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68" i="12" l="1"/>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C34" i="10"/>
  <c r="C35" i="10" s="1"/>
  <c r="U34" i="10" l="1"/>
  <c r="U35" i="10" s="1"/>
  <c r="AM34" i="10" s="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c r="CO35" i="10" s="1"/>
  <c r="CO36" i="10" s="1"/>
</calcChain>
</file>

<file path=xl/sharedStrings.xml><?xml version="1.0" encoding="utf-8"?>
<sst xmlns="http://schemas.openxmlformats.org/spreadsheetml/2006/main" count="1119" uniqueCount="594">
  <si>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</si>
  <si>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</si>
  <si>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</si>
  <si>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</si>
  <si>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</si>
  <si>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</si>
  <si>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</si>
  <si>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</si>
  <si>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</si>
  <si>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</si>
  <si>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</si>
  <si>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</si>
  <si>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</si>
  <si>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</si>
  <si>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</si>
  <si>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</si>
  <si>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</si>
  <si>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</si>
  <si>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</si>
  <si>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</si>
  <si>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</si>
  <si>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</si>
  <si>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</si>
  <si>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</si>
  <si>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</si>
  <si>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</si>
  <si>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</si>
  <si>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</si>
  <si>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</si>
  <si>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</si>
  <si>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</si>
  <si>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</si>
  <si>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</si>
  <si>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</si>
  <si>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</si>
  <si>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</si>
  <si>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</si>
  <si>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</si>
  <si>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</si>
  <si>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</si>
  <si>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</si>
  <si>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</si>
  <si>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</si>
  <si>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</si>
  <si>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</si>
  <si>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</si>
  <si>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</si>
  <si>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</si>
  <si>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</si>
  <si>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</si>
  <si>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</si>
  <si>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</si>
  <si>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</si>
  <si>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</si>
  <si>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</si>
  <si>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</si>
  <si>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</si>
  <si>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</si>
  <si>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</si>
  <si>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</si>
  <si>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</si>
  <si>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</si>
  <si>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</si>
  <si>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</si>
  <si>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</si>
  <si>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</si>
  <si>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</si>
  <si>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</si>
  <si>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</si>
  <si>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</si>
  <si>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</si>
  <si>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</si>
  <si>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</si>
  <si>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</si>
  <si>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</si>
  <si>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</si>
  <si>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</si>
  <si>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</si>
  <si>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</si>
  <si>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</si>
  <si>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</si>
  <si>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</si>
  <si>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</si>
  <si>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</si>
  <si>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</si>
  <si>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</si>
  <si>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</si>
  <si>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</si>
  <si>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</si>
  <si>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</si>
  <si>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</si>
  <si>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</si>
  <si>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金武町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</si>
  <si>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</si>
  <si>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</si>
  <si>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</si>
  <si>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</si>
  <si>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</si>
  <si>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</si>
  <si>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</si>
  <si>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</si>
  <si>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</si>
  <si>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</si>
  <si>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</si>
  <si>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</si>
  <si>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</si>
  <si>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</si>
  <si>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</si>
  <si>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</si>
  <si>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</si>
  <si>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</si>
  <si>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</si>
  <si>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</si>
  <si>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</si>
  <si>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</si>
  <si>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</si>
  <si>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</si>
  <si>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</si>
  <si>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</si>
  <si>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</si>
  <si>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</si>
  <si>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</si>
  <si>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</si>
  <si>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</si>
  <si>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</si>
  <si>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</si>
  <si>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</si>
  <si>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</si>
  <si>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</si>
  <si>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</si>
  <si>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</si>
  <si>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</si>
  <si>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</si>
  <si>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</si>
  <si>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</si>
  <si>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</si>
  <si>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</si>
  <si>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</si>
  <si>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</si>
  <si>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</si>
  <si>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</si>
  <si>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</si>
  <si>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</si>
  <si>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</si>
  <si>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</si>
  <si>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</si>
  <si>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</si>
  <si>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</si>
  <si>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</si>
  <si>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</si>
  <si>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</si>
  <si>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</si>
  <si>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</si>
  <si>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</si>
  <si>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</si>
  <si>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</si>
  <si>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</si>
  <si>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</si>
  <si>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</si>
  <si>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</si>
  <si>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</si>
  <si>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</si>
  <si>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</si>
  <si>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</si>
  <si>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</si>
  <si>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</si>
  <si>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</si>
  <si>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</si>
  <si>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</si>
  <si>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</si>
  <si>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</si>
  <si>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</si>
  <si>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</si>
  <si>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</si>
  <si>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</si>
  <si>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</si>
  <si>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</si>
  <si>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</si>
  <si>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</si>
  <si>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</si>
  <si>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</si>
  <si>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</si>
  <si>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</si>
  <si>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</si>
  <si>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</si>
  <si>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</si>
  <si>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</si>
  <si>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</si>
  <si>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</si>
  <si>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</si>
  <si>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</si>
  <si>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</si>
  <si>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</si>
  <si>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</si>
  <si>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</si>
  <si>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</si>
  <si>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</si>
  <si>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</si>
  <si>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</si>
  <si>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</si>
  <si>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</si>
  <si>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</si>
  <si>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</si>
  <si>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</si>
  <si>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</si>
  <si>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</si>
  <si>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</si>
  <si>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</si>
  <si>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</si>
  <si>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</si>
  <si>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</si>
  <si>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沖縄県金武町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</si>
  <si>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</si>
  <si>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</si>
  <si>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</si>
  <si>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</si>
  <si>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</si>
  <si>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</si>
  <si>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</si>
  <si>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</si>
  <si>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</si>
  <si>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</si>
  <si>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</si>
  <si>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</si>
  <si>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</si>
  <si>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</si>
  <si>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</si>
  <si>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</si>
  <si>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</si>
  <si>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</si>
  <si>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</si>
  <si>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</si>
  <si>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</si>
  <si>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</si>
  <si>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</si>
  <si>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</si>
  <si>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</si>
  <si>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</si>
  <si>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</si>
  <si>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</si>
  <si>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</si>
  <si>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</si>
  <si>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</si>
  <si>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</si>
  <si>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</si>
  <si>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</si>
  <si>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</si>
  <si>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</si>
  <si>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</si>
  <si>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</si>
  <si>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</si>
  <si>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</si>
  <si>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</si>
  <si>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</si>
  <si>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</si>
  <si>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</si>
  <si>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</si>
  <si>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</si>
  <si>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</si>
  <si>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</si>
  <si>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</si>
  <si>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</si>
  <si>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</si>
  <si>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</si>
  <si>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</si>
  <si>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</si>
  <si>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</si>
  <si>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</si>
  <si>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</si>
  <si>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</si>
  <si>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</si>
  <si>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</si>
  <si>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</si>
  <si>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</si>
  <si>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</si>
  <si>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</si>
  <si>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</si>
  <si>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</si>
  <si>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</si>
  <si>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</si>
  <si>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</si>
  <si>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</si>
  <si>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</si>
  <si>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</si>
  <si>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</si>
  <si>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</si>
  <si>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</si>
  <si>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</si>
  <si>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</si>
  <si>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</si>
  <si>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</si>
  <si>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</si>
  <si>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</si>
  <si>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</si>
  <si>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</si>
  <si>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</si>
  <si>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</si>
  <si>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</si>
  <si>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</si>
  <si>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</si>
  <si>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</si>
  <si>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</si>
  <si>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</si>
  <si>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</si>
  <si>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</si>
  <si>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</si>
  <si>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</si>
  <si>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</si>
  <si>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</si>
  <si>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</si>
  <si>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</si>
  <si>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</si>
  <si>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</si>
  <si>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</si>
  <si>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</si>
  <si>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</si>
  <si>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</si>
  <si>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</si>
  <si>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</si>
  <si>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</si>
  <si>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</si>
  <si>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</si>
  <si>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</si>
  <si>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</si>
  <si>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</si>
  <si>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</si>
  <si>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</si>
  <si>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</si>
  <si>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</si>
  <si>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</si>
  <si>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</si>
  <si>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</si>
  <si>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</si>
  <si>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</si>
  <si>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</si>
  <si>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</si>
  <si>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</si>
  <si>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</si>
  <si>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</si>
  <si>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</si>
  <si>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</si>
  <si>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</si>
  <si>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</si>
  <si>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</si>
  <si>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</si>
  <si>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</si>
  <si>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</si>
  <si>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</si>
  <si>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</si>
  <si>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</si>
  <si>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</si>
  <si>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</si>
  <si>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</si>
  <si>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</si>
  <si>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</si>
  <si>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</si>
  <si>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</si>
  <si>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</si>
  <si>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</si>
  <si>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</si>
  <si>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</si>
  <si>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沖縄県金武町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</si>
  <si>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</si>
  <si>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</si>
  <si>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</si>
  <si>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</si>
  <si>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</si>
  <si>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</si>
  <si>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</si>
  <si>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</si>
  <si>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</si>
  <si>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</si>
  <si>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</si>
  <si>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</si>
  <si>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</si>
  <si>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</si>
  <si>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</si>
  <si>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</si>
  <si>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</si>
  <si>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</si>
  <si>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</si>
  <si>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</si>
  <si>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有線放送電話事業特別会計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</si>
  <si>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</si>
  <si>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</si>
  <si>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</si>
  <si>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</si>
  <si>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</si>
  <si>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</si>
  <si>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</si>
  <si>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</si>
  <si>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</si>
  <si>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</si>
  <si>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</si>
  <si>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</si>
  <si>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</si>
  <si>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</si>
  <si>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</si>
  <si>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金武町水道事業会計</t>
    <phoneticPr fontId="5"/>
  </si>
  <si>
    <t>法適用企業</t>
    <phoneticPr fontId="5"/>
  </si>
  <si>
    <t>金武町下水道事業特別会計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</si>
  <si>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</si>
  <si>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</si>
  <si>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</si>
  <si>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</si>
  <si>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</si>
  <si>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</si>
  <si>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</si>
  <si>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</si>
  <si>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</si>
  <si>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</si>
  <si>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</si>
  <si>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</si>
  <si>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</si>
  <si>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</si>
  <si>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</si>
  <si>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</si>
  <si>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</si>
  <si>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</si>
  <si>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</si>
  <si>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</si>
  <si>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</si>
  <si>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</si>
  <si>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</si>
  <si>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</si>
  <si>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</si>
  <si>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</si>
  <si>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</si>
  <si>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</si>
  <si>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</si>
  <si>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</si>
  <si>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</si>
  <si>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</si>
  <si>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</si>
  <si>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</si>
  <si>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</si>
  <si>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</si>
  <si>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</si>
  <si>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</si>
  <si>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</si>
  <si>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</si>
  <si>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</si>
  <si>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</si>
  <si>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</si>
  <si>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</si>
  <si>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</si>
  <si>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</si>
  <si>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</si>
  <si>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</si>
  <si>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</si>
  <si>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</si>
  <si>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</si>
  <si>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</si>
  <si>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</si>
  <si>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</si>
  <si>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</si>
  <si>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</si>
  <si>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</si>
  <si>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</si>
  <si>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</si>
  <si>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</si>
  <si>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</si>
  <si>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</si>
  <si>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</si>
  <si>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</si>
  <si>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</si>
  <si>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</si>
  <si>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</si>
  <si>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</si>
  <si>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</si>
  <si>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</si>
  <si>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</si>
  <si>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</si>
  <si>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</si>
  <si>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</si>
  <si>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</si>
  <si>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</si>
  <si>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</si>
  <si>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</si>
  <si>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</si>
  <si>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</si>
  <si>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</si>
  <si>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</si>
  <si>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</si>
  <si>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</si>
  <si>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</si>
  <si>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</si>
  <si>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</si>
  <si>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</si>
  <si>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</si>
  <si>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</si>
  <si>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</si>
  <si>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</si>
  <si>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</si>
  <si>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</si>
  <si>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</si>
  <si>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</si>
  <si>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</si>
  <si>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</si>
  <si>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</si>
  <si>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</si>
  <si>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</si>
  <si>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</si>
  <si>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</si>
  <si>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</si>
  <si>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</si>
  <si>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</si>
  <si>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</si>
  <si>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</si>
  <si>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</si>
  <si>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</si>
  <si>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</si>
  <si>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</si>
  <si>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</si>
  <si>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</si>
  <si>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</si>
  <si>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</si>
  <si>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</si>
  <si>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</si>
  <si>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</si>
  <si>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</si>
  <si>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</si>
  <si>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</si>
  <si>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</si>
  <si>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</si>
  <si>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</si>
  <si>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</si>
  <si>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</si>
  <si>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</si>
  <si>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</si>
  <si>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</si>
  <si>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</si>
  <si>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</si>
  <si>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</si>
  <si>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</si>
  <si>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</si>
  <si>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</si>
  <si>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</si>
  <si>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</si>
  <si>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</si>
  <si>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</si>
  <si>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</si>
  <si>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</si>
  <si>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</si>
  <si>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</si>
  <si>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</si>
  <si>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</si>
  <si>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</si>
  <si>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</si>
  <si>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</si>
  <si>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</si>
  <si>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</si>
  <si>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5.49</t>
  </si>
  <si>
    <t>▲ 25.10</t>
  </si>
  <si>
    <t>▲ 1.37</t>
  </si>
  <si>
    <t>▲ 10.73</t>
  </si>
  <si>
    <t>金武町水道事業会計</t>
  </si>
  <si>
    <t>一般会計</t>
  </si>
  <si>
    <t>国民健康保険事業特別会計</t>
  </si>
  <si>
    <t>有線放送電話事業特別会計</t>
  </si>
  <si>
    <t>金武町下水道事業特別会計</t>
  </si>
  <si>
    <t>後期高齢者医療特別会計</t>
  </si>
  <si>
    <t>その他会計（赤字）</t>
  </si>
  <si>
    <t>その他会計（黒字）</t>
  </si>
  <si>
    <t>北部広域市町村圏事務組合</t>
    <rPh sb="0" eb="2">
      <t>ホクブ</t>
    </rPh>
    <rPh sb="2" eb="4">
      <t>コウイキ</t>
    </rPh>
    <rPh sb="4" eb="7">
      <t>シチョウソン</t>
    </rPh>
    <rPh sb="7" eb="8">
      <t>ケン</t>
    </rPh>
    <rPh sb="8" eb="10">
      <t>ジム</t>
    </rPh>
    <rPh sb="10" eb="12">
      <t>クミアイ</t>
    </rPh>
    <phoneticPr fontId="24"/>
  </si>
  <si>
    <t>沖縄県市町村総合事務組合</t>
    <rPh sb="0" eb="3">
      <t>オキナワケン</t>
    </rPh>
    <rPh sb="3" eb="6">
      <t>シチョウソン</t>
    </rPh>
    <rPh sb="6" eb="8">
      <t>ソウゴウ</t>
    </rPh>
    <rPh sb="8" eb="10">
      <t>ジム</t>
    </rPh>
    <rPh sb="10" eb="12">
      <t>クミアイ</t>
    </rPh>
    <phoneticPr fontId="24"/>
  </si>
  <si>
    <t>金武地区消防衛生組合</t>
    <rPh sb="0" eb="2">
      <t>キン</t>
    </rPh>
    <rPh sb="2" eb="4">
      <t>チク</t>
    </rPh>
    <rPh sb="4" eb="6">
      <t>ショウボウ</t>
    </rPh>
    <rPh sb="6" eb="8">
      <t>エイセイ</t>
    </rPh>
    <rPh sb="8" eb="10">
      <t>クミアイ</t>
    </rPh>
    <phoneticPr fontId="24"/>
  </si>
  <si>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4"/>
  </si>
  <si>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4"/>
  </si>
  <si>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4"/>
  </si>
  <si>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4"/>
  </si>
  <si>
    <t>沖縄県市町村自治会館管理組合</t>
    <rPh sb="0" eb="3">
      <t>オキナワケン</t>
    </rPh>
    <rPh sb="3" eb="6">
      <t>シチョウソン</t>
    </rPh>
    <rPh sb="6" eb="8">
      <t>ジチ</t>
    </rPh>
    <rPh sb="8" eb="10">
      <t>カイカン</t>
    </rPh>
    <rPh sb="10" eb="12">
      <t>カンリ</t>
    </rPh>
    <rPh sb="12" eb="14">
      <t>クミアイ</t>
    </rPh>
    <phoneticPr fontId="24"/>
  </si>
  <si>
    <t>沖縄県町村交通災害共済組合</t>
    <rPh sb="0" eb="3">
      <t>オキナワケン</t>
    </rPh>
    <rPh sb="3" eb="5">
      <t>チョウソン</t>
    </rPh>
    <rPh sb="5" eb="7">
      <t>コウツウ</t>
    </rPh>
    <rPh sb="7" eb="9">
      <t>サイガイ</t>
    </rPh>
    <rPh sb="9" eb="11">
      <t>キョウサイ</t>
    </rPh>
    <rPh sb="11" eb="13">
      <t>クミアイ</t>
    </rPh>
    <phoneticPr fontId="24"/>
  </si>
  <si>
    <t xml:space="preserve">きのこセンター金武 </t>
  </si>
  <si>
    <t>金武町特産品加工センター</t>
  </si>
  <si>
    <t>金武有機堆肥センター</t>
  </si>
  <si>
    <t>公共公用施設等整備基金</t>
    <phoneticPr fontId="11"/>
  </si>
  <si>
    <t>水源地域振興基金</t>
    <phoneticPr fontId="11"/>
  </si>
  <si>
    <t>軍用地跡地利用整備基金</t>
    <phoneticPr fontId="11"/>
  </si>
  <si>
    <t>ふるさと創生基金</t>
    <phoneticPr fontId="11"/>
  </si>
  <si>
    <t>ふるさと応援基金</t>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</si>
  <si>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</si>
  <si>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</si>
  <si>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</si>
  <si>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</si>
  <si>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</si>
  <si>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地方債の新規発行の抑制、沖縄振興特別推進交付金等の補助金の活用を行っている。今後も補助金の活用を積極的に行い、将来負担比率、実質公債比率の軽減に努める。</t>
    <rPh sb="0" eb="3">
      <t>チホウサイ</t>
    </rPh>
    <rPh sb="4" eb="8">
      <t>シンキハッコウ</t>
    </rPh>
    <rPh sb="9" eb="11">
      <t>ヨクセイ</t>
    </rPh>
    <rPh sb="29" eb="31">
      <t>カツヨウ</t>
    </rPh>
    <rPh sb="32" eb="33">
      <t>オコナ</t>
    </rPh>
    <rPh sb="38" eb="40">
      <t>コンゴ</t>
    </rPh>
    <rPh sb="41" eb="44">
      <t>ホジョキン</t>
    </rPh>
    <rPh sb="45" eb="47">
      <t>カツヨウ</t>
    </rPh>
    <rPh sb="48" eb="50">
      <t>セッキョク</t>
    </rPh>
    <rPh sb="50" eb="51">
      <t>テキ</t>
    </rPh>
    <rPh sb="52" eb="53">
      <t>オコナ</t>
    </rPh>
    <rPh sb="55" eb="61">
      <t>ショウライフタンヒリツ</t>
    </rPh>
    <rPh sb="62" eb="68">
      <t>ジッシツコウサイヒリツ</t>
    </rPh>
    <rPh sb="69" eb="71">
      <t>ケイゲン</t>
    </rPh>
    <rPh sb="72" eb="73">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</si>
  <si>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</si>
  <si>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</si>
  <si>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</si>
  <si>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新規発行の抑制、償還に努めたため、地方債の残高は減少傾向であるため将来負担比率の値はゼロになっている。有形固定資産減価償却率は全国平均を下回っているが、築30年以上経過している建物も多いため、今後は老朽化対策等にも積極的に取り組む。</t>
    <rPh sb="0" eb="3">
      <t>チホウサイ</t>
    </rPh>
    <rPh sb="4" eb="6">
      <t>シンキ</t>
    </rPh>
    <rPh sb="6" eb="8">
      <t>ハッコウ</t>
    </rPh>
    <rPh sb="9" eb="11">
      <t>ヨクセイ</t>
    </rPh>
    <rPh sb="12" eb="14">
      <t>ショウカン</t>
    </rPh>
    <rPh sb="15" eb="16">
      <t>ツト</t>
    </rPh>
    <rPh sb="21" eb="24">
      <t>チホウサイ</t>
    </rPh>
    <rPh sb="25" eb="27">
      <t>ザンダカ</t>
    </rPh>
    <rPh sb="28" eb="30">
      <t>ゲンショウ</t>
    </rPh>
    <rPh sb="30" eb="32">
      <t>ケイコウ</t>
    </rPh>
    <rPh sb="37" eb="43">
      <t>ショウライフタンヒリツ</t>
    </rPh>
    <rPh sb="44" eb="45">
      <t>アタイ</t>
    </rPh>
    <rPh sb="55" eb="66">
      <t>ユウケイコテイシサンゲンカショウキャクリツ</t>
    </rPh>
    <rPh sb="67" eb="69">
      <t>ゼンコク</t>
    </rPh>
    <rPh sb="69" eb="71">
      <t>ヘイキン</t>
    </rPh>
    <rPh sb="72" eb="74">
      <t>シタマワ</t>
    </rPh>
    <rPh sb="80" eb="81">
      <t>チク</t>
    </rPh>
    <rPh sb="83" eb="84">
      <t>ネン</t>
    </rPh>
    <rPh sb="84" eb="86">
      <t>イジョウ</t>
    </rPh>
    <rPh sb="86" eb="88">
      <t>ケイカ</t>
    </rPh>
    <rPh sb="92" eb="94">
      <t>タテモノ</t>
    </rPh>
    <rPh sb="95" eb="96">
      <t>オオ</t>
    </rPh>
    <rPh sb="100" eb="102">
      <t>コンゴ</t>
    </rPh>
    <rPh sb="103" eb="109">
      <t>ロウキュウカタイサクトウ</t>
    </rPh>
    <rPh sb="111" eb="114">
      <t>セッキョクテキ</t>
    </rPh>
    <rPh sb="115" eb="116">
      <t>ト</t>
    </rPh>
    <rPh sb="117" eb="118">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</si>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</sst>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6023-4618-9B6E-CB6ECD95BD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601612</c:v>
                </c:pt>
                <c:pt idx="1">
                  <c:v>269396</c:v>
                </c:pt>
                <c:pt idx="2">
                  <c:v>276896</c:v>
                </c:pt>
                <c:pt idx="3">
                  <c:v>144968</c:v>
                </c:pt>
                <c:pt idx="4">
                  <c:v>104251</c:v>
                </c:pt>
              </c:numCache>
            </c:numRef>
          </c:val>
          <c:smooth val="0"/>
          <c:extLst>
            <c:ext xmlns:c16="http://schemas.microsoft.com/office/drawing/2014/chart" uri="{C3380CC4-5D6E-409C-BE32-E72D297353CC}">
              <c16:uniqueId val="{00000001-6023-4618-9B6E-CB6ECD95BD85}"/>
            </c:ext>
          </c:extLst>
        </c:ser>
        <c:dLbls>
          <c:showLegendKey val="0"/>
          <c:showVal val="0"/>
          <c:showCatName val="0"/>
          <c:showSerName val="0"/>
          <c:showPercent val="0"/>
          <c:showBubbleSize val="0"/>
        </c:dLbls>
        <c:marker val="1"/>
        <c:smooth val="0"/>
        <c:axId val="118037504"/>
        <c:axId val="118080640"/>
      </c:lineChart>
      <c:catAx>
        <c:axId val="118037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080640"/>
        <c:crosses val="autoZero"/>
        <c:auto val="1"/>
        <c:lblAlgn val="ctr"/>
        <c:lblOffset val="100"/>
        <c:tickLblSkip val="1"/>
        <c:tickMarkSkip val="1"/>
        <c:noMultiLvlLbl val="0"/>
      </c:catAx>
      <c:valAx>
        <c:axId val="11808064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037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9.34</c:v>
                </c:pt>
                <c:pt idx="1">
                  <c:v>4.22</c:v>
                </c:pt>
                <c:pt idx="2">
                  <c:v>8.23</c:v>
                </c:pt>
                <c:pt idx="3">
                  <c:v>2.17</c:v>
                </c:pt>
                <c:pt idx="4">
                  <c:v>6.66</c:v>
                </c:pt>
              </c:numCache>
            </c:numRef>
          </c:val>
          <c:extLst>
            <c:ext xmlns:c16="http://schemas.microsoft.com/office/drawing/2014/chart" uri="{C3380CC4-5D6E-409C-BE32-E72D297353CC}">
              <c16:uniqueId val="{00000000-B2A3-47CB-BAD0-D53663C57C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25.96</c:v>
                </c:pt>
                <c:pt idx="1">
                  <c:v>15.36</c:v>
                </c:pt>
                <c:pt idx="2">
                  <c:v>13.89</c:v>
                </c:pt>
                <c:pt idx="3">
                  <c:v>17.559999999999999</c:v>
                </c:pt>
                <c:pt idx="4">
                  <c:v>19.2</c:v>
                </c:pt>
              </c:numCache>
            </c:numRef>
          </c:val>
          <c:extLst>
            <c:ext xmlns:c16="http://schemas.microsoft.com/office/drawing/2014/chart" uri="{C3380CC4-5D6E-409C-BE32-E72D297353CC}">
              <c16:uniqueId val="{00000001-B2A3-47CB-BAD0-D53663C57C19}"/>
            </c:ext>
          </c:extLst>
        </c:ser>
        <c:dLbls>
          <c:showLegendKey val="0"/>
          <c:showVal val="0"/>
          <c:showCatName val="0"/>
          <c:showSerName val="0"/>
          <c:showPercent val="0"/>
          <c:showBubbleSize val="0"/>
        </c:dLbls>
        <c:gapWidth val="250"/>
        <c:overlap val="100"/>
        <c:axId val="78076544"/>
        <c:axId val="78082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-5.49</c:v>
                </c:pt>
                <c:pt idx="1">
                  <c:v>-25.1</c:v>
                </c:pt>
                <c:pt idx="2">
                  <c:v>-1.37</c:v>
                </c:pt>
                <c:pt idx="3">
                  <c:v>-10.73</c:v>
                </c:pt>
                <c:pt idx="4">
                  <c:v>4.38</c:v>
                </c:pt>
              </c:numCache>
            </c:numRef>
          </c:val>
          <c:smooth val="0"/>
          <c:extLst>
            <c:ext xmlns:c16="http://schemas.microsoft.com/office/drawing/2014/chart" uri="{C3380CC4-5D6E-409C-BE32-E72D297353CC}">
              <c16:uniqueId val="{00000002-B2A3-47CB-BAD0-D53663C57C19}"/>
            </c:ext>
          </c:extLst>
        </c:ser>
        <c:dLbls>
          <c:showLegendKey val="0"/>
          <c:showVal val="0"/>
          <c:showCatName val="0"/>
          <c:showSerName val="0"/>
          <c:showPercent val="0"/>
          <c:showBubbleSize val="0"/>
        </c:dLbls>
        <c:marker val="1"/>
        <c:smooth val="0"/>
        <c:axId val="78076544"/>
        <c:axId val="78082816"/>
      </c:lineChart>
      <c:catAx>
        <c:axId val="7807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8082816"/>
        <c:crosses val="autoZero"/>
        <c:auto val="1"/>
        <c:lblAlgn val="ctr"/>
        <c:lblOffset val="100"/>
        <c:tickLblSkip val="1"/>
        <c:tickMarkSkip val="1"/>
        <c:noMultiLvlLbl val="0"/>
      </c:catAx>
      <c:valAx>
        <c:axId val="78082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07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2.37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19A-460D-A758-2A8AFDBA6D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9A-460D-A758-2A8AFDBA6DA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19A-460D-A758-2A8AFDBA6DA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19A-460D-A758-2A8AFDBA6DA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B19A-460D-A758-2A8AFDBA6DA3}"/>
            </c:ext>
          </c:extLst>
        </c:ser>
        <c:ser>
          <c:idx val="5"/>
          <c:order val="5"/>
          <c:tx>
            <c:strRef>
              <c:f>データシート!$A$32</c:f>
              <c:strCache>
                <c:ptCount val="1"/>
                <c:pt idx="0">
                  <c:v>金武町下水道事業特別会計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#N/A</c:v>
                </c:pt>
                <c:pt idx="5">
                  <c:v>2.41</c:v>
                </c:pt>
                <c:pt idx="6">
                  <c:v>#N/A</c:v>
                </c:pt>
                <c:pt idx="7">
                  <c:v>2.92</c:v>
                </c:pt>
                <c:pt idx="8">
                  <c:v>#N/A</c:v>
                </c:pt>
                <c:pt idx="9">
                  <c:v>0.08</c:v>
                </c:pt>
              </c:numCache>
            </c:numRef>
          </c:val>
          <c:extLst>
            <c:ext xmlns:c16="http://schemas.microsoft.com/office/drawing/2014/chart" uri="{C3380CC4-5D6E-409C-BE32-E72D297353CC}">
              <c16:uniqueId val="{00000005-B19A-460D-A758-2A8AFDBA6DA3}"/>
            </c:ext>
          </c:extLst>
        </c:ser>
        <c:ser>
          <c:idx val="6"/>
          <c:order val="6"/>
          <c:tx>
            <c:strRef>
              <c:f>データシート!$A$33</c:f>
              <c:strCache>
                <c:ptCount val="1"/>
                <c:pt idx="0">
                  <c:v>有線放送電話事業特別会計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7.0000000000000007E-2</c:v>
                </c:pt>
                <c:pt idx="2">
                  <c:v>#N/A</c:v>
                </c:pt>
                <c:pt idx="3">
                  <c:v>0.06</c:v>
                </c:pt>
                <c:pt idx="4">
                  <c:v>#N/A</c:v>
                </c:pt>
                <c:pt idx="5">
                  <c:v>0.11</c:v>
                </c:pt>
                <c:pt idx="6">
                  <c:v>#N/A</c:v>
                </c:pt>
                <c:pt idx="7">
                  <c:v>0.05</c:v>
                </c:pt>
                <c:pt idx="8">
                  <c:v>#N/A</c:v>
                </c:pt>
                <c:pt idx="9">
                  <c:v>0.1</c:v>
                </c:pt>
              </c:numCache>
            </c:numRef>
          </c:val>
          <c:extLst>
            <c:ext xmlns:c16="http://schemas.microsoft.com/office/drawing/2014/chart" uri="{C3380CC4-5D6E-409C-BE32-E72D297353CC}">
              <c16:uniqueId val="{00000006-B19A-460D-A758-2A8AFDBA6DA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3.54</c:v>
                </c:pt>
                <c:pt idx="2">
                  <c:v>#N/A</c:v>
                </c:pt>
                <c:pt idx="3">
                  <c:v>2.2599999999999998</c:v>
                </c:pt>
                <c:pt idx="4">
                  <c:v>#N/A</c:v>
                </c:pt>
                <c:pt idx="5">
                  <c:v>2.9</c:v>
                </c:pt>
                <c:pt idx="6">
                  <c:v>#N/A</c:v>
                </c:pt>
                <c:pt idx="7">
                  <c:v>1.27</c:v>
                </c:pt>
                <c:pt idx="8">
                  <c:v>#N/A</c:v>
                </c:pt>
                <c:pt idx="9">
                  <c:v>1.55</c:v>
                </c:pt>
              </c:numCache>
            </c:numRef>
          </c:val>
          <c:extLst>
            <c:ext xmlns:c16="http://schemas.microsoft.com/office/drawing/2014/chart" uri="{C3380CC4-5D6E-409C-BE32-E72D297353CC}">
              <c16:uniqueId val="{00000007-B19A-460D-A758-2A8AFDBA6DA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9.25</c:v>
                </c:pt>
                <c:pt idx="2">
                  <c:v>#N/A</c:v>
                </c:pt>
                <c:pt idx="3">
                  <c:v>4.1500000000000004</c:v>
                </c:pt>
                <c:pt idx="4">
                  <c:v>#N/A</c:v>
                </c:pt>
                <c:pt idx="5">
                  <c:v>8.1199999999999992</c:v>
                </c:pt>
                <c:pt idx="6">
                  <c:v>#N/A</c:v>
                </c:pt>
                <c:pt idx="7">
                  <c:v>2.11</c:v>
                </c:pt>
                <c:pt idx="8">
                  <c:v>#N/A</c:v>
                </c:pt>
                <c:pt idx="9">
                  <c:v>6.56</c:v>
                </c:pt>
              </c:numCache>
            </c:numRef>
          </c:val>
          <c:extLst>
            <c:ext xmlns:c16="http://schemas.microsoft.com/office/drawing/2014/chart" uri="{C3380CC4-5D6E-409C-BE32-E72D297353CC}">
              <c16:uniqueId val="{00000008-B19A-460D-A758-2A8AFDBA6DA3}"/>
            </c:ext>
          </c:extLst>
        </c:ser>
        <c:ser>
          <c:idx val="9"/>
          <c:order val="9"/>
          <c:tx>
            <c:strRef>
              <c:f>データシート!$A$36</c:f>
              <c:strCache>
                <c:ptCount val="1"/>
                <c:pt idx="0">
                  <c:v>金武町水道事業会計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19.34</c:v>
                </c:pt>
                <c:pt idx="2">
                  <c:v>#N/A</c:v>
                </c:pt>
                <c:pt idx="3">
                  <c:v>21.11</c:v>
                </c:pt>
                <c:pt idx="4">
                  <c:v>#N/A</c:v>
                </c:pt>
                <c:pt idx="5">
                  <c:v>20.69</c:v>
                </c:pt>
                <c:pt idx="6">
                  <c:v>#N/A</c:v>
                </c:pt>
                <c:pt idx="7">
                  <c:v>17.38</c:v>
                </c:pt>
                <c:pt idx="8">
                  <c:v>#N/A</c:v>
                </c:pt>
                <c:pt idx="9">
                  <c:v>14.95</c:v>
                </c:pt>
              </c:numCache>
            </c:numRef>
          </c:val>
          <c:extLst>
            <c:ext xmlns:c16="http://schemas.microsoft.com/office/drawing/2014/chart" uri="{C3380CC4-5D6E-409C-BE32-E72D297353CC}">
              <c16:uniqueId val="{00000009-B19A-460D-A758-2A8AFDBA6DA3}"/>
            </c:ext>
          </c:extLst>
        </c:ser>
        <c:dLbls>
          <c:showLegendKey val="0"/>
          <c:showVal val="0"/>
          <c:showCatName val="0"/>
          <c:showSerName val="0"/>
          <c:showPercent val="0"/>
          <c:showBubbleSize val="0"/>
        </c:dLbls>
        <c:gapWidth val="150"/>
        <c:overlap val="100"/>
        <c:axId val="78909824"/>
        <c:axId val="78911360"/>
      </c:barChart>
      <c:catAx>
        <c:axId val="7890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911360"/>
        <c:crosses val="autoZero"/>
        <c:auto val="1"/>
        <c:lblAlgn val="ctr"/>
        <c:lblOffset val="100"/>
        <c:tickLblSkip val="1"/>
        <c:tickMarkSkip val="1"/>
        <c:noMultiLvlLbl val="0"/>
      </c:catAx>
      <c:valAx>
        <c:axId val="7891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909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260</c:v>
                </c:pt>
                <c:pt idx="5">
                  <c:v>278</c:v>
                </c:pt>
                <c:pt idx="8">
                  <c:v>271</c:v>
                </c:pt>
                <c:pt idx="11">
                  <c:v>270</c:v>
                </c:pt>
                <c:pt idx="14">
                  <c:v>275</c:v>
                </c:pt>
              </c:numCache>
            </c:numRef>
          </c:val>
          <c:extLst>
            <c:ext xmlns:c16="http://schemas.microsoft.com/office/drawing/2014/chart" uri="{C3380CC4-5D6E-409C-BE32-E72D297353CC}">
              <c16:uniqueId val="{00000000-2C83-44AA-A0BD-763C37DAE7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2C83-44AA-A0BD-763C37DAE7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C83-44AA-A0BD-763C37DAE7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c:v>
                </c:pt>
                <c:pt idx="3">
                  <c:v>15</c:v>
                </c:pt>
                <c:pt idx="6">
                  <c:v>11</c:v>
                </c:pt>
                <c:pt idx="9">
                  <c:v>6</c:v>
                </c:pt>
                <c:pt idx="12">
                  <c:v>11</c:v>
                </c:pt>
              </c:numCache>
            </c:numRef>
          </c:val>
          <c:extLst>
            <c:ext xmlns:c16="http://schemas.microsoft.com/office/drawing/2014/chart" uri="{C3380CC4-5D6E-409C-BE32-E72D297353CC}">
              <c16:uniqueId val="{00000003-2C83-44AA-A0BD-763C37DAE7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c:v>
                </c:pt>
                <c:pt idx="3">
                  <c:v>1</c:v>
                </c:pt>
                <c:pt idx="6">
                  <c:v>1</c:v>
                </c:pt>
                <c:pt idx="9">
                  <c:v>1</c:v>
                </c:pt>
                <c:pt idx="12">
                  <c:v>1</c:v>
                </c:pt>
              </c:numCache>
            </c:numRef>
          </c:val>
          <c:extLst>
            <c:ext xmlns:c16="http://schemas.microsoft.com/office/drawing/2014/chart" uri="{C3380CC4-5D6E-409C-BE32-E72D297353CC}">
              <c16:uniqueId val="{00000004-2C83-44AA-A0BD-763C37DAE7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83-44AA-A0BD-763C37DAE7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83-44AA-A0BD-763C37DAE7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314</c:v>
                </c:pt>
                <c:pt idx="3">
                  <c:v>413</c:v>
                </c:pt>
                <c:pt idx="6">
                  <c:v>430</c:v>
                </c:pt>
                <c:pt idx="9">
                  <c:v>441</c:v>
                </c:pt>
                <c:pt idx="12">
                  <c:v>403</c:v>
                </c:pt>
              </c:numCache>
            </c:numRef>
          </c:val>
          <c:extLst>
            <c:ext xmlns:c16="http://schemas.microsoft.com/office/drawing/2014/chart" uri="{C3380CC4-5D6E-409C-BE32-E72D297353CC}">
              <c16:uniqueId val="{00000007-2C83-44AA-A0BD-763C37DAE750}"/>
            </c:ext>
          </c:extLst>
        </c:ser>
        <c:dLbls>
          <c:showLegendKey val="0"/>
          <c:showVal val="0"/>
          <c:showCatName val="0"/>
          <c:showSerName val="0"/>
          <c:showPercent val="0"/>
          <c:showBubbleSize val="0"/>
        </c:dLbls>
        <c:gapWidth val="100"/>
        <c:overlap val="100"/>
        <c:axId val="78760576"/>
        <c:axId val="78762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94</c:v>
                </c:pt>
                <c:pt idx="2">
                  <c:v>#N/A</c:v>
                </c:pt>
                <c:pt idx="3">
                  <c:v>#N/A</c:v>
                </c:pt>
                <c:pt idx="4">
                  <c:v>151</c:v>
                </c:pt>
                <c:pt idx="5">
                  <c:v>#N/A</c:v>
                </c:pt>
                <c:pt idx="6">
                  <c:v>#N/A</c:v>
                </c:pt>
                <c:pt idx="7">
                  <c:v>172</c:v>
                </c:pt>
                <c:pt idx="8">
                  <c:v>#N/A</c:v>
                </c:pt>
                <c:pt idx="9">
                  <c:v>#N/A</c:v>
                </c:pt>
                <c:pt idx="10">
                  <c:v>178</c:v>
                </c:pt>
                <c:pt idx="11">
                  <c:v>#N/A</c:v>
                </c:pt>
                <c:pt idx="12">
                  <c:v>#N/A</c:v>
                </c:pt>
                <c:pt idx="13">
                  <c:v>140</c:v>
                </c:pt>
                <c:pt idx="14">
                  <c:v>#N/A</c:v>
                </c:pt>
              </c:numCache>
            </c:numRef>
          </c:val>
          <c:smooth val="0"/>
          <c:extLst>
            <c:ext xmlns:c16="http://schemas.microsoft.com/office/drawing/2014/chart" uri="{C3380CC4-5D6E-409C-BE32-E72D297353CC}">
              <c16:uniqueId val="{00000008-2C83-44AA-A0BD-763C37DAE750}"/>
            </c:ext>
          </c:extLst>
        </c:ser>
        <c:dLbls>
          <c:showLegendKey val="0"/>
          <c:showVal val="0"/>
          <c:showCatName val="0"/>
          <c:showSerName val="0"/>
          <c:showPercent val="0"/>
          <c:showBubbleSize val="0"/>
        </c:dLbls>
        <c:marker val="1"/>
        <c:smooth val="0"/>
        <c:axId val="78760576"/>
        <c:axId val="78762752"/>
      </c:lineChart>
      <c:catAx>
        <c:axId val="7876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762752"/>
        <c:crosses val="autoZero"/>
        <c:auto val="1"/>
        <c:lblAlgn val="ctr"/>
        <c:lblOffset val="100"/>
        <c:tickLblSkip val="1"/>
        <c:tickMarkSkip val="1"/>
        <c:noMultiLvlLbl val="0"/>
      </c:catAx>
      <c:valAx>
        <c:axId val="78762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76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3101</c:v>
                </c:pt>
                <c:pt idx="5">
                  <c:v>3099</c:v>
                </c:pt>
                <c:pt idx="8">
                  <c:v>3076</c:v>
                </c:pt>
                <c:pt idx="11">
                  <c:v>3041</c:v>
                </c:pt>
                <c:pt idx="14">
                  <c:v>2973</c:v>
                </c:pt>
              </c:numCache>
            </c:numRef>
          </c:val>
          <c:extLst>
            <c:ext xmlns:c16="http://schemas.microsoft.com/office/drawing/2014/chart" uri="{C3380CC4-5D6E-409C-BE32-E72D297353CC}">
              <c16:uniqueId val="{00000000-1555-4329-A70C-257AA22E4A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150</c:v>
                </c:pt>
                <c:pt idx="5">
                  <c:v>126</c:v>
                </c:pt>
                <c:pt idx="8">
                  <c:v>91</c:v>
                </c:pt>
                <c:pt idx="11">
                  <c:v>68</c:v>
                </c:pt>
                <c:pt idx="14">
                  <c:v>47</c:v>
                </c:pt>
              </c:numCache>
            </c:numRef>
          </c:val>
          <c:extLst>
            <c:ext xmlns:c16="http://schemas.microsoft.com/office/drawing/2014/chart" uri="{C3380CC4-5D6E-409C-BE32-E72D297353CC}">
              <c16:uniqueId val="{00000001-1555-4329-A70C-257AA22E4A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2391</c:v>
                </c:pt>
                <c:pt idx="5">
                  <c:v>2472</c:v>
                </c:pt>
                <c:pt idx="8">
                  <c:v>2230</c:v>
                </c:pt>
                <c:pt idx="11">
                  <c:v>2236</c:v>
                </c:pt>
                <c:pt idx="14">
                  <c:v>2492</c:v>
                </c:pt>
              </c:numCache>
            </c:numRef>
          </c:val>
          <c:extLst>
            <c:ext xmlns:c16="http://schemas.microsoft.com/office/drawing/2014/chart" uri="{C3380CC4-5D6E-409C-BE32-E72D297353CC}">
              <c16:uniqueId val="{00000002-1555-4329-A70C-257AA22E4A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55-4329-A70C-257AA22E4A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55-4329-A70C-257AA22E4A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55-4329-A70C-257AA22E4A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561</c:v>
                </c:pt>
                <c:pt idx="3">
                  <c:v>446</c:v>
                </c:pt>
                <c:pt idx="6">
                  <c:v>192</c:v>
                </c:pt>
                <c:pt idx="9">
                  <c:v>176</c:v>
                </c:pt>
                <c:pt idx="12">
                  <c:v>225</c:v>
                </c:pt>
              </c:numCache>
            </c:numRef>
          </c:val>
          <c:extLst>
            <c:ext xmlns:c16="http://schemas.microsoft.com/office/drawing/2014/chart" uri="{C3380CC4-5D6E-409C-BE32-E72D297353CC}">
              <c16:uniqueId val="{00000006-1555-4329-A70C-257AA22E4A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46</c:v>
                </c:pt>
                <c:pt idx="3">
                  <c:v>78</c:v>
                </c:pt>
                <c:pt idx="6">
                  <c:v>172</c:v>
                </c:pt>
                <c:pt idx="9">
                  <c:v>148</c:v>
                </c:pt>
                <c:pt idx="12">
                  <c:v>215</c:v>
                </c:pt>
              </c:numCache>
            </c:numRef>
          </c:val>
          <c:extLst>
            <c:ext xmlns:c16="http://schemas.microsoft.com/office/drawing/2014/chart" uri="{C3380CC4-5D6E-409C-BE32-E72D297353CC}">
              <c16:uniqueId val="{00000007-1555-4329-A70C-257AA22E4A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341</c:v>
                </c:pt>
                <c:pt idx="3">
                  <c:v>316</c:v>
                </c:pt>
                <c:pt idx="6">
                  <c:v>290</c:v>
                </c:pt>
                <c:pt idx="9">
                  <c:v>70</c:v>
                </c:pt>
                <c:pt idx="12">
                  <c:v>57</c:v>
                </c:pt>
              </c:numCache>
            </c:numRef>
          </c:val>
          <c:extLst>
            <c:ext xmlns:c16="http://schemas.microsoft.com/office/drawing/2014/chart" uri="{C3380CC4-5D6E-409C-BE32-E72D297353CC}">
              <c16:uniqueId val="{00000008-1555-4329-A70C-257AA22E4A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555-4329-A70C-257AA22E4A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4756</c:v>
                </c:pt>
                <c:pt idx="3">
                  <c:v>4620</c:v>
                </c:pt>
                <c:pt idx="6">
                  <c:v>4443</c:v>
                </c:pt>
                <c:pt idx="9">
                  <c:v>4182</c:v>
                </c:pt>
                <c:pt idx="12">
                  <c:v>3965</c:v>
                </c:pt>
              </c:numCache>
            </c:numRef>
          </c:val>
          <c:extLst>
            <c:ext xmlns:c16="http://schemas.microsoft.com/office/drawing/2014/chart" uri="{C3380CC4-5D6E-409C-BE32-E72D297353CC}">
              <c16:uniqueId val="{0000000A-1555-4329-A70C-257AA22E4A08}"/>
            </c:ext>
          </c:extLst>
        </c:ser>
        <c:dLbls>
          <c:showLegendKey val="0"/>
          <c:showVal val="0"/>
          <c:showCatName val="0"/>
          <c:showSerName val="0"/>
          <c:showPercent val="0"/>
          <c:showBubbleSize val="0"/>
        </c:dLbls>
        <c:gapWidth val="100"/>
        <c:overlap val="100"/>
        <c:axId val="79673216"/>
        <c:axId val="79683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555-4329-A70C-257AA22E4A08}"/>
            </c:ext>
          </c:extLst>
        </c:ser>
        <c:dLbls>
          <c:showLegendKey val="0"/>
          <c:showVal val="0"/>
          <c:showCatName val="0"/>
          <c:showSerName val="0"/>
          <c:showPercent val="0"/>
          <c:showBubbleSize val="0"/>
        </c:dLbls>
        <c:marker val="1"/>
        <c:smooth val="0"/>
        <c:axId val="79673216"/>
        <c:axId val="79683584"/>
      </c:lineChart>
      <c:catAx>
        <c:axId val="7967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9683584"/>
        <c:crosses val="autoZero"/>
        <c:auto val="1"/>
        <c:lblAlgn val="ctr"/>
        <c:lblOffset val="100"/>
        <c:tickLblSkip val="1"/>
        <c:tickMarkSkip val="1"/>
        <c:noMultiLvlLbl val="0"/>
      </c:catAx>
      <c:valAx>
        <c:axId val="7968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67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492</c:v>
                </c:pt>
                <c:pt idx="1">
                  <c:v>623</c:v>
                </c:pt>
                <c:pt idx="2">
                  <c:v>694</c:v>
                </c:pt>
              </c:numCache>
            </c:numRef>
          </c:val>
          <c:extLst>
            <c:ext xmlns:c16="http://schemas.microsoft.com/office/drawing/2014/chart" uri="{C3380CC4-5D6E-409C-BE32-E72D297353CC}">
              <c16:uniqueId val="{00000000-BA11-4E56-914C-64DC489445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551</c:v>
                </c:pt>
                <c:pt idx="1">
                  <c:v>391</c:v>
                </c:pt>
                <c:pt idx="2">
                  <c:v>342</c:v>
                </c:pt>
              </c:numCache>
            </c:numRef>
          </c:val>
          <c:extLst>
            <c:ext xmlns:c16="http://schemas.microsoft.com/office/drawing/2014/chart" uri="{C3380CC4-5D6E-409C-BE32-E72D297353CC}">
              <c16:uniqueId val="{00000001-BA11-4E56-914C-64DC489445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1193</c:v>
                </c:pt>
                <c:pt idx="1">
                  <c:v>1222</c:v>
                </c:pt>
                <c:pt idx="2">
                  <c:v>1457</c:v>
                </c:pt>
              </c:numCache>
            </c:numRef>
          </c:val>
          <c:extLst>
            <c:ext xmlns:c16="http://schemas.microsoft.com/office/drawing/2014/chart" uri="{C3380CC4-5D6E-409C-BE32-E72D297353CC}">
              <c16:uniqueId val="{00000002-BA11-4E56-914C-64DC48944536}"/>
            </c:ext>
          </c:extLst>
        </c:ser>
        <c:dLbls>
          <c:showLegendKey val="0"/>
          <c:showVal val="0"/>
          <c:showCatName val="0"/>
          <c:showSerName val="0"/>
          <c:showPercent val="0"/>
          <c:showBubbleSize val="0"/>
        </c:dLbls>
        <c:gapWidth val="120"/>
        <c:overlap val="100"/>
        <c:axId val="79019008"/>
        <c:axId val="79020800"/>
      </c:barChart>
      <c:catAx>
        <c:axId val="7901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9020800"/>
        <c:crosses val="autoZero"/>
        <c:auto val="1"/>
        <c:lblAlgn val="ctr"/>
        <c:lblOffset val="100"/>
        <c:tickLblSkip val="1"/>
        <c:tickMarkSkip val="1"/>
        <c:noMultiLvlLbl val="0"/>
      </c:catAx>
      <c:valAx>
        <c:axId val="79020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901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{04BE8BF2-3DA1-43E9-A214-A9E6361DB87C}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888-4FA4-93C9-4681ED9A6F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{8553955F-9A4C-42B7-9D1C-E3D684B1A567}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88-4FA4-93C9-4681ED9A6F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{0CB010F8-30E5-4DA9-AD88-CDB63828CB83}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88-4FA4-93C9-4681ED9A6F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{B5F3A818-3827-48B8-A8BE-872310079971}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88-4FA4-93C9-4681ED9A6F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{C8C0A466-FA01-4686-BB24-06FCF767D803}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88-4FA4-93C9-4681ED9A6FF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{6402348B-0F28-4D88-B536-F3F147D9C4BD}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888-4FA4-93C9-4681ED9A6FF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{6F171755-4CF2-4A0E-9DCF-AC7BCADC4614}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888-4FA4-93C9-4681ED9A6FF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{166FE674-1C93-4DD6-A73E-BEE06E627290}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888-4FA4-93C9-4681ED9A6FF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{2A31787B-EE21-4527-91E1-CE9623179D72}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888-4FA4-93C9-4681ED9A6F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41.7</c:v>
                </c:pt>
                <c:pt idx="24">
                  <c:v>42.8</c:v>
                </c:pt>
                <c:pt idx="32">
                  <c:v>44.2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888-4FA4-93C9-4681ED9A6F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{96C0A027-9678-4EF2-AD7A-654AC20554B1}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888-4FA4-93C9-4681ED9A6F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{EC338D66-D7DF-4C4A-AFFE-5200BC5DFA51}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88-4FA4-93C9-4681ED9A6F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{0A2AE3FD-0809-4496-8DE0-E11529118967}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88-4FA4-93C9-4681ED9A6F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{77F84AC6-7E09-4530-80F7-2346C8D66119}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88-4FA4-93C9-4681ED9A6F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{483D3213-FA6E-4236-B79B-5A3C84D819E6}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88-4FA4-93C9-4681ED9A6FF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{F256E74D-A6A7-4A8F-BD56-74FF0F4116F4}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888-4FA4-93C9-4681ED9A6FF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{E542A94F-BC7A-487F-9B09-F916B972B44B}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888-4FA4-93C9-4681ED9A6FF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{79458E31-18DD-414D-A13A-24CA29C862FC}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888-4FA4-93C9-4681ED9A6FF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{FDD8D0A0-A648-4755-A633-F0CFED5FD230}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888-4FA4-93C9-4681ED9A6F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pt idx="32">
                  <c:v>58.2</c:v>
                </c:pt>
              </c:numCache>
            </c:numRef>
          </c:xVal>
          <c:yVal>
            <c:numRef>
              <c:f>公会計指標分析・財政指標組合せ分析表!$BP$55:$DC$55</c:f>
              <c:numCache>
                <c:formatCode>#,##0.0;"▲ "#,##0.0</c:formatCode>
                <c:ptCount val="40"/>
                <c:pt idx="16">
                  <c:v>13.1</c:v>
                </c:pt>
                <c:pt idx="24">
                  <c:v>0</c:v>
                </c:pt>
                <c:pt idx="32">
                  <c:v>0</c:v>
                </c:pt>
              </c:numCache>
            </c:numRef>
          </c:yVal>
          <c:smooth val="0"/>
          <c:extLst>
            <c:ext xmlns:c16="http://schemas.microsoft.com/office/drawing/2014/chart" uri="{C3380CC4-5D6E-409C-BE32-E72D297353CC}">
              <c16:uniqueId val="{00000013-8888-4FA4-93C9-4681ED9A6FFE}"/>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1.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{80813D34-36F0-4DA3-8626-E1FB615309B2}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A06-41F6-9F99-6A045B89C4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{CF300F3B-5D7E-4F3C-A76F-F7E0BCC2CCFE}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06-41F6-9F99-6A045B89C4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{073DFE8F-34C0-4D20-B672-A5D6DCF9306A}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06-41F6-9F99-6A045B89C4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{4B224C5E-5B79-48BE-B5E7-06DB76F151E9}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06-41F6-9F99-6A045B89C4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{0D9A8551-3A28-4E45-8716-B518D2D4E648}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06-41F6-9F99-6A045B89C41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{408A2B0F-CDD2-48CB-B46A-965D6ED8CA5D}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A06-41F6-9F99-6A045B89C41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{93829C2E-B6D7-4CFF-9F14-3600F4B345D7}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A06-41F6-9F99-6A045B89C41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{A9FB2599-FC75-4BEE-9687-828CAF6A15AC}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A06-41F6-9F99-6A045B89C41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{7E88564E-D70D-411A-A6DF-D62A6DE65F9B}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A06-41F6-9F99-6A045B89C4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3.4</c:v>
                </c:pt>
                <c:pt idx="16">
                  <c:v>4.2</c:v>
                </c:pt>
                <c:pt idx="24">
                  <c:v>5.0999999999999996</c:v>
                </c:pt>
                <c:pt idx="32">
                  <c:v>4.9000000000000004</c:v>
                </c:pt>
              </c:numCache>
            </c:numRef>
          </c:xVal>
          <c:yVal>
            <c:numRef>
              <c:f>公会計指標分析・財政指標組合せ分析表!$BP$73:$DC$73</c:f>
              <c:numCache>
                <c:formatCode>#,##0.0;"▲ "#,##0.0</c:formatCode>
                <c:ptCount val="40"/>
                <c:pt idx="0">
                  <c:v>1.9</c:v>
                </c:pt>
              </c:numCache>
            </c:numRef>
          </c:yVal>
          <c:smooth val="0"/>
          <c:extLst>
            <c:ext xmlns:c16="http://schemas.microsoft.com/office/drawing/2014/chart" uri="{C3380CC4-5D6E-409C-BE32-E72D297353CC}">
              <c16:uniqueId val="{00000009-4A06-41F6-9F99-6A045B89C4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{0D15B024-EA2C-4666-8CE6-4736A831DF07}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A06-41F6-9F99-6A045B89C41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{C47B5C30-6C57-499C-8912-B8D22356306B}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06-41F6-9F99-6A045B89C4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{F63A3EED-AA4F-43DC-884D-28973EB5B787}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06-41F6-9F99-6A045B89C4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{B47F9529-222F-4325-B80A-D7B19B577BA8}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06-41F6-9F99-6A045B89C4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{48CC8B37-56F6-483E-8540-8EFBA27DE1DB}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06-41F6-9F99-6A045B89C41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{33904347-C169-4CFC-A715-4285F716E447}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A06-41F6-9F99-6A045B89C41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{FDCB445E-568F-4EA2-8567-EB41E6EEE90E}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A06-41F6-9F99-6A045B89C418}"/>
                </c:ext>
              </c:extLst>
            </c:dLbl>
            <c:dLbl>
              <c:idx val="24"/>
              <c:layout>
                <c:manualLayout>
                  <c:x val="0"/>
                  <c:y val="-1.892072577225817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{6E7DBDD3-E275-4BAA-99B4-6C961653A6C5}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A06-41F6-9F99-6A045B89C418}"/>
                </c:ext>
              </c:extLst>
            </c:dLbl>
            <c:dLbl>
              <c:idx val="32"/>
              <c:layout>
                <c:manualLayout>
                  <c:x val="0"/>
                  <c:y val="1.892072577225793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{A346D311-FB4B-4EFB-8313-64CCAB62E392}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A06-41F6-9F99-6A045B89C4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4A06-41F6-9F99-6A045B89C418}"/>
            </c:ext>
          </c:extLst>
        </c:ser>
        <c:dLbls>
          <c:showLegendKey val="0"/>
          <c:showVal val="1"/>
          <c:showCatName val="0"/>
          <c:showSerName val="0"/>
          <c:showPercent val="0"/>
          <c:showBubbleSize val="0"/>
        </c:dLbls>
        <c:axId val="84219776"/>
        <c:axId val="84234240"/>
      </c:scatterChart>
      <c:valAx>
        <c:axId val="84219776"/>
        <c:scaling>
          <c:orientation val="minMax"/>
          <c:max val="10.7"/>
          <c:min val="2.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償還開始による新規元利償還があるため、元利償還金が増加している。臨時財政対策債など交付税措置のある地方債を発行しているため、算入公債費等の額は同程度で推移している。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等（金武地区消防衛生組合）で起こした地方債の元利償還金に対する負担金が今後増加することが見込まれているため、新たな起債については、償還のシミュレーションを適切に行い、財政圧迫とならないよう取り組む。</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一般会計等に係る地方債の残高は減少傾向にあるものの、組合等負担等見込額は増加が見込まれているため、基金の積み増しと起債の抑制に努め、将来負担比率が上昇しないよう努める。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沖縄県金武町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財政調整基金については、実質収支額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74,715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千円による増、公共公用施設等整備基金については、認定こども園整備用地購入、町営中川第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団地に備えた積立により全体として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今後の町の事業計画の財源を確保するためにも、基金に依存せず、単年度実質収支を黒字となるよう財政運営と行財政改革に努力し、基金全体の総額を増やすことができるよう取り組む。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公共公用施設等整備基金：庁舎の建て替えの計画があるため、その財源として活用する。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軍用地跡地利用整備基金：米軍用地跡地利用として、海浜公園や多目的屋内運動場の整備に活用する。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金武町ふるさと応援基金：ふるさと納税で収納した寄付金を積み立て、保健福祉、教育文化、生活環境、環境衛生、産業振興に資する財源として活用する。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公共公用施設等整備基金：認定こども園建設に係る用地購入費、町営中川第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4団地の整備費用として180,000千円積み立てた。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職員退職者手当特別負担基金：今後の退職者手当特別負担金の財源として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公共公用施設等整備基金については、庁舎建替えのため、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億程度の基金が必要と考えている。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職員退職手当特別負担基金については、平成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年度以降の退職者数が急激に増えるため、計画的な積立が必要である。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平成２９年度においては、歳出の抑制により、取崩しがなかったため、平成２８年度の実質収支額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74,715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千円をそのまま積み立てることができた。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基金残高を標準財政規模の１５％～２０％を維持するように、積立・取崩しを行う。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償還にあてるため、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基金残高は地方債残高の６％程度を維持するように、積立・取崩しを行う。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11,524
11,432
37.84
9,668,262
9,353,256
240,930
3,617,247
3,964,772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000-000020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000-000021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全国平均を下回っているが、有形固定資産減価償却率は上昇傾向であり、沖縄県平均を上回っている。旧耐震基準時に整備された学校施設については、安全性の面から令和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年度までに建替え予定である。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4486819"/>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584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840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2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448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162305</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496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2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2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56878</xdr:rowOff>
    </xdr:from>
    <xdr:to>
      <xdr:col>23</xdr:col>
      <xdr:colOff>136525</xdr:colOff>
      <xdr:row>32</xdr:row>
      <xdr:rowOff>158478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554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35305</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552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100058</xdr:rowOff>
    </xdr:from>
    <xdr:to>
      <xdr:col>19</xdr:col>
      <xdr:colOff>187325</xdr:colOff>
      <xdr:row>33</xdr:row>
      <xdr:rowOff>30208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55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107678</xdr:rowOff>
    </xdr:from>
    <xdr:to>
      <xdr:col>23</xdr:col>
      <xdr:colOff>85725</xdr:colOff>
      <xdr:row>32</xdr:row>
      <xdr:rowOff>150858</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4051300" y="559407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133985</xdr:rowOff>
    </xdr:from>
    <xdr:to>
      <xdr:col>15</xdr:col>
      <xdr:colOff>187325</xdr:colOff>
      <xdr:row>33</xdr:row>
      <xdr:rowOff>64135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56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150858</xdr:rowOff>
    </xdr:from>
    <xdr:to>
      <xdr:col>19</xdr:col>
      <xdr:colOff>136525</xdr:colOff>
      <xdr:row>33</xdr:row>
      <xdr:rowOff>13335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3289300" y="5637258"/>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102796</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07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03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21335</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67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55262</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沖縄振興特別推進交付金等の補助金を活用して事業を行っているため、地方債発行額の抑制ができていることができており、債務償還可能年数の値が全国平均を下回っている要因となっている。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可能年数グラフ枠">
          <a:extLst>
            <a:ext uri="{FF2B5EF4-FFF2-40B4-BE49-F238E27FC236}">
              <a16:creationId xmlns:a16="http://schemas.microsoft.com/office/drawing/2014/main" id="{00000000-0008-0000-0000-00007C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flipV="1">
          <a:off x="14793595" y="4709230"/>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可能年数最小値テキスト">
          <a:extLst>
            <a:ext uri="{FF2B5EF4-FFF2-40B4-BE49-F238E27FC236}">
              <a16:creationId xmlns:a16="http://schemas.microsoft.com/office/drawing/2014/main" id="{00000000-0008-0000-0000-00007E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8" name="債務償還可能年数最大値テキスト">
          <a:extLst>
            <a:ext uri="{FF2B5EF4-FFF2-40B4-BE49-F238E27FC236}">
              <a16:creationId xmlns:a16="http://schemas.microsoft.com/office/drawing/2014/main" id="{00000000-0008-0000-0000-000080000000}"/>
            </a:ext>
          </a:extLst>
        </xdr:cNvPr>
        <xdr:cNvSpPr txBox="1"/>
      </xdr:nvSpPr>
      <xdr:spPr>
        <a:xfrm>
          <a:off x="14846300" y="448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470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98019</xdr:rowOff>
    </xdr:from>
    <xdr:ext cx="340478" cy="259045"/>
    <xdr:sp macro="" textlink="">
      <xdr:nvSpPr>
        <xdr:cNvPr id="130" name="債務償還可能年数平均値テキスト">
          <a:extLst>
            <a:ext uri="{FF2B5EF4-FFF2-40B4-BE49-F238E27FC236}">
              <a16:creationId xmlns:a16="http://schemas.microsoft.com/office/drawing/2014/main" id="{00000000-0008-0000-0000-000082000000}"/>
            </a:ext>
          </a:extLst>
        </xdr:cNvPr>
        <xdr:cNvSpPr txBox="1"/>
      </xdr:nvSpPr>
      <xdr:spPr>
        <a:xfrm>
          <a:off x="14846300" y="524151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744700" y="539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68086</xdr:rowOff>
    </xdr:from>
    <xdr:to>
      <xdr:col>76</xdr:col>
      <xdr:colOff>73025</xdr:colOff>
      <xdr:row>33</xdr:row>
      <xdr:rowOff>169686</xdr:rowOff>
    </xdr:to>
    <xdr:sp macro="" textlink="">
      <xdr:nvSpPr>
        <xdr:cNvPr id="137" name="楕円 136">
          <a:extLst>
            <a:ext uri="{FF2B5EF4-FFF2-40B4-BE49-F238E27FC236}">
              <a16:creationId xmlns:a16="http://schemas.microsoft.com/office/drawing/2014/main" id="{00000000-0008-0000-0000-000089000000}"/>
            </a:ext>
          </a:extLst>
        </xdr:cNvPr>
        <xdr:cNvSpPr/>
      </xdr:nvSpPr>
      <xdr:spPr>
        <a:xfrm>
          <a:off x="14744700" y="572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46513</xdr:rowOff>
    </xdr:from>
    <xdr:ext cx="340478" cy="259045"/>
    <xdr:sp macro="" textlink="">
      <xdr:nvSpPr>
        <xdr:cNvPr id="138" name="債務償還可能年数該当値テキスト">
          <a:extLst>
            <a:ext uri="{FF2B5EF4-FFF2-40B4-BE49-F238E27FC236}">
              <a16:creationId xmlns:a16="http://schemas.microsoft.com/office/drawing/2014/main" id="{00000000-0008-0000-0000-00008A000000}"/>
            </a:ext>
          </a:extLst>
        </xdr:cNvPr>
        <xdr:cNvSpPr txBox="1"/>
      </xdr:nvSpPr>
      <xdr:spPr>
        <a:xfrm>
          <a:off x="14846300" y="57043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00000000-0008-0000-0000-00008B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00000000-0008-0000-0000-00008C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11,524
11,432
37.84
9,668,262
9,353,256
240,930
3,617,247
3,964,772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84472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93362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127635</xdr:rowOff>
    </xdr:from>
    <xdr:to>
      <xdr:col>24</xdr:col>
      <xdr:colOff>63500</xdr:colOff>
      <xdr:row>37</xdr:row>
      <xdr:rowOff>165735</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a:off x="3797300" y="64712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42545</xdr:rowOff>
    </xdr:from>
    <xdr:to>
      <xdr:col>15</xdr:col>
      <xdr:colOff>101600</xdr:colOff>
      <xdr:row>37</xdr:row>
      <xdr:rowOff>144145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93345</xdr:rowOff>
    </xdr:from>
    <xdr:to>
      <xdr:col>19</xdr:col>
      <xdr:colOff>177800</xdr:colOff>
      <xdr:row>37</xdr:row>
      <xdr:rowOff>127635</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a:off x="2908300" y="64369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23512</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100-00004E000000}"/>
            </a:ext>
          </a:extLst>
        </xdr:cNvPr>
        <xdr:cNvSpPr txBox="1"/>
      </xdr:nvSpPr>
      <xdr:spPr>
        <a:xfrm>
          <a:off x="3582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100-00004F000000}"/>
            </a:ext>
          </a:extLst>
        </xdr:cNvPr>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1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6" name="【道路】&#10;一人当たり延長最小値テキスト">
          <a:extLst>
            <a:ext uri="{FF2B5EF4-FFF2-40B4-BE49-F238E27FC236}">
              <a16:creationId xmlns:a16="http://schemas.microsoft.com/office/drawing/2014/main" id="{00000000-0008-0000-0100-00006A000000}"/>
            </a:ext>
          </a:extLst>
        </xdr:cNvPr>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8" name="【道路】&#10;一人当たり延長最大値テキスト">
          <a:extLst>
            <a:ext uri="{FF2B5EF4-FFF2-40B4-BE49-F238E27FC236}">
              <a16:creationId xmlns:a16="http://schemas.microsoft.com/office/drawing/2014/main" id="{00000000-0008-0000-0100-00006C000000}"/>
            </a:ext>
          </a:extLst>
        </xdr:cNvPr>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138640</xdr:rowOff>
    </xdr:from>
    <xdr:ext cx="534377" cy="259045"/>
    <xdr:sp macro="" textlink="">
      <xdr:nvSpPr>
        <xdr:cNvPr id="110" name="【道路】&#10;一人当たり延長平均値テキスト">
          <a:extLst>
            <a:ext uri="{FF2B5EF4-FFF2-40B4-BE49-F238E27FC236}">
              <a16:creationId xmlns:a16="http://schemas.microsoft.com/office/drawing/2014/main" id="{00000000-0008-0000-0100-00006E000000}"/>
            </a:ext>
          </a:extLst>
        </xdr:cNvPr>
        <xdr:cNvSpPr txBox="1"/>
      </xdr:nvSpPr>
      <xdr:spPr>
        <a:xfrm>
          <a:off x="10515600" y="648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119290</xdr:rowOff>
    </xdr:from>
    <xdr:to>
      <xdr:col>55</xdr:col>
      <xdr:colOff>50800</xdr:colOff>
      <xdr:row>41</xdr:row>
      <xdr:rowOff>49440</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10426700" y="697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97717</xdr:rowOff>
    </xdr:from>
    <xdr:ext cx="469744" cy="259045"/>
    <xdr:sp macro="" textlink="">
      <xdr:nvSpPr>
        <xdr:cNvPr id="120" name="【道路】&#10;一人当たり延長該当値テキスト">
          <a:extLst>
            <a:ext uri="{FF2B5EF4-FFF2-40B4-BE49-F238E27FC236}">
              <a16:creationId xmlns:a16="http://schemas.microsoft.com/office/drawing/2014/main" id="{00000000-0008-0000-0100-000078000000}"/>
            </a:ext>
          </a:extLst>
        </xdr:cNvPr>
        <xdr:cNvSpPr txBox="1"/>
      </xdr:nvSpPr>
      <xdr:spPr>
        <a:xfrm>
          <a:off x="10515600" y="695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129903</xdr:rowOff>
    </xdr:from>
    <xdr:to>
      <xdr:col>50</xdr:col>
      <xdr:colOff>165100</xdr:colOff>
      <xdr:row>41</xdr:row>
      <xdr:rowOff>60053</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9588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170090</xdr:rowOff>
    </xdr:from>
    <xdr:to>
      <xdr:col>55</xdr:col>
      <xdr:colOff>0</xdr:colOff>
      <xdr:row>41</xdr:row>
      <xdr:rowOff>9253</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flipV="1">
          <a:off x="9639300" y="7028090"/>
          <a:ext cx="8382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152469</xdr:rowOff>
    </xdr:from>
    <xdr:to>
      <xdr:col>46</xdr:col>
      <xdr:colOff>38100</xdr:colOff>
      <xdr:row>40</xdr:row>
      <xdr:rowOff>82619</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8699500" y="68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31819</xdr:rowOff>
    </xdr:from>
    <xdr:to>
      <xdr:col>50</xdr:col>
      <xdr:colOff>114300</xdr:colOff>
      <xdr:row>41</xdr:row>
      <xdr:rowOff>9253</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a:off x="8750300" y="6889819"/>
          <a:ext cx="889000" cy="14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75273</xdr:rowOff>
    </xdr:from>
    <xdr:ext cx="534377" cy="259045"/>
    <xdr:sp macro="" textlink="">
      <xdr:nvSpPr>
        <xdr:cNvPr id="125" name="n_1aveValue【道路】&#10;一人当たり延長">
          <a:extLst>
            <a:ext uri="{FF2B5EF4-FFF2-40B4-BE49-F238E27FC236}">
              <a16:creationId xmlns:a16="http://schemas.microsoft.com/office/drawing/2014/main" id="{00000000-0008-0000-0100-00007D000000}"/>
            </a:ext>
          </a:extLst>
        </xdr:cNvPr>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26" name="n_2aveValue【道路】&#10;一人当たり延長">
          <a:extLst>
            <a:ext uri="{FF2B5EF4-FFF2-40B4-BE49-F238E27FC236}">
              <a16:creationId xmlns:a16="http://schemas.microsoft.com/office/drawing/2014/main" id="{00000000-0008-0000-0100-00007E000000}"/>
            </a:ext>
          </a:extLst>
        </xdr:cNvPr>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51180</xdr:rowOff>
    </xdr:from>
    <xdr:ext cx="469744" cy="259045"/>
    <xdr:sp macro="" textlink="">
      <xdr:nvSpPr>
        <xdr:cNvPr id="127" name="n_1mainValue【道路】&#10;一人当たり延長">
          <a:extLst>
            <a:ext uri="{FF2B5EF4-FFF2-40B4-BE49-F238E27FC236}">
              <a16:creationId xmlns:a16="http://schemas.microsoft.com/office/drawing/2014/main" id="{00000000-0008-0000-0100-00007F000000}"/>
            </a:ext>
          </a:extLst>
        </xdr:cNvPr>
        <xdr:cNvSpPr txBox="1"/>
      </xdr:nvSpPr>
      <xdr:spPr>
        <a:xfrm>
          <a:off x="9391727" y="708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73746</xdr:rowOff>
    </xdr:from>
    <xdr:ext cx="534377" cy="259045"/>
    <xdr:sp macro="" textlink="">
      <xdr:nvSpPr>
        <xdr:cNvPr id="128" name="n_2mainValue【道路】&#10;一人当たり延長">
          <a:extLst>
            <a:ext uri="{FF2B5EF4-FFF2-40B4-BE49-F238E27FC236}">
              <a16:creationId xmlns:a16="http://schemas.microsoft.com/office/drawing/2014/main" id="{00000000-0008-0000-0100-000080000000}"/>
            </a:ext>
          </a:extLst>
        </xdr:cNvPr>
        <xdr:cNvSpPr txBox="1"/>
      </xdr:nvSpPr>
      <xdr:spPr>
        <a:xfrm>
          <a:off x="8483111" y="6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00000000-0008-0000-01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53" name="【橋りょう・トンネル】&#10;有形固定資産減価償却率最小値テキスト">
          <a:extLst>
            <a:ext uri="{FF2B5EF4-FFF2-40B4-BE49-F238E27FC236}">
              <a16:creationId xmlns:a16="http://schemas.microsoft.com/office/drawing/2014/main" id="{00000000-0008-0000-0100-000099000000}"/>
            </a:ext>
          </a:extLst>
        </xdr:cNvPr>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00000000-0008-0000-0100-00009B000000}"/>
            </a:ext>
          </a:extLst>
        </xdr:cNvPr>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00000000-0008-0000-0100-00009D000000}"/>
            </a:ext>
          </a:extLst>
        </xdr:cNvPr>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8" name="フローチャート: 判断 157">
          <a:extLst>
            <a:ext uri="{FF2B5EF4-FFF2-40B4-BE49-F238E27FC236}">
              <a16:creationId xmlns:a16="http://schemas.microsoft.com/office/drawing/2014/main" id="{00000000-0008-0000-0100-00009E000000}"/>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9" name="フローチャート: 判断 158">
          <a:extLst>
            <a:ext uri="{FF2B5EF4-FFF2-40B4-BE49-F238E27FC236}">
              <a16:creationId xmlns:a16="http://schemas.microsoft.com/office/drawing/2014/main" id="{00000000-0008-0000-0100-00009F000000}"/>
            </a:ext>
          </a:extLst>
        </xdr:cNvPr>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60" name="フローチャート: 判断 159">
          <a:extLst>
            <a:ext uri="{FF2B5EF4-FFF2-40B4-BE49-F238E27FC236}">
              <a16:creationId xmlns:a16="http://schemas.microsoft.com/office/drawing/2014/main" id="{00000000-0008-0000-0100-0000A0000000}"/>
            </a:ext>
          </a:extLst>
        </xdr:cNvPr>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66" name="楕円 165">
          <a:extLst>
            <a:ext uri="{FF2B5EF4-FFF2-40B4-BE49-F238E27FC236}">
              <a16:creationId xmlns:a16="http://schemas.microsoft.com/office/drawing/2014/main" id="{00000000-0008-0000-0100-0000A6000000}"/>
            </a:ext>
          </a:extLst>
        </xdr:cNvPr>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87647</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00000000-0008-0000-0100-0000A7000000}"/>
            </a:ext>
          </a:extLst>
        </xdr:cNvPr>
        <xdr:cNvSpPr txBox="1"/>
      </xdr:nvSpPr>
      <xdr:spPr>
        <a:xfrm>
          <a:off x="4673600"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33020</xdr:rowOff>
    </xdr:from>
    <xdr:to>
      <xdr:col>20</xdr:col>
      <xdr:colOff>38100</xdr:colOff>
      <xdr:row>58</xdr:row>
      <xdr:rowOff>134620</xdr:rowOff>
    </xdr:to>
    <xdr:sp macro="" textlink="">
      <xdr:nvSpPr>
        <xdr:cNvPr id="168" name="楕円 167">
          <a:extLst>
            <a:ext uri="{FF2B5EF4-FFF2-40B4-BE49-F238E27FC236}">
              <a16:creationId xmlns:a16="http://schemas.microsoft.com/office/drawing/2014/main" id="{00000000-0008-0000-0100-0000A8000000}"/>
            </a:ext>
          </a:extLst>
        </xdr:cNvPr>
        <xdr:cNvSpPr/>
      </xdr:nvSpPr>
      <xdr:spPr>
        <a:xfrm>
          <a:off x="3746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83820</xdr:rowOff>
    </xdr:from>
    <xdr:to>
      <xdr:col>24</xdr:col>
      <xdr:colOff>63500</xdr:colOff>
      <xdr:row>58</xdr:row>
      <xdr:rowOff>160020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3797300" y="100279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42545</xdr:rowOff>
    </xdr:from>
    <xdr:to>
      <xdr:col>15</xdr:col>
      <xdr:colOff>101600</xdr:colOff>
      <xdr:row>61</xdr:row>
      <xdr:rowOff>144145</xdr:rowOff>
    </xdr:to>
    <xdr:sp macro="" textlink="">
      <xdr:nvSpPr>
        <xdr:cNvPr id="170" name="楕円 169">
          <a:extLst>
            <a:ext uri="{FF2B5EF4-FFF2-40B4-BE49-F238E27FC236}">
              <a16:creationId xmlns:a16="http://schemas.microsoft.com/office/drawing/2014/main" id="{00000000-0008-0000-0100-0000AA000000}"/>
            </a:ext>
          </a:extLst>
        </xdr:cNvPr>
        <xdr:cNvSpPr/>
      </xdr:nvSpPr>
      <xdr:spPr>
        <a:xfrm>
          <a:off x="2857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83820</xdr:rowOff>
    </xdr:from>
    <xdr:to>
      <xdr:col>19</xdr:col>
      <xdr:colOff>177800</xdr:colOff>
      <xdr:row>61</xdr:row>
      <xdr:rowOff>93345</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2908300" y="10027920"/>
          <a:ext cx="889000" cy="5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3827</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00000000-0008-0000-0100-0000AC000000}"/>
            </a:ext>
          </a:extLst>
        </xdr:cNvPr>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00000000-0008-0000-0100-0000AD000000}"/>
            </a:ext>
          </a:extLst>
        </xdr:cNvPr>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151147</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35820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135272</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2705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a16="http://schemas.microsoft.com/office/drawing/2014/main" id="{00000000-0008-0000-0100-0000C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200" name="【橋りょう・トンネル】&#10;一人当たり有形固定資産（償却資産）額最小値テキスト">
          <a:extLst>
            <a:ext uri="{FF2B5EF4-FFF2-40B4-BE49-F238E27FC236}">
              <a16:creationId xmlns:a16="http://schemas.microsoft.com/office/drawing/2014/main" id="{00000000-0008-0000-0100-0000C8000000}"/>
            </a:ext>
          </a:extLst>
        </xdr:cNvPr>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202" name="【橋りょう・トンネル】&#10;一人当たり有形固定資産（償却資産）額最大値テキスト">
          <a:extLst>
            <a:ext uri="{FF2B5EF4-FFF2-40B4-BE49-F238E27FC236}">
              <a16:creationId xmlns:a16="http://schemas.microsoft.com/office/drawing/2014/main" id="{00000000-0008-0000-0100-0000CA000000}"/>
            </a:ext>
          </a:extLst>
        </xdr:cNvPr>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118802</xdr:rowOff>
    </xdr:from>
    <xdr:ext cx="599010" cy="259045"/>
    <xdr:sp macro="" textlink="">
      <xdr:nvSpPr>
        <xdr:cNvPr id="204" name="【橋りょう・トンネル】&#10;一人当たり有形固定資産（償却資産）額平均値テキスト">
          <a:extLst>
            <a:ext uri="{FF2B5EF4-FFF2-40B4-BE49-F238E27FC236}">
              <a16:creationId xmlns:a16="http://schemas.microsoft.com/office/drawing/2014/main" id="{00000000-0008-0000-0100-0000CC000000}"/>
            </a:ext>
          </a:extLst>
        </xdr:cNvPr>
        <xdr:cNvSpPr txBox="1"/>
      </xdr:nvSpPr>
      <xdr:spPr>
        <a:xfrm>
          <a:off x="10515600" y="10405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205" name="フローチャート: 判断 204">
          <a:extLst>
            <a:ext uri="{FF2B5EF4-FFF2-40B4-BE49-F238E27FC236}">
              <a16:creationId xmlns:a16="http://schemas.microsoft.com/office/drawing/2014/main" id="{00000000-0008-0000-0100-0000CD000000}"/>
            </a:ext>
          </a:extLst>
        </xdr:cNvPr>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206" name="フローチャート: 判断 205">
          <a:extLst>
            <a:ext uri="{FF2B5EF4-FFF2-40B4-BE49-F238E27FC236}">
              <a16:creationId xmlns:a16="http://schemas.microsoft.com/office/drawing/2014/main" id="{00000000-0008-0000-0100-0000CE000000}"/>
            </a:ext>
          </a:extLst>
        </xdr:cNvPr>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207" name="フローチャート: 判断 206">
          <a:extLst>
            <a:ext uri="{FF2B5EF4-FFF2-40B4-BE49-F238E27FC236}">
              <a16:creationId xmlns:a16="http://schemas.microsoft.com/office/drawing/2014/main" id="{00000000-0008-0000-0100-0000CF000000}"/>
            </a:ext>
          </a:extLst>
        </xdr:cNvPr>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115754</xdr:rowOff>
    </xdr:from>
    <xdr:to>
      <xdr:col>55</xdr:col>
      <xdr:colOff>50800</xdr:colOff>
      <xdr:row>63</xdr:row>
      <xdr:rowOff>45904</xdr:rowOff>
    </xdr:to>
    <xdr:sp macro="" textlink="">
      <xdr:nvSpPr>
        <xdr:cNvPr id="213" name="楕円 212">
          <a:extLst>
            <a:ext uri="{FF2B5EF4-FFF2-40B4-BE49-F238E27FC236}">
              <a16:creationId xmlns:a16="http://schemas.microsoft.com/office/drawing/2014/main" id="{00000000-0008-0000-0100-0000D5000000}"/>
            </a:ext>
          </a:extLst>
        </xdr:cNvPr>
        <xdr:cNvSpPr/>
      </xdr:nvSpPr>
      <xdr:spPr>
        <a:xfrm>
          <a:off x="10426700" y="1074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94181</xdr:rowOff>
    </xdr:from>
    <xdr:ext cx="599010" cy="259045"/>
    <xdr:sp macro="" textlink="">
      <xdr:nvSpPr>
        <xdr:cNvPr id="214" name="【橋りょう・トンネル】&#10;一人当たり有形固定資産（償却資産）額該当値テキスト">
          <a:extLst>
            <a:ext uri="{FF2B5EF4-FFF2-40B4-BE49-F238E27FC236}">
              <a16:creationId xmlns:a16="http://schemas.microsoft.com/office/drawing/2014/main" id="{00000000-0008-0000-0100-0000D6000000}"/>
            </a:ext>
          </a:extLst>
        </xdr:cNvPr>
        <xdr:cNvSpPr txBox="1"/>
      </xdr:nvSpPr>
      <xdr:spPr>
        <a:xfrm>
          <a:off x="10515600" y="1072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141374</xdr:rowOff>
    </xdr:from>
    <xdr:to>
      <xdr:col>50</xdr:col>
      <xdr:colOff>165100</xdr:colOff>
      <xdr:row>63</xdr:row>
      <xdr:rowOff>71524</xdr:rowOff>
    </xdr:to>
    <xdr:sp macro="" textlink="">
      <xdr:nvSpPr>
        <xdr:cNvPr id="215" name="楕円 214">
          <a:extLst>
            <a:ext uri="{FF2B5EF4-FFF2-40B4-BE49-F238E27FC236}">
              <a16:creationId xmlns:a16="http://schemas.microsoft.com/office/drawing/2014/main" id="{00000000-0008-0000-0100-0000D7000000}"/>
            </a:ext>
          </a:extLst>
        </xdr:cNvPr>
        <xdr:cNvSpPr/>
      </xdr:nvSpPr>
      <xdr:spPr>
        <a:xfrm>
          <a:off x="9588500" y="107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166554</xdr:rowOff>
    </xdr:from>
    <xdr:to>
      <xdr:col>55</xdr:col>
      <xdr:colOff>0</xdr:colOff>
      <xdr:row>63</xdr:row>
      <xdr:rowOff>20724</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flipV="1">
          <a:off x="9639300" y="10796454"/>
          <a:ext cx="838200" cy="2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132655</xdr:rowOff>
    </xdr:from>
    <xdr:to>
      <xdr:col>46</xdr:col>
      <xdr:colOff>38100</xdr:colOff>
      <xdr:row>64</xdr:row>
      <xdr:rowOff>62805</xdr:rowOff>
    </xdr:to>
    <xdr:sp macro="" textlink="">
      <xdr:nvSpPr>
        <xdr:cNvPr id="217" name="楕円 216">
          <a:extLst>
            <a:ext uri="{FF2B5EF4-FFF2-40B4-BE49-F238E27FC236}">
              <a16:creationId xmlns:a16="http://schemas.microsoft.com/office/drawing/2014/main" id="{00000000-0008-0000-0100-0000D9000000}"/>
            </a:ext>
          </a:extLst>
        </xdr:cNvPr>
        <xdr:cNvSpPr/>
      </xdr:nvSpPr>
      <xdr:spPr>
        <a:xfrm>
          <a:off x="8699500" y="109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20724</xdr:rowOff>
    </xdr:from>
    <xdr:to>
      <xdr:col>50</xdr:col>
      <xdr:colOff>114300</xdr:colOff>
      <xdr:row>64</xdr:row>
      <xdr:rowOff>12005</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flipV="1">
          <a:off x="8750300" y="10822074"/>
          <a:ext cx="889000" cy="16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10672</xdr:rowOff>
    </xdr:from>
    <xdr:ext cx="599010" cy="259045"/>
    <xdr:sp macro="" textlink="">
      <xdr:nvSpPr>
        <xdr:cNvPr id="219" name="n_1aveValue【橋りょう・トンネル】&#10;一人当たり有形固定資産（償却資産）額">
          <a:extLst>
            <a:ext uri="{FF2B5EF4-FFF2-40B4-BE49-F238E27FC236}">
              <a16:creationId xmlns:a16="http://schemas.microsoft.com/office/drawing/2014/main" id="{00000000-0008-0000-0100-0000DB000000}"/>
            </a:ext>
          </a:extLst>
        </xdr:cNvPr>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220" name="n_2aveValue【橋りょう・トンネル】&#10;一人当たり有形固定資産（償却資産）額">
          <a:extLst>
            <a:ext uri="{FF2B5EF4-FFF2-40B4-BE49-F238E27FC236}">
              <a16:creationId xmlns:a16="http://schemas.microsoft.com/office/drawing/2014/main" id="{00000000-0008-0000-0100-0000DC000000}"/>
            </a:ext>
          </a:extLst>
        </xdr:cNvPr>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62651</xdr:rowOff>
    </xdr:from>
    <xdr:ext cx="599010" cy="259045"/>
    <xdr:sp macro="" textlink="">
      <xdr:nvSpPr>
        <xdr:cNvPr id="221" name="n_1mainValue【橋りょう・トンネル】&#10;一人当たり有形固定資産（償却資産）額">
          <a:extLst>
            <a:ext uri="{FF2B5EF4-FFF2-40B4-BE49-F238E27FC236}">
              <a16:creationId xmlns:a16="http://schemas.microsoft.com/office/drawing/2014/main" id="{00000000-0008-0000-0100-0000DD000000}"/>
            </a:ext>
          </a:extLst>
        </xdr:cNvPr>
        <xdr:cNvSpPr txBox="1"/>
      </xdr:nvSpPr>
      <xdr:spPr>
        <a:xfrm>
          <a:off x="9327095" y="1086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53932</xdr:rowOff>
    </xdr:from>
    <xdr:ext cx="534377" cy="259045"/>
    <xdr:sp macro="" textlink="">
      <xdr:nvSpPr>
        <xdr:cNvPr id="222" name="n_2mainValue【橋りょう・トンネル】&#10;一人当たり有形固定資産（償却資産）額">
          <a:extLst>
            <a:ext uri="{FF2B5EF4-FFF2-40B4-BE49-F238E27FC236}">
              <a16:creationId xmlns:a16="http://schemas.microsoft.com/office/drawing/2014/main" id="{00000000-0008-0000-0100-0000DE000000}"/>
            </a:ext>
          </a:extLst>
        </xdr:cNvPr>
        <xdr:cNvSpPr txBox="1"/>
      </xdr:nvSpPr>
      <xdr:spPr>
        <a:xfrm>
          <a:off x="8483111" y="110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a:extLst>
            <a:ext uri="{FF2B5EF4-FFF2-40B4-BE49-F238E27FC236}">
              <a16:creationId xmlns:a16="http://schemas.microsoft.com/office/drawing/2014/main" id="{00000000-0008-0000-0100-0000F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46" name="【公営住宅】&#10;有形固定資産減価償却率最小値テキスト">
          <a:extLst>
            <a:ext uri="{FF2B5EF4-FFF2-40B4-BE49-F238E27FC236}">
              <a16:creationId xmlns:a16="http://schemas.microsoft.com/office/drawing/2014/main" id="{00000000-0008-0000-0100-0000F6000000}"/>
            </a:ext>
          </a:extLst>
        </xdr:cNvPr>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8" name="【公営住宅】&#10;有形固定資産減価償却率最大値テキスト">
          <a:extLst>
            <a:ext uri="{FF2B5EF4-FFF2-40B4-BE49-F238E27FC236}">
              <a16:creationId xmlns:a16="http://schemas.microsoft.com/office/drawing/2014/main" id="{00000000-0008-0000-0100-0000F800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140479</xdr:rowOff>
    </xdr:from>
    <xdr:ext cx="405111" cy="259045"/>
    <xdr:sp macro="" textlink="">
      <xdr:nvSpPr>
        <xdr:cNvPr id="250" name="【公営住宅】&#10;有形固定資産減価償却率平均値テキスト">
          <a:extLst>
            <a:ext uri="{FF2B5EF4-FFF2-40B4-BE49-F238E27FC236}">
              <a16:creationId xmlns:a16="http://schemas.microsoft.com/office/drawing/2014/main" id="{00000000-0008-0000-0100-0000FA000000}"/>
            </a:ext>
          </a:extLst>
        </xdr:cNvPr>
        <xdr:cNvSpPr txBox="1"/>
      </xdr:nvSpPr>
      <xdr:spPr>
        <a:xfrm>
          <a:off x="4673600" y="14027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51" name="フローチャート: 判断 250">
          <a:extLst>
            <a:ext uri="{FF2B5EF4-FFF2-40B4-BE49-F238E27FC236}">
              <a16:creationId xmlns:a16="http://schemas.microsoft.com/office/drawing/2014/main" id="{00000000-0008-0000-0100-0000FB000000}"/>
            </a:ext>
          </a:extLst>
        </xdr:cNvPr>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52" name="フローチャート: 判断 251">
          <a:extLst>
            <a:ext uri="{FF2B5EF4-FFF2-40B4-BE49-F238E27FC236}">
              <a16:creationId xmlns:a16="http://schemas.microsoft.com/office/drawing/2014/main" id="{00000000-0008-0000-0100-0000FC000000}"/>
            </a:ext>
          </a:extLst>
        </xdr:cNvPr>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53" name="フローチャート: 判断 252">
          <a:extLst>
            <a:ext uri="{FF2B5EF4-FFF2-40B4-BE49-F238E27FC236}">
              <a16:creationId xmlns:a16="http://schemas.microsoft.com/office/drawing/2014/main" id="{00000000-0008-0000-0100-0000FD000000}"/>
            </a:ext>
          </a:extLst>
        </xdr:cNvPr>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147320</xdr:rowOff>
    </xdr:from>
    <xdr:to>
      <xdr:col>24</xdr:col>
      <xdr:colOff>114300</xdr:colOff>
      <xdr:row>86</xdr:row>
      <xdr:rowOff>77470</xdr:rowOff>
    </xdr:to>
    <xdr:sp macro="" textlink="">
      <xdr:nvSpPr>
        <xdr:cNvPr id="259" name="楕円 258">
          <a:extLst>
            <a:ext uri="{FF2B5EF4-FFF2-40B4-BE49-F238E27FC236}">
              <a16:creationId xmlns:a16="http://schemas.microsoft.com/office/drawing/2014/main" id="{00000000-0008-0000-0100-000003010000}"/>
            </a:ext>
          </a:extLst>
        </xdr:cNvPr>
        <xdr:cNvSpPr/>
      </xdr:nvSpPr>
      <xdr:spPr>
        <a:xfrm>
          <a:off x="4584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62247</xdr:rowOff>
    </xdr:from>
    <xdr:ext cx="405111" cy="259045"/>
    <xdr:sp macro="" textlink="">
      <xdr:nvSpPr>
        <xdr:cNvPr id="260" name="【公営住宅】&#10;有形固定資産減価償却率該当値テキスト">
          <a:extLst>
            <a:ext uri="{FF2B5EF4-FFF2-40B4-BE49-F238E27FC236}">
              <a16:creationId xmlns:a16="http://schemas.microsoft.com/office/drawing/2014/main" id="{00000000-0008-0000-0100-000004010000}"/>
            </a:ext>
          </a:extLst>
        </xdr:cNvPr>
        <xdr:cNvSpPr txBox="1"/>
      </xdr:nvSpPr>
      <xdr:spPr>
        <a:xfrm>
          <a:off x="4673600" y="1463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26163</xdr:rowOff>
    </xdr:from>
    <xdr:to>
      <xdr:col>20</xdr:col>
      <xdr:colOff>38100</xdr:colOff>
      <xdr:row>86</xdr:row>
      <xdr:rowOff>127763</xdr:rowOff>
    </xdr:to>
    <xdr:sp macro="" textlink="">
      <xdr:nvSpPr>
        <xdr:cNvPr id="261" name="楕円 260">
          <a:extLst>
            <a:ext uri="{FF2B5EF4-FFF2-40B4-BE49-F238E27FC236}">
              <a16:creationId xmlns:a16="http://schemas.microsoft.com/office/drawing/2014/main" id="{00000000-0008-0000-0100-000005010000}"/>
            </a:ext>
          </a:extLst>
        </xdr:cNvPr>
        <xdr:cNvSpPr/>
      </xdr:nvSpPr>
      <xdr:spPr>
        <a:xfrm>
          <a:off x="3746500" y="14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26670</xdr:rowOff>
    </xdr:from>
    <xdr:to>
      <xdr:col>24</xdr:col>
      <xdr:colOff>63500</xdr:colOff>
      <xdr:row>86</xdr:row>
      <xdr:rowOff>76963</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flipV="1">
          <a:off x="3797300" y="1477137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76454</xdr:rowOff>
    </xdr:from>
    <xdr:to>
      <xdr:col>15</xdr:col>
      <xdr:colOff>101600</xdr:colOff>
      <xdr:row>87</xdr:row>
      <xdr:rowOff>6604</xdr:rowOff>
    </xdr:to>
    <xdr:sp macro="" textlink="">
      <xdr:nvSpPr>
        <xdr:cNvPr id="263" name="楕円 262">
          <a:extLst>
            <a:ext uri="{FF2B5EF4-FFF2-40B4-BE49-F238E27FC236}">
              <a16:creationId xmlns:a16="http://schemas.microsoft.com/office/drawing/2014/main" id="{00000000-0008-0000-0100-000007010000}"/>
            </a:ext>
          </a:extLst>
        </xdr:cNvPr>
        <xdr:cNvSpPr/>
      </xdr:nvSpPr>
      <xdr:spPr>
        <a:xfrm>
          <a:off x="2857500" y="148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76963</xdr:rowOff>
    </xdr:from>
    <xdr:to>
      <xdr:col>19</xdr:col>
      <xdr:colOff>177800</xdr:colOff>
      <xdr:row>86</xdr:row>
      <xdr:rowOff>127254</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flipV="1">
          <a:off x="2908300" y="1482166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265" name="n_1aveValue【公営住宅】&#10;有形固定資産減価償却率">
          <a:extLst>
            <a:ext uri="{FF2B5EF4-FFF2-40B4-BE49-F238E27FC236}">
              <a16:creationId xmlns:a16="http://schemas.microsoft.com/office/drawing/2014/main" id="{00000000-0008-0000-0100-000009010000}"/>
            </a:ext>
          </a:extLst>
        </xdr:cNvPr>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77995</xdr:rowOff>
    </xdr:from>
    <xdr:ext cx="405111" cy="259045"/>
    <xdr:sp macro="" textlink="">
      <xdr:nvSpPr>
        <xdr:cNvPr id="266" name="n_2aveValue【公営住宅】&#10;有形固定資産減価償却率">
          <a:extLst>
            <a:ext uri="{FF2B5EF4-FFF2-40B4-BE49-F238E27FC236}">
              <a16:creationId xmlns:a16="http://schemas.microsoft.com/office/drawing/2014/main" id="{00000000-0008-0000-0100-00000A010000}"/>
            </a:ext>
          </a:extLst>
        </xdr:cNvPr>
        <xdr:cNvSpPr txBox="1"/>
      </xdr:nvSpPr>
      <xdr:spPr>
        <a:xfrm>
          <a:off x="27057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118890</xdr:rowOff>
    </xdr:from>
    <xdr:ext cx="405111" cy="259045"/>
    <xdr:sp macro="" textlink="">
      <xdr:nvSpPr>
        <xdr:cNvPr id="267" name="n_1mainValue【公営住宅】&#10;有形固定資産減価償却率">
          <a:extLst>
            <a:ext uri="{FF2B5EF4-FFF2-40B4-BE49-F238E27FC236}">
              <a16:creationId xmlns:a16="http://schemas.microsoft.com/office/drawing/2014/main" id="{00000000-0008-0000-0100-00000B010000}"/>
            </a:ext>
          </a:extLst>
        </xdr:cNvPr>
        <xdr:cNvSpPr txBox="1"/>
      </xdr:nvSpPr>
      <xdr:spPr>
        <a:xfrm>
          <a:off x="3582044" y="1486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169181</xdr:rowOff>
    </xdr:from>
    <xdr:ext cx="405111" cy="259045"/>
    <xdr:sp macro="" textlink="">
      <xdr:nvSpPr>
        <xdr:cNvPr id="268" name="n_2mainValue【公営住宅】&#10;有形固定資産減価償却率">
          <a:extLst>
            <a:ext uri="{FF2B5EF4-FFF2-40B4-BE49-F238E27FC236}">
              <a16:creationId xmlns:a16="http://schemas.microsoft.com/office/drawing/2014/main" id="{00000000-0008-0000-0100-00000C010000}"/>
            </a:ext>
          </a:extLst>
        </xdr:cNvPr>
        <xdr:cNvSpPr txBox="1"/>
      </xdr:nvSpPr>
      <xdr:spPr>
        <a:xfrm>
          <a:off x="2705744" y="1491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a:extLst>
            <a:ext uri="{FF2B5EF4-FFF2-40B4-BE49-F238E27FC236}">
              <a16:creationId xmlns:a16="http://schemas.microsoft.com/office/drawing/2014/main" id="{00000000-0008-0000-0100-00002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93" name="【公営住宅】&#10;一人当たり面積最小値テキスト">
          <a:extLst>
            <a:ext uri="{FF2B5EF4-FFF2-40B4-BE49-F238E27FC236}">
              <a16:creationId xmlns:a16="http://schemas.microsoft.com/office/drawing/2014/main" id="{00000000-0008-0000-0100-000025010000}"/>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5" name="【公営住宅】&#10;一人当たり面積最大値テキスト">
          <a:extLst>
            <a:ext uri="{FF2B5EF4-FFF2-40B4-BE49-F238E27FC236}">
              <a16:creationId xmlns:a16="http://schemas.microsoft.com/office/drawing/2014/main" id="{00000000-0008-0000-0100-000027010000}"/>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97" name="【公営住宅】&#10;一人当たり面積平均値テキスト">
          <a:extLst>
            <a:ext uri="{FF2B5EF4-FFF2-40B4-BE49-F238E27FC236}">
              <a16:creationId xmlns:a16="http://schemas.microsoft.com/office/drawing/2014/main" id="{00000000-0008-0000-0100-000029010000}"/>
            </a:ext>
          </a:extLst>
        </xdr:cNvPr>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49403</xdr:rowOff>
    </xdr:from>
    <xdr:to>
      <xdr:col>55</xdr:col>
      <xdr:colOff>50800</xdr:colOff>
      <xdr:row>83</xdr:row>
      <xdr:rowOff>151003</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10426700" y="1427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72280</xdr:rowOff>
    </xdr:from>
    <xdr:ext cx="469744" cy="259045"/>
    <xdr:sp macro="" textlink="">
      <xdr:nvSpPr>
        <xdr:cNvPr id="307" name="【公営住宅】&#10;一人当たり面積該当値テキスト">
          <a:extLst>
            <a:ext uri="{FF2B5EF4-FFF2-40B4-BE49-F238E27FC236}">
              <a16:creationId xmlns:a16="http://schemas.microsoft.com/office/drawing/2014/main" id="{00000000-0008-0000-0100-000033010000}"/>
            </a:ext>
          </a:extLst>
        </xdr:cNvPr>
        <xdr:cNvSpPr txBox="1"/>
      </xdr:nvSpPr>
      <xdr:spPr>
        <a:xfrm>
          <a:off x="10515600" y="1413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45974</xdr:rowOff>
    </xdr:from>
    <xdr:to>
      <xdr:col>50</xdr:col>
      <xdr:colOff>165100</xdr:colOff>
      <xdr:row>83</xdr:row>
      <xdr:rowOff>147574</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9588500" y="1427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96774</xdr:rowOff>
    </xdr:from>
    <xdr:to>
      <xdr:col>55</xdr:col>
      <xdr:colOff>0</xdr:colOff>
      <xdr:row>83</xdr:row>
      <xdr:rowOff>100203</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9639300" y="1432712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47879</xdr:rowOff>
    </xdr:from>
    <xdr:to>
      <xdr:col>46</xdr:col>
      <xdr:colOff>38100</xdr:colOff>
      <xdr:row>83</xdr:row>
      <xdr:rowOff>149479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8699500" y="142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96774</xdr:rowOff>
    </xdr:from>
    <xdr:to>
      <xdr:col>50</xdr:col>
      <xdr:colOff>114300</xdr:colOff>
      <xdr:row>83</xdr:row>
      <xdr:rowOff>98679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8750300" y="1432712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161562</xdr:rowOff>
    </xdr:from>
    <xdr:ext cx="469744" cy="259045"/>
    <xdr:sp macro="" textlink="">
      <xdr:nvSpPr>
        <xdr:cNvPr id="312" name="n_1aveValue【公営住宅】&#10;一人当たり面積">
          <a:extLst>
            <a:ext uri="{FF2B5EF4-FFF2-40B4-BE49-F238E27FC236}">
              <a16:creationId xmlns:a16="http://schemas.microsoft.com/office/drawing/2014/main" id="{00000000-0008-0000-0100-000038010000}"/>
            </a:ext>
          </a:extLst>
        </xdr:cNvPr>
        <xdr:cNvSpPr txBox="1"/>
      </xdr:nvSpPr>
      <xdr:spPr>
        <a:xfrm>
          <a:off x="93917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313" name="n_2aveValue【公営住宅】&#10;一人当たり面積">
          <a:extLst>
            <a:ext uri="{FF2B5EF4-FFF2-40B4-BE49-F238E27FC236}">
              <a16:creationId xmlns:a16="http://schemas.microsoft.com/office/drawing/2014/main" id="{00000000-0008-0000-0100-000039010000}"/>
            </a:ext>
          </a:extLst>
        </xdr:cNvPr>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164101</xdr:rowOff>
    </xdr:from>
    <xdr:ext cx="469744" cy="259045"/>
    <xdr:sp macro="" textlink="">
      <xdr:nvSpPr>
        <xdr:cNvPr id="314" name="n_1mainValue【公営住宅】&#10;一人当たり面積">
          <a:extLst>
            <a:ext uri="{FF2B5EF4-FFF2-40B4-BE49-F238E27FC236}">
              <a16:creationId xmlns:a16="http://schemas.microsoft.com/office/drawing/2014/main" id="{00000000-0008-0000-0100-00003A010000}"/>
            </a:ext>
          </a:extLst>
        </xdr:cNvPr>
        <xdr:cNvSpPr txBox="1"/>
      </xdr:nvSpPr>
      <xdr:spPr>
        <a:xfrm>
          <a:off x="9391727" y="1405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140606</xdr:rowOff>
    </xdr:from>
    <xdr:ext cx="469744" cy="259045"/>
    <xdr:sp macro="" textlink="">
      <xdr:nvSpPr>
        <xdr:cNvPr id="315" name="n_2mainValue【公営住宅】&#10;一人当たり面積">
          <a:extLst>
            <a:ext uri="{FF2B5EF4-FFF2-40B4-BE49-F238E27FC236}">
              <a16:creationId xmlns:a16="http://schemas.microsoft.com/office/drawing/2014/main" id="{00000000-0008-0000-0100-00003B010000}"/>
            </a:ext>
          </a:extLst>
        </xdr:cNvPr>
        <xdr:cNvSpPr txBox="1"/>
      </xdr:nvSpPr>
      <xdr:spPr>
        <a:xfrm>
          <a:off x="8515427" y="1437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a:extLst>
            <a:ext uri="{FF2B5EF4-FFF2-40B4-BE49-F238E27FC236}">
              <a16:creationId xmlns:a16="http://schemas.microsoft.com/office/drawing/2014/main" id="{00000000-0008-0000-0100-00006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57" name="【認定こども園・幼稚園・保育所】&#10;有形固定資産減価償却率最小値テキスト">
          <a:extLst>
            <a:ext uri="{FF2B5EF4-FFF2-40B4-BE49-F238E27FC236}">
              <a16:creationId xmlns:a16="http://schemas.microsoft.com/office/drawing/2014/main" id="{00000000-0008-0000-0100-000065010000}"/>
            </a:ext>
          </a:extLst>
        </xdr:cNvPr>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9" name="【認定こども園・幼稚園・保育所】&#10;有形固定資産減価償却率最大値テキスト">
          <a:extLst>
            <a:ext uri="{FF2B5EF4-FFF2-40B4-BE49-F238E27FC236}">
              <a16:creationId xmlns:a16="http://schemas.microsoft.com/office/drawing/2014/main" id="{00000000-0008-0000-0100-000067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114952</xdr:rowOff>
    </xdr:from>
    <xdr:ext cx="405111" cy="259045"/>
    <xdr:sp macro="" textlink="">
      <xdr:nvSpPr>
        <xdr:cNvPr id="361" name="【認定こども園・幼稚園・保育所】&#10;有形固定資産減価償却率平均値テキスト">
          <a:extLst>
            <a:ext uri="{FF2B5EF4-FFF2-40B4-BE49-F238E27FC236}">
              <a16:creationId xmlns:a16="http://schemas.microsoft.com/office/drawing/2014/main" id="{00000000-0008-0000-0100-000069010000}"/>
            </a:ext>
          </a:extLst>
        </xdr:cNvPr>
        <xdr:cNvSpPr txBox="1"/>
      </xdr:nvSpPr>
      <xdr:spPr>
        <a:xfrm>
          <a:off x="16357600" y="645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62" name="フローチャート: 判断 361">
          <a:extLst>
            <a:ext uri="{FF2B5EF4-FFF2-40B4-BE49-F238E27FC236}">
              <a16:creationId xmlns:a16="http://schemas.microsoft.com/office/drawing/2014/main" id="{00000000-0008-0000-0100-00006A010000}"/>
            </a:ext>
          </a:extLst>
        </xdr:cNvPr>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63" name="フローチャート: 判断 362">
          <a:extLst>
            <a:ext uri="{FF2B5EF4-FFF2-40B4-BE49-F238E27FC236}">
              <a16:creationId xmlns:a16="http://schemas.microsoft.com/office/drawing/2014/main" id="{00000000-0008-0000-0100-00006B010000}"/>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64" name="フローチャート: 判断 363">
          <a:extLst>
            <a:ext uri="{FF2B5EF4-FFF2-40B4-BE49-F238E27FC236}">
              <a16:creationId xmlns:a16="http://schemas.microsoft.com/office/drawing/2014/main" id="{00000000-0008-0000-0100-00006C010000}"/>
            </a:ext>
          </a:extLst>
        </xdr:cNvPr>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162560</xdr:rowOff>
    </xdr:from>
    <xdr:to>
      <xdr:col>85</xdr:col>
      <xdr:colOff>177800</xdr:colOff>
      <xdr:row>40</xdr:row>
      <xdr:rowOff>92710</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16268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140987</xdr:rowOff>
    </xdr:from>
    <xdr:ext cx="405111" cy="259045"/>
    <xdr:sp macro="" textlink="">
      <xdr:nvSpPr>
        <xdr:cNvPr id="371" name="【認定こども園・幼稚園・保育所】&#10;有形固定資産減価償却率該当値テキスト">
          <a:extLst>
            <a:ext uri="{FF2B5EF4-FFF2-40B4-BE49-F238E27FC236}">
              <a16:creationId xmlns:a16="http://schemas.microsoft.com/office/drawing/2014/main" id="{00000000-0008-0000-0100-000073010000}"/>
            </a:ext>
          </a:extLst>
        </xdr:cNvPr>
        <xdr:cNvSpPr txBox="1"/>
      </xdr:nvSpPr>
      <xdr:spPr>
        <a:xfrm>
          <a:off x="16357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46355</xdr:rowOff>
    </xdr:from>
    <xdr:to>
      <xdr:col>81</xdr:col>
      <xdr:colOff>101600</xdr:colOff>
      <xdr:row>40</xdr:row>
      <xdr:rowOff>147955</xdr:rowOff>
    </xdr:to>
    <xdr:sp macro="" textlink="">
      <xdr:nvSpPr>
        <xdr:cNvPr id="372" name="楕円 371">
          <a:extLst>
            <a:ext uri="{FF2B5EF4-FFF2-40B4-BE49-F238E27FC236}">
              <a16:creationId xmlns:a16="http://schemas.microsoft.com/office/drawing/2014/main" id="{00000000-0008-0000-0100-000074010000}"/>
            </a:ext>
          </a:extLst>
        </xdr:cNvPr>
        <xdr:cNvSpPr/>
      </xdr:nvSpPr>
      <xdr:spPr>
        <a:xfrm>
          <a:off x="15430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97155</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flipV="1">
          <a:off x="15481300" y="689991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38735</xdr:rowOff>
    </xdr:from>
    <xdr:to>
      <xdr:col>76</xdr:col>
      <xdr:colOff>165100</xdr:colOff>
      <xdr:row>40</xdr:row>
      <xdr:rowOff>140335</xdr:rowOff>
    </xdr:to>
    <xdr:sp macro="" textlink="">
      <xdr:nvSpPr>
        <xdr:cNvPr id="374" name="楕円 373">
          <a:extLst>
            <a:ext uri="{FF2B5EF4-FFF2-40B4-BE49-F238E27FC236}">
              <a16:creationId xmlns:a16="http://schemas.microsoft.com/office/drawing/2014/main" id="{00000000-0008-0000-0100-000076010000}"/>
            </a:ext>
          </a:extLst>
        </xdr:cNvPr>
        <xdr:cNvSpPr/>
      </xdr:nvSpPr>
      <xdr:spPr>
        <a:xfrm>
          <a:off x="14541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89535</xdr:rowOff>
    </xdr:from>
    <xdr:to>
      <xdr:col>81</xdr:col>
      <xdr:colOff>50800</xdr:colOff>
      <xdr:row>40</xdr:row>
      <xdr:rowOff>97155</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4592300" y="69475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376" name="n_1aveValue【認定こども園・幼稚園・保育所】&#10;有形固定資産減価償却率">
          <a:extLst>
            <a:ext uri="{FF2B5EF4-FFF2-40B4-BE49-F238E27FC236}">
              <a16:creationId xmlns:a16="http://schemas.microsoft.com/office/drawing/2014/main" id="{00000000-0008-0000-0100-000078010000}"/>
            </a:ext>
          </a:extLst>
        </xdr:cNvPr>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377" name="n_2aveValue【認定こども園・幼稚園・保育所】&#10;有形固定資産減価償却率">
          <a:extLst>
            <a:ext uri="{FF2B5EF4-FFF2-40B4-BE49-F238E27FC236}">
              <a16:creationId xmlns:a16="http://schemas.microsoft.com/office/drawing/2014/main" id="{00000000-0008-0000-0100-000079010000}"/>
            </a:ext>
          </a:extLst>
        </xdr:cNvPr>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139082</xdr:rowOff>
    </xdr:from>
    <xdr:ext cx="405111" cy="259045"/>
    <xdr:sp macro="" textlink="">
      <xdr:nvSpPr>
        <xdr:cNvPr id="378" name="n_1mainValue【認定こども園・幼稚園・保育所】&#10;有形固定資産減価償却率">
          <a:extLst>
            <a:ext uri="{FF2B5EF4-FFF2-40B4-BE49-F238E27FC236}">
              <a16:creationId xmlns:a16="http://schemas.microsoft.com/office/drawing/2014/main" id="{00000000-0008-0000-0100-00007A010000}"/>
            </a:ext>
          </a:extLst>
        </xdr:cNvPr>
        <xdr:cNvSpPr txBox="1"/>
      </xdr:nvSpPr>
      <xdr:spPr>
        <a:xfrm>
          <a:off x="15266044"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131462</xdr:rowOff>
    </xdr:from>
    <xdr:ext cx="405111" cy="259045"/>
    <xdr:sp macro="" textlink="">
      <xdr:nvSpPr>
        <xdr:cNvPr id="379" name="n_2mainValue【認定こども園・幼稚園・保育所】&#10;有形固定資産減価償却率">
          <a:extLst>
            <a:ext uri="{FF2B5EF4-FFF2-40B4-BE49-F238E27FC236}">
              <a16:creationId xmlns:a16="http://schemas.microsoft.com/office/drawing/2014/main" id="{00000000-0008-0000-0100-00007B010000}"/>
            </a:ext>
          </a:extLst>
        </xdr:cNvPr>
        <xdr:cNvSpPr txBox="1"/>
      </xdr:nvSpPr>
      <xdr:spPr>
        <a:xfrm>
          <a:off x="143897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a:extLst>
            <a:ext uri="{FF2B5EF4-FFF2-40B4-BE49-F238E27FC236}">
              <a16:creationId xmlns:a16="http://schemas.microsoft.com/office/drawing/2014/main" id="{00000000-0008-0000-0100-00009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04" name="【認定こども園・幼稚園・保育所】&#10;一人当たり面積最小値テキスト">
          <a:extLst>
            <a:ext uri="{FF2B5EF4-FFF2-40B4-BE49-F238E27FC236}">
              <a16:creationId xmlns:a16="http://schemas.microsoft.com/office/drawing/2014/main" id="{00000000-0008-0000-0100-000094010000}"/>
            </a:ext>
          </a:extLst>
        </xdr:cNvPr>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6" name="【認定こども園・幼稚園・保育所】&#10;一人当たり面積最大値テキスト">
          <a:extLst>
            <a:ext uri="{FF2B5EF4-FFF2-40B4-BE49-F238E27FC236}">
              <a16:creationId xmlns:a16="http://schemas.microsoft.com/office/drawing/2014/main" id="{00000000-0008-0000-0100-000096010000}"/>
            </a:ext>
          </a:extLst>
        </xdr:cNvPr>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63517</xdr:rowOff>
    </xdr:from>
    <xdr:ext cx="469744" cy="259045"/>
    <xdr:sp macro="" textlink="">
      <xdr:nvSpPr>
        <xdr:cNvPr id="408" name="【認定こども園・幼稚園・保育所】&#10;一人当たり面積平均値テキスト">
          <a:extLst>
            <a:ext uri="{FF2B5EF4-FFF2-40B4-BE49-F238E27FC236}">
              <a16:creationId xmlns:a16="http://schemas.microsoft.com/office/drawing/2014/main" id="{00000000-0008-0000-0100-000098010000}"/>
            </a:ext>
          </a:extLst>
        </xdr:cNvPr>
        <xdr:cNvSpPr txBox="1"/>
      </xdr:nvSpPr>
      <xdr:spPr>
        <a:xfrm>
          <a:off x="22199600" y="657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84455</xdr:rowOff>
    </xdr:from>
    <xdr:to>
      <xdr:col>116</xdr:col>
      <xdr:colOff>114300</xdr:colOff>
      <xdr:row>40</xdr:row>
      <xdr:rowOff>14605</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221107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62882</xdr:rowOff>
    </xdr:from>
    <xdr:ext cx="469744" cy="259045"/>
    <xdr:sp macro="" textlink="">
      <xdr:nvSpPr>
        <xdr:cNvPr id="418" name="【認定こども園・幼稚園・保育所】&#10;一人当たり面積該当値テキスト">
          <a:extLst>
            <a:ext uri="{FF2B5EF4-FFF2-40B4-BE49-F238E27FC236}">
              <a16:creationId xmlns:a16="http://schemas.microsoft.com/office/drawing/2014/main" id="{00000000-0008-0000-0100-0000A2010000}"/>
            </a:ext>
          </a:extLst>
        </xdr:cNvPr>
        <xdr:cNvSpPr txBox="1"/>
      </xdr:nvSpPr>
      <xdr:spPr>
        <a:xfrm>
          <a:off x="22199600" y="674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82550</xdr:rowOff>
    </xdr:from>
    <xdr:to>
      <xdr:col>112</xdr:col>
      <xdr:colOff>38100</xdr:colOff>
      <xdr:row>40</xdr:row>
      <xdr:rowOff>12700</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2127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133350</xdr:rowOff>
    </xdr:from>
    <xdr:to>
      <xdr:col>116</xdr:col>
      <xdr:colOff>63500</xdr:colOff>
      <xdr:row>39</xdr:row>
      <xdr:rowOff>135255</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21323300" y="68199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61595</xdr:rowOff>
    </xdr:from>
    <xdr:to>
      <xdr:col>107</xdr:col>
      <xdr:colOff>101600</xdr:colOff>
      <xdr:row>39</xdr:row>
      <xdr:rowOff>163195</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20383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112395</xdr:rowOff>
    </xdr:from>
    <xdr:to>
      <xdr:col>111</xdr:col>
      <xdr:colOff>177800</xdr:colOff>
      <xdr:row>39</xdr:row>
      <xdr:rowOff>133350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20434300" y="67989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5732</xdr:rowOff>
    </xdr:from>
    <xdr:ext cx="469744" cy="259045"/>
    <xdr:sp macro="" textlink="">
      <xdr:nvSpPr>
        <xdr:cNvPr id="423" name="n_1aveValue【認定こども園・幼稚園・保育所】&#10;一人当たり面積">
          <a:extLst>
            <a:ext uri="{FF2B5EF4-FFF2-40B4-BE49-F238E27FC236}">
              <a16:creationId xmlns:a16="http://schemas.microsoft.com/office/drawing/2014/main" id="{00000000-0008-0000-0100-0000A7010000}"/>
            </a:ext>
          </a:extLst>
        </xdr:cNvPr>
        <xdr:cNvSpPr txBox="1"/>
      </xdr:nvSpPr>
      <xdr:spPr>
        <a:xfrm>
          <a:off x="210757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424" name="n_2aveValue【認定こども園・幼稚園・保育所】&#10;一人当たり面積">
          <a:extLst>
            <a:ext uri="{FF2B5EF4-FFF2-40B4-BE49-F238E27FC236}">
              <a16:creationId xmlns:a16="http://schemas.microsoft.com/office/drawing/2014/main" id="{00000000-0008-0000-0100-0000A8010000}"/>
            </a:ext>
          </a:extLst>
        </xdr:cNvPr>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29227</xdr:rowOff>
    </xdr:from>
    <xdr:ext cx="469744" cy="259045"/>
    <xdr:sp macro="" textlink="">
      <xdr:nvSpPr>
        <xdr:cNvPr id="425" name="n_1mainValue【認定こども園・幼稚園・保育所】&#10;一人当たり面積">
          <a:extLst>
            <a:ext uri="{FF2B5EF4-FFF2-40B4-BE49-F238E27FC236}">
              <a16:creationId xmlns:a16="http://schemas.microsoft.com/office/drawing/2014/main" id="{00000000-0008-0000-0100-0000A9010000}"/>
            </a:ext>
          </a:extLst>
        </xdr:cNvPr>
        <xdr:cNvSpPr txBox="1"/>
      </xdr:nvSpPr>
      <xdr:spPr>
        <a:xfrm>
          <a:off x="21075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154322</xdr:rowOff>
    </xdr:from>
    <xdr:ext cx="469744" cy="259045"/>
    <xdr:sp macro="" textlink="">
      <xdr:nvSpPr>
        <xdr:cNvPr id="426" name="n_2mainValue【認定こども園・幼稚園・保育所】&#10;一人当たり面積">
          <a:extLst>
            <a:ext uri="{FF2B5EF4-FFF2-40B4-BE49-F238E27FC236}">
              <a16:creationId xmlns:a16="http://schemas.microsoft.com/office/drawing/2014/main" id="{00000000-0008-0000-0100-0000AA010000}"/>
            </a:ext>
          </a:extLst>
        </xdr:cNvPr>
        <xdr:cNvSpPr txBox="1"/>
      </xdr:nvSpPr>
      <xdr:spPr>
        <a:xfrm>
          <a:off x="20199427" y="68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a:extLst>
            <a:ext uri="{FF2B5EF4-FFF2-40B4-BE49-F238E27FC236}">
              <a16:creationId xmlns:a16="http://schemas.microsoft.com/office/drawing/2014/main" id="{00000000-0008-0000-0100-0000C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50" name="【学校施設】&#10;有形固定資産減価償却率最小値テキスト">
          <a:extLst>
            <a:ext uri="{FF2B5EF4-FFF2-40B4-BE49-F238E27FC236}">
              <a16:creationId xmlns:a16="http://schemas.microsoft.com/office/drawing/2014/main" id="{00000000-0008-0000-0100-0000C2010000}"/>
            </a:ext>
          </a:extLst>
        </xdr:cNvPr>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52" name="【学校施設】&#10;有形固定資産減価償却率最大値テキスト">
          <a:extLst>
            <a:ext uri="{FF2B5EF4-FFF2-40B4-BE49-F238E27FC236}">
              <a16:creationId xmlns:a16="http://schemas.microsoft.com/office/drawing/2014/main" id="{00000000-0008-0000-0100-0000C4010000}"/>
            </a:ext>
          </a:extLst>
        </xdr:cNvPr>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454" name="【学校施設】&#10;有形固定資産減価償却率平均値テキスト">
          <a:extLst>
            <a:ext uri="{FF2B5EF4-FFF2-40B4-BE49-F238E27FC236}">
              <a16:creationId xmlns:a16="http://schemas.microsoft.com/office/drawing/2014/main" id="{00000000-0008-0000-0100-0000C6010000}"/>
            </a:ext>
          </a:extLst>
        </xdr:cNvPr>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55" name="フローチャート: 判断 454">
          <a:extLst>
            <a:ext uri="{FF2B5EF4-FFF2-40B4-BE49-F238E27FC236}">
              <a16:creationId xmlns:a16="http://schemas.microsoft.com/office/drawing/2014/main" id="{00000000-0008-0000-0100-0000C7010000}"/>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463" name="楕円 462">
          <a:extLst>
            <a:ext uri="{FF2B5EF4-FFF2-40B4-BE49-F238E27FC236}">
              <a16:creationId xmlns:a16="http://schemas.microsoft.com/office/drawing/2014/main" id="{00000000-0008-0000-0100-0000CF010000}"/>
            </a:ext>
          </a:extLst>
        </xdr:cNvPr>
        <xdr:cNvSpPr/>
      </xdr:nvSpPr>
      <xdr:spPr>
        <a:xfrm>
          <a:off x="162687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85361</xdr:rowOff>
    </xdr:from>
    <xdr:ext cx="405111" cy="259045"/>
    <xdr:sp macro="" textlink="">
      <xdr:nvSpPr>
        <xdr:cNvPr id="464" name="【学校施設】&#10;有形固定資産減価償却率該当値テキスト">
          <a:extLst>
            <a:ext uri="{FF2B5EF4-FFF2-40B4-BE49-F238E27FC236}">
              <a16:creationId xmlns:a16="http://schemas.microsoft.com/office/drawing/2014/main" id="{00000000-0008-0000-0100-0000D0010000}"/>
            </a:ext>
          </a:extLst>
        </xdr:cNvPr>
        <xdr:cNvSpPr txBox="1"/>
      </xdr:nvSpPr>
      <xdr:spPr>
        <a:xfrm>
          <a:off x="16357600"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465" name="楕円 464">
          <a:extLst>
            <a:ext uri="{FF2B5EF4-FFF2-40B4-BE49-F238E27FC236}">
              <a16:creationId xmlns:a16="http://schemas.microsoft.com/office/drawing/2014/main" id="{00000000-0008-0000-0100-0000D1010000}"/>
            </a:ext>
          </a:extLst>
        </xdr:cNvPr>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157734</xdr:rowOff>
    </xdr:from>
    <xdr:to>
      <xdr:col>85</xdr:col>
      <xdr:colOff>127000</xdr:colOff>
      <xdr:row>60</xdr:row>
      <xdr:rowOff>22860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flipV="1">
          <a:off x="15481300" y="102732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49784</xdr:rowOff>
    </xdr:from>
    <xdr:to>
      <xdr:col>76</xdr:col>
      <xdr:colOff>165100</xdr:colOff>
      <xdr:row>59</xdr:row>
      <xdr:rowOff>151384</xdr:rowOff>
    </xdr:to>
    <xdr:sp macro="" textlink="">
      <xdr:nvSpPr>
        <xdr:cNvPr id="467" name="楕円 466">
          <a:extLst>
            <a:ext uri="{FF2B5EF4-FFF2-40B4-BE49-F238E27FC236}">
              <a16:creationId xmlns:a16="http://schemas.microsoft.com/office/drawing/2014/main" id="{00000000-0008-0000-0100-0000D3010000}"/>
            </a:ext>
          </a:extLst>
        </xdr:cNvPr>
        <xdr:cNvSpPr/>
      </xdr:nvSpPr>
      <xdr:spPr>
        <a:xfrm>
          <a:off x="14541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100584</xdr:rowOff>
    </xdr:from>
    <xdr:to>
      <xdr:col>81</xdr:col>
      <xdr:colOff>50800</xdr:colOff>
      <xdr:row>60</xdr:row>
      <xdr:rowOff>22860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4592300" y="10216134"/>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163339</xdr:rowOff>
    </xdr:from>
    <xdr:ext cx="405111" cy="259045"/>
    <xdr:sp macro="" textlink="">
      <xdr:nvSpPr>
        <xdr:cNvPr id="469" name="n_1aveValue【学校施設】&#10;有形固定資産減価償却率">
          <a:extLst>
            <a:ext uri="{FF2B5EF4-FFF2-40B4-BE49-F238E27FC236}">
              <a16:creationId xmlns:a16="http://schemas.microsoft.com/office/drawing/2014/main" id="{00000000-0008-0000-0100-0000D5010000}"/>
            </a:ext>
          </a:extLst>
        </xdr:cNvPr>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470" name="n_2aveValue【学校施設】&#10;有形固定資産減価償却率">
          <a:extLst>
            <a:ext uri="{FF2B5EF4-FFF2-40B4-BE49-F238E27FC236}">
              <a16:creationId xmlns:a16="http://schemas.microsoft.com/office/drawing/2014/main" id="{00000000-0008-0000-0100-0000D6010000}"/>
            </a:ext>
          </a:extLst>
        </xdr:cNvPr>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64787</xdr:rowOff>
    </xdr:from>
    <xdr:ext cx="405111" cy="259045"/>
    <xdr:sp macro="" textlink="">
      <xdr:nvSpPr>
        <xdr:cNvPr id="471" name="n_1mainValue【学校施設】&#10;有形固定資産減価償却率">
          <a:extLst>
            <a:ext uri="{FF2B5EF4-FFF2-40B4-BE49-F238E27FC236}">
              <a16:creationId xmlns:a16="http://schemas.microsoft.com/office/drawing/2014/main" id="{00000000-0008-0000-0100-0000D7010000}"/>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142511</xdr:rowOff>
    </xdr:from>
    <xdr:ext cx="405111" cy="259045"/>
    <xdr:sp macro="" textlink="">
      <xdr:nvSpPr>
        <xdr:cNvPr id="472" name="n_2mainValue【学校施設】&#10;有形固定資産減価償却率">
          <a:extLst>
            <a:ext uri="{FF2B5EF4-FFF2-40B4-BE49-F238E27FC236}">
              <a16:creationId xmlns:a16="http://schemas.microsoft.com/office/drawing/2014/main" id="{00000000-0008-0000-0100-0000D8010000}"/>
            </a:ext>
          </a:extLst>
        </xdr:cNvPr>
        <xdr:cNvSpPr txBox="1"/>
      </xdr:nvSpPr>
      <xdr:spPr>
        <a:xfrm>
          <a:off x="14389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a:extLst>
            <a:ext uri="{FF2B5EF4-FFF2-40B4-BE49-F238E27FC236}">
              <a16:creationId xmlns:a16="http://schemas.microsoft.com/office/drawing/2014/main" id="{00000000-0008-0000-0100-0000E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96" name="【学校施設】&#10;一人当たり面積最小値テキスト">
          <a:extLst>
            <a:ext uri="{FF2B5EF4-FFF2-40B4-BE49-F238E27FC236}">
              <a16:creationId xmlns:a16="http://schemas.microsoft.com/office/drawing/2014/main" id="{00000000-0008-0000-0100-0000F0010000}"/>
            </a:ext>
          </a:extLst>
        </xdr:cNvPr>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98" name="【学校施設】&#10;一人当たり面積最大値テキスト">
          <a:extLst>
            <a:ext uri="{FF2B5EF4-FFF2-40B4-BE49-F238E27FC236}">
              <a16:creationId xmlns:a16="http://schemas.microsoft.com/office/drawing/2014/main" id="{00000000-0008-0000-0100-0000F2010000}"/>
            </a:ext>
          </a:extLst>
        </xdr:cNvPr>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500" name="【学校施設】&#10;一人当たり面積平均値テキスト">
          <a:extLst>
            <a:ext uri="{FF2B5EF4-FFF2-40B4-BE49-F238E27FC236}">
              <a16:creationId xmlns:a16="http://schemas.microsoft.com/office/drawing/2014/main" id="{00000000-0008-0000-0100-0000F4010000}"/>
            </a:ext>
          </a:extLst>
        </xdr:cNvPr>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xdr:rowOff>
    </xdr:from>
    <xdr:to>
      <xdr:col>116</xdr:col>
      <xdr:colOff>114300</xdr:colOff>
      <xdr:row>61</xdr:row>
      <xdr:rowOff>110236</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221107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31513</xdr:rowOff>
    </xdr:from>
    <xdr:ext cx="469744" cy="259045"/>
    <xdr:sp macro="" textlink="">
      <xdr:nvSpPr>
        <xdr:cNvPr id="510" name="【学校施設】&#10;一人当たり面積該当値テキスト">
          <a:extLst>
            <a:ext uri="{FF2B5EF4-FFF2-40B4-BE49-F238E27FC236}">
              <a16:creationId xmlns:a16="http://schemas.microsoft.com/office/drawing/2014/main" id="{00000000-0008-0000-0100-0000FE010000}"/>
            </a:ext>
          </a:extLst>
        </xdr:cNvPr>
        <xdr:cNvSpPr txBox="1"/>
      </xdr:nvSpPr>
      <xdr:spPr>
        <a:xfrm>
          <a:off x="22199600" y="103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3149</xdr:rowOff>
    </xdr:from>
    <xdr:to>
      <xdr:col>112</xdr:col>
      <xdr:colOff>38100</xdr:colOff>
      <xdr:row>61</xdr:row>
      <xdr:rowOff>104749</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21272500" y="1046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53949</xdr:rowOff>
    </xdr:from>
    <xdr:to>
      <xdr:col>116</xdr:col>
      <xdr:colOff>63500</xdr:colOff>
      <xdr:row>61</xdr:row>
      <xdr:rowOff>59436</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21323300" y="10512399"/>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45669</xdr:rowOff>
    </xdr:from>
    <xdr:to>
      <xdr:col>107</xdr:col>
      <xdr:colOff>101600</xdr:colOff>
      <xdr:row>60</xdr:row>
      <xdr:rowOff>147269</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20383500" y="103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96469</xdr:rowOff>
    </xdr:from>
    <xdr:to>
      <xdr:col>111</xdr:col>
      <xdr:colOff>177800</xdr:colOff>
      <xdr:row>61</xdr:row>
      <xdr:rowOff>53949</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20434300" y="10383469"/>
          <a:ext cx="8890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159885</xdr:rowOff>
    </xdr:from>
    <xdr:ext cx="469744" cy="259045"/>
    <xdr:sp macro="" textlink="">
      <xdr:nvSpPr>
        <xdr:cNvPr id="515" name="n_1aveValue【学校施設】&#10;一人当たり面積">
          <a:extLst>
            <a:ext uri="{FF2B5EF4-FFF2-40B4-BE49-F238E27FC236}">
              <a16:creationId xmlns:a16="http://schemas.microsoft.com/office/drawing/2014/main" id="{00000000-0008-0000-0100-000003020000}"/>
            </a:ext>
          </a:extLst>
        </xdr:cNvPr>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163542</xdr:rowOff>
    </xdr:from>
    <xdr:ext cx="469744" cy="259045"/>
    <xdr:sp macro="" textlink="">
      <xdr:nvSpPr>
        <xdr:cNvPr id="516" name="n_2aveValue【学校施設】&#10;一人当たり面積">
          <a:extLst>
            <a:ext uri="{FF2B5EF4-FFF2-40B4-BE49-F238E27FC236}">
              <a16:creationId xmlns:a16="http://schemas.microsoft.com/office/drawing/2014/main" id="{00000000-0008-0000-0100-000004020000}"/>
            </a:ext>
          </a:extLst>
        </xdr:cNvPr>
        <xdr:cNvSpPr txBox="1"/>
      </xdr:nvSpPr>
      <xdr:spPr>
        <a:xfrm>
          <a:off x="20199427"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121276</xdr:rowOff>
    </xdr:from>
    <xdr:ext cx="469744" cy="259045"/>
    <xdr:sp macro="" textlink="">
      <xdr:nvSpPr>
        <xdr:cNvPr id="517" name="n_1mainValue【学校施設】&#10;一人当たり面積">
          <a:extLst>
            <a:ext uri="{FF2B5EF4-FFF2-40B4-BE49-F238E27FC236}">
              <a16:creationId xmlns:a16="http://schemas.microsoft.com/office/drawing/2014/main" id="{00000000-0008-0000-0100-000005020000}"/>
            </a:ext>
          </a:extLst>
        </xdr:cNvPr>
        <xdr:cNvSpPr txBox="1"/>
      </xdr:nvSpPr>
      <xdr:spPr>
        <a:xfrm>
          <a:off x="21075727" y="10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163796</xdr:rowOff>
    </xdr:from>
    <xdr:ext cx="469744" cy="259045"/>
    <xdr:sp macro="" textlink="">
      <xdr:nvSpPr>
        <xdr:cNvPr id="518" name="n_2mainValue【学校施設】&#10;一人当たり面積">
          <a:extLst>
            <a:ext uri="{FF2B5EF4-FFF2-40B4-BE49-F238E27FC236}">
              <a16:creationId xmlns:a16="http://schemas.microsoft.com/office/drawing/2014/main" id="{00000000-0008-0000-0100-000006020000}"/>
            </a:ext>
          </a:extLst>
        </xdr:cNvPr>
        <xdr:cNvSpPr txBox="1"/>
      </xdr:nvSpPr>
      <xdr:spPr>
        <a:xfrm>
          <a:off x="20199427" y="1010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a:extLst>
            <a:ext uri="{FF2B5EF4-FFF2-40B4-BE49-F238E27FC236}">
              <a16:creationId xmlns:a16="http://schemas.microsoft.com/office/drawing/2014/main" id="{00000000-0008-0000-0100-00002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61" name="【公民館】&#10;有形固定資産減価償却率最小値テキスト">
          <a:extLst>
            <a:ext uri="{FF2B5EF4-FFF2-40B4-BE49-F238E27FC236}">
              <a16:creationId xmlns:a16="http://schemas.microsoft.com/office/drawing/2014/main" id="{00000000-0008-0000-0100-000031020000}"/>
            </a:ext>
          </a:extLst>
        </xdr:cNvPr>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63" name="【公民館】&#10;有形固定資産減価償却率最大値テキスト">
          <a:extLst>
            <a:ext uri="{FF2B5EF4-FFF2-40B4-BE49-F238E27FC236}">
              <a16:creationId xmlns:a16="http://schemas.microsoft.com/office/drawing/2014/main" id="{00000000-0008-0000-0100-000033020000}"/>
            </a:ext>
          </a:extLst>
        </xdr:cNvPr>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65" name="【公民館】&#10;有形固定資産減価償却率平均値テキスト">
          <a:extLst>
            <a:ext uri="{FF2B5EF4-FFF2-40B4-BE49-F238E27FC236}">
              <a16:creationId xmlns:a16="http://schemas.microsoft.com/office/drawing/2014/main" id="{00000000-0008-0000-0100-000035020000}"/>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6" name="フローチャート: 判断 565">
          <a:extLst>
            <a:ext uri="{FF2B5EF4-FFF2-40B4-BE49-F238E27FC236}">
              <a16:creationId xmlns:a16="http://schemas.microsoft.com/office/drawing/2014/main" id="{00000000-0008-0000-0100-00003602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67" name="フローチャート: 判断 566">
          <a:extLst>
            <a:ext uri="{FF2B5EF4-FFF2-40B4-BE49-F238E27FC236}">
              <a16:creationId xmlns:a16="http://schemas.microsoft.com/office/drawing/2014/main" id="{00000000-0008-0000-0100-000037020000}"/>
            </a:ext>
          </a:extLst>
        </xdr:cNvPr>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568" name="フローチャート: 判断 567">
          <a:extLst>
            <a:ext uri="{FF2B5EF4-FFF2-40B4-BE49-F238E27FC236}">
              <a16:creationId xmlns:a16="http://schemas.microsoft.com/office/drawing/2014/main" id="{00000000-0008-0000-0100-000038020000}"/>
            </a:ext>
          </a:extLst>
        </xdr:cNvPr>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144599</xdr:rowOff>
    </xdr:from>
    <xdr:to>
      <xdr:col>85</xdr:col>
      <xdr:colOff>177800</xdr:colOff>
      <xdr:row>103</xdr:row>
      <xdr:rowOff>74749</xdr:rowOff>
    </xdr:to>
    <xdr:sp macro="" textlink="">
      <xdr:nvSpPr>
        <xdr:cNvPr id="574" name="楕円 573">
          <a:extLst>
            <a:ext uri="{FF2B5EF4-FFF2-40B4-BE49-F238E27FC236}">
              <a16:creationId xmlns:a16="http://schemas.microsoft.com/office/drawing/2014/main" id="{00000000-0008-0000-0100-00003E020000}"/>
            </a:ext>
          </a:extLst>
        </xdr:cNvPr>
        <xdr:cNvSpPr/>
      </xdr:nvSpPr>
      <xdr:spPr>
        <a:xfrm>
          <a:off x="162687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167476</xdr:rowOff>
    </xdr:from>
    <xdr:ext cx="405111" cy="259045"/>
    <xdr:sp macro="" textlink="">
      <xdr:nvSpPr>
        <xdr:cNvPr id="575" name="【公民館】&#10;有形固定資産減価償却率該当値テキスト">
          <a:extLst>
            <a:ext uri="{FF2B5EF4-FFF2-40B4-BE49-F238E27FC236}">
              <a16:creationId xmlns:a16="http://schemas.microsoft.com/office/drawing/2014/main" id="{00000000-0008-0000-0100-00003F020000}"/>
            </a:ext>
          </a:extLst>
        </xdr:cNvPr>
        <xdr:cNvSpPr txBox="1"/>
      </xdr:nvSpPr>
      <xdr:spPr>
        <a:xfrm>
          <a:off x="16357600" y="1748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160927</xdr:rowOff>
    </xdr:from>
    <xdr:to>
      <xdr:col>81</xdr:col>
      <xdr:colOff>101600</xdr:colOff>
      <xdr:row>103</xdr:row>
      <xdr:rowOff>91077</xdr:rowOff>
    </xdr:to>
    <xdr:sp macro="" textlink="">
      <xdr:nvSpPr>
        <xdr:cNvPr id="576" name="楕円 575">
          <a:extLst>
            <a:ext uri="{FF2B5EF4-FFF2-40B4-BE49-F238E27FC236}">
              <a16:creationId xmlns:a16="http://schemas.microsoft.com/office/drawing/2014/main" id="{00000000-0008-0000-0100-000040020000}"/>
            </a:ext>
          </a:extLst>
        </xdr:cNvPr>
        <xdr:cNvSpPr/>
      </xdr:nvSpPr>
      <xdr:spPr>
        <a:xfrm>
          <a:off x="154305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23949</xdr:rowOff>
    </xdr:from>
    <xdr:to>
      <xdr:col>85</xdr:col>
      <xdr:colOff>127000</xdr:colOff>
      <xdr:row>103</xdr:row>
      <xdr:rowOff>40277</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flipV="1">
          <a:off x="15481300" y="1768329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578" name="楕円 577">
          <a:extLst>
            <a:ext uri="{FF2B5EF4-FFF2-40B4-BE49-F238E27FC236}">
              <a16:creationId xmlns:a16="http://schemas.microsoft.com/office/drawing/2014/main" id="{00000000-0008-0000-0100-000042020000}"/>
            </a:ext>
          </a:extLst>
        </xdr:cNvPr>
        <xdr:cNvSpPr/>
      </xdr:nvSpPr>
      <xdr:spPr>
        <a:xfrm>
          <a:off x="14541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40277</xdr:rowOff>
    </xdr:from>
    <xdr:to>
      <xdr:col>81</xdr:col>
      <xdr:colOff>50800</xdr:colOff>
      <xdr:row>103</xdr:row>
      <xdr:rowOff>112123</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flipV="1">
          <a:off x="14592300" y="1769962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131190</xdr:rowOff>
    </xdr:from>
    <xdr:ext cx="405111" cy="259045"/>
    <xdr:sp macro="" textlink="">
      <xdr:nvSpPr>
        <xdr:cNvPr id="580" name="n_1aveValue【公民館】&#10;有形固定資産減価償却率">
          <a:extLst>
            <a:ext uri="{FF2B5EF4-FFF2-40B4-BE49-F238E27FC236}">
              <a16:creationId xmlns:a16="http://schemas.microsoft.com/office/drawing/2014/main" id="{00000000-0008-0000-0100-000044020000}"/>
            </a:ext>
          </a:extLst>
        </xdr:cNvPr>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581" name="n_2aveValue【公民館】&#10;有形固定資産減価償却率">
          <a:extLst>
            <a:ext uri="{FF2B5EF4-FFF2-40B4-BE49-F238E27FC236}">
              <a16:creationId xmlns:a16="http://schemas.microsoft.com/office/drawing/2014/main" id="{00000000-0008-0000-0100-000045020000}"/>
            </a:ext>
          </a:extLst>
        </xdr:cNvPr>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107604</xdr:rowOff>
    </xdr:from>
    <xdr:ext cx="405111" cy="259045"/>
    <xdr:sp macro="" textlink="">
      <xdr:nvSpPr>
        <xdr:cNvPr id="582" name="n_1mainValue【公民館】&#10;有形固定資産減価償却率">
          <a:extLst>
            <a:ext uri="{FF2B5EF4-FFF2-40B4-BE49-F238E27FC236}">
              <a16:creationId xmlns:a16="http://schemas.microsoft.com/office/drawing/2014/main" id="{00000000-0008-0000-0100-000046020000}"/>
            </a:ext>
          </a:extLst>
        </xdr:cNvPr>
        <xdr:cNvSpPr txBox="1"/>
      </xdr:nvSpPr>
      <xdr:spPr>
        <a:xfrm>
          <a:off x="152660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154050</xdr:rowOff>
    </xdr:from>
    <xdr:ext cx="405111" cy="259045"/>
    <xdr:sp macro="" textlink="">
      <xdr:nvSpPr>
        <xdr:cNvPr id="583" name="n_2mainValue【公民館】&#10;有形固定資産減価償却率">
          <a:extLst>
            <a:ext uri="{FF2B5EF4-FFF2-40B4-BE49-F238E27FC236}">
              <a16:creationId xmlns:a16="http://schemas.microsoft.com/office/drawing/2014/main" id="{00000000-0008-0000-0100-000047020000}"/>
            </a:ext>
          </a:extLst>
        </xdr:cNvPr>
        <xdr:cNvSpPr txBox="1"/>
      </xdr:nvSpPr>
      <xdr:spPr>
        <a:xfrm>
          <a:off x="14389744" y="1781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a:extLst>
            <a:ext uri="{FF2B5EF4-FFF2-40B4-BE49-F238E27FC236}">
              <a16:creationId xmlns:a16="http://schemas.microsoft.com/office/drawing/2014/main" id="{00000000-0008-0000-0100-00005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08" name="【公民館】&#10;一人当たり面積最小値テキスト">
          <a:extLst>
            <a:ext uri="{FF2B5EF4-FFF2-40B4-BE49-F238E27FC236}">
              <a16:creationId xmlns:a16="http://schemas.microsoft.com/office/drawing/2014/main" id="{00000000-0008-0000-0100-000060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10" name="【公民館】&#10;一人当たり面積最大値テキスト">
          <a:extLst>
            <a:ext uri="{FF2B5EF4-FFF2-40B4-BE49-F238E27FC236}">
              <a16:creationId xmlns:a16="http://schemas.microsoft.com/office/drawing/2014/main" id="{00000000-0008-0000-0100-000062020000}"/>
            </a:ext>
          </a:extLst>
        </xdr:cNvPr>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612" name="【公民館】&#10;一人当たり面積平均値テキスト">
          <a:extLst>
            <a:ext uri="{FF2B5EF4-FFF2-40B4-BE49-F238E27FC236}">
              <a16:creationId xmlns:a16="http://schemas.microsoft.com/office/drawing/2014/main" id="{00000000-0008-0000-0100-000064020000}"/>
            </a:ext>
          </a:extLst>
        </xdr:cNvPr>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14" name="フローチャート: 判断 613">
          <a:extLst>
            <a:ext uri="{FF2B5EF4-FFF2-40B4-BE49-F238E27FC236}">
              <a16:creationId xmlns:a16="http://schemas.microsoft.com/office/drawing/2014/main" id="{00000000-0008-0000-0100-000066020000}"/>
            </a:ext>
          </a:extLst>
        </xdr:cNvPr>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58420</xdr:rowOff>
    </xdr:from>
    <xdr:to>
      <xdr:col>116</xdr:col>
      <xdr:colOff>114300</xdr:colOff>
      <xdr:row>100</xdr:row>
      <xdr:rowOff>160020</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22110700" y="172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11447</xdr:rowOff>
    </xdr:from>
    <xdr:ext cx="469744" cy="259045"/>
    <xdr:sp macro="" textlink="">
      <xdr:nvSpPr>
        <xdr:cNvPr id="622" name="【公民館】&#10;一人当たり面積該当値テキスト">
          <a:extLst>
            <a:ext uri="{FF2B5EF4-FFF2-40B4-BE49-F238E27FC236}">
              <a16:creationId xmlns:a16="http://schemas.microsoft.com/office/drawing/2014/main" id="{00000000-0008-0000-0100-00006E020000}"/>
            </a:ext>
          </a:extLst>
        </xdr:cNvPr>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49530</xdr:rowOff>
    </xdr:from>
    <xdr:to>
      <xdr:col>112</xdr:col>
      <xdr:colOff>38100</xdr:colOff>
      <xdr:row>100</xdr:row>
      <xdr:rowOff>151130</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21272500" y="171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100330</xdr:rowOff>
    </xdr:from>
    <xdr:to>
      <xdr:col>116</xdr:col>
      <xdr:colOff>63500</xdr:colOff>
      <xdr:row>100</xdr:row>
      <xdr:rowOff>109220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21323300" y="1724533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35561</xdr:rowOff>
    </xdr:from>
    <xdr:to>
      <xdr:col>107</xdr:col>
      <xdr:colOff>101600</xdr:colOff>
      <xdr:row>101</xdr:row>
      <xdr:rowOff>137161</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20383500" y="1735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100330</xdr:rowOff>
    </xdr:from>
    <xdr:to>
      <xdr:col>111</xdr:col>
      <xdr:colOff>177800</xdr:colOff>
      <xdr:row>101</xdr:row>
      <xdr:rowOff>86361</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20434300" y="17245330"/>
          <a:ext cx="889000" cy="15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40657</xdr:rowOff>
    </xdr:from>
    <xdr:ext cx="469744" cy="259045"/>
    <xdr:sp macro="" textlink="">
      <xdr:nvSpPr>
        <xdr:cNvPr id="627" name="n_1aveValue【公民館】&#10;一人当たり面積">
          <a:extLst>
            <a:ext uri="{FF2B5EF4-FFF2-40B4-BE49-F238E27FC236}">
              <a16:creationId xmlns:a16="http://schemas.microsoft.com/office/drawing/2014/main" id="{00000000-0008-0000-0100-000073020000}"/>
            </a:ext>
          </a:extLst>
        </xdr:cNvPr>
        <xdr:cNvSpPr txBox="1"/>
      </xdr:nvSpPr>
      <xdr:spPr>
        <a:xfrm>
          <a:off x="210757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628" name="n_2aveValue【公民館】&#10;一人当たり面積">
          <a:extLst>
            <a:ext uri="{FF2B5EF4-FFF2-40B4-BE49-F238E27FC236}">
              <a16:creationId xmlns:a16="http://schemas.microsoft.com/office/drawing/2014/main" id="{00000000-0008-0000-0100-000074020000}"/>
            </a:ext>
          </a:extLst>
        </xdr:cNvPr>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167657</xdr:rowOff>
    </xdr:from>
    <xdr:ext cx="469744" cy="259045"/>
    <xdr:sp macro="" textlink="">
      <xdr:nvSpPr>
        <xdr:cNvPr id="629" name="n_1mainValue【公民館】&#10;一人当たり面積">
          <a:extLst>
            <a:ext uri="{FF2B5EF4-FFF2-40B4-BE49-F238E27FC236}">
              <a16:creationId xmlns:a16="http://schemas.microsoft.com/office/drawing/2014/main" id="{00000000-0008-0000-0100-000075020000}"/>
            </a:ext>
          </a:extLst>
        </xdr:cNvPr>
        <xdr:cNvSpPr txBox="1"/>
      </xdr:nvSpPr>
      <xdr:spPr>
        <a:xfrm>
          <a:off x="21075727"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153688</xdr:rowOff>
    </xdr:from>
    <xdr:ext cx="469744" cy="259045"/>
    <xdr:sp macro="" textlink="">
      <xdr:nvSpPr>
        <xdr:cNvPr id="630" name="n_2mainValue【公民館】&#10;一人当たり面積">
          <a:extLst>
            <a:ext uri="{FF2B5EF4-FFF2-40B4-BE49-F238E27FC236}">
              <a16:creationId xmlns:a16="http://schemas.microsoft.com/office/drawing/2014/main" id="{00000000-0008-0000-0100-000076020000}"/>
            </a:ext>
          </a:extLst>
        </xdr:cNvPr>
        <xdr:cNvSpPr txBox="1"/>
      </xdr:nvSpPr>
      <xdr:spPr>
        <a:xfrm>
          <a:off x="20199427" y="1712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で有形固定資産減価償却率は全国平均を下回っている。現在、新たな住宅の整備を行っているため、整備後の公営住宅の有形固定資産減価償却率は減少する可能性がある。学校施設も類似団体よりも有形固定資産減価償却率は低い値となっているが、旧耐震基準で整備された建物がある。これらの建物は災害時の避難施設にもなっているので、安全性を考慮し、今後建替えを予定している。公民館の一人当たり面積が全国平均を上回っているのは、各地区の公民館に学習等供用施設が併設されているためである。また、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年以上経過している建物があるため、有形固定資産減価償却率も全国平均を上回っているため、個別施設計画策定を通して、老朽化対策等に取り組む。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11,524
11,432
37.84
9,668,262
9,353,256
240,930
3,617,247
3,964,772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90731</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434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149497</xdr:rowOff>
    </xdr:from>
    <xdr:to>
      <xdr:col>15</xdr:col>
      <xdr:colOff>101600</xdr:colOff>
      <xdr:row>38</xdr:row>
      <xdr:rowOff>79647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200-000048000000}"/>
            </a:ext>
          </a:extLst>
        </xdr:cNvPr>
        <xdr:cNvSpPr txBox="1"/>
      </xdr:nvSpPr>
      <xdr:spPr>
        <a:xfrm>
          <a:off x="4673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51707</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3797300" y="670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33565</xdr:rowOff>
    </xdr:from>
    <xdr:to>
      <xdr:col>15</xdr:col>
      <xdr:colOff>101600</xdr:colOff>
      <xdr:row>39</xdr:row>
      <xdr:rowOff>135165</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857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51707</xdr:rowOff>
    </xdr:from>
    <xdr:to>
      <xdr:col>19</xdr:col>
      <xdr:colOff>177800</xdr:colOff>
      <xdr:row>39</xdr:row>
      <xdr:rowOff>84365</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flipV="1">
          <a:off x="2908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127199</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200-00004D000000}"/>
            </a:ext>
          </a:extLst>
        </xdr:cNvPr>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96174</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200-00004E000000}"/>
            </a:ext>
          </a:extLst>
        </xdr:cNvPr>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79" name="n_1mainValue【図書館】&#10;有形固定資産減価償却率">
          <a:extLst>
            <a:ext uri="{FF2B5EF4-FFF2-40B4-BE49-F238E27FC236}">
              <a16:creationId xmlns:a16="http://schemas.microsoft.com/office/drawing/2014/main" id="{00000000-0008-0000-0200-00004F000000}"/>
            </a:ext>
          </a:extLst>
        </xdr:cNvPr>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126292</xdr:rowOff>
    </xdr:from>
    <xdr:ext cx="405111" cy="259045"/>
    <xdr:sp macro="" textlink="">
      <xdr:nvSpPr>
        <xdr:cNvPr id="80" name="n_2mainValue【図書館】&#10;有形固定資産減価償却率">
          <a:extLst>
            <a:ext uri="{FF2B5EF4-FFF2-40B4-BE49-F238E27FC236}">
              <a16:creationId xmlns:a16="http://schemas.microsoft.com/office/drawing/2014/main" id="{00000000-0008-0000-0200-000050000000}"/>
            </a:ext>
          </a:extLst>
        </xdr:cNvPr>
        <xdr:cNvSpPr txBox="1"/>
      </xdr:nvSpPr>
      <xdr:spPr>
        <a:xfrm>
          <a:off x="2705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00000000-0008-0000-02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5" name="【図書館】&#10;一人当たり面積最小値テキスト">
          <a:extLst>
            <a:ext uri="{FF2B5EF4-FFF2-40B4-BE49-F238E27FC236}">
              <a16:creationId xmlns:a16="http://schemas.microsoft.com/office/drawing/2014/main" id="{00000000-0008-0000-0200-000069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7" name="【図書館】&#10;一人当たり面積最大値テキスト">
          <a:extLst>
            <a:ext uri="{FF2B5EF4-FFF2-40B4-BE49-F238E27FC236}">
              <a16:creationId xmlns:a16="http://schemas.microsoft.com/office/drawing/2014/main" id="{00000000-0008-0000-0200-00006B000000}"/>
            </a:ext>
          </a:extLst>
        </xdr:cNvPr>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110507</xdr:rowOff>
    </xdr:from>
    <xdr:ext cx="469744" cy="259045"/>
    <xdr:sp macro="" textlink="">
      <xdr:nvSpPr>
        <xdr:cNvPr id="109" name="【図書館】&#10;一人当たり面積平均値テキスト">
          <a:extLst>
            <a:ext uri="{FF2B5EF4-FFF2-40B4-BE49-F238E27FC236}">
              <a16:creationId xmlns:a16="http://schemas.microsoft.com/office/drawing/2014/main" id="{00000000-0008-0000-0200-00006D000000}"/>
            </a:ext>
          </a:extLst>
        </xdr:cNvPr>
        <xdr:cNvSpPr txBox="1"/>
      </xdr:nvSpPr>
      <xdr:spPr>
        <a:xfrm>
          <a:off x="10515600" y="679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xdr:rowOff>
    </xdr:from>
    <xdr:to>
      <xdr:col>55</xdr:col>
      <xdr:colOff>50800</xdr:colOff>
      <xdr:row>39</xdr:row>
      <xdr:rowOff>111760</xdr:rowOff>
    </xdr:to>
    <xdr:sp macro="" textlink="">
      <xdr:nvSpPr>
        <xdr:cNvPr id="118" name="楕円 117">
          <a:extLst>
            <a:ext uri="{FF2B5EF4-FFF2-40B4-BE49-F238E27FC236}">
              <a16:creationId xmlns:a16="http://schemas.microsoft.com/office/drawing/2014/main" id="{00000000-0008-0000-0200-000076000000}"/>
            </a:ext>
          </a:extLst>
        </xdr:cNvPr>
        <xdr:cNvSpPr/>
      </xdr:nvSpPr>
      <xdr:spPr>
        <a:xfrm>
          <a:off x="104267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33037</xdr:rowOff>
    </xdr:from>
    <xdr:ext cx="469744" cy="259045"/>
    <xdr:sp macro="" textlink="">
      <xdr:nvSpPr>
        <xdr:cNvPr id="119" name="【図書館】&#10;一人当たり面積該当値テキスト">
          <a:extLst>
            <a:ext uri="{FF2B5EF4-FFF2-40B4-BE49-F238E27FC236}">
              <a16:creationId xmlns:a16="http://schemas.microsoft.com/office/drawing/2014/main" id="{00000000-0008-0000-0200-000077000000}"/>
            </a:ext>
          </a:extLst>
        </xdr:cNvPr>
        <xdr:cNvSpPr txBox="1"/>
      </xdr:nvSpPr>
      <xdr:spPr>
        <a:xfrm>
          <a:off x="10515600"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60960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9639300" y="67437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2" name="楕円 121">
          <a:extLst>
            <a:ext uri="{FF2B5EF4-FFF2-40B4-BE49-F238E27FC236}">
              <a16:creationId xmlns:a16="http://schemas.microsoft.com/office/drawing/2014/main" id="{00000000-0008-0000-0200-00007A000000}"/>
            </a:ext>
          </a:extLst>
        </xdr:cNvPr>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57150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8750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38117</xdr:rowOff>
    </xdr:from>
    <xdr:ext cx="469744" cy="259045"/>
    <xdr:sp macro="" textlink="">
      <xdr:nvSpPr>
        <xdr:cNvPr id="124" name="n_1aveValue【図書館】&#10;一人当たり面積">
          <a:extLst>
            <a:ext uri="{FF2B5EF4-FFF2-40B4-BE49-F238E27FC236}">
              <a16:creationId xmlns:a16="http://schemas.microsoft.com/office/drawing/2014/main" id="{00000000-0008-0000-0200-00007C000000}"/>
            </a:ext>
          </a:extLst>
        </xdr:cNvPr>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118127</xdr:rowOff>
    </xdr:from>
    <xdr:ext cx="469744" cy="259045"/>
    <xdr:sp macro="" textlink="">
      <xdr:nvSpPr>
        <xdr:cNvPr id="125" name="n_2aveValue【図書館】&#10;一人当たり面積">
          <a:extLst>
            <a:ext uri="{FF2B5EF4-FFF2-40B4-BE49-F238E27FC236}">
              <a16:creationId xmlns:a16="http://schemas.microsoft.com/office/drawing/2014/main" id="{00000000-0008-0000-0200-00007D000000}"/>
            </a:ext>
          </a:extLst>
        </xdr:cNvPr>
        <xdr:cNvSpPr txBox="1"/>
      </xdr:nvSpPr>
      <xdr:spPr>
        <a:xfrm>
          <a:off x="8515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124477</xdr:rowOff>
    </xdr:from>
    <xdr:ext cx="469744" cy="259045"/>
    <xdr:sp macro="" textlink="">
      <xdr:nvSpPr>
        <xdr:cNvPr id="126" name="n_1mainValue【図書館】&#10;一人当たり面積">
          <a:extLst>
            <a:ext uri="{FF2B5EF4-FFF2-40B4-BE49-F238E27FC236}">
              <a16:creationId xmlns:a16="http://schemas.microsoft.com/office/drawing/2014/main" id="{00000000-0008-0000-0200-00007E000000}"/>
            </a:ext>
          </a:extLst>
        </xdr:cNvPr>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27" name="n_2mainValue【図書館】&#10;一人当たり面積">
          <a:extLst>
            <a:ext uri="{FF2B5EF4-FFF2-40B4-BE49-F238E27FC236}">
              <a16:creationId xmlns:a16="http://schemas.microsoft.com/office/drawing/2014/main" id="{00000000-0008-0000-0200-00007F000000}"/>
            </a:ext>
          </a:extLst>
        </xdr:cNvPr>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00000000-0008-0000-02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00000000-0008-0000-0200-000099000000}"/>
            </a:ext>
          </a:extLst>
        </xdr:cNvPr>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00000000-0008-0000-0200-00009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40657</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00000000-0008-0000-0200-00009D000000}"/>
            </a:ext>
          </a:extLst>
        </xdr:cNvPr>
        <xdr:cNvSpPr txBox="1"/>
      </xdr:nvSpPr>
      <xdr:spPr>
        <a:xfrm>
          <a:off x="4673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8" name="フローチャート: 判断 157">
          <a:extLst>
            <a:ext uri="{FF2B5EF4-FFF2-40B4-BE49-F238E27FC236}">
              <a16:creationId xmlns:a16="http://schemas.microsoft.com/office/drawing/2014/main" id="{00000000-0008-0000-0200-00009E000000}"/>
            </a:ext>
          </a:extLst>
        </xdr:cNvPr>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118745</xdr:rowOff>
    </xdr:from>
    <xdr:to>
      <xdr:col>15</xdr:col>
      <xdr:colOff>101600</xdr:colOff>
      <xdr:row>60</xdr:row>
      <xdr:rowOff>48895</xdr:rowOff>
    </xdr:to>
    <xdr:sp macro="" textlink="">
      <xdr:nvSpPr>
        <xdr:cNvPr id="160" name="フローチャート: 判断 159">
          <a:extLst>
            <a:ext uri="{FF2B5EF4-FFF2-40B4-BE49-F238E27FC236}">
              <a16:creationId xmlns:a16="http://schemas.microsoft.com/office/drawing/2014/main" id="{00000000-0008-0000-0200-0000A0000000}"/>
            </a:ext>
          </a:extLst>
        </xdr:cNvPr>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67310</xdr:rowOff>
    </xdr:from>
    <xdr:to>
      <xdr:col>24</xdr:col>
      <xdr:colOff>114300</xdr:colOff>
      <xdr:row>61</xdr:row>
      <xdr:rowOff>168910</xdr:rowOff>
    </xdr:to>
    <xdr:sp macro="" textlink="">
      <xdr:nvSpPr>
        <xdr:cNvPr id="166" name="楕円 165">
          <a:extLst>
            <a:ext uri="{FF2B5EF4-FFF2-40B4-BE49-F238E27FC236}">
              <a16:creationId xmlns:a16="http://schemas.microsoft.com/office/drawing/2014/main" id="{00000000-0008-0000-0200-0000A6000000}"/>
            </a:ext>
          </a:extLst>
        </xdr:cNvPr>
        <xdr:cNvSpPr/>
      </xdr:nvSpPr>
      <xdr:spPr>
        <a:xfrm>
          <a:off x="4584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45737</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id="{00000000-0008-0000-0200-0000A7000000}"/>
            </a:ext>
          </a:extLst>
        </xdr:cNvPr>
        <xdr:cNvSpPr txBox="1"/>
      </xdr:nvSpPr>
      <xdr:spPr>
        <a:xfrm>
          <a:off x="4673600"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107315</xdr:rowOff>
    </xdr:from>
    <xdr:to>
      <xdr:col>20</xdr:col>
      <xdr:colOff>38100</xdr:colOff>
      <xdr:row>62</xdr:row>
      <xdr:rowOff>37465</xdr:rowOff>
    </xdr:to>
    <xdr:sp macro="" textlink="">
      <xdr:nvSpPr>
        <xdr:cNvPr id="168" name="楕円 167">
          <a:extLst>
            <a:ext uri="{FF2B5EF4-FFF2-40B4-BE49-F238E27FC236}">
              <a16:creationId xmlns:a16="http://schemas.microsoft.com/office/drawing/2014/main" id="{00000000-0008-0000-0200-0000A8000000}"/>
            </a:ext>
          </a:extLst>
        </xdr:cNvPr>
        <xdr:cNvSpPr/>
      </xdr:nvSpPr>
      <xdr:spPr>
        <a:xfrm>
          <a:off x="3746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118110</xdr:rowOff>
    </xdr:from>
    <xdr:to>
      <xdr:col>24</xdr:col>
      <xdr:colOff>63500</xdr:colOff>
      <xdr:row>61</xdr:row>
      <xdr:rowOff>158115</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flipV="1">
          <a:off x="3797300" y="105765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122555</xdr:rowOff>
    </xdr:from>
    <xdr:to>
      <xdr:col>15</xdr:col>
      <xdr:colOff>101600</xdr:colOff>
      <xdr:row>62</xdr:row>
      <xdr:rowOff>52705</xdr:rowOff>
    </xdr:to>
    <xdr:sp macro="" textlink="">
      <xdr:nvSpPr>
        <xdr:cNvPr id="170" name="楕円 169">
          <a:extLst>
            <a:ext uri="{FF2B5EF4-FFF2-40B4-BE49-F238E27FC236}">
              <a16:creationId xmlns:a16="http://schemas.microsoft.com/office/drawing/2014/main" id="{00000000-0008-0000-0200-0000AA000000}"/>
            </a:ext>
          </a:extLst>
        </xdr:cNvPr>
        <xdr:cNvSpPr/>
      </xdr:nvSpPr>
      <xdr:spPr>
        <a:xfrm>
          <a:off x="2857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158115</xdr:rowOff>
    </xdr:from>
    <xdr:to>
      <xdr:col>19</xdr:col>
      <xdr:colOff>177800</xdr:colOff>
      <xdr:row>62</xdr:row>
      <xdr:rowOff>1905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2908300" y="106165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53992</xdr:rowOff>
    </xdr:from>
    <xdr:ext cx="405111" cy="259045"/>
    <xdr:sp macro="" textlink="">
      <xdr:nvSpPr>
        <xdr:cNvPr id="172" name="n_1aveValue【体育館・プール】&#10;有形固定資産減価償却率">
          <a:extLst>
            <a:ext uri="{FF2B5EF4-FFF2-40B4-BE49-F238E27FC236}">
              <a16:creationId xmlns:a16="http://schemas.microsoft.com/office/drawing/2014/main" id="{00000000-0008-0000-0200-0000AC000000}"/>
            </a:ext>
          </a:extLst>
        </xdr:cNvPr>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65422</xdr:rowOff>
    </xdr:from>
    <xdr:ext cx="405111" cy="259045"/>
    <xdr:sp macro="" textlink="">
      <xdr:nvSpPr>
        <xdr:cNvPr id="173" name="n_2aveValue【体育館・プール】&#10;有形固定資産減価償却率">
          <a:extLst>
            <a:ext uri="{FF2B5EF4-FFF2-40B4-BE49-F238E27FC236}">
              <a16:creationId xmlns:a16="http://schemas.microsoft.com/office/drawing/2014/main" id="{00000000-0008-0000-0200-0000AD000000}"/>
            </a:ext>
          </a:extLst>
        </xdr:cNvPr>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28592</xdr:rowOff>
    </xdr:from>
    <xdr:ext cx="405111" cy="259045"/>
    <xdr:sp macro="" textlink="">
      <xdr:nvSpPr>
        <xdr:cNvPr id="174" name="n_1mainValue【体育館・プール】&#10;有形固定資産減価償却率">
          <a:extLst>
            <a:ext uri="{FF2B5EF4-FFF2-40B4-BE49-F238E27FC236}">
              <a16:creationId xmlns:a16="http://schemas.microsoft.com/office/drawing/2014/main" id="{00000000-0008-0000-0200-0000AE000000}"/>
            </a:ext>
          </a:extLst>
        </xdr:cNvPr>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43832</xdr:rowOff>
    </xdr:from>
    <xdr:ext cx="405111" cy="259045"/>
    <xdr:sp macro="" textlink="">
      <xdr:nvSpPr>
        <xdr:cNvPr id="175" name="n_2mainValue【体育館・プール】&#10;有形固定資産減価償却率">
          <a:extLst>
            <a:ext uri="{FF2B5EF4-FFF2-40B4-BE49-F238E27FC236}">
              <a16:creationId xmlns:a16="http://schemas.microsoft.com/office/drawing/2014/main" id="{00000000-0008-0000-0200-0000AF000000}"/>
            </a:ext>
          </a:extLst>
        </xdr:cNvPr>
        <xdr:cNvSpPr txBox="1"/>
      </xdr:nvSpPr>
      <xdr:spPr>
        <a:xfrm>
          <a:off x="2705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a:extLst>
            <a:ext uri="{FF2B5EF4-FFF2-40B4-BE49-F238E27FC236}">
              <a16:creationId xmlns:a16="http://schemas.microsoft.com/office/drawing/2014/main" id="{00000000-0008-0000-0200-0000C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200" name="【体育館・プール】&#10;一人当たり面積最小値テキスト">
          <a:extLst>
            <a:ext uri="{FF2B5EF4-FFF2-40B4-BE49-F238E27FC236}">
              <a16:creationId xmlns:a16="http://schemas.microsoft.com/office/drawing/2014/main" id="{00000000-0008-0000-0200-0000C8000000}"/>
            </a:ext>
          </a:extLst>
        </xdr:cNvPr>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202" name="【体育館・プール】&#10;一人当たり面積最大値テキスト">
          <a:extLst>
            <a:ext uri="{FF2B5EF4-FFF2-40B4-BE49-F238E27FC236}">
              <a16:creationId xmlns:a16="http://schemas.microsoft.com/office/drawing/2014/main" id="{00000000-0008-0000-0200-0000CA000000}"/>
            </a:ext>
          </a:extLst>
        </xdr:cNvPr>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204" name="【体育館・プール】&#10;一人当たり面積平均値テキスト">
          <a:extLst>
            <a:ext uri="{FF2B5EF4-FFF2-40B4-BE49-F238E27FC236}">
              <a16:creationId xmlns:a16="http://schemas.microsoft.com/office/drawing/2014/main" id="{00000000-0008-0000-0200-0000CC000000}"/>
            </a:ext>
          </a:extLst>
        </xdr:cNvPr>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205" name="フローチャート: 判断 204">
          <a:extLst>
            <a:ext uri="{FF2B5EF4-FFF2-40B4-BE49-F238E27FC236}">
              <a16:creationId xmlns:a16="http://schemas.microsoft.com/office/drawing/2014/main" id="{00000000-0008-0000-0200-0000CD000000}"/>
            </a:ext>
          </a:extLst>
        </xdr:cNvPr>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206" name="フローチャート: 判断 205">
          <a:extLst>
            <a:ext uri="{FF2B5EF4-FFF2-40B4-BE49-F238E27FC236}">
              <a16:creationId xmlns:a16="http://schemas.microsoft.com/office/drawing/2014/main" id="{00000000-0008-0000-0200-0000CE000000}"/>
            </a:ext>
          </a:extLst>
        </xdr:cNvPr>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40640</xdr:rowOff>
    </xdr:from>
    <xdr:to>
      <xdr:col>46</xdr:col>
      <xdr:colOff>38100</xdr:colOff>
      <xdr:row>60</xdr:row>
      <xdr:rowOff>142240</xdr:rowOff>
    </xdr:to>
    <xdr:sp macro="" textlink="">
      <xdr:nvSpPr>
        <xdr:cNvPr id="207" name="フローチャート: 判断 206">
          <a:extLst>
            <a:ext uri="{FF2B5EF4-FFF2-40B4-BE49-F238E27FC236}">
              <a16:creationId xmlns:a16="http://schemas.microsoft.com/office/drawing/2014/main" id="{00000000-0008-0000-0200-0000CF000000}"/>
            </a:ext>
          </a:extLst>
        </xdr:cNvPr>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99695</xdr:rowOff>
    </xdr:from>
    <xdr:to>
      <xdr:col>55</xdr:col>
      <xdr:colOff>50800</xdr:colOff>
      <xdr:row>58</xdr:row>
      <xdr:rowOff>29845</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04267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122572</xdr:rowOff>
    </xdr:from>
    <xdr:ext cx="469744" cy="259045"/>
    <xdr:sp macro="" textlink="">
      <xdr:nvSpPr>
        <xdr:cNvPr id="214" name="【体育館・プール】&#10;一人当たり面積該当値テキスト">
          <a:extLst>
            <a:ext uri="{FF2B5EF4-FFF2-40B4-BE49-F238E27FC236}">
              <a16:creationId xmlns:a16="http://schemas.microsoft.com/office/drawing/2014/main" id="{00000000-0008-0000-0200-0000D6000000}"/>
            </a:ext>
          </a:extLst>
        </xdr:cNvPr>
        <xdr:cNvSpPr txBox="1"/>
      </xdr:nvSpPr>
      <xdr:spPr>
        <a:xfrm>
          <a:off x="10515600" y="972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84455</xdr:rowOff>
    </xdr:from>
    <xdr:to>
      <xdr:col>50</xdr:col>
      <xdr:colOff>165100</xdr:colOff>
      <xdr:row>58</xdr:row>
      <xdr:rowOff>14605</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9588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135255</xdr:rowOff>
    </xdr:from>
    <xdr:to>
      <xdr:col>55</xdr:col>
      <xdr:colOff>0</xdr:colOff>
      <xdr:row>57</xdr:row>
      <xdr:rowOff>150495</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9639300" y="99079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124460</xdr:rowOff>
    </xdr:from>
    <xdr:to>
      <xdr:col>46</xdr:col>
      <xdr:colOff>38100</xdr:colOff>
      <xdr:row>57</xdr:row>
      <xdr:rowOff>54610</xdr:rowOff>
    </xdr:to>
    <xdr:sp macro="" textlink="">
      <xdr:nvSpPr>
        <xdr:cNvPr id="217" name="楕円 216">
          <a:extLst>
            <a:ext uri="{FF2B5EF4-FFF2-40B4-BE49-F238E27FC236}">
              <a16:creationId xmlns:a16="http://schemas.microsoft.com/office/drawing/2014/main" id="{00000000-0008-0000-0200-0000D9000000}"/>
            </a:ext>
          </a:extLst>
        </xdr:cNvPr>
        <xdr:cNvSpPr/>
      </xdr:nvSpPr>
      <xdr:spPr>
        <a:xfrm>
          <a:off x="8699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3810</xdr:rowOff>
    </xdr:from>
    <xdr:to>
      <xdr:col>50</xdr:col>
      <xdr:colOff>114300</xdr:colOff>
      <xdr:row>57</xdr:row>
      <xdr:rowOff>135255</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8750300" y="977646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32402</xdr:rowOff>
    </xdr:from>
    <xdr:ext cx="469744" cy="259045"/>
    <xdr:sp macro="" textlink="">
      <xdr:nvSpPr>
        <xdr:cNvPr id="219" name="n_1aveValue【体育館・プール】&#10;一人当たり面積">
          <a:extLst>
            <a:ext uri="{FF2B5EF4-FFF2-40B4-BE49-F238E27FC236}">
              <a16:creationId xmlns:a16="http://schemas.microsoft.com/office/drawing/2014/main" id="{00000000-0008-0000-0200-0000DB000000}"/>
            </a:ext>
          </a:extLst>
        </xdr:cNvPr>
        <xdr:cNvSpPr txBox="1"/>
      </xdr:nvSpPr>
      <xdr:spPr>
        <a:xfrm>
          <a:off x="9391727" y="1031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133367</xdr:rowOff>
    </xdr:from>
    <xdr:ext cx="469744" cy="259045"/>
    <xdr:sp macro="" textlink="">
      <xdr:nvSpPr>
        <xdr:cNvPr id="220" name="n_2aveValue【体育館・プール】&#10;一人当たり面積">
          <a:extLst>
            <a:ext uri="{FF2B5EF4-FFF2-40B4-BE49-F238E27FC236}">
              <a16:creationId xmlns:a16="http://schemas.microsoft.com/office/drawing/2014/main" id="{00000000-0008-0000-0200-0000DC000000}"/>
            </a:ext>
          </a:extLst>
        </xdr:cNvPr>
        <xdr:cNvSpPr txBox="1"/>
      </xdr:nvSpPr>
      <xdr:spPr>
        <a:xfrm>
          <a:off x="85154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31132</xdr:rowOff>
    </xdr:from>
    <xdr:ext cx="469744" cy="259045"/>
    <xdr:sp macro="" textlink="">
      <xdr:nvSpPr>
        <xdr:cNvPr id="221" name="n_1mainValue【体育館・プール】&#10;一人当たり面積">
          <a:extLst>
            <a:ext uri="{FF2B5EF4-FFF2-40B4-BE49-F238E27FC236}">
              <a16:creationId xmlns:a16="http://schemas.microsoft.com/office/drawing/2014/main" id="{00000000-0008-0000-0200-0000DD000000}"/>
            </a:ext>
          </a:extLst>
        </xdr:cNvPr>
        <xdr:cNvSpPr txBox="1"/>
      </xdr:nvSpPr>
      <xdr:spPr>
        <a:xfrm>
          <a:off x="9391727" y="963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71137</xdr:rowOff>
    </xdr:from>
    <xdr:ext cx="469744" cy="259045"/>
    <xdr:sp macro="" textlink="">
      <xdr:nvSpPr>
        <xdr:cNvPr id="222" name="n_2mainValue【体育館・プール】&#10;一人当たり面積">
          <a:extLst>
            <a:ext uri="{FF2B5EF4-FFF2-40B4-BE49-F238E27FC236}">
              <a16:creationId xmlns:a16="http://schemas.microsoft.com/office/drawing/2014/main" id="{00000000-0008-0000-0200-0000DE000000}"/>
            </a:ext>
          </a:extLst>
        </xdr:cNvPr>
        <xdr:cNvSpPr txBox="1"/>
      </xdr:nvSpPr>
      <xdr:spPr>
        <a:xfrm>
          <a:off x="8515427" y="95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a:extLst>
            <a:ext uri="{FF2B5EF4-FFF2-40B4-BE49-F238E27FC236}">
              <a16:creationId xmlns:a16="http://schemas.microsoft.com/office/drawing/2014/main" id="{00000000-0008-0000-0200-0000F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83</xdr:row>
      <xdr:rowOff>131173</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4634865" y="13296900"/>
          <a:ext cx="0" cy="106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135000</xdr:rowOff>
    </xdr:from>
    <xdr:ext cx="405111" cy="259045"/>
    <xdr:sp macro="" textlink="">
      <xdr:nvSpPr>
        <xdr:cNvPr id="249" name="【福祉施設】&#10;有形固定資産減価償却率最小値テキスト">
          <a:extLst>
            <a:ext uri="{FF2B5EF4-FFF2-40B4-BE49-F238E27FC236}">
              <a16:creationId xmlns:a16="http://schemas.microsoft.com/office/drawing/2014/main" id="{00000000-0008-0000-0200-0000F9000000}"/>
            </a:ext>
          </a:extLst>
        </xdr:cNvPr>
        <xdr:cNvSpPr txBox="1"/>
      </xdr:nvSpPr>
      <xdr:spPr>
        <a:xfrm>
          <a:off x="4673600" y="1436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131173</xdr:rowOff>
    </xdr:from>
    <xdr:to>
      <xdr:col>24</xdr:col>
      <xdr:colOff>152400</xdr:colOff>
      <xdr:row>83</xdr:row>
      <xdr:rowOff>131173</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4546600" y="1436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51" name="【福祉施設】&#10;有形固定資産減価償却率最大値テキスト">
          <a:extLst>
            <a:ext uri="{FF2B5EF4-FFF2-40B4-BE49-F238E27FC236}">
              <a16:creationId xmlns:a16="http://schemas.microsoft.com/office/drawing/2014/main" id="{00000000-0008-0000-0200-0000FB000000}"/>
            </a:ext>
          </a:extLst>
        </xdr:cNvPr>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13079</xdr:rowOff>
    </xdr:from>
    <xdr:ext cx="405111" cy="259045"/>
    <xdr:sp macro="" textlink="">
      <xdr:nvSpPr>
        <xdr:cNvPr id="253" name="【福祉施設】&#10;有形固定資産減価償却率平均値テキスト">
          <a:extLst>
            <a:ext uri="{FF2B5EF4-FFF2-40B4-BE49-F238E27FC236}">
              <a16:creationId xmlns:a16="http://schemas.microsoft.com/office/drawing/2014/main" id="{00000000-0008-0000-0200-0000FD000000}"/>
            </a:ext>
          </a:extLst>
        </xdr:cNvPr>
        <xdr:cNvSpPr txBox="1"/>
      </xdr:nvSpPr>
      <xdr:spPr>
        <a:xfrm>
          <a:off x="4673600" y="1390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34652</xdr:rowOff>
    </xdr:from>
    <xdr:to>
      <xdr:col>24</xdr:col>
      <xdr:colOff>114300</xdr:colOff>
      <xdr:row>81</xdr:row>
      <xdr:rowOff>136252</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4584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46082</xdr:rowOff>
    </xdr:from>
    <xdr:to>
      <xdr:col>20</xdr:col>
      <xdr:colOff>38100</xdr:colOff>
      <xdr:row>81</xdr:row>
      <xdr:rowOff>147682</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3746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3629</xdr:rowOff>
    </xdr:from>
    <xdr:to>
      <xdr:col>15</xdr:col>
      <xdr:colOff>101600</xdr:colOff>
      <xdr:row>81</xdr:row>
      <xdr:rowOff>105229</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2857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86</xdr:row>
      <xdr:rowOff>46082</xdr:rowOff>
    </xdr:from>
    <xdr:to>
      <xdr:col>15</xdr:col>
      <xdr:colOff>101600</xdr:colOff>
      <xdr:row>86</xdr:row>
      <xdr:rowOff>147682</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2857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164209</xdr:rowOff>
    </xdr:from>
    <xdr:ext cx="405111" cy="259045"/>
    <xdr:sp macro="" textlink="">
      <xdr:nvSpPr>
        <xdr:cNvPr id="263" name="n_1aveValue【福祉施設】&#10;有形固定資産減価償却率">
          <a:extLst>
            <a:ext uri="{FF2B5EF4-FFF2-40B4-BE49-F238E27FC236}">
              <a16:creationId xmlns:a16="http://schemas.microsoft.com/office/drawing/2014/main" id="{00000000-0008-0000-0200-000007010000}"/>
            </a:ext>
          </a:extLst>
        </xdr:cNvPr>
        <xdr:cNvSpPr txBox="1"/>
      </xdr:nvSpPr>
      <xdr:spPr>
        <a:xfrm>
          <a:off x="3582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121756</xdr:rowOff>
    </xdr:from>
    <xdr:ext cx="405111" cy="259045"/>
    <xdr:sp macro="" textlink="">
      <xdr:nvSpPr>
        <xdr:cNvPr id="264" name="n_2aveValue【福祉施設】&#10;有形固定資産減価償却率">
          <a:extLst>
            <a:ext uri="{FF2B5EF4-FFF2-40B4-BE49-F238E27FC236}">
              <a16:creationId xmlns:a16="http://schemas.microsoft.com/office/drawing/2014/main" id="{00000000-0008-0000-0200-000008010000}"/>
            </a:ext>
          </a:extLst>
        </xdr:cNvPr>
        <xdr:cNvSpPr txBox="1"/>
      </xdr:nvSpPr>
      <xdr:spPr>
        <a:xfrm>
          <a:off x="2705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138809</xdr:rowOff>
    </xdr:from>
    <xdr:ext cx="340478" cy="259045"/>
    <xdr:sp macro="" textlink="">
      <xdr:nvSpPr>
        <xdr:cNvPr id="265" name="n_2mainValue【福祉施設】&#10;有形固定資産減価償却率">
          <a:extLst>
            <a:ext uri="{FF2B5EF4-FFF2-40B4-BE49-F238E27FC236}">
              <a16:creationId xmlns:a16="http://schemas.microsoft.com/office/drawing/2014/main" id="{00000000-0008-0000-0200-000009010000}"/>
            </a:ext>
          </a:extLst>
        </xdr:cNvPr>
        <xdr:cNvSpPr txBox="1"/>
      </xdr:nvSpPr>
      <xdr:spPr>
        <a:xfrm>
          <a:off x="2738061" y="148835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福祉施設】&#10;一人当たり面積グラフ枠">
          <a:extLst>
            <a:ext uri="{FF2B5EF4-FFF2-40B4-BE49-F238E27FC236}">
              <a16:creationId xmlns:a16="http://schemas.microsoft.com/office/drawing/2014/main" id="{00000000-0008-0000-0200-00002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90" name="【福祉施設】&#10;一人当たり面積最小値テキスト">
          <a:extLst>
            <a:ext uri="{FF2B5EF4-FFF2-40B4-BE49-F238E27FC236}">
              <a16:creationId xmlns:a16="http://schemas.microsoft.com/office/drawing/2014/main" id="{00000000-0008-0000-0200-000022010000}"/>
            </a:ext>
          </a:extLst>
        </xdr:cNvPr>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92" name="【福祉施設】&#10;一人当たり面積最大値テキスト">
          <a:extLst>
            <a:ext uri="{FF2B5EF4-FFF2-40B4-BE49-F238E27FC236}">
              <a16:creationId xmlns:a16="http://schemas.microsoft.com/office/drawing/2014/main" id="{00000000-0008-0000-0200-000024010000}"/>
            </a:ext>
          </a:extLst>
        </xdr:cNvPr>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32402</xdr:rowOff>
    </xdr:from>
    <xdr:ext cx="469744" cy="259045"/>
    <xdr:sp macro="" textlink="">
      <xdr:nvSpPr>
        <xdr:cNvPr id="294" name="【福祉施設】&#10;一人当たり面積平均値テキスト">
          <a:extLst>
            <a:ext uri="{FF2B5EF4-FFF2-40B4-BE49-F238E27FC236}">
              <a16:creationId xmlns:a16="http://schemas.microsoft.com/office/drawing/2014/main" id="{00000000-0008-0000-0200-000026010000}"/>
            </a:ext>
          </a:extLst>
        </xdr:cNvPr>
        <xdr:cNvSpPr txBox="1"/>
      </xdr:nvSpPr>
      <xdr:spPr>
        <a:xfrm>
          <a:off x="10515600" y="14434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53975</xdr:rowOff>
    </xdr:from>
    <xdr:to>
      <xdr:col>46</xdr:col>
      <xdr:colOff>38100</xdr:colOff>
      <xdr:row>84</xdr:row>
      <xdr:rowOff>155575</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95886</xdr:rowOff>
    </xdr:from>
    <xdr:to>
      <xdr:col>46</xdr:col>
      <xdr:colOff>38100</xdr:colOff>
      <xdr:row>78</xdr:row>
      <xdr:rowOff>26036</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8699500" y="132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135907</xdr:rowOff>
    </xdr:from>
    <xdr:ext cx="469744" cy="259045"/>
    <xdr:sp macro="" textlink="">
      <xdr:nvSpPr>
        <xdr:cNvPr id="304" name="n_1aveValue【福祉施設】&#10;一人当たり面積">
          <a:extLst>
            <a:ext uri="{FF2B5EF4-FFF2-40B4-BE49-F238E27FC236}">
              <a16:creationId xmlns:a16="http://schemas.microsoft.com/office/drawing/2014/main" id="{00000000-0008-0000-0200-000030010000}"/>
            </a:ext>
          </a:extLst>
        </xdr:cNvPr>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146702</xdr:rowOff>
    </xdr:from>
    <xdr:ext cx="469744" cy="259045"/>
    <xdr:sp macro="" textlink="">
      <xdr:nvSpPr>
        <xdr:cNvPr id="305" name="n_2aveValue【福祉施設】&#10;一人当たり面積">
          <a:extLst>
            <a:ext uri="{FF2B5EF4-FFF2-40B4-BE49-F238E27FC236}">
              <a16:creationId xmlns:a16="http://schemas.microsoft.com/office/drawing/2014/main" id="{00000000-0008-0000-0200-000031010000}"/>
            </a:ext>
          </a:extLst>
        </xdr:cNvPr>
        <xdr:cNvSpPr txBox="1"/>
      </xdr:nvSpPr>
      <xdr:spPr>
        <a:xfrm>
          <a:off x="8515427"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42563</xdr:rowOff>
    </xdr:from>
    <xdr:ext cx="469744" cy="259045"/>
    <xdr:sp macro="" textlink="">
      <xdr:nvSpPr>
        <xdr:cNvPr id="306" name="n_2mainValue【福祉施設】&#10;一人当たり面積">
          <a:extLst>
            <a:ext uri="{FF2B5EF4-FFF2-40B4-BE49-F238E27FC236}">
              <a16:creationId xmlns:a16="http://schemas.microsoft.com/office/drawing/2014/main" id="{00000000-0008-0000-0200-000032010000}"/>
            </a:ext>
          </a:extLst>
        </xdr:cNvPr>
        <xdr:cNvSpPr txBox="1"/>
      </xdr:nvSpPr>
      <xdr:spPr>
        <a:xfrm>
          <a:off x="8515427" y="1307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0" name="【市民会館】&#10;有形固定資産減価償却率グラフ枠">
          <a:extLst>
            <a:ext uri="{FF2B5EF4-FFF2-40B4-BE49-F238E27FC236}">
              <a16:creationId xmlns:a16="http://schemas.microsoft.com/office/drawing/2014/main" id="{00000000-0008-0000-0200-00004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114300</xdr:rowOff>
    </xdr:from>
    <xdr:to>
      <xdr:col>24</xdr:col>
      <xdr:colOff>62865</xdr:colOff>
      <xdr:row>108</xdr:row>
      <xdr:rowOff>28575</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flipV="1">
          <a:off x="4634865" y="1743075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32402</xdr:rowOff>
    </xdr:from>
    <xdr:ext cx="405111" cy="259045"/>
    <xdr:sp macro="" textlink="">
      <xdr:nvSpPr>
        <xdr:cNvPr id="332" name="【市民会館】&#10;有形固定資産減価償却率最小値テキスト">
          <a:extLst>
            <a:ext uri="{FF2B5EF4-FFF2-40B4-BE49-F238E27FC236}">
              <a16:creationId xmlns:a16="http://schemas.microsoft.com/office/drawing/2014/main" id="{00000000-0008-0000-0200-00004C010000}"/>
            </a:ext>
          </a:extLst>
        </xdr:cNvPr>
        <xdr:cNvSpPr txBox="1"/>
      </xdr:nvSpPr>
      <xdr:spPr>
        <a:xfrm>
          <a:off x="4673600" y="185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28575</xdr:rowOff>
    </xdr:from>
    <xdr:to>
      <xdr:col>24</xdr:col>
      <xdr:colOff>152400</xdr:colOff>
      <xdr:row>108</xdr:row>
      <xdr:rowOff>28575</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4546600" y="1854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60977</xdr:rowOff>
    </xdr:from>
    <xdr:ext cx="405111" cy="259045"/>
    <xdr:sp macro="" textlink="">
      <xdr:nvSpPr>
        <xdr:cNvPr id="334" name="【市民会館】&#10;有形固定資産減価償却率最大値テキスト">
          <a:extLst>
            <a:ext uri="{FF2B5EF4-FFF2-40B4-BE49-F238E27FC236}">
              <a16:creationId xmlns:a16="http://schemas.microsoft.com/office/drawing/2014/main" id="{00000000-0008-0000-0200-00004E010000}"/>
            </a:ext>
          </a:extLst>
        </xdr:cNvPr>
        <xdr:cNvSpPr txBox="1"/>
      </xdr:nvSpPr>
      <xdr:spPr>
        <a:xfrm>
          <a:off x="4673600" y="1720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114300</xdr:rowOff>
    </xdr:from>
    <xdr:to>
      <xdr:col>24</xdr:col>
      <xdr:colOff>152400</xdr:colOff>
      <xdr:row>101</xdr:row>
      <xdr:rowOff>114300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4546600" y="1743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76216</xdr:rowOff>
    </xdr:from>
    <xdr:ext cx="405111" cy="259045"/>
    <xdr:sp macro="" textlink="">
      <xdr:nvSpPr>
        <xdr:cNvPr id="336" name="【市民会館】&#10;有形固定資産減価償却率平均値テキスト">
          <a:extLst>
            <a:ext uri="{FF2B5EF4-FFF2-40B4-BE49-F238E27FC236}">
              <a16:creationId xmlns:a16="http://schemas.microsoft.com/office/drawing/2014/main" id="{00000000-0008-0000-0200-000050010000}"/>
            </a:ext>
          </a:extLst>
        </xdr:cNvPr>
        <xdr:cNvSpPr txBox="1"/>
      </xdr:nvSpPr>
      <xdr:spPr>
        <a:xfrm>
          <a:off x="4673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97789</xdr:rowOff>
    </xdr:from>
    <xdr:to>
      <xdr:col>24</xdr:col>
      <xdr:colOff>114300</xdr:colOff>
      <xdr:row>105</xdr:row>
      <xdr:rowOff>27939</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4584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59689</xdr:rowOff>
    </xdr:from>
    <xdr:to>
      <xdr:col>15</xdr:col>
      <xdr:colOff>101600</xdr:colOff>
      <xdr:row>105</xdr:row>
      <xdr:rowOff>161289</xdr:rowOff>
    </xdr:to>
    <xdr:sp macro="" textlink="">
      <xdr:nvSpPr>
        <xdr:cNvPr id="339" name="フローチャート: 判断 338">
          <a:extLst>
            <a:ext uri="{FF2B5EF4-FFF2-40B4-BE49-F238E27FC236}">
              <a16:creationId xmlns:a16="http://schemas.microsoft.com/office/drawing/2014/main" id="{00000000-0008-0000-0200-000053010000}"/>
            </a:ext>
          </a:extLst>
        </xdr:cNvPr>
        <xdr:cNvSpPr/>
      </xdr:nvSpPr>
      <xdr:spPr>
        <a:xfrm>
          <a:off x="2857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100</xdr:row>
      <xdr:rowOff>168275</xdr:rowOff>
    </xdr:from>
    <xdr:to>
      <xdr:col>15</xdr:col>
      <xdr:colOff>101600</xdr:colOff>
      <xdr:row>101</xdr:row>
      <xdr:rowOff>98425</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285750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88282</xdr:rowOff>
    </xdr:from>
    <xdr:ext cx="405111" cy="259045"/>
    <xdr:sp macro="" textlink="">
      <xdr:nvSpPr>
        <xdr:cNvPr id="346" name="n_1aveValue【市民会館】&#10;有形固定資産減価償却率">
          <a:extLst>
            <a:ext uri="{FF2B5EF4-FFF2-40B4-BE49-F238E27FC236}">
              <a16:creationId xmlns:a16="http://schemas.microsoft.com/office/drawing/2014/main" id="{00000000-0008-0000-0200-00005A010000}"/>
            </a:ext>
          </a:extLst>
        </xdr:cNvPr>
        <xdr:cNvSpPr txBox="1"/>
      </xdr:nvSpPr>
      <xdr:spPr>
        <a:xfrm>
          <a:off x="3582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152416</xdr:rowOff>
    </xdr:from>
    <xdr:ext cx="405111" cy="259045"/>
    <xdr:sp macro="" textlink="">
      <xdr:nvSpPr>
        <xdr:cNvPr id="347" name="n_2aveValue【市民会館】&#10;有形固定資産減価償却率">
          <a:extLst>
            <a:ext uri="{FF2B5EF4-FFF2-40B4-BE49-F238E27FC236}">
              <a16:creationId xmlns:a16="http://schemas.microsoft.com/office/drawing/2014/main" id="{00000000-0008-0000-0200-00005B010000}"/>
            </a:ext>
          </a:extLst>
        </xdr:cNvPr>
        <xdr:cNvSpPr txBox="1"/>
      </xdr:nvSpPr>
      <xdr:spPr>
        <a:xfrm>
          <a:off x="2705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114952</xdr:rowOff>
    </xdr:from>
    <xdr:ext cx="405111" cy="259045"/>
    <xdr:sp macro="" textlink="">
      <xdr:nvSpPr>
        <xdr:cNvPr id="348" name="n_2mainValue【市民会館】&#10;有形固定資産減価償却率">
          <a:extLst>
            <a:ext uri="{FF2B5EF4-FFF2-40B4-BE49-F238E27FC236}">
              <a16:creationId xmlns:a16="http://schemas.microsoft.com/office/drawing/2014/main" id="{00000000-0008-0000-0200-00005C010000}"/>
            </a:ext>
          </a:extLst>
        </xdr:cNvPr>
        <xdr:cNvSpPr txBox="1"/>
      </xdr:nvSpPr>
      <xdr:spPr>
        <a:xfrm>
          <a:off x="2705744" y="170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1" name="【市民会館】&#10;一人当たり面積グラフ枠">
          <a:extLst>
            <a:ext uri="{FF2B5EF4-FFF2-40B4-BE49-F238E27FC236}">
              <a16:creationId xmlns:a16="http://schemas.microsoft.com/office/drawing/2014/main" id="{00000000-0008-0000-0200-00007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373" name="【市民会館】&#10;一人当たり面積最小値テキスト">
          <a:extLst>
            <a:ext uri="{FF2B5EF4-FFF2-40B4-BE49-F238E27FC236}">
              <a16:creationId xmlns:a16="http://schemas.microsoft.com/office/drawing/2014/main" id="{00000000-0008-0000-0200-000075010000}"/>
            </a:ext>
          </a:extLst>
        </xdr:cNvPr>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375" name="【市民会館】&#10;一人当たり面積最大値テキスト">
          <a:extLst>
            <a:ext uri="{FF2B5EF4-FFF2-40B4-BE49-F238E27FC236}">
              <a16:creationId xmlns:a16="http://schemas.microsoft.com/office/drawing/2014/main" id="{00000000-0008-0000-0200-000077010000}"/>
            </a:ext>
          </a:extLst>
        </xdr:cNvPr>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377" name="【市民会館】&#10;一人当たり面積平均値テキスト">
          <a:extLst>
            <a:ext uri="{FF2B5EF4-FFF2-40B4-BE49-F238E27FC236}">
              <a16:creationId xmlns:a16="http://schemas.microsoft.com/office/drawing/2014/main" id="{00000000-0008-0000-0200-000079010000}"/>
            </a:ext>
          </a:extLst>
        </xdr:cNvPr>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160655</xdr:rowOff>
    </xdr:from>
    <xdr:to>
      <xdr:col>46</xdr:col>
      <xdr:colOff>38100</xdr:colOff>
      <xdr:row>105</xdr:row>
      <xdr:rowOff>90805</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52070</xdr:rowOff>
    </xdr:from>
    <xdr:to>
      <xdr:col>46</xdr:col>
      <xdr:colOff>38100</xdr:colOff>
      <xdr:row>107</xdr:row>
      <xdr:rowOff>153670</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8699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10177</xdr:rowOff>
    </xdr:from>
    <xdr:ext cx="469744" cy="259045"/>
    <xdr:sp macro="" textlink="">
      <xdr:nvSpPr>
        <xdr:cNvPr id="387" name="n_1aveValue【市民会館】&#10;一人当たり面積">
          <a:extLst>
            <a:ext uri="{FF2B5EF4-FFF2-40B4-BE49-F238E27FC236}">
              <a16:creationId xmlns:a16="http://schemas.microsoft.com/office/drawing/2014/main" id="{00000000-0008-0000-0200-000083010000}"/>
            </a:ext>
          </a:extLst>
        </xdr:cNvPr>
        <xdr:cNvSpPr txBox="1"/>
      </xdr:nvSpPr>
      <xdr:spPr>
        <a:xfrm>
          <a:off x="9391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107332</xdr:rowOff>
    </xdr:from>
    <xdr:ext cx="469744" cy="259045"/>
    <xdr:sp macro="" textlink="">
      <xdr:nvSpPr>
        <xdr:cNvPr id="388" name="n_2aveValue【市民会館】&#10;一人当たり面積">
          <a:extLst>
            <a:ext uri="{FF2B5EF4-FFF2-40B4-BE49-F238E27FC236}">
              <a16:creationId xmlns:a16="http://schemas.microsoft.com/office/drawing/2014/main" id="{00000000-0008-0000-0200-000084010000}"/>
            </a:ext>
          </a:extLst>
        </xdr:cNvPr>
        <xdr:cNvSpPr txBox="1"/>
      </xdr:nvSpPr>
      <xdr:spPr>
        <a:xfrm>
          <a:off x="8515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144797</xdr:rowOff>
    </xdr:from>
    <xdr:ext cx="469744" cy="259045"/>
    <xdr:sp macro="" textlink="">
      <xdr:nvSpPr>
        <xdr:cNvPr id="389" name="n_2mainValue【市民会館】&#10;一人当たり面積">
          <a:extLst>
            <a:ext uri="{FF2B5EF4-FFF2-40B4-BE49-F238E27FC236}">
              <a16:creationId xmlns:a16="http://schemas.microsoft.com/office/drawing/2014/main" id="{00000000-0008-0000-0200-000085010000}"/>
            </a:ext>
          </a:extLst>
        </xdr:cNvPr>
        <xdr:cNvSpPr txBox="1"/>
      </xdr:nvSpPr>
      <xdr:spPr>
        <a:xfrm>
          <a:off x="8515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a:extLst>
            <a:ext uri="{FF2B5EF4-FFF2-40B4-BE49-F238E27FC236}">
              <a16:creationId xmlns:a16="http://schemas.microsoft.com/office/drawing/2014/main" id="{00000000-0008-0000-0200-0000A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31" name="【保健センター・保健所】&#10;有形固定資産減価償却率最小値テキスト">
          <a:extLst>
            <a:ext uri="{FF2B5EF4-FFF2-40B4-BE49-F238E27FC236}">
              <a16:creationId xmlns:a16="http://schemas.microsoft.com/office/drawing/2014/main" id="{00000000-0008-0000-0200-0000AF010000}"/>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33" name="【保健センター・保健所】&#10;有形固定資産減価償却率最大値テキスト">
          <a:extLst>
            <a:ext uri="{FF2B5EF4-FFF2-40B4-BE49-F238E27FC236}">
              <a16:creationId xmlns:a16="http://schemas.microsoft.com/office/drawing/2014/main" id="{00000000-0008-0000-0200-0000B1010000}"/>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435" name="【保健センター・保健所】&#10;有形固定資産減価償却率平均値テキスト">
          <a:extLst>
            <a:ext uri="{FF2B5EF4-FFF2-40B4-BE49-F238E27FC236}">
              <a16:creationId xmlns:a16="http://schemas.microsoft.com/office/drawing/2014/main" id="{00000000-0008-0000-0200-0000B3010000}"/>
            </a:ext>
          </a:extLst>
        </xdr:cNvPr>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57785</xdr:rowOff>
    </xdr:from>
    <xdr:to>
      <xdr:col>76</xdr:col>
      <xdr:colOff>165100</xdr:colOff>
      <xdr:row>61</xdr:row>
      <xdr:rowOff>159385</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10160</xdr:rowOff>
    </xdr:from>
    <xdr:to>
      <xdr:col>76</xdr:col>
      <xdr:colOff>165100</xdr:colOff>
      <xdr:row>63</xdr:row>
      <xdr:rowOff>111760</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14541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82567</xdr:rowOff>
    </xdr:from>
    <xdr:ext cx="405111" cy="259045"/>
    <xdr:sp macro="" textlink="">
      <xdr:nvSpPr>
        <xdr:cNvPr id="445" name="n_1aveValue【保健センター・保健所】&#10;有形固定資産減価償却率">
          <a:extLst>
            <a:ext uri="{FF2B5EF4-FFF2-40B4-BE49-F238E27FC236}">
              <a16:creationId xmlns:a16="http://schemas.microsoft.com/office/drawing/2014/main" id="{00000000-0008-0000-0200-0000BD010000}"/>
            </a:ext>
          </a:extLst>
        </xdr:cNvPr>
        <xdr:cNvSpPr txBox="1"/>
      </xdr:nvSpPr>
      <xdr:spPr>
        <a:xfrm>
          <a:off x="15266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4462</xdr:rowOff>
    </xdr:from>
    <xdr:ext cx="405111" cy="259045"/>
    <xdr:sp macro="" textlink="">
      <xdr:nvSpPr>
        <xdr:cNvPr id="446" name="n_2aveValue【保健センター・保健所】&#10;有形固定資産減価償却率">
          <a:extLst>
            <a:ext uri="{FF2B5EF4-FFF2-40B4-BE49-F238E27FC236}">
              <a16:creationId xmlns:a16="http://schemas.microsoft.com/office/drawing/2014/main" id="{00000000-0008-0000-0200-0000BE010000}"/>
            </a:ext>
          </a:extLst>
        </xdr:cNvPr>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102887</xdr:rowOff>
    </xdr:from>
    <xdr:ext cx="405111" cy="259045"/>
    <xdr:sp macro="" textlink="">
      <xdr:nvSpPr>
        <xdr:cNvPr id="447" name="n_2mainValue【保健センター・保健所】&#10;有形固定資産減価償却率">
          <a:extLst>
            <a:ext uri="{FF2B5EF4-FFF2-40B4-BE49-F238E27FC236}">
              <a16:creationId xmlns:a16="http://schemas.microsoft.com/office/drawing/2014/main" id="{00000000-0008-0000-0200-0000BF010000}"/>
            </a:ext>
          </a:extLst>
        </xdr:cNvPr>
        <xdr:cNvSpPr txBox="1"/>
      </xdr:nvSpPr>
      <xdr:spPr>
        <a:xfrm>
          <a:off x="14389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保健センター・保健所】&#10;一人当たり面積グラフ枠">
          <a:extLst>
            <a:ext uri="{FF2B5EF4-FFF2-40B4-BE49-F238E27FC236}">
              <a16:creationId xmlns:a16="http://schemas.microsoft.com/office/drawing/2014/main" id="{00000000-0008-0000-0200-0000D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72" name="【保健センター・保健所】&#10;一人当たり面積最小値テキスト">
          <a:extLst>
            <a:ext uri="{FF2B5EF4-FFF2-40B4-BE49-F238E27FC236}">
              <a16:creationId xmlns:a16="http://schemas.microsoft.com/office/drawing/2014/main" id="{00000000-0008-0000-0200-0000D8010000}"/>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74" name="【保健センター・保健所】&#10;一人当たり面積最大値テキスト">
          <a:extLst>
            <a:ext uri="{FF2B5EF4-FFF2-40B4-BE49-F238E27FC236}">
              <a16:creationId xmlns:a16="http://schemas.microsoft.com/office/drawing/2014/main" id="{00000000-0008-0000-0200-0000DA01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476" name="【保健センター・保健所】&#10;一人当たり面積平均値テキスト">
          <a:extLst>
            <a:ext uri="{FF2B5EF4-FFF2-40B4-BE49-F238E27FC236}">
              <a16:creationId xmlns:a16="http://schemas.microsoft.com/office/drawing/2014/main" id="{00000000-0008-0000-0200-0000DC010000}"/>
            </a:ext>
          </a:extLst>
        </xdr:cNvPr>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162560</xdr:rowOff>
    </xdr:from>
    <xdr:to>
      <xdr:col>107</xdr:col>
      <xdr:colOff>101600</xdr:colOff>
      <xdr:row>61</xdr:row>
      <xdr:rowOff>92710</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86360</xdr:rowOff>
    </xdr:from>
    <xdr:to>
      <xdr:col>107</xdr:col>
      <xdr:colOff>101600</xdr:colOff>
      <xdr:row>58</xdr:row>
      <xdr:rowOff>16510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20383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486" name="n_1aveValue【保健センター・保健所】&#10;一人当たり面積">
          <a:extLst>
            <a:ext uri="{FF2B5EF4-FFF2-40B4-BE49-F238E27FC236}">
              <a16:creationId xmlns:a16="http://schemas.microsoft.com/office/drawing/2014/main" id="{00000000-0008-0000-0200-0000E6010000}"/>
            </a:ext>
          </a:extLst>
        </xdr:cNvPr>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487" name="n_2aveValue【保健センター・保健所】&#10;一人当たり面積">
          <a:extLst>
            <a:ext uri="{FF2B5EF4-FFF2-40B4-BE49-F238E27FC236}">
              <a16:creationId xmlns:a16="http://schemas.microsoft.com/office/drawing/2014/main" id="{00000000-0008-0000-0200-0000E7010000}"/>
            </a:ext>
          </a:extLst>
        </xdr:cNvPr>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33037</xdr:rowOff>
    </xdr:from>
    <xdr:ext cx="469744" cy="259045"/>
    <xdr:sp macro="" textlink="">
      <xdr:nvSpPr>
        <xdr:cNvPr id="488" name="n_2mainValue【保健センター・保健所】&#10;一人当たり面積">
          <a:extLst>
            <a:ext uri="{FF2B5EF4-FFF2-40B4-BE49-F238E27FC236}">
              <a16:creationId xmlns:a16="http://schemas.microsoft.com/office/drawing/2014/main" id="{00000000-0008-0000-0200-0000E8010000}"/>
            </a:ext>
          </a:extLst>
        </xdr:cNvPr>
        <xdr:cNvSpPr txBox="1"/>
      </xdr:nvSpPr>
      <xdr:spPr>
        <a:xfrm>
          <a:off x="20199427" y="963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9" name="【庁舎】&#10;有形固定資産減価償却率グラフ枠">
          <a:extLst>
            <a:ext uri="{FF2B5EF4-FFF2-40B4-BE49-F238E27FC236}">
              <a16:creationId xmlns:a16="http://schemas.microsoft.com/office/drawing/2014/main" id="{00000000-0008-0000-0200-00001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31" name="【庁舎】&#10;有形固定資産減価償却率最小値テキスト">
          <a:extLst>
            <a:ext uri="{FF2B5EF4-FFF2-40B4-BE49-F238E27FC236}">
              <a16:creationId xmlns:a16="http://schemas.microsoft.com/office/drawing/2014/main" id="{00000000-0008-0000-0200-000013020000}"/>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533" name="【庁舎】&#10;有形固定資産減価償却率最大値テキスト">
          <a:extLst>
            <a:ext uri="{FF2B5EF4-FFF2-40B4-BE49-F238E27FC236}">
              <a16:creationId xmlns:a16="http://schemas.microsoft.com/office/drawing/2014/main" id="{00000000-0008-0000-0200-000015020000}"/>
            </a:ext>
          </a:extLst>
        </xdr:cNvPr>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535" name="【庁舎】&#10;有形固定資産減価償却率平均値テキスト">
          <a:extLst>
            <a:ext uri="{FF2B5EF4-FFF2-40B4-BE49-F238E27FC236}">
              <a16:creationId xmlns:a16="http://schemas.microsoft.com/office/drawing/2014/main" id="{00000000-0008-0000-0200-000017020000}"/>
            </a:ext>
          </a:extLst>
        </xdr:cNvPr>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5806</xdr:rowOff>
    </xdr:from>
    <xdr:to>
      <xdr:col>85</xdr:col>
      <xdr:colOff>177800</xdr:colOff>
      <xdr:row>102</xdr:row>
      <xdr:rowOff>107406</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62687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28683</xdr:rowOff>
    </xdr:from>
    <xdr:ext cx="405111" cy="259045"/>
    <xdr:sp macro="" textlink="">
      <xdr:nvSpPr>
        <xdr:cNvPr id="545" name="【庁舎】&#10;有形固定資産減価償却率該当値テキスト">
          <a:extLst>
            <a:ext uri="{FF2B5EF4-FFF2-40B4-BE49-F238E27FC236}">
              <a16:creationId xmlns:a16="http://schemas.microsoft.com/office/drawing/2014/main" id="{00000000-0008-0000-0200-000021020000}"/>
            </a:ext>
          </a:extLst>
        </xdr:cNvPr>
        <xdr:cNvSpPr txBox="1"/>
      </xdr:nvSpPr>
      <xdr:spPr>
        <a:xfrm>
          <a:off x="16357600" y="173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38463</xdr:rowOff>
    </xdr:from>
    <xdr:to>
      <xdr:col>81</xdr:col>
      <xdr:colOff>101600</xdr:colOff>
      <xdr:row>102</xdr:row>
      <xdr:rowOff>140063</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5430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56606</xdr:rowOff>
    </xdr:from>
    <xdr:to>
      <xdr:col>85</xdr:col>
      <xdr:colOff>127000</xdr:colOff>
      <xdr:row>102</xdr:row>
      <xdr:rowOff>89263</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15481300" y="175445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28666</xdr:rowOff>
    </xdr:from>
    <xdr:to>
      <xdr:col>76</xdr:col>
      <xdr:colOff>165100</xdr:colOff>
      <xdr:row>102</xdr:row>
      <xdr:rowOff>130266</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4541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79466</xdr:rowOff>
    </xdr:from>
    <xdr:to>
      <xdr:col>81</xdr:col>
      <xdr:colOff>50800</xdr:colOff>
      <xdr:row>102</xdr:row>
      <xdr:rowOff>89263</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4592300" y="175673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550" name="n_1aveValue【庁舎】&#10;有形固定資産減価償却率">
          <a:extLst>
            <a:ext uri="{FF2B5EF4-FFF2-40B4-BE49-F238E27FC236}">
              <a16:creationId xmlns:a16="http://schemas.microsoft.com/office/drawing/2014/main" id="{00000000-0008-0000-0200-000026020000}"/>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551" name="n_2aveValue【庁舎】&#10;有形固定資産減価償却率">
          <a:extLst>
            <a:ext uri="{FF2B5EF4-FFF2-40B4-BE49-F238E27FC236}">
              <a16:creationId xmlns:a16="http://schemas.microsoft.com/office/drawing/2014/main" id="{00000000-0008-0000-0200-000027020000}"/>
            </a:ext>
          </a:extLst>
        </xdr:cNvPr>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156590</xdr:rowOff>
    </xdr:from>
    <xdr:ext cx="405111" cy="259045"/>
    <xdr:sp macro="" textlink="">
      <xdr:nvSpPr>
        <xdr:cNvPr id="552" name="n_1mainValue【庁舎】&#10;有形固定資産減価償却率">
          <a:extLst>
            <a:ext uri="{FF2B5EF4-FFF2-40B4-BE49-F238E27FC236}">
              <a16:creationId xmlns:a16="http://schemas.microsoft.com/office/drawing/2014/main" id="{00000000-0008-0000-0200-000028020000}"/>
            </a:ext>
          </a:extLst>
        </xdr:cNvPr>
        <xdr:cNvSpPr txBox="1"/>
      </xdr:nvSpPr>
      <xdr:spPr>
        <a:xfrm>
          <a:off x="152660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146793</xdr:rowOff>
    </xdr:from>
    <xdr:ext cx="405111" cy="259045"/>
    <xdr:sp macro="" textlink="">
      <xdr:nvSpPr>
        <xdr:cNvPr id="553" name="n_2mainValue【庁舎】&#10;有形固定資産減価償却率">
          <a:extLst>
            <a:ext uri="{FF2B5EF4-FFF2-40B4-BE49-F238E27FC236}">
              <a16:creationId xmlns:a16="http://schemas.microsoft.com/office/drawing/2014/main" id="{00000000-0008-0000-0200-000029020000}"/>
            </a:ext>
          </a:extLst>
        </xdr:cNvPr>
        <xdr:cNvSpPr txBox="1"/>
      </xdr:nvSpPr>
      <xdr:spPr>
        <a:xfrm>
          <a:off x="14389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庁舎】&#10;一人当たり面積グラフ枠">
          <a:extLst>
            <a:ext uri="{FF2B5EF4-FFF2-40B4-BE49-F238E27FC236}">
              <a16:creationId xmlns:a16="http://schemas.microsoft.com/office/drawing/2014/main" id="{00000000-0008-0000-0200-00004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580" name="【庁舎】&#10;一人当たり面積最小値テキスト">
          <a:extLst>
            <a:ext uri="{FF2B5EF4-FFF2-40B4-BE49-F238E27FC236}">
              <a16:creationId xmlns:a16="http://schemas.microsoft.com/office/drawing/2014/main" id="{00000000-0008-0000-0200-000044020000}"/>
            </a:ext>
          </a:extLst>
        </xdr:cNvPr>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582" name="【庁舎】&#10;一人当たり面積最大値テキスト">
          <a:extLst>
            <a:ext uri="{FF2B5EF4-FFF2-40B4-BE49-F238E27FC236}">
              <a16:creationId xmlns:a16="http://schemas.microsoft.com/office/drawing/2014/main" id="{00000000-0008-0000-0200-000046020000}"/>
            </a:ext>
          </a:extLst>
        </xdr:cNvPr>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584" name="【庁舎】&#10;一人当たり面積平均値テキスト">
          <a:extLst>
            <a:ext uri="{FF2B5EF4-FFF2-40B4-BE49-F238E27FC236}">
              <a16:creationId xmlns:a16="http://schemas.microsoft.com/office/drawing/2014/main" id="{00000000-0008-0000-0200-000048020000}"/>
            </a:ext>
          </a:extLst>
        </xdr:cNvPr>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68943</xdr:rowOff>
    </xdr:from>
    <xdr:to>
      <xdr:col>116</xdr:col>
      <xdr:colOff>114300</xdr:colOff>
      <xdr:row>106</xdr:row>
      <xdr:rowOff>170543</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2110700" y="182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47370</xdr:rowOff>
    </xdr:from>
    <xdr:ext cx="469744" cy="259045"/>
    <xdr:sp macro="" textlink="">
      <xdr:nvSpPr>
        <xdr:cNvPr id="594" name="【庁舎】&#10;一人当たり面積該当値テキスト">
          <a:extLst>
            <a:ext uri="{FF2B5EF4-FFF2-40B4-BE49-F238E27FC236}">
              <a16:creationId xmlns:a16="http://schemas.microsoft.com/office/drawing/2014/main" id="{00000000-0008-0000-0200-000052020000}"/>
            </a:ext>
          </a:extLst>
        </xdr:cNvPr>
        <xdr:cNvSpPr txBox="1"/>
      </xdr:nvSpPr>
      <xdr:spPr>
        <a:xfrm>
          <a:off x="22199600" y="182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66766</xdr:rowOff>
    </xdr:from>
    <xdr:to>
      <xdr:col>112</xdr:col>
      <xdr:colOff>38100</xdr:colOff>
      <xdr:row>106</xdr:row>
      <xdr:rowOff>168366</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21272500" y="182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117566</xdr:rowOff>
    </xdr:from>
    <xdr:to>
      <xdr:col>116</xdr:col>
      <xdr:colOff>63500</xdr:colOff>
      <xdr:row>106</xdr:row>
      <xdr:rowOff>119743</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21323300" y="1829126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52614</xdr:rowOff>
    </xdr:from>
    <xdr:to>
      <xdr:col>107</xdr:col>
      <xdr:colOff>101600</xdr:colOff>
      <xdr:row>106</xdr:row>
      <xdr:rowOff>154214</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20383500" y="182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103414</xdr:rowOff>
    </xdr:from>
    <xdr:to>
      <xdr:col>111</xdr:col>
      <xdr:colOff>177800</xdr:colOff>
      <xdr:row>106</xdr:row>
      <xdr:rowOff>117566</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20434300" y="18277114"/>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162758</xdr:rowOff>
    </xdr:from>
    <xdr:ext cx="469744" cy="259045"/>
    <xdr:sp macro="" textlink="">
      <xdr:nvSpPr>
        <xdr:cNvPr id="599" name="n_1aveValue【庁舎】&#10;一人当たり面積">
          <a:extLst>
            <a:ext uri="{FF2B5EF4-FFF2-40B4-BE49-F238E27FC236}">
              <a16:creationId xmlns:a16="http://schemas.microsoft.com/office/drawing/2014/main" id="{00000000-0008-0000-0200-000057020000}"/>
            </a:ext>
          </a:extLst>
        </xdr:cNvPr>
        <xdr:cNvSpPr txBox="1"/>
      </xdr:nvSpPr>
      <xdr:spPr>
        <a:xfrm>
          <a:off x="210757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600" name="n_2aveValue【庁舎】&#10;一人当たり面積">
          <a:extLst>
            <a:ext uri="{FF2B5EF4-FFF2-40B4-BE49-F238E27FC236}">
              <a16:creationId xmlns:a16="http://schemas.microsoft.com/office/drawing/2014/main" id="{00000000-0008-0000-0200-000058020000}"/>
            </a:ext>
          </a:extLst>
        </xdr:cNvPr>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13443</xdr:rowOff>
    </xdr:from>
    <xdr:ext cx="469744" cy="259045"/>
    <xdr:sp macro="" textlink="">
      <xdr:nvSpPr>
        <xdr:cNvPr id="601" name="n_1mainValue【庁舎】&#10;一人当たり面積">
          <a:extLst>
            <a:ext uri="{FF2B5EF4-FFF2-40B4-BE49-F238E27FC236}">
              <a16:creationId xmlns:a16="http://schemas.microsoft.com/office/drawing/2014/main" id="{00000000-0008-0000-0200-000059020000}"/>
            </a:ext>
          </a:extLst>
        </xdr:cNvPr>
        <xdr:cNvSpPr txBox="1"/>
      </xdr:nvSpPr>
      <xdr:spPr>
        <a:xfrm>
          <a:off x="21075727" y="1801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170741</xdr:rowOff>
    </xdr:from>
    <xdr:ext cx="469744" cy="259045"/>
    <xdr:sp macro="" textlink="">
      <xdr:nvSpPr>
        <xdr:cNvPr id="602" name="n_2mainValue【庁舎】&#10;一人当たり面積">
          <a:extLst>
            <a:ext uri="{FF2B5EF4-FFF2-40B4-BE49-F238E27FC236}">
              <a16:creationId xmlns:a16="http://schemas.microsoft.com/office/drawing/2014/main" id="{00000000-0008-0000-0200-00005A020000}"/>
            </a:ext>
          </a:extLst>
        </xdr:cNvPr>
        <xdr:cNvSpPr txBox="1"/>
      </xdr:nvSpPr>
      <xdr:spPr>
        <a:xfrm>
          <a:off x="20199427" y="180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体育館・プールの有形固定資産減価償却率は全国平均を下回っているが、体育館は築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年が経過してるいため、有形固定資産減価償却は</a:t>
          </a:r>
          <a:r>
            <a:rPr kumimoji="1" lang="en-US" altLang="ja-JP" sz="1300">
              <a:latin typeface="ＭＳ Ｐゴシック" panose="020B0600070205080204" pitchFamily="50" charset="-128"/>
              <a:ea typeface="ＭＳ Ｐゴシック" panose="020B0600070205080204" pitchFamily="50" charset="-128"/>
            </a:rPr>
            <a:t>70.4</a:t>
          </a:r>
          <a:r>
            <a:rPr kumimoji="1" lang="ja-JP" altLang="en-US" sz="1300">
              <a:latin typeface="ＭＳ Ｐゴシック" panose="020B0600070205080204" pitchFamily="50" charset="-128"/>
              <a:ea typeface="ＭＳ Ｐゴシック" panose="020B0600070205080204" pitchFamily="50" charset="-128"/>
            </a:rPr>
            <a:t>％となっており、老朽化対策に取り組む必要がある。庁舎は本庁舎が築</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年となっているので、有形固定資産減価償却率が</a:t>
          </a:r>
          <a:r>
            <a:rPr kumimoji="1" lang="en-US" altLang="ja-JP" sz="1300">
              <a:latin typeface="ＭＳ Ｐゴシック" panose="020B0600070205080204" pitchFamily="50" charset="-128"/>
              <a:ea typeface="ＭＳ Ｐゴシック" panose="020B0600070205080204" pitchFamily="50" charset="-128"/>
            </a:rPr>
            <a:t>72.2</a:t>
          </a:r>
          <a:r>
            <a:rPr kumimoji="1" lang="ja-JP" altLang="en-US" sz="1300">
              <a:latin typeface="ＭＳ Ｐゴシック" panose="020B0600070205080204" pitchFamily="50" charset="-128"/>
              <a:ea typeface="ＭＳ Ｐゴシック" panose="020B0600070205080204" pitchFamily="50" charset="-128"/>
            </a:rPr>
            <a:t>％となっている。今後、個別施設計画の策定等を通して、建替えや老朽化対策等の検討を行う。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11,524
11,432
37.84
9,668,262
9,353,256
240,930
3,617,247
3,964,772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と比較して、市町村民税や地方消費税交付金の増により基準財政収入額は増額しているものの、依然として財政力は類似団体内平均値を下回っている状況である。商工観光や企業誘致などの取り組みによる税収の増加を目指し、財政力を強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83759</xdr:rowOff>
    </xdr:to>
    <xdr:cxnSp macro="">
      <xdr:nvCxnSpPr>
        <xdr:cNvPr id="70" name="直線コネクタ 69"/>
        <xdr:cNvCxnSpPr/>
      </xdr:nvCxnSpPr>
      <xdr:spPr>
        <a:xfrm flipV="1">
          <a:off x="4114800" y="74331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106741</xdr:rowOff>
    </xdr:to>
    <xdr:cxnSp macro="">
      <xdr:nvCxnSpPr>
        <xdr:cNvPr id="73" name="直線コネクタ 72"/>
        <xdr:cNvCxnSpPr/>
      </xdr:nvCxnSpPr>
      <xdr:spPr>
        <a:xfrm flipV="1">
          <a:off x="3225800" y="74561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106741</xdr:rowOff>
    </xdr:to>
    <xdr:cxnSp macro="">
      <xdr:nvCxnSpPr>
        <xdr:cNvPr id="76" name="直線コネクタ 75"/>
        <xdr:cNvCxnSpPr/>
      </xdr:nvCxnSpPr>
      <xdr:spPr>
        <a:xfrm>
          <a:off x="2336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106741</xdr:rowOff>
    </xdr:to>
    <xdr:cxnSp macro="">
      <xdr:nvCxnSpPr>
        <xdr:cNvPr id="79" name="直線コネクタ 78"/>
        <xdr:cNvCxnSpPr/>
      </xdr:nvCxnSpPr>
      <xdr:spPr>
        <a:xfrm>
          <a:off x="1447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児童福祉費、社会福祉費に係る扶助費及び補助費等が増加傾向にある。類似団体平均値を下回ってはいるが、引き続き義務的経費の削減等に取り組み、財政構造における弾力性の改善に努める。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63</xdr:row>
      <xdr:rowOff>66040</xdr:rowOff>
    </xdr:to>
    <xdr:cxnSp macro="">
      <xdr:nvCxnSpPr>
        <xdr:cNvPr id="131" name="直線コネクタ 130"/>
        <xdr:cNvCxnSpPr/>
      </xdr:nvCxnSpPr>
      <xdr:spPr>
        <a:xfrm flipV="1">
          <a:off x="4114800" y="1080947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2"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78232</xdr:rowOff>
    </xdr:from>
    <xdr:to>
      <xdr:col>19</xdr:col>
      <xdr:colOff>133350</xdr:colOff>
      <xdr:row>63</xdr:row>
      <xdr:rowOff>66040</xdr:rowOff>
    </xdr:to>
    <xdr:cxnSp macro="">
      <xdr:nvCxnSpPr>
        <xdr:cNvPr id="134" name="直線コネクタ 133"/>
        <xdr:cNvCxnSpPr/>
      </xdr:nvCxnSpPr>
      <xdr:spPr>
        <a:xfrm>
          <a:off x="3225800" y="1070813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6" name="テキスト ボックス 135"/>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78232</xdr:rowOff>
    </xdr:from>
    <xdr:to>
      <xdr:col>15</xdr:col>
      <xdr:colOff>82550</xdr:colOff>
      <xdr:row>62</xdr:row>
      <xdr:rowOff>126492</xdr:rowOff>
    </xdr:to>
    <xdr:cxnSp macro="">
      <xdr:nvCxnSpPr>
        <xdr:cNvPr id="137" name="直線コネクタ 136"/>
        <xdr:cNvCxnSpPr/>
      </xdr:nvCxnSpPr>
      <xdr:spPr>
        <a:xfrm flipV="1">
          <a:off x="2336800" y="107081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87139</xdr:rowOff>
    </xdr:from>
    <xdr:ext cx="762000" cy="259045"/>
    <xdr:sp macro="" textlink="">
      <xdr:nvSpPr>
        <xdr:cNvPr id="139" name="テキスト ボックス 138"/>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126492</xdr:rowOff>
    </xdr:to>
    <xdr:cxnSp macro="">
      <xdr:nvCxnSpPr>
        <xdr:cNvPr id="140" name="直線コネクタ 139"/>
        <xdr:cNvCxnSpPr/>
      </xdr:nvCxnSpPr>
      <xdr:spPr>
        <a:xfrm>
          <a:off x="1447800" y="106984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50" name="楕円 149"/>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145305</xdr:rowOff>
    </xdr:from>
    <xdr:ext cx="762000" cy="259045"/>
    <xdr:sp macro="" textlink="">
      <xdr:nvSpPr>
        <xdr:cNvPr id="151" name="財政構造の弾力性該当値テキスト"/>
        <xdr:cNvSpPr txBox="1"/>
      </xdr:nvSpPr>
      <xdr:spPr>
        <a:xfrm>
          <a:off x="50419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2" name="楕円 151"/>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3" name="テキスト ボックス 152"/>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27432</xdr:rowOff>
    </xdr:from>
    <xdr:to>
      <xdr:col>15</xdr:col>
      <xdr:colOff>133350</xdr:colOff>
      <xdr:row>62</xdr:row>
      <xdr:rowOff>129032</xdr:rowOff>
    </xdr:to>
    <xdr:sp macro="" textlink="">
      <xdr:nvSpPr>
        <xdr:cNvPr id="154" name="楕円 153"/>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139209</xdr:rowOff>
    </xdr:from>
    <xdr:ext cx="762000" cy="259045"/>
    <xdr:sp macro="" textlink="">
      <xdr:nvSpPr>
        <xdr:cNvPr id="155" name="テキスト ボックス 154"/>
        <xdr:cNvSpPr txBox="1"/>
      </xdr:nvSpPr>
      <xdr:spPr>
        <a:xfrm>
          <a:off x="2844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6" name="楕円 155"/>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16019</xdr:rowOff>
    </xdr:from>
    <xdr:ext cx="762000" cy="259045"/>
    <xdr:sp macro="" textlink="">
      <xdr:nvSpPr>
        <xdr:cNvPr id="157" name="テキスト ボックス 156"/>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8" name="楕円 157"/>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59" name="テキスト ボックス 158"/>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[261,710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嘱託職員報酬が減額となり、物件費については、地方公共団体情報セキュリティ強靭化対策事業や金武町陸上競技場機能高度化事業実施設計業務委託料などが大きく減額している。しかしながら、類似団体内平均値と比べると大きく上回っている状況であり、引き続き、行財政改革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49211</xdr:rowOff>
    </xdr:from>
    <xdr:to>
      <xdr:col>23</xdr:col>
      <xdr:colOff>133350</xdr:colOff>
      <xdr:row>84</xdr:row>
      <xdr:rowOff>140370</xdr:rowOff>
    </xdr:to>
    <xdr:cxnSp macro="">
      <xdr:nvCxnSpPr>
        <xdr:cNvPr id="194" name="直線コネクタ 193"/>
        <xdr:cNvCxnSpPr/>
      </xdr:nvCxnSpPr>
      <xdr:spPr>
        <a:xfrm flipV="1">
          <a:off x="4114800" y="14451011"/>
          <a:ext cx="838200" cy="9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140370</xdr:rowOff>
    </xdr:from>
    <xdr:to>
      <xdr:col>19</xdr:col>
      <xdr:colOff>133350</xdr:colOff>
      <xdr:row>84</xdr:row>
      <xdr:rowOff>153319</xdr:rowOff>
    </xdr:to>
    <xdr:cxnSp macro="">
      <xdr:nvCxnSpPr>
        <xdr:cNvPr id="197" name="直線コネクタ 196"/>
        <xdr:cNvCxnSpPr/>
      </xdr:nvCxnSpPr>
      <xdr:spPr>
        <a:xfrm flipV="1">
          <a:off x="3225800" y="14542170"/>
          <a:ext cx="8890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81059</xdr:rowOff>
    </xdr:from>
    <xdr:to>
      <xdr:col>15</xdr:col>
      <xdr:colOff>82550</xdr:colOff>
      <xdr:row>84</xdr:row>
      <xdr:rowOff>153319</xdr:rowOff>
    </xdr:to>
    <xdr:cxnSp macro="">
      <xdr:nvCxnSpPr>
        <xdr:cNvPr id="200" name="直線コネクタ 199"/>
        <xdr:cNvCxnSpPr/>
      </xdr:nvCxnSpPr>
      <xdr:spPr>
        <a:xfrm>
          <a:off x="2336800" y="14482859"/>
          <a:ext cx="889000" cy="7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66339</xdr:rowOff>
    </xdr:from>
    <xdr:ext cx="762000" cy="259045"/>
    <xdr:sp macro="" textlink="">
      <xdr:nvSpPr>
        <xdr:cNvPr id="202" name="テキスト ボックス 201"/>
        <xdr:cNvSpPr txBox="1"/>
      </xdr:nvSpPr>
      <xdr:spPr>
        <a:xfrm>
          <a:off x="2844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17487</xdr:rowOff>
    </xdr:from>
    <xdr:to>
      <xdr:col>11</xdr:col>
      <xdr:colOff>31750</xdr:colOff>
      <xdr:row>84</xdr:row>
      <xdr:rowOff>81059</xdr:rowOff>
    </xdr:to>
    <xdr:cxnSp macro="">
      <xdr:nvCxnSpPr>
        <xdr:cNvPr id="203" name="直線コネクタ 202"/>
        <xdr:cNvCxnSpPr/>
      </xdr:nvCxnSpPr>
      <xdr:spPr>
        <a:xfrm>
          <a:off x="1447800" y="14419287"/>
          <a:ext cx="889000" cy="6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5" name="テキスト ボックス 204"/>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7" name="テキスト ボックス 206"/>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169861</xdr:rowOff>
    </xdr:from>
    <xdr:to>
      <xdr:col>23</xdr:col>
      <xdr:colOff>184150</xdr:colOff>
      <xdr:row>84</xdr:row>
      <xdr:rowOff>100011</xdr:rowOff>
    </xdr:to>
    <xdr:sp macro="" textlink="">
      <xdr:nvSpPr>
        <xdr:cNvPr id="213" name="楕円 212"/>
        <xdr:cNvSpPr/>
      </xdr:nvSpPr>
      <xdr:spPr>
        <a:xfrm>
          <a:off x="4902200" y="144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141938</xdr:rowOff>
    </xdr:from>
    <xdr:ext cx="762000" cy="259045"/>
    <xdr:sp macro="" textlink="">
      <xdr:nvSpPr>
        <xdr:cNvPr id="214" name="人件費・物件費等の状況該当値テキスト"/>
        <xdr:cNvSpPr txBox="1"/>
      </xdr:nvSpPr>
      <xdr:spPr>
        <a:xfrm>
          <a:off x="5041900" y="1437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89570</xdr:rowOff>
    </xdr:from>
    <xdr:to>
      <xdr:col>19</xdr:col>
      <xdr:colOff>184150</xdr:colOff>
      <xdr:row>85</xdr:row>
      <xdr:rowOff>19720</xdr:rowOff>
    </xdr:to>
    <xdr:sp macro="" textlink="">
      <xdr:nvSpPr>
        <xdr:cNvPr id="215" name="楕円 214"/>
        <xdr:cNvSpPr/>
      </xdr:nvSpPr>
      <xdr:spPr>
        <a:xfrm>
          <a:off x="4064000" y="144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4497</xdr:rowOff>
    </xdr:from>
    <xdr:ext cx="736600" cy="259045"/>
    <xdr:sp macro="" textlink="">
      <xdr:nvSpPr>
        <xdr:cNvPr id="216" name="テキスト ボックス 215"/>
        <xdr:cNvSpPr txBox="1"/>
      </xdr:nvSpPr>
      <xdr:spPr>
        <a:xfrm>
          <a:off x="3733800" y="1457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102519</xdr:rowOff>
    </xdr:from>
    <xdr:to>
      <xdr:col>15</xdr:col>
      <xdr:colOff>133350</xdr:colOff>
      <xdr:row>85</xdr:row>
      <xdr:rowOff>32669</xdr:rowOff>
    </xdr:to>
    <xdr:sp macro="" textlink="">
      <xdr:nvSpPr>
        <xdr:cNvPr id="217" name="楕円 216"/>
        <xdr:cNvSpPr/>
      </xdr:nvSpPr>
      <xdr:spPr>
        <a:xfrm>
          <a:off x="3175000" y="1450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17446</xdr:rowOff>
    </xdr:from>
    <xdr:ext cx="762000" cy="259045"/>
    <xdr:sp macro="" textlink="">
      <xdr:nvSpPr>
        <xdr:cNvPr id="218" name="テキスト ボックス 217"/>
        <xdr:cNvSpPr txBox="1"/>
      </xdr:nvSpPr>
      <xdr:spPr>
        <a:xfrm>
          <a:off x="2844800" y="1459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30259</xdr:rowOff>
    </xdr:from>
    <xdr:to>
      <xdr:col>11</xdr:col>
      <xdr:colOff>82550</xdr:colOff>
      <xdr:row>84</xdr:row>
      <xdr:rowOff>131859</xdr:rowOff>
    </xdr:to>
    <xdr:sp macro="" textlink="">
      <xdr:nvSpPr>
        <xdr:cNvPr id="219" name="楕円 218"/>
        <xdr:cNvSpPr/>
      </xdr:nvSpPr>
      <xdr:spPr>
        <a:xfrm>
          <a:off x="2286000" y="144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116636</xdr:rowOff>
    </xdr:from>
    <xdr:ext cx="762000" cy="259045"/>
    <xdr:sp macro="" textlink="">
      <xdr:nvSpPr>
        <xdr:cNvPr id="220" name="テキスト ボックス 219"/>
        <xdr:cNvSpPr txBox="1"/>
      </xdr:nvSpPr>
      <xdr:spPr>
        <a:xfrm>
          <a:off x="1955800" y="1451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138137</xdr:rowOff>
    </xdr:from>
    <xdr:to>
      <xdr:col>7</xdr:col>
      <xdr:colOff>31750</xdr:colOff>
      <xdr:row>84</xdr:row>
      <xdr:rowOff>68287</xdr:rowOff>
    </xdr:to>
    <xdr:sp macro="" textlink="">
      <xdr:nvSpPr>
        <xdr:cNvPr id="221" name="楕円 220"/>
        <xdr:cNvSpPr/>
      </xdr:nvSpPr>
      <xdr:spPr>
        <a:xfrm>
          <a:off x="1397000" y="1436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53064</xdr:rowOff>
    </xdr:from>
    <xdr:ext cx="762000" cy="259045"/>
    <xdr:sp macro="" textlink="">
      <xdr:nvSpPr>
        <xdr:cNvPr id="222" name="テキスト ボックス 221"/>
        <xdr:cNvSpPr txBox="1"/>
      </xdr:nvSpPr>
      <xdr:spPr>
        <a:xfrm>
          <a:off x="1066800" y="1445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年度は類似団体内平均値に近づいてはいるが、依然として上回っている状態である。国や県の給与改定等の動向を注視し、適切な給与水準の維持に努める。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58" name="直線コネクタ 257"/>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91016</xdr:rowOff>
    </xdr:to>
    <xdr:cxnSp macro="">
      <xdr:nvCxnSpPr>
        <xdr:cNvPr id="261" name="直線コネクタ 260"/>
        <xdr:cNvCxnSpPr/>
      </xdr:nvCxnSpPr>
      <xdr:spPr>
        <a:xfrm flipV="1">
          <a:off x="15290800" y="14915243"/>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91016</xdr:rowOff>
    </xdr:to>
    <xdr:cxnSp macro="">
      <xdr:nvCxnSpPr>
        <xdr:cNvPr id="264" name="直線コネクタ 263"/>
        <xdr:cNvCxnSpPr/>
      </xdr:nvCxnSpPr>
      <xdr:spPr>
        <a:xfrm>
          <a:off x="14401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123673</xdr:rowOff>
    </xdr:from>
    <xdr:to>
      <xdr:col>68</xdr:col>
      <xdr:colOff>152400</xdr:colOff>
      <xdr:row>87</xdr:row>
      <xdr:rowOff>10584</xdr:rowOff>
    </xdr:to>
    <xdr:cxnSp macro="">
      <xdr:nvCxnSpPr>
        <xdr:cNvPr id="267" name="直線コネクタ 266"/>
        <xdr:cNvCxnSpPr/>
      </xdr:nvCxnSpPr>
      <xdr:spPr>
        <a:xfrm>
          <a:off x="13512800" y="14696923"/>
          <a:ext cx="889000" cy="22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7" name="楕円 276"/>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8"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9" name="楕円 278"/>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0" name="テキスト ボックス 279"/>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1" name="楕円 280"/>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2" name="テキスト ボックス 281"/>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3" name="楕円 282"/>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4" name="テキスト ボックス 283"/>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72873</xdr:rowOff>
    </xdr:from>
    <xdr:to>
      <xdr:col>64</xdr:col>
      <xdr:colOff>152400</xdr:colOff>
      <xdr:row>86</xdr:row>
      <xdr:rowOff>3023</xdr:rowOff>
    </xdr:to>
    <xdr:sp macro="" textlink="">
      <xdr:nvSpPr>
        <xdr:cNvPr id="285" name="楕円 284"/>
        <xdr:cNvSpPr/>
      </xdr:nvSpPr>
      <xdr:spPr>
        <a:xfrm>
          <a:off x="13462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159250</xdr:rowOff>
    </xdr:from>
    <xdr:ext cx="762000" cy="259045"/>
    <xdr:sp macro="" textlink="">
      <xdr:nvSpPr>
        <xdr:cNvPr id="286" name="テキスト ボックス 285"/>
        <xdr:cNvSpPr txBox="1"/>
      </xdr:nvSpPr>
      <xdr:spPr>
        <a:xfrm>
          <a:off x="13131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減少傾向ではあるが、基地跡地利用の推進や基地渉外等の業務に対応するための職員配置をしているため、類似団体と比較して多くなっている。今後も適切な定員管理に努める。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35763</xdr:rowOff>
    </xdr:from>
    <xdr:to>
      <xdr:col>81</xdr:col>
      <xdr:colOff>44450</xdr:colOff>
      <xdr:row>62</xdr:row>
      <xdr:rowOff>39624</xdr:rowOff>
    </xdr:to>
    <xdr:cxnSp macro="">
      <xdr:nvCxnSpPr>
        <xdr:cNvPr id="318" name="直線コネクタ 317"/>
        <xdr:cNvCxnSpPr/>
      </xdr:nvCxnSpPr>
      <xdr:spPr>
        <a:xfrm flipV="1">
          <a:off x="16179800" y="10665663"/>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9"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39624</xdr:rowOff>
    </xdr:from>
    <xdr:to>
      <xdr:col>77</xdr:col>
      <xdr:colOff>44450</xdr:colOff>
      <xdr:row>62</xdr:row>
      <xdr:rowOff>41554</xdr:rowOff>
    </xdr:to>
    <xdr:cxnSp macro="">
      <xdr:nvCxnSpPr>
        <xdr:cNvPr id="321" name="直線コネクタ 320"/>
        <xdr:cNvCxnSpPr/>
      </xdr:nvCxnSpPr>
      <xdr:spPr>
        <a:xfrm flipV="1">
          <a:off x="15290800" y="10669524"/>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3" name="テキスト ボックス 322"/>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41554</xdr:rowOff>
    </xdr:from>
    <xdr:to>
      <xdr:col>72</xdr:col>
      <xdr:colOff>203200</xdr:colOff>
      <xdr:row>62</xdr:row>
      <xdr:rowOff>55550</xdr:rowOff>
    </xdr:to>
    <xdr:cxnSp macro="">
      <xdr:nvCxnSpPr>
        <xdr:cNvPr id="324" name="直線コネクタ 323"/>
        <xdr:cNvCxnSpPr/>
      </xdr:nvCxnSpPr>
      <xdr:spPr>
        <a:xfrm flipV="1">
          <a:off x="14401800" y="10671454"/>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158640</xdr:rowOff>
    </xdr:from>
    <xdr:ext cx="762000" cy="259045"/>
    <xdr:sp macro="" textlink="">
      <xdr:nvSpPr>
        <xdr:cNvPr id="326" name="テキスト ボックス 325"/>
        <xdr:cNvSpPr txBox="1"/>
      </xdr:nvSpPr>
      <xdr:spPr>
        <a:xfrm>
          <a:off x="14909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55550</xdr:rowOff>
    </xdr:from>
    <xdr:to>
      <xdr:col>68</xdr:col>
      <xdr:colOff>152400</xdr:colOff>
      <xdr:row>62</xdr:row>
      <xdr:rowOff>62306</xdr:rowOff>
    </xdr:to>
    <xdr:cxnSp macro="">
      <xdr:nvCxnSpPr>
        <xdr:cNvPr id="327" name="直線コネクタ 326"/>
        <xdr:cNvCxnSpPr/>
      </xdr:nvCxnSpPr>
      <xdr:spPr>
        <a:xfrm flipV="1">
          <a:off x="13512800" y="10685450"/>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9" name="テキスト ボックス 328"/>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169257</xdr:rowOff>
    </xdr:from>
    <xdr:ext cx="762000" cy="259045"/>
    <xdr:sp macro="" textlink="">
      <xdr:nvSpPr>
        <xdr:cNvPr id="331" name="テキスト ボックス 330"/>
        <xdr:cNvSpPr txBox="1"/>
      </xdr:nvSpPr>
      <xdr:spPr>
        <a:xfrm>
          <a:off x="13131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156413</xdr:rowOff>
    </xdr:from>
    <xdr:to>
      <xdr:col>81</xdr:col>
      <xdr:colOff>95250</xdr:colOff>
      <xdr:row>62</xdr:row>
      <xdr:rowOff>86563</xdr:rowOff>
    </xdr:to>
    <xdr:sp macro="" textlink="">
      <xdr:nvSpPr>
        <xdr:cNvPr id="337" name="楕円 336"/>
        <xdr:cNvSpPr/>
      </xdr:nvSpPr>
      <xdr:spPr>
        <a:xfrm>
          <a:off x="16967200" y="106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128490</xdr:rowOff>
    </xdr:from>
    <xdr:ext cx="762000" cy="259045"/>
    <xdr:sp macro="" textlink="">
      <xdr:nvSpPr>
        <xdr:cNvPr id="338" name="定員管理の状況該当値テキスト"/>
        <xdr:cNvSpPr txBox="1"/>
      </xdr:nvSpPr>
      <xdr:spPr>
        <a:xfrm>
          <a:off x="17106900" y="1058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160274</xdr:rowOff>
    </xdr:from>
    <xdr:to>
      <xdr:col>77</xdr:col>
      <xdr:colOff>95250</xdr:colOff>
      <xdr:row>62</xdr:row>
      <xdr:rowOff>90424</xdr:rowOff>
    </xdr:to>
    <xdr:sp macro="" textlink="">
      <xdr:nvSpPr>
        <xdr:cNvPr id="339" name="楕円 338"/>
        <xdr:cNvSpPr/>
      </xdr:nvSpPr>
      <xdr:spPr>
        <a:xfrm>
          <a:off x="16129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40" name="テキスト ボックス 339"/>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162204</xdr:rowOff>
    </xdr:from>
    <xdr:to>
      <xdr:col>73</xdr:col>
      <xdr:colOff>44450</xdr:colOff>
      <xdr:row>62</xdr:row>
      <xdr:rowOff>92354</xdr:rowOff>
    </xdr:to>
    <xdr:sp macro="" textlink="">
      <xdr:nvSpPr>
        <xdr:cNvPr id="341" name="楕円 340"/>
        <xdr:cNvSpPr/>
      </xdr:nvSpPr>
      <xdr:spPr>
        <a:xfrm>
          <a:off x="15240000" y="106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77131</xdr:rowOff>
    </xdr:from>
    <xdr:ext cx="762000" cy="259045"/>
    <xdr:sp macro="" textlink="">
      <xdr:nvSpPr>
        <xdr:cNvPr id="342" name="テキスト ボックス 341"/>
        <xdr:cNvSpPr txBox="1"/>
      </xdr:nvSpPr>
      <xdr:spPr>
        <a:xfrm>
          <a:off x="14909800" y="1070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4750</xdr:rowOff>
    </xdr:from>
    <xdr:to>
      <xdr:col>68</xdr:col>
      <xdr:colOff>203200</xdr:colOff>
      <xdr:row>62</xdr:row>
      <xdr:rowOff>106350</xdr:rowOff>
    </xdr:to>
    <xdr:sp macro="" textlink="">
      <xdr:nvSpPr>
        <xdr:cNvPr id="343" name="楕円 342"/>
        <xdr:cNvSpPr/>
      </xdr:nvSpPr>
      <xdr:spPr>
        <a:xfrm>
          <a:off x="14351000" y="106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91127</xdr:rowOff>
    </xdr:from>
    <xdr:ext cx="762000" cy="259045"/>
    <xdr:sp macro="" textlink="">
      <xdr:nvSpPr>
        <xdr:cNvPr id="344" name="テキスト ボックス 343"/>
        <xdr:cNvSpPr txBox="1"/>
      </xdr:nvSpPr>
      <xdr:spPr>
        <a:xfrm>
          <a:off x="14020800" y="1072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11506</xdr:rowOff>
    </xdr:from>
    <xdr:to>
      <xdr:col>64</xdr:col>
      <xdr:colOff>152400</xdr:colOff>
      <xdr:row>62</xdr:row>
      <xdr:rowOff>113106</xdr:rowOff>
    </xdr:to>
    <xdr:sp macro="" textlink="">
      <xdr:nvSpPr>
        <xdr:cNvPr id="345" name="楕円 344"/>
        <xdr:cNvSpPr/>
      </xdr:nvSpPr>
      <xdr:spPr>
        <a:xfrm>
          <a:off x="13462000" y="106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97883</xdr:rowOff>
    </xdr:from>
    <xdr:ext cx="762000" cy="259045"/>
    <xdr:sp macro="" textlink="">
      <xdr:nvSpPr>
        <xdr:cNvPr id="346" name="テキスト ボックス 345"/>
        <xdr:cNvSpPr txBox="1"/>
      </xdr:nvSpPr>
      <xdr:spPr>
        <a:xfrm>
          <a:off x="13131800" y="1072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据置期間が終了し償還を開始した事業が複数あり、償還額が増加しているものの、公債費比率は良好な状態が続いている。起債については十分に今後の償還額への影響を考慮し、交付税措置のある起債を活用するなど、現在の水準の維持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47498</xdr:rowOff>
    </xdr:from>
    <xdr:to>
      <xdr:col>81</xdr:col>
      <xdr:colOff>44450</xdr:colOff>
      <xdr:row>39</xdr:row>
      <xdr:rowOff>66802</xdr:rowOff>
    </xdr:to>
    <xdr:cxnSp macro="">
      <xdr:nvCxnSpPr>
        <xdr:cNvPr id="378" name="直線コネクタ 377"/>
        <xdr:cNvCxnSpPr/>
      </xdr:nvCxnSpPr>
      <xdr:spPr>
        <a:xfrm flipV="1">
          <a:off x="16179800" y="673404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151384</xdr:rowOff>
    </xdr:from>
    <xdr:to>
      <xdr:col>77</xdr:col>
      <xdr:colOff>44450</xdr:colOff>
      <xdr:row>39</xdr:row>
      <xdr:rowOff>66802</xdr:rowOff>
    </xdr:to>
    <xdr:cxnSp macro="">
      <xdr:nvCxnSpPr>
        <xdr:cNvPr id="381" name="直線コネクタ 380"/>
        <xdr:cNvCxnSpPr/>
      </xdr:nvCxnSpPr>
      <xdr:spPr>
        <a:xfrm>
          <a:off x="15290800" y="66664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74168</xdr:rowOff>
    </xdr:from>
    <xdr:to>
      <xdr:col>72</xdr:col>
      <xdr:colOff>203200</xdr:colOff>
      <xdr:row>38</xdr:row>
      <xdr:rowOff>151384</xdr:rowOff>
    </xdr:to>
    <xdr:cxnSp macro="">
      <xdr:nvCxnSpPr>
        <xdr:cNvPr id="384" name="直線コネクタ 383"/>
        <xdr:cNvCxnSpPr/>
      </xdr:nvCxnSpPr>
      <xdr:spPr>
        <a:xfrm>
          <a:off x="14401800" y="65892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6" name="テキスト ボックス 385"/>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25908</xdr:rowOff>
    </xdr:from>
    <xdr:to>
      <xdr:col>68</xdr:col>
      <xdr:colOff>152400</xdr:colOff>
      <xdr:row>38</xdr:row>
      <xdr:rowOff>74168</xdr:rowOff>
    </xdr:to>
    <xdr:cxnSp macro="">
      <xdr:nvCxnSpPr>
        <xdr:cNvPr id="387" name="直線コネクタ 386"/>
        <xdr:cNvCxnSpPr/>
      </xdr:nvCxnSpPr>
      <xdr:spPr>
        <a:xfrm>
          <a:off x="13512800" y="65410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397" name="楕円 396"/>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13225</xdr:rowOff>
    </xdr:from>
    <xdr:ext cx="762000" cy="259045"/>
    <xdr:sp macro="" textlink="">
      <xdr:nvSpPr>
        <xdr:cNvPr id="398" name="公債費負担の状況該当値テキスト"/>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16002</xdr:rowOff>
    </xdr:from>
    <xdr:to>
      <xdr:col>77</xdr:col>
      <xdr:colOff>95250</xdr:colOff>
      <xdr:row>39</xdr:row>
      <xdr:rowOff>117602</xdr:rowOff>
    </xdr:to>
    <xdr:sp macro="" textlink="">
      <xdr:nvSpPr>
        <xdr:cNvPr id="399" name="楕円 398"/>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127779</xdr:rowOff>
    </xdr:from>
    <xdr:ext cx="736600" cy="259045"/>
    <xdr:sp macro="" textlink="">
      <xdr:nvSpPr>
        <xdr:cNvPr id="400" name="テキスト ボックス 399"/>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100584</xdr:rowOff>
    </xdr:from>
    <xdr:to>
      <xdr:col>73</xdr:col>
      <xdr:colOff>44450</xdr:colOff>
      <xdr:row>39</xdr:row>
      <xdr:rowOff>30734</xdr:rowOff>
    </xdr:to>
    <xdr:sp macro="" textlink="">
      <xdr:nvSpPr>
        <xdr:cNvPr id="401" name="楕円 400"/>
        <xdr:cNvSpPr/>
      </xdr:nvSpPr>
      <xdr:spPr>
        <a:xfrm>
          <a:off x="15240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40911</xdr:rowOff>
    </xdr:from>
    <xdr:ext cx="762000" cy="259045"/>
    <xdr:sp macro="" textlink="">
      <xdr:nvSpPr>
        <xdr:cNvPr id="402" name="テキスト ボックス 401"/>
        <xdr:cNvSpPr txBox="1"/>
      </xdr:nvSpPr>
      <xdr:spPr>
        <a:xfrm>
          <a:off x="14909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23368</xdr:rowOff>
    </xdr:from>
    <xdr:to>
      <xdr:col>68</xdr:col>
      <xdr:colOff>203200</xdr:colOff>
      <xdr:row>38</xdr:row>
      <xdr:rowOff>124968</xdr:rowOff>
    </xdr:to>
    <xdr:sp macro="" textlink="">
      <xdr:nvSpPr>
        <xdr:cNvPr id="403" name="楕円 402"/>
        <xdr:cNvSpPr/>
      </xdr:nvSpPr>
      <xdr:spPr>
        <a:xfrm>
          <a:off x="14351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135145</xdr:rowOff>
    </xdr:from>
    <xdr:ext cx="762000" cy="259045"/>
    <xdr:sp macro="" textlink="">
      <xdr:nvSpPr>
        <xdr:cNvPr id="404" name="テキスト ボックス 403"/>
        <xdr:cNvSpPr txBox="1"/>
      </xdr:nvSpPr>
      <xdr:spPr>
        <a:xfrm>
          <a:off x="14020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146558</xdr:rowOff>
    </xdr:from>
    <xdr:to>
      <xdr:col>64</xdr:col>
      <xdr:colOff>152400</xdr:colOff>
      <xdr:row>38</xdr:row>
      <xdr:rowOff>76708</xdr:rowOff>
    </xdr:to>
    <xdr:sp macro="" textlink="">
      <xdr:nvSpPr>
        <xdr:cNvPr id="405" name="楕円 404"/>
        <xdr:cNvSpPr/>
      </xdr:nvSpPr>
      <xdr:spPr>
        <a:xfrm>
          <a:off x="13462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86885</xdr:rowOff>
    </xdr:from>
    <xdr:ext cx="762000" cy="259045"/>
    <xdr:sp macro="" textlink="">
      <xdr:nvSpPr>
        <xdr:cNvPr id="406" name="テキスト ボックス 405"/>
        <xdr:cNvSpPr txBox="1"/>
      </xdr:nvSpPr>
      <xdr:spPr>
        <a:xfrm>
          <a:off x="13131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将来負担比率は低い状態を保っているため、今後も現在の水準の維持に努める。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24934</xdr:rowOff>
    </xdr:from>
    <xdr:to>
      <xdr:col>73</xdr:col>
      <xdr:colOff>44450</xdr:colOff>
      <xdr:row>14</xdr:row>
      <xdr:rowOff>126534</xdr:rowOff>
    </xdr:to>
    <xdr:sp macro="" textlink="">
      <xdr:nvSpPr>
        <xdr:cNvPr id="444" name="フローチャート: 判断 443"/>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5" name="テキスト ボックス 444"/>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1609</xdr:rowOff>
    </xdr:from>
    <xdr:to>
      <xdr:col>68</xdr:col>
      <xdr:colOff>203200</xdr:colOff>
      <xdr:row>14</xdr:row>
      <xdr:rowOff>103209</xdr:rowOff>
    </xdr:to>
    <xdr:sp macro="" textlink="">
      <xdr:nvSpPr>
        <xdr:cNvPr id="446" name="フローチャート: 判断 445"/>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47" name="テキスト ボックス 446"/>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48" name="フローチャート: 判断 447"/>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157963</xdr:rowOff>
    </xdr:from>
    <xdr:ext cx="762000" cy="259045"/>
    <xdr:sp macro="" textlink="">
      <xdr:nvSpPr>
        <xdr:cNvPr id="449" name="テキスト ボックス 448"/>
        <xdr:cNvSpPr txBox="1"/>
      </xdr:nvSpPr>
      <xdr:spPr>
        <a:xfrm>
          <a:off x="13131800" y="255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106299</xdr:rowOff>
    </xdr:from>
    <xdr:to>
      <xdr:col>64</xdr:col>
      <xdr:colOff>152400</xdr:colOff>
      <xdr:row>14</xdr:row>
      <xdr:rowOff>36449</xdr:rowOff>
    </xdr:to>
    <xdr:sp macro="" textlink="">
      <xdr:nvSpPr>
        <xdr:cNvPr id="455" name="楕円 454"/>
        <xdr:cNvSpPr/>
      </xdr:nvSpPr>
      <xdr:spPr>
        <a:xfrm>
          <a:off x="134620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46626</xdr:rowOff>
    </xdr:from>
    <xdr:ext cx="762000" cy="259045"/>
    <xdr:sp macro="" textlink="">
      <xdr:nvSpPr>
        <xdr:cNvPr id="456" name="テキスト ボックス 455"/>
        <xdr:cNvSpPr txBox="1"/>
      </xdr:nvSpPr>
      <xdr:spPr>
        <a:xfrm>
          <a:off x="13131800" y="210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11,524
11,432
37.84
9,668,262
9,353,256
240,930
3,617,247
3,964,772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減少傾向にあるが、類似団体内平均値より若干高い状況である。これは、基地跡地利用の推進や基地渉外等の業務に対応する職員を配置しているためと考える。職員の定員管理や嘱託職員の配置の見直しなどを行い、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74422</xdr:rowOff>
    </xdr:to>
    <xdr:cxnSp macro="">
      <xdr:nvCxnSpPr>
        <xdr:cNvPr id="64" name="直線コネクタ 63"/>
        <xdr:cNvCxnSpPr/>
      </xdr:nvCxnSpPr>
      <xdr:spPr>
        <a:xfrm flipV="1">
          <a:off x="3987800" y="63723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97282</xdr:rowOff>
    </xdr:to>
    <xdr:cxnSp macro="">
      <xdr:nvCxnSpPr>
        <xdr:cNvPr id="67" name="直線コネクタ 66"/>
        <xdr:cNvCxnSpPr/>
      </xdr:nvCxnSpPr>
      <xdr:spPr>
        <a:xfrm flipV="1">
          <a:off x="3098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38</xdr:row>
      <xdr:rowOff>26416</xdr:rowOff>
    </xdr:to>
    <xdr:cxnSp macro="">
      <xdr:nvCxnSpPr>
        <xdr:cNvPr id="70" name="直線コネクタ 69"/>
        <xdr:cNvCxnSpPr/>
      </xdr:nvCxnSpPr>
      <xdr:spPr>
        <a:xfrm flipV="1">
          <a:off x="2209800" y="64409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xdr:rowOff>
    </xdr:from>
    <xdr:to>
      <xdr:col>11</xdr:col>
      <xdr:colOff>9525</xdr:colOff>
      <xdr:row>38</xdr:row>
      <xdr:rowOff>26416</xdr:rowOff>
    </xdr:to>
    <xdr:cxnSp macro="">
      <xdr:nvCxnSpPr>
        <xdr:cNvPr id="73" name="直線コネクタ 72"/>
        <xdr:cNvCxnSpPr/>
      </xdr:nvCxnSpPr>
      <xdr:spPr>
        <a:xfrm>
          <a:off x="1320800" y="6523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762000" cy="259045"/>
    <xdr:sp macro="" textlink="">
      <xdr:nvSpPr>
        <xdr:cNvPr id="84" name="人件費該当値テキスト"/>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147066</xdr:rowOff>
    </xdr:from>
    <xdr:to>
      <xdr:col>11</xdr:col>
      <xdr:colOff>60325</xdr:colOff>
      <xdr:row>38</xdr:row>
      <xdr:rowOff>77215</xdr:rowOff>
    </xdr:to>
    <xdr:sp macro="" textlink="">
      <xdr:nvSpPr>
        <xdr:cNvPr id="89" name="楕円 88"/>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90" name="テキスト ボックス 89"/>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128778</xdr:rowOff>
    </xdr:from>
    <xdr:to>
      <xdr:col>6</xdr:col>
      <xdr:colOff>171450</xdr:colOff>
      <xdr:row>38</xdr:row>
      <xdr:rowOff>58928</xdr:rowOff>
    </xdr:to>
    <xdr:sp macro="" textlink="">
      <xdr:nvSpPr>
        <xdr:cNvPr id="91" name="楕円 90"/>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43705</xdr:rowOff>
    </xdr:from>
    <xdr:ext cx="762000" cy="259045"/>
    <xdr:sp macro="" textlink="">
      <xdr:nvSpPr>
        <xdr:cNvPr id="92" name="テキスト ボックス 91"/>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物件費のうち委託料がおよそ半分を占めており、その削減に取り組んでいるが依然として高い状態にある。引き続き委託料の見直しに取り組む。</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50800</xdr:rowOff>
    </xdr:from>
    <xdr:to>
      <xdr:col>82</xdr:col>
      <xdr:colOff>107950</xdr:colOff>
      <xdr:row>21</xdr:row>
      <xdr:rowOff>60325</xdr:rowOff>
    </xdr:to>
    <xdr:cxnSp macro="">
      <xdr:nvCxnSpPr>
        <xdr:cNvPr id="129" name="直線コネクタ 128"/>
        <xdr:cNvCxnSpPr/>
      </xdr:nvCxnSpPr>
      <xdr:spPr>
        <a:xfrm flipV="1">
          <a:off x="15671800" y="347980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136525</xdr:rowOff>
    </xdr:from>
    <xdr:to>
      <xdr:col>78</xdr:col>
      <xdr:colOff>69850</xdr:colOff>
      <xdr:row>21</xdr:row>
      <xdr:rowOff>60325</xdr:rowOff>
    </xdr:to>
    <xdr:cxnSp macro="">
      <xdr:nvCxnSpPr>
        <xdr:cNvPr id="132" name="直線コネクタ 131"/>
        <xdr:cNvCxnSpPr/>
      </xdr:nvCxnSpPr>
      <xdr:spPr>
        <a:xfrm>
          <a:off x="14782800" y="35655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136525</xdr:rowOff>
    </xdr:from>
    <xdr:to>
      <xdr:col>73</xdr:col>
      <xdr:colOff>180975</xdr:colOff>
      <xdr:row>20</xdr:row>
      <xdr:rowOff>165100</xdr:rowOff>
    </xdr:to>
    <xdr:cxnSp macro="">
      <xdr:nvCxnSpPr>
        <xdr:cNvPr id="135" name="直線コネクタ 134"/>
        <xdr:cNvCxnSpPr/>
      </xdr:nvCxnSpPr>
      <xdr:spPr>
        <a:xfrm flipV="1">
          <a:off x="13893800" y="3565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159402</xdr:rowOff>
    </xdr:from>
    <xdr:ext cx="762000" cy="259045"/>
    <xdr:sp macro="" textlink="">
      <xdr:nvSpPr>
        <xdr:cNvPr id="137" name="テキスト ボックス 136"/>
        <xdr:cNvSpPr txBox="1"/>
      </xdr:nvSpPr>
      <xdr:spPr>
        <a:xfrm>
          <a:off x="14401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117475</xdr:rowOff>
    </xdr:from>
    <xdr:to>
      <xdr:col>69</xdr:col>
      <xdr:colOff>92075</xdr:colOff>
      <xdr:row>20</xdr:row>
      <xdr:rowOff>165100</xdr:rowOff>
    </xdr:to>
    <xdr:cxnSp macro="">
      <xdr:nvCxnSpPr>
        <xdr:cNvPr id="138" name="直線コネクタ 137"/>
        <xdr:cNvCxnSpPr/>
      </xdr:nvCxnSpPr>
      <xdr:spPr>
        <a:xfrm>
          <a:off x="13004800" y="35464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140352</xdr:rowOff>
    </xdr:from>
    <xdr:ext cx="762000" cy="259045"/>
    <xdr:sp macro="" textlink="">
      <xdr:nvSpPr>
        <xdr:cNvPr id="140" name="テキスト ボックス 139"/>
        <xdr:cNvSpPr txBox="1"/>
      </xdr:nvSpPr>
      <xdr:spPr>
        <a:xfrm>
          <a:off x="13512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0</xdr:rowOff>
    </xdr:from>
    <xdr:to>
      <xdr:col>82</xdr:col>
      <xdr:colOff>158750</xdr:colOff>
      <xdr:row>20</xdr:row>
      <xdr:rowOff>101600</xdr:rowOff>
    </xdr:to>
    <xdr:sp macro="" textlink="">
      <xdr:nvSpPr>
        <xdr:cNvPr id="148" name="楕円 147"/>
        <xdr:cNvSpPr/>
      </xdr:nvSpPr>
      <xdr:spPr>
        <a:xfrm>
          <a:off x="164592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143527</xdr:rowOff>
    </xdr:from>
    <xdr:ext cx="762000" cy="259045"/>
    <xdr:sp macro="" textlink="">
      <xdr:nvSpPr>
        <xdr:cNvPr id="149" name="物件費該当値テキスト"/>
        <xdr:cNvSpPr txBox="1"/>
      </xdr:nvSpPr>
      <xdr:spPr>
        <a:xfrm>
          <a:off x="165989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9525</xdr:rowOff>
    </xdr:from>
    <xdr:to>
      <xdr:col>78</xdr:col>
      <xdr:colOff>120650</xdr:colOff>
      <xdr:row>21</xdr:row>
      <xdr:rowOff>111125</xdr:rowOff>
    </xdr:to>
    <xdr:sp macro="" textlink="">
      <xdr:nvSpPr>
        <xdr:cNvPr id="150" name="楕円 149"/>
        <xdr:cNvSpPr/>
      </xdr:nvSpPr>
      <xdr:spPr>
        <a:xfrm>
          <a:off x="15621000" y="36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95902</xdr:rowOff>
    </xdr:from>
    <xdr:ext cx="736600" cy="259045"/>
    <xdr:sp macro="" textlink="">
      <xdr:nvSpPr>
        <xdr:cNvPr id="151" name="テキスト ボックス 150"/>
        <xdr:cNvSpPr txBox="1"/>
      </xdr:nvSpPr>
      <xdr:spPr>
        <a:xfrm>
          <a:off x="15290800" y="3696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85725</xdr:rowOff>
    </xdr:from>
    <xdr:to>
      <xdr:col>74</xdr:col>
      <xdr:colOff>31750</xdr:colOff>
      <xdr:row>21</xdr:row>
      <xdr:rowOff>15875</xdr:rowOff>
    </xdr:to>
    <xdr:sp macro="" textlink="">
      <xdr:nvSpPr>
        <xdr:cNvPr id="152" name="楕円 151"/>
        <xdr:cNvSpPr/>
      </xdr:nvSpPr>
      <xdr:spPr>
        <a:xfrm>
          <a:off x="14732000" y="351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652</xdr:rowOff>
    </xdr:from>
    <xdr:ext cx="762000" cy="259045"/>
    <xdr:sp macro="" textlink="">
      <xdr:nvSpPr>
        <xdr:cNvPr id="153" name="テキスト ボックス 152"/>
        <xdr:cNvSpPr txBox="1"/>
      </xdr:nvSpPr>
      <xdr:spPr>
        <a:xfrm>
          <a:off x="14401800" y="360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54" name="楕円 153"/>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29227</xdr:rowOff>
    </xdr:from>
    <xdr:ext cx="762000" cy="259045"/>
    <xdr:sp macro="" textlink="">
      <xdr:nvSpPr>
        <xdr:cNvPr id="155" name="テキスト ボックス 154"/>
        <xdr:cNvSpPr txBox="1"/>
      </xdr:nvSpPr>
      <xdr:spPr>
        <a:xfrm>
          <a:off x="13512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66675</xdr:rowOff>
    </xdr:from>
    <xdr:to>
      <xdr:col>65</xdr:col>
      <xdr:colOff>53975</xdr:colOff>
      <xdr:row>20</xdr:row>
      <xdr:rowOff>168275</xdr:rowOff>
    </xdr:to>
    <xdr:sp macro="" textlink="">
      <xdr:nvSpPr>
        <xdr:cNvPr id="156" name="楕円 155"/>
        <xdr:cNvSpPr/>
      </xdr:nvSpPr>
      <xdr:spPr>
        <a:xfrm>
          <a:off x="12954000" y="34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153052</xdr:rowOff>
    </xdr:from>
    <xdr:ext cx="762000" cy="259045"/>
    <xdr:sp macro="" textlink="">
      <xdr:nvSpPr>
        <xdr:cNvPr id="157" name="テキスト ボックス 156"/>
        <xdr:cNvSpPr txBox="1"/>
      </xdr:nvSpPr>
      <xdr:spPr>
        <a:xfrm>
          <a:off x="12623800" y="358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福祉サービスなどの自立支援給付費が年々増加傾向にある。また、高齢者人口の増加は今後も続くと思われることから、老人福祉に係る費用の増加も見込まれる。町独自の単独事業については、見直しの検討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78015</xdr:rowOff>
    </xdr:to>
    <xdr:cxnSp macro="">
      <xdr:nvCxnSpPr>
        <xdr:cNvPr id="192" name="直線コネクタ 191"/>
        <xdr:cNvCxnSpPr/>
      </xdr:nvCxnSpPr>
      <xdr:spPr>
        <a:xfrm flipV="1">
          <a:off x="3987800" y="96302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78015</xdr:rowOff>
    </xdr:to>
    <xdr:cxnSp macro="">
      <xdr:nvCxnSpPr>
        <xdr:cNvPr id="195" name="直線コネクタ 194"/>
        <xdr:cNvCxnSpPr/>
      </xdr:nvCxnSpPr>
      <xdr:spPr>
        <a:xfrm>
          <a:off x="3098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12700</xdr:rowOff>
    </xdr:to>
    <xdr:cxnSp macro="">
      <xdr:nvCxnSpPr>
        <xdr:cNvPr id="198" name="直線コネクタ 197"/>
        <xdr:cNvCxnSpPr/>
      </xdr:nvCxnSpPr>
      <xdr:spPr>
        <a:xfrm>
          <a:off x="2209800" y="95649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0" name="テキスト ボックス 199"/>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135165</xdr:rowOff>
    </xdr:to>
    <xdr:cxnSp macro="">
      <xdr:nvCxnSpPr>
        <xdr:cNvPr id="201" name="直線コネクタ 200"/>
        <xdr:cNvCxnSpPr/>
      </xdr:nvCxnSpPr>
      <xdr:spPr>
        <a:xfrm>
          <a:off x="1320800" y="94506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11" name="楕円 210"/>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12"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3" name="楕円 212"/>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4" name="テキスト ボックス 213"/>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6" name="テキスト ボックス 21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7" name="楕円 216"/>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18" name="テキスト ボックス 217"/>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9" name="楕円 218"/>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20" name="テキスト ボックス 219"/>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年度から下水道事業特別会計を設置したことから繰出金が増加している。国保特別会計への繰出金が依然として大きい状態であり、保険料率の見直しを進め、繰出金の削減に努める。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131572</xdr:rowOff>
    </xdr:from>
    <xdr:to>
      <xdr:col>82</xdr:col>
      <xdr:colOff>107950</xdr:colOff>
      <xdr:row>56</xdr:row>
      <xdr:rowOff>44704</xdr:rowOff>
    </xdr:to>
    <xdr:cxnSp macro="">
      <xdr:nvCxnSpPr>
        <xdr:cNvPr id="250" name="直線コネクタ 249"/>
        <xdr:cNvCxnSpPr/>
      </xdr:nvCxnSpPr>
      <xdr:spPr>
        <a:xfrm flipV="1">
          <a:off x="15671800" y="9389872"/>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44704</xdr:rowOff>
    </xdr:to>
    <xdr:cxnSp macro="">
      <xdr:nvCxnSpPr>
        <xdr:cNvPr id="253" name="直線コネクタ 252"/>
        <xdr:cNvCxnSpPr/>
      </xdr:nvCxnSpPr>
      <xdr:spPr>
        <a:xfrm>
          <a:off x="14782800" y="9636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21844</xdr:rowOff>
    </xdr:from>
    <xdr:to>
      <xdr:col>73</xdr:col>
      <xdr:colOff>180975</xdr:colOff>
      <xdr:row>56</xdr:row>
      <xdr:rowOff>35560</xdr:rowOff>
    </xdr:to>
    <xdr:cxnSp macro="">
      <xdr:nvCxnSpPr>
        <xdr:cNvPr id="256" name="直線コネクタ 255"/>
        <xdr:cNvCxnSpPr/>
      </xdr:nvCxnSpPr>
      <xdr:spPr>
        <a:xfrm>
          <a:off x="13893800" y="9623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21844</xdr:rowOff>
    </xdr:from>
    <xdr:to>
      <xdr:col>69</xdr:col>
      <xdr:colOff>92075</xdr:colOff>
      <xdr:row>56</xdr:row>
      <xdr:rowOff>35560</xdr:rowOff>
    </xdr:to>
    <xdr:cxnSp macro="">
      <xdr:nvCxnSpPr>
        <xdr:cNvPr id="259" name="直線コネクタ 258"/>
        <xdr:cNvCxnSpPr/>
      </xdr:nvCxnSpPr>
      <xdr:spPr>
        <a:xfrm flipV="1">
          <a:off x="13004800" y="9623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80772</xdr:rowOff>
    </xdr:from>
    <xdr:to>
      <xdr:col>82</xdr:col>
      <xdr:colOff>158750</xdr:colOff>
      <xdr:row>55</xdr:row>
      <xdr:rowOff>10922</xdr:rowOff>
    </xdr:to>
    <xdr:sp macro="" textlink="">
      <xdr:nvSpPr>
        <xdr:cNvPr id="269" name="楕円 268"/>
        <xdr:cNvSpPr/>
      </xdr:nvSpPr>
      <xdr:spPr>
        <a:xfrm>
          <a:off x="164592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160799</xdr:rowOff>
    </xdr:from>
    <xdr:ext cx="762000" cy="259045"/>
    <xdr:sp macro="" textlink="">
      <xdr:nvSpPr>
        <xdr:cNvPr id="270" name="その他該当値テキスト"/>
        <xdr:cNvSpPr txBox="1"/>
      </xdr:nvSpPr>
      <xdr:spPr>
        <a:xfrm>
          <a:off x="16598900" y="92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71" name="楕円 270"/>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72" name="テキスト ボックス 271"/>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3" name="楕円 272"/>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4" name="テキスト ボックス 273"/>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142494</xdr:rowOff>
    </xdr:from>
    <xdr:to>
      <xdr:col>69</xdr:col>
      <xdr:colOff>142875</xdr:colOff>
      <xdr:row>56</xdr:row>
      <xdr:rowOff>72644</xdr:rowOff>
    </xdr:to>
    <xdr:sp macro="" textlink="">
      <xdr:nvSpPr>
        <xdr:cNvPr id="275" name="楕円 274"/>
        <xdr:cNvSpPr/>
      </xdr:nvSpPr>
      <xdr:spPr>
        <a:xfrm>
          <a:off x="13843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82821</xdr:rowOff>
    </xdr:from>
    <xdr:ext cx="762000" cy="259045"/>
    <xdr:sp macro="" textlink="">
      <xdr:nvSpPr>
        <xdr:cNvPr id="276" name="テキスト ボックス 27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7" name="楕円 276"/>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8" name="テキスト ボックス 27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施設の認可化に伴う児童措置費や保育所整備に係る交付金、学校給食費の無償化、また、し尿投入費などの負担金、補助金が増加し、補助費等の割合が高くなっている。各種補助団体に対する査定を早急に見直し、削減に努め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39</xdr:row>
      <xdr:rowOff>88138</xdr:rowOff>
    </xdr:to>
    <xdr:cxnSp macro="">
      <xdr:nvCxnSpPr>
        <xdr:cNvPr id="308" name="直線コネクタ 307"/>
        <xdr:cNvCxnSpPr/>
      </xdr:nvCxnSpPr>
      <xdr:spPr>
        <a:xfrm>
          <a:off x="15671800" y="6386068"/>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37</xdr:row>
      <xdr:rowOff>42418</xdr:rowOff>
    </xdr:to>
    <xdr:cxnSp macro="">
      <xdr:nvCxnSpPr>
        <xdr:cNvPr id="311" name="直線コネクタ 310"/>
        <xdr:cNvCxnSpPr/>
      </xdr:nvCxnSpPr>
      <xdr:spPr>
        <a:xfrm>
          <a:off x="14782800" y="62900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117856</xdr:rowOff>
    </xdr:to>
    <xdr:cxnSp macro="">
      <xdr:nvCxnSpPr>
        <xdr:cNvPr id="314" name="直線コネクタ 313"/>
        <xdr:cNvCxnSpPr/>
      </xdr:nvCxnSpPr>
      <xdr:spPr>
        <a:xfrm>
          <a:off x="13893800" y="6271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6" name="テキスト ボックス 315"/>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108712</xdr:rowOff>
    </xdr:to>
    <xdr:cxnSp macro="">
      <xdr:nvCxnSpPr>
        <xdr:cNvPr id="317" name="直線コネクタ 316"/>
        <xdr:cNvCxnSpPr/>
      </xdr:nvCxnSpPr>
      <xdr:spPr>
        <a:xfrm flipV="1">
          <a:off x="13004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9" name="テキスト ボックス 31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37338</xdr:rowOff>
    </xdr:from>
    <xdr:to>
      <xdr:col>82</xdr:col>
      <xdr:colOff>158750</xdr:colOff>
      <xdr:row>39</xdr:row>
      <xdr:rowOff>138938</xdr:rowOff>
    </xdr:to>
    <xdr:sp macro="" textlink="">
      <xdr:nvSpPr>
        <xdr:cNvPr id="327" name="楕円 326"/>
        <xdr:cNvSpPr/>
      </xdr:nvSpPr>
      <xdr:spPr>
        <a:xfrm>
          <a:off x="164592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9415</xdr:rowOff>
    </xdr:from>
    <xdr:ext cx="762000" cy="259045"/>
    <xdr:sp macro="" textlink="">
      <xdr:nvSpPr>
        <xdr:cNvPr id="328" name="補助費等該当値テキスト"/>
        <xdr:cNvSpPr txBox="1"/>
      </xdr:nvSpPr>
      <xdr:spPr>
        <a:xfrm>
          <a:off x="165989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9" name="楕円 328"/>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30" name="テキスト ボックス 32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1" name="楕円 330"/>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32" name="テキスト ボックス 331"/>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3" name="楕円 332"/>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4" name="テキスト ボックス 33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5" name="楕円 334"/>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6" name="テキスト ボックス 335"/>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類似団体内平均値を大きく下回り、良好な状態が続いている。起債については、地方債残高上限額を設定し、償還のシミュレーションにより償還額が大きくならないよう計画性を図る。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60706</xdr:rowOff>
    </xdr:from>
    <xdr:to>
      <xdr:col>24</xdr:col>
      <xdr:colOff>25400</xdr:colOff>
      <xdr:row>75</xdr:row>
      <xdr:rowOff>101854</xdr:rowOff>
    </xdr:to>
    <xdr:cxnSp macro="">
      <xdr:nvCxnSpPr>
        <xdr:cNvPr id="366" name="直線コネクタ 365"/>
        <xdr:cNvCxnSpPr/>
      </xdr:nvCxnSpPr>
      <xdr:spPr>
        <a:xfrm flipV="1">
          <a:off x="3987800" y="129194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97282</xdr:rowOff>
    </xdr:from>
    <xdr:to>
      <xdr:col>19</xdr:col>
      <xdr:colOff>187325</xdr:colOff>
      <xdr:row>75</xdr:row>
      <xdr:rowOff>101854</xdr:rowOff>
    </xdr:to>
    <xdr:cxnSp macro="">
      <xdr:nvCxnSpPr>
        <xdr:cNvPr id="369" name="直線コネクタ 368"/>
        <xdr:cNvCxnSpPr/>
      </xdr:nvCxnSpPr>
      <xdr:spPr>
        <a:xfrm>
          <a:off x="3098800" y="12956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74422</xdr:rowOff>
    </xdr:from>
    <xdr:to>
      <xdr:col>15</xdr:col>
      <xdr:colOff>98425</xdr:colOff>
      <xdr:row>75</xdr:row>
      <xdr:rowOff>97282</xdr:rowOff>
    </xdr:to>
    <xdr:cxnSp macro="">
      <xdr:nvCxnSpPr>
        <xdr:cNvPr id="372" name="直線コネクタ 371"/>
        <xdr:cNvCxnSpPr/>
      </xdr:nvCxnSpPr>
      <xdr:spPr>
        <a:xfrm>
          <a:off x="2209800" y="12933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74422</xdr:rowOff>
    </xdr:to>
    <xdr:cxnSp macro="">
      <xdr:nvCxnSpPr>
        <xdr:cNvPr id="375" name="直線コネクタ 374"/>
        <xdr:cNvCxnSpPr/>
      </xdr:nvCxnSpPr>
      <xdr:spPr>
        <a:xfrm>
          <a:off x="1320800" y="12928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xdr:rowOff>
    </xdr:from>
    <xdr:to>
      <xdr:col>24</xdr:col>
      <xdr:colOff>76200</xdr:colOff>
      <xdr:row>75</xdr:row>
      <xdr:rowOff>111506</xdr:rowOff>
    </xdr:to>
    <xdr:sp macro="" textlink="">
      <xdr:nvSpPr>
        <xdr:cNvPr id="385" name="楕円 384"/>
        <xdr:cNvSpPr/>
      </xdr:nvSpPr>
      <xdr:spPr>
        <a:xfrm>
          <a:off x="4775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26433</xdr:rowOff>
    </xdr:from>
    <xdr:ext cx="762000" cy="259045"/>
    <xdr:sp macro="" textlink="">
      <xdr:nvSpPr>
        <xdr:cNvPr id="386" name="公債費該当値テキスト"/>
        <xdr:cNvSpPr txBox="1"/>
      </xdr:nvSpPr>
      <xdr:spPr>
        <a:xfrm>
          <a:off x="4914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51054</xdr:rowOff>
    </xdr:from>
    <xdr:to>
      <xdr:col>20</xdr:col>
      <xdr:colOff>38100</xdr:colOff>
      <xdr:row>75</xdr:row>
      <xdr:rowOff>152654</xdr:rowOff>
    </xdr:to>
    <xdr:sp macro="" textlink="">
      <xdr:nvSpPr>
        <xdr:cNvPr id="387" name="楕円 386"/>
        <xdr:cNvSpPr/>
      </xdr:nvSpPr>
      <xdr:spPr>
        <a:xfrm>
          <a:off x="3937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162831</xdr:rowOff>
    </xdr:from>
    <xdr:ext cx="736600" cy="259045"/>
    <xdr:sp macro="" textlink="">
      <xdr:nvSpPr>
        <xdr:cNvPr id="388" name="テキスト ボックス 387"/>
        <xdr:cNvSpPr txBox="1"/>
      </xdr:nvSpPr>
      <xdr:spPr>
        <a:xfrm>
          <a:off x="3606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46482</xdr:rowOff>
    </xdr:from>
    <xdr:to>
      <xdr:col>15</xdr:col>
      <xdr:colOff>149225</xdr:colOff>
      <xdr:row>75</xdr:row>
      <xdr:rowOff>148081</xdr:rowOff>
    </xdr:to>
    <xdr:sp macro="" textlink="">
      <xdr:nvSpPr>
        <xdr:cNvPr id="389" name="楕円 388"/>
        <xdr:cNvSpPr/>
      </xdr:nvSpPr>
      <xdr:spPr>
        <a:xfrm>
          <a:off x="3048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158259</xdr:rowOff>
    </xdr:from>
    <xdr:ext cx="762000" cy="259045"/>
    <xdr:sp macro="" textlink="">
      <xdr:nvSpPr>
        <xdr:cNvPr id="390" name="テキスト ボックス 389"/>
        <xdr:cNvSpPr txBox="1"/>
      </xdr:nvSpPr>
      <xdr:spPr>
        <a:xfrm>
          <a:off x="2717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23622</xdr:rowOff>
    </xdr:from>
    <xdr:to>
      <xdr:col>11</xdr:col>
      <xdr:colOff>60325</xdr:colOff>
      <xdr:row>75</xdr:row>
      <xdr:rowOff>125222</xdr:rowOff>
    </xdr:to>
    <xdr:sp macro="" textlink="">
      <xdr:nvSpPr>
        <xdr:cNvPr id="391" name="楕円 390"/>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135399</xdr:rowOff>
    </xdr:from>
    <xdr:ext cx="762000" cy="259045"/>
    <xdr:sp macro="" textlink="">
      <xdr:nvSpPr>
        <xdr:cNvPr id="392" name="テキスト ボックス 391"/>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93" name="楕円 392"/>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94" name="テキスト ボックス 393"/>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主に補助費等の増加が要因となっている。社会福祉費や児童福祉費については、町民のサービス利用に合わせて増減するため、人件費や物件費などについて、引き続き、行財政改革による削減に努める。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49276</xdr:rowOff>
    </xdr:to>
    <xdr:cxnSp macro="">
      <xdr:nvCxnSpPr>
        <xdr:cNvPr id="425" name="直線コネクタ 424"/>
        <xdr:cNvCxnSpPr/>
      </xdr:nvCxnSpPr>
      <xdr:spPr>
        <a:xfrm flipV="1">
          <a:off x="15671800" y="134086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78</xdr:row>
      <xdr:rowOff>49276</xdr:rowOff>
    </xdr:to>
    <xdr:cxnSp macro="">
      <xdr:nvCxnSpPr>
        <xdr:cNvPr id="428" name="直線コネクタ 427"/>
        <xdr:cNvCxnSpPr/>
      </xdr:nvCxnSpPr>
      <xdr:spPr>
        <a:xfrm>
          <a:off x="14782800" y="132760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143002</xdr:rowOff>
    </xdr:to>
    <xdr:cxnSp macro="">
      <xdr:nvCxnSpPr>
        <xdr:cNvPr id="431" name="直線コネクタ 430"/>
        <xdr:cNvCxnSpPr/>
      </xdr:nvCxnSpPr>
      <xdr:spPr>
        <a:xfrm flipV="1">
          <a:off x="13893800" y="132760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143002</xdr:rowOff>
    </xdr:to>
    <xdr:cxnSp macro="">
      <xdr:nvCxnSpPr>
        <xdr:cNvPr id="434" name="直線コネクタ 433"/>
        <xdr:cNvCxnSpPr/>
      </xdr:nvCxnSpPr>
      <xdr:spPr>
        <a:xfrm>
          <a:off x="13004800" y="132943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4" name="楕円 443"/>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5"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6" name="楕円 445"/>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47" name="テキスト ボックス 446"/>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48" name="楕円 447"/>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49" name="テキスト ボックス 448"/>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0" name="楕円 449"/>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1" name="テキスト ボックス 450"/>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2" name="楕円 451"/>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3" name="テキスト ボックス 452"/>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46898</xdr:rowOff>
    </xdr:from>
    <xdr:to>
      <xdr:col>29</xdr:col>
      <xdr:colOff>127000</xdr:colOff>
      <xdr:row>16</xdr:row>
      <xdr:rowOff>75519</xdr:rowOff>
    </xdr:to>
    <xdr:cxnSp macro="">
      <xdr:nvCxnSpPr>
        <xdr:cNvPr id="50" name="直線コネクタ 49"/>
        <xdr:cNvCxnSpPr/>
      </xdr:nvCxnSpPr>
      <xdr:spPr bwMode="auto">
        <a:xfrm>
          <a:off x="5003800" y="2837723"/>
          <a:ext cx="647700" cy="28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69125</xdr:rowOff>
    </xdr:from>
    <xdr:ext cx="762000" cy="259045"/>
    <xdr:sp macro="" textlink="">
      <xdr:nvSpPr>
        <xdr:cNvPr id="51" name="人口1人当たり決算額の推移平均値テキスト130"/>
        <xdr:cNvSpPr txBox="1"/>
      </xdr:nvSpPr>
      <xdr:spPr>
        <a:xfrm>
          <a:off x="5740400" y="3031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41184</xdr:rowOff>
    </xdr:from>
    <xdr:to>
      <xdr:col>26</xdr:col>
      <xdr:colOff>50800</xdr:colOff>
      <xdr:row>16</xdr:row>
      <xdr:rowOff>46898</xdr:rowOff>
    </xdr:to>
    <xdr:cxnSp macro="">
      <xdr:nvCxnSpPr>
        <xdr:cNvPr id="53" name="直線コネクタ 52"/>
        <xdr:cNvCxnSpPr/>
      </xdr:nvCxnSpPr>
      <xdr:spPr bwMode="auto">
        <a:xfrm>
          <a:off x="4305300" y="2832009"/>
          <a:ext cx="698500" cy="5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26774</xdr:rowOff>
    </xdr:from>
    <xdr:to>
      <xdr:col>22</xdr:col>
      <xdr:colOff>114300</xdr:colOff>
      <xdr:row>16</xdr:row>
      <xdr:rowOff>41184</xdr:rowOff>
    </xdr:to>
    <xdr:cxnSp macro="">
      <xdr:nvCxnSpPr>
        <xdr:cNvPr id="56" name="直線コネクタ 55"/>
        <xdr:cNvCxnSpPr/>
      </xdr:nvCxnSpPr>
      <xdr:spPr bwMode="auto">
        <a:xfrm>
          <a:off x="3606800" y="2817599"/>
          <a:ext cx="698500" cy="14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26774</xdr:rowOff>
    </xdr:from>
    <xdr:to>
      <xdr:col>18</xdr:col>
      <xdr:colOff>177800</xdr:colOff>
      <xdr:row>16</xdr:row>
      <xdr:rowOff>56957</xdr:rowOff>
    </xdr:to>
    <xdr:cxnSp macro="">
      <xdr:nvCxnSpPr>
        <xdr:cNvPr id="59" name="直線コネクタ 58"/>
        <xdr:cNvCxnSpPr/>
      </xdr:nvCxnSpPr>
      <xdr:spPr bwMode="auto">
        <a:xfrm flipV="1">
          <a:off x="2908300" y="2817599"/>
          <a:ext cx="698500" cy="30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24719</xdr:rowOff>
    </xdr:from>
    <xdr:to>
      <xdr:col>29</xdr:col>
      <xdr:colOff>177800</xdr:colOff>
      <xdr:row>16</xdr:row>
      <xdr:rowOff>126319</xdr:rowOff>
    </xdr:to>
    <xdr:sp macro="" textlink="">
      <xdr:nvSpPr>
        <xdr:cNvPr id="69" name="楕円 68"/>
        <xdr:cNvSpPr/>
      </xdr:nvSpPr>
      <xdr:spPr bwMode="auto">
        <a:xfrm>
          <a:off x="5600700" y="281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41246</xdr:rowOff>
    </xdr:from>
    <xdr:ext cx="762000" cy="259045"/>
    <xdr:sp macro="" textlink="">
      <xdr:nvSpPr>
        <xdr:cNvPr id="70" name="人口1人当たり決算額の推移該当値テキスト130"/>
        <xdr:cNvSpPr txBox="1"/>
      </xdr:nvSpPr>
      <xdr:spPr>
        <a:xfrm>
          <a:off x="5740400" y="26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167548</xdr:rowOff>
    </xdr:from>
    <xdr:to>
      <xdr:col>26</xdr:col>
      <xdr:colOff>101600</xdr:colOff>
      <xdr:row>16</xdr:row>
      <xdr:rowOff>97698</xdr:rowOff>
    </xdr:to>
    <xdr:sp macro="" textlink="">
      <xdr:nvSpPr>
        <xdr:cNvPr id="71" name="楕円 70"/>
        <xdr:cNvSpPr/>
      </xdr:nvSpPr>
      <xdr:spPr bwMode="auto">
        <a:xfrm>
          <a:off x="4953000" y="2786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107875</xdr:rowOff>
    </xdr:from>
    <xdr:ext cx="736600" cy="259045"/>
    <xdr:sp macro="" textlink="">
      <xdr:nvSpPr>
        <xdr:cNvPr id="72" name="テキスト ボックス 71"/>
        <xdr:cNvSpPr txBox="1"/>
      </xdr:nvSpPr>
      <xdr:spPr>
        <a:xfrm>
          <a:off x="4622800" y="2555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161834</xdr:rowOff>
    </xdr:from>
    <xdr:to>
      <xdr:col>22</xdr:col>
      <xdr:colOff>165100</xdr:colOff>
      <xdr:row>16</xdr:row>
      <xdr:rowOff>91984</xdr:rowOff>
    </xdr:to>
    <xdr:sp macro="" textlink="">
      <xdr:nvSpPr>
        <xdr:cNvPr id="73" name="楕円 72"/>
        <xdr:cNvSpPr/>
      </xdr:nvSpPr>
      <xdr:spPr bwMode="auto">
        <a:xfrm>
          <a:off x="4254500" y="2781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102161</xdr:rowOff>
    </xdr:from>
    <xdr:ext cx="762000" cy="259045"/>
    <xdr:sp macro="" textlink="">
      <xdr:nvSpPr>
        <xdr:cNvPr id="74" name="テキスト ボックス 73"/>
        <xdr:cNvSpPr txBox="1"/>
      </xdr:nvSpPr>
      <xdr:spPr>
        <a:xfrm>
          <a:off x="3924300" y="255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147424</xdr:rowOff>
    </xdr:from>
    <xdr:to>
      <xdr:col>19</xdr:col>
      <xdr:colOff>38100</xdr:colOff>
      <xdr:row>16</xdr:row>
      <xdr:rowOff>77574</xdr:rowOff>
    </xdr:to>
    <xdr:sp macro="" textlink="">
      <xdr:nvSpPr>
        <xdr:cNvPr id="75" name="楕円 74"/>
        <xdr:cNvSpPr/>
      </xdr:nvSpPr>
      <xdr:spPr bwMode="auto">
        <a:xfrm>
          <a:off x="3556000" y="276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87751</xdr:rowOff>
    </xdr:from>
    <xdr:ext cx="762000" cy="259045"/>
    <xdr:sp macro="" textlink="">
      <xdr:nvSpPr>
        <xdr:cNvPr id="76" name="テキスト ボックス 75"/>
        <xdr:cNvSpPr txBox="1"/>
      </xdr:nvSpPr>
      <xdr:spPr>
        <a:xfrm>
          <a:off x="3225800" y="253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6157</xdr:rowOff>
    </xdr:from>
    <xdr:to>
      <xdr:col>15</xdr:col>
      <xdr:colOff>101600</xdr:colOff>
      <xdr:row>16</xdr:row>
      <xdr:rowOff>107757</xdr:rowOff>
    </xdr:to>
    <xdr:sp macro="" textlink="">
      <xdr:nvSpPr>
        <xdr:cNvPr id="77" name="楕円 76"/>
        <xdr:cNvSpPr/>
      </xdr:nvSpPr>
      <xdr:spPr bwMode="auto">
        <a:xfrm>
          <a:off x="2857500" y="2796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117934</xdr:rowOff>
    </xdr:from>
    <xdr:ext cx="762000" cy="259045"/>
    <xdr:sp macro="" textlink="">
      <xdr:nvSpPr>
        <xdr:cNvPr id="78" name="テキスト ボックス 77"/>
        <xdr:cNvSpPr txBox="1"/>
      </xdr:nvSpPr>
      <xdr:spPr>
        <a:xfrm>
          <a:off x="2527300" y="25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268637</xdr:rowOff>
    </xdr:from>
    <xdr:to>
      <xdr:col>29</xdr:col>
      <xdr:colOff>127000</xdr:colOff>
      <xdr:row>35</xdr:row>
      <xdr:rowOff>336359</xdr:rowOff>
    </xdr:to>
    <xdr:cxnSp macro="">
      <xdr:nvCxnSpPr>
        <xdr:cNvPr id="111" name="直線コネクタ 110"/>
        <xdr:cNvCxnSpPr/>
      </xdr:nvCxnSpPr>
      <xdr:spPr bwMode="auto">
        <a:xfrm>
          <a:off x="5003800" y="6878987"/>
          <a:ext cx="647700" cy="67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268637</xdr:rowOff>
    </xdr:from>
    <xdr:to>
      <xdr:col>26</xdr:col>
      <xdr:colOff>50800</xdr:colOff>
      <xdr:row>35</xdr:row>
      <xdr:rowOff>279343</xdr:rowOff>
    </xdr:to>
    <xdr:cxnSp macro="">
      <xdr:nvCxnSpPr>
        <xdr:cNvPr id="114" name="直線コネクタ 113"/>
        <xdr:cNvCxnSpPr/>
      </xdr:nvCxnSpPr>
      <xdr:spPr bwMode="auto">
        <a:xfrm flipV="1">
          <a:off x="4305300" y="6878987"/>
          <a:ext cx="698500" cy="10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279343</xdr:rowOff>
    </xdr:from>
    <xdr:to>
      <xdr:col>22</xdr:col>
      <xdr:colOff>114300</xdr:colOff>
      <xdr:row>35</xdr:row>
      <xdr:rowOff>312300</xdr:rowOff>
    </xdr:to>
    <xdr:cxnSp macro="">
      <xdr:nvCxnSpPr>
        <xdr:cNvPr id="117" name="直線コネクタ 116"/>
        <xdr:cNvCxnSpPr/>
      </xdr:nvCxnSpPr>
      <xdr:spPr bwMode="auto">
        <a:xfrm flipV="1">
          <a:off x="3606800" y="6889693"/>
          <a:ext cx="698500" cy="32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194359</xdr:rowOff>
    </xdr:from>
    <xdr:ext cx="762000" cy="259045"/>
    <xdr:sp macro="" textlink="">
      <xdr:nvSpPr>
        <xdr:cNvPr id="119" name="テキスト ボックス 118"/>
        <xdr:cNvSpPr txBox="1"/>
      </xdr:nvSpPr>
      <xdr:spPr>
        <a:xfrm>
          <a:off x="3924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312300</xdr:rowOff>
    </xdr:from>
    <xdr:to>
      <xdr:col>18</xdr:col>
      <xdr:colOff>177800</xdr:colOff>
      <xdr:row>36</xdr:row>
      <xdr:rowOff>64288</xdr:rowOff>
    </xdr:to>
    <xdr:cxnSp macro="">
      <xdr:nvCxnSpPr>
        <xdr:cNvPr id="120" name="直線コネクタ 119"/>
        <xdr:cNvCxnSpPr/>
      </xdr:nvCxnSpPr>
      <xdr:spPr bwMode="auto">
        <a:xfrm flipV="1">
          <a:off x="2908300" y="6922650"/>
          <a:ext cx="698500" cy="94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285559</xdr:rowOff>
    </xdr:from>
    <xdr:to>
      <xdr:col>29</xdr:col>
      <xdr:colOff>177800</xdr:colOff>
      <xdr:row>36</xdr:row>
      <xdr:rowOff>44259</xdr:rowOff>
    </xdr:to>
    <xdr:sp macro="" textlink="">
      <xdr:nvSpPr>
        <xdr:cNvPr id="130" name="楕円 129"/>
        <xdr:cNvSpPr/>
      </xdr:nvSpPr>
      <xdr:spPr bwMode="auto">
        <a:xfrm>
          <a:off x="5600700" y="6895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257636</xdr:rowOff>
    </xdr:from>
    <xdr:ext cx="762000" cy="259045"/>
    <xdr:sp macro="" textlink="">
      <xdr:nvSpPr>
        <xdr:cNvPr id="131" name="人口1人当たり決算額の推移該当値テキスト445"/>
        <xdr:cNvSpPr txBox="1"/>
      </xdr:nvSpPr>
      <xdr:spPr>
        <a:xfrm>
          <a:off x="5740400" y="686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217837</xdr:rowOff>
    </xdr:from>
    <xdr:to>
      <xdr:col>26</xdr:col>
      <xdr:colOff>101600</xdr:colOff>
      <xdr:row>35</xdr:row>
      <xdr:rowOff>319437</xdr:rowOff>
    </xdr:to>
    <xdr:sp macro="" textlink="">
      <xdr:nvSpPr>
        <xdr:cNvPr id="132" name="楕円 131"/>
        <xdr:cNvSpPr/>
      </xdr:nvSpPr>
      <xdr:spPr bwMode="auto">
        <a:xfrm>
          <a:off x="4953000" y="6828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304214</xdr:rowOff>
    </xdr:from>
    <xdr:ext cx="736600" cy="259045"/>
    <xdr:sp macro="" textlink="">
      <xdr:nvSpPr>
        <xdr:cNvPr id="133" name="テキスト ボックス 132"/>
        <xdr:cNvSpPr txBox="1"/>
      </xdr:nvSpPr>
      <xdr:spPr>
        <a:xfrm>
          <a:off x="4622800" y="6914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228543</xdr:rowOff>
    </xdr:from>
    <xdr:to>
      <xdr:col>22</xdr:col>
      <xdr:colOff>165100</xdr:colOff>
      <xdr:row>35</xdr:row>
      <xdr:rowOff>330143</xdr:rowOff>
    </xdr:to>
    <xdr:sp macro="" textlink="">
      <xdr:nvSpPr>
        <xdr:cNvPr id="134" name="楕円 133"/>
        <xdr:cNvSpPr/>
      </xdr:nvSpPr>
      <xdr:spPr bwMode="auto">
        <a:xfrm>
          <a:off x="4254500" y="6838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314920</xdr:rowOff>
    </xdr:from>
    <xdr:ext cx="762000" cy="259045"/>
    <xdr:sp macro="" textlink="">
      <xdr:nvSpPr>
        <xdr:cNvPr id="135" name="テキスト ボックス 134"/>
        <xdr:cNvSpPr txBox="1"/>
      </xdr:nvSpPr>
      <xdr:spPr>
        <a:xfrm>
          <a:off x="3924300" y="692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261500</xdr:rowOff>
    </xdr:from>
    <xdr:to>
      <xdr:col>19</xdr:col>
      <xdr:colOff>38100</xdr:colOff>
      <xdr:row>36</xdr:row>
      <xdr:rowOff>20200</xdr:rowOff>
    </xdr:to>
    <xdr:sp macro="" textlink="">
      <xdr:nvSpPr>
        <xdr:cNvPr id="136" name="楕円 135"/>
        <xdr:cNvSpPr/>
      </xdr:nvSpPr>
      <xdr:spPr bwMode="auto">
        <a:xfrm>
          <a:off x="3556000" y="6871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4977</xdr:rowOff>
    </xdr:from>
    <xdr:ext cx="762000" cy="259045"/>
    <xdr:sp macro="" textlink="">
      <xdr:nvSpPr>
        <xdr:cNvPr id="137" name="テキスト ボックス 136"/>
        <xdr:cNvSpPr txBox="1"/>
      </xdr:nvSpPr>
      <xdr:spPr>
        <a:xfrm>
          <a:off x="3225800" y="695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13488</xdr:rowOff>
    </xdr:from>
    <xdr:to>
      <xdr:col>15</xdr:col>
      <xdr:colOff>101600</xdr:colOff>
      <xdr:row>36</xdr:row>
      <xdr:rowOff>115088</xdr:rowOff>
    </xdr:to>
    <xdr:sp macro="" textlink="">
      <xdr:nvSpPr>
        <xdr:cNvPr id="138" name="楕円 137"/>
        <xdr:cNvSpPr/>
      </xdr:nvSpPr>
      <xdr:spPr bwMode="auto">
        <a:xfrm>
          <a:off x="2857500" y="6966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99865</xdr:rowOff>
    </xdr:from>
    <xdr:ext cx="762000" cy="259045"/>
    <xdr:sp macro="" textlink="">
      <xdr:nvSpPr>
        <xdr:cNvPr id="139" name="テキスト ボックス 138"/>
        <xdr:cNvSpPr txBox="1"/>
      </xdr:nvSpPr>
      <xdr:spPr>
        <a:xfrm>
          <a:off x="2527300" y="705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11,524
11,432
37.84
9,668,262
9,353,256
240,930
3,617,247
3,964,772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168961</xdr:rowOff>
    </xdr:from>
    <xdr:to>
      <xdr:col>24</xdr:col>
      <xdr:colOff>63500</xdr:colOff>
      <xdr:row>36</xdr:row>
      <xdr:rowOff>21285</xdr:rowOff>
    </xdr:to>
    <xdr:cxnSp macro="">
      <xdr:nvCxnSpPr>
        <xdr:cNvPr id="61" name="直線コネクタ 60"/>
        <xdr:cNvCxnSpPr/>
      </xdr:nvCxnSpPr>
      <xdr:spPr>
        <a:xfrm>
          <a:off x="3797300" y="6169711"/>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157736</xdr:rowOff>
    </xdr:from>
    <xdr:to>
      <xdr:col>19</xdr:col>
      <xdr:colOff>177800</xdr:colOff>
      <xdr:row>35</xdr:row>
      <xdr:rowOff>168961</xdr:rowOff>
    </xdr:to>
    <xdr:cxnSp macro="">
      <xdr:nvCxnSpPr>
        <xdr:cNvPr id="64" name="直線コネクタ 63"/>
        <xdr:cNvCxnSpPr/>
      </xdr:nvCxnSpPr>
      <xdr:spPr>
        <a:xfrm>
          <a:off x="2908300" y="6158486"/>
          <a:ext cx="889000" cy="1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84203</xdr:rowOff>
    </xdr:from>
    <xdr:to>
      <xdr:col>15</xdr:col>
      <xdr:colOff>50800</xdr:colOff>
      <xdr:row>35</xdr:row>
      <xdr:rowOff>157736</xdr:rowOff>
    </xdr:to>
    <xdr:cxnSp macro="">
      <xdr:nvCxnSpPr>
        <xdr:cNvPr id="67" name="直線コネクタ 66"/>
        <xdr:cNvCxnSpPr/>
      </xdr:nvCxnSpPr>
      <xdr:spPr>
        <a:xfrm>
          <a:off x="2019300" y="6084953"/>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135008</xdr:rowOff>
    </xdr:from>
    <xdr:ext cx="534377" cy="259045"/>
    <xdr:sp macro="" textlink="">
      <xdr:nvSpPr>
        <xdr:cNvPr id="69" name="テキスト ボックス 68"/>
        <xdr:cNvSpPr txBox="1"/>
      </xdr:nvSpPr>
      <xdr:spPr>
        <a:xfrm>
          <a:off x="2641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84203</xdr:rowOff>
    </xdr:from>
    <xdr:to>
      <xdr:col>10</xdr:col>
      <xdr:colOff>114300</xdr:colOff>
      <xdr:row>35</xdr:row>
      <xdr:rowOff>108931</xdr:rowOff>
    </xdr:to>
    <xdr:cxnSp macro="">
      <xdr:nvCxnSpPr>
        <xdr:cNvPr id="70" name="直線コネクタ 69"/>
        <xdr:cNvCxnSpPr/>
      </xdr:nvCxnSpPr>
      <xdr:spPr>
        <a:xfrm flipV="1">
          <a:off x="1130300" y="6084953"/>
          <a:ext cx="889000" cy="2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141935</xdr:rowOff>
    </xdr:from>
    <xdr:to>
      <xdr:col>24</xdr:col>
      <xdr:colOff>114300</xdr:colOff>
      <xdr:row>36</xdr:row>
      <xdr:rowOff>72085</xdr:rowOff>
    </xdr:to>
    <xdr:sp macro="" textlink="">
      <xdr:nvSpPr>
        <xdr:cNvPr id="80" name="楕円 79"/>
        <xdr:cNvSpPr/>
      </xdr:nvSpPr>
      <xdr:spPr>
        <a:xfrm>
          <a:off x="4584700" y="6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164812</xdr:rowOff>
    </xdr:from>
    <xdr:ext cx="599010" cy="259045"/>
    <xdr:sp macro="" textlink="">
      <xdr:nvSpPr>
        <xdr:cNvPr id="81" name="人件費該当値テキスト"/>
        <xdr:cNvSpPr txBox="1"/>
      </xdr:nvSpPr>
      <xdr:spPr>
        <a:xfrm>
          <a:off x="4686300" y="599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118161</xdr:rowOff>
    </xdr:from>
    <xdr:to>
      <xdr:col>20</xdr:col>
      <xdr:colOff>38100</xdr:colOff>
      <xdr:row>36</xdr:row>
      <xdr:rowOff>48311</xdr:rowOff>
    </xdr:to>
    <xdr:sp macro="" textlink="">
      <xdr:nvSpPr>
        <xdr:cNvPr id="82" name="楕円 81"/>
        <xdr:cNvSpPr/>
      </xdr:nvSpPr>
      <xdr:spPr>
        <a:xfrm>
          <a:off x="3746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64838</xdr:rowOff>
    </xdr:from>
    <xdr:ext cx="599010" cy="259045"/>
    <xdr:sp macro="" textlink="">
      <xdr:nvSpPr>
        <xdr:cNvPr id="83" name="テキスト ボックス 82"/>
        <xdr:cNvSpPr txBox="1"/>
      </xdr:nvSpPr>
      <xdr:spPr>
        <a:xfrm>
          <a:off x="3497795" y="589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106936</xdr:rowOff>
    </xdr:from>
    <xdr:to>
      <xdr:col>15</xdr:col>
      <xdr:colOff>101600</xdr:colOff>
      <xdr:row>36</xdr:row>
      <xdr:rowOff>37086</xdr:rowOff>
    </xdr:to>
    <xdr:sp macro="" textlink="">
      <xdr:nvSpPr>
        <xdr:cNvPr id="84" name="楕円 83"/>
        <xdr:cNvSpPr/>
      </xdr:nvSpPr>
      <xdr:spPr>
        <a:xfrm>
          <a:off x="2857500" y="61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53613</xdr:rowOff>
    </xdr:from>
    <xdr:ext cx="599010" cy="259045"/>
    <xdr:sp macro="" textlink="">
      <xdr:nvSpPr>
        <xdr:cNvPr id="85" name="テキスト ボックス 84"/>
        <xdr:cNvSpPr txBox="1"/>
      </xdr:nvSpPr>
      <xdr:spPr>
        <a:xfrm>
          <a:off x="2608795" y="588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33403</xdr:rowOff>
    </xdr:from>
    <xdr:to>
      <xdr:col>10</xdr:col>
      <xdr:colOff>165100</xdr:colOff>
      <xdr:row>35</xdr:row>
      <xdr:rowOff>135003</xdr:rowOff>
    </xdr:to>
    <xdr:sp macro="" textlink="">
      <xdr:nvSpPr>
        <xdr:cNvPr id="86" name="楕円 85"/>
        <xdr:cNvSpPr/>
      </xdr:nvSpPr>
      <xdr:spPr>
        <a:xfrm>
          <a:off x="1968500" y="603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151530</xdr:rowOff>
    </xdr:from>
    <xdr:ext cx="599010" cy="259045"/>
    <xdr:sp macro="" textlink="">
      <xdr:nvSpPr>
        <xdr:cNvPr id="87" name="テキスト ボックス 86"/>
        <xdr:cNvSpPr txBox="1"/>
      </xdr:nvSpPr>
      <xdr:spPr>
        <a:xfrm>
          <a:off x="1719795" y="580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58131</xdr:rowOff>
    </xdr:from>
    <xdr:to>
      <xdr:col>6</xdr:col>
      <xdr:colOff>38100</xdr:colOff>
      <xdr:row>35</xdr:row>
      <xdr:rowOff>159731</xdr:rowOff>
    </xdr:to>
    <xdr:sp macro="" textlink="">
      <xdr:nvSpPr>
        <xdr:cNvPr id="88" name="楕円 87"/>
        <xdr:cNvSpPr/>
      </xdr:nvSpPr>
      <xdr:spPr>
        <a:xfrm>
          <a:off x="1079500" y="60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4808</xdr:rowOff>
    </xdr:from>
    <xdr:ext cx="599010" cy="259045"/>
    <xdr:sp macro="" textlink="">
      <xdr:nvSpPr>
        <xdr:cNvPr id="89" name="テキスト ボックス 88"/>
        <xdr:cNvSpPr txBox="1"/>
      </xdr:nvSpPr>
      <xdr:spPr>
        <a:xfrm>
          <a:off x="830795" y="583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117064</xdr:rowOff>
    </xdr:from>
    <xdr:to>
      <xdr:col>24</xdr:col>
      <xdr:colOff>63500</xdr:colOff>
      <xdr:row>54</xdr:row>
      <xdr:rowOff>156027</xdr:rowOff>
    </xdr:to>
    <xdr:cxnSp macro="">
      <xdr:nvCxnSpPr>
        <xdr:cNvPr id="116" name="直線コネクタ 115"/>
        <xdr:cNvCxnSpPr/>
      </xdr:nvCxnSpPr>
      <xdr:spPr>
        <a:xfrm>
          <a:off x="3797300" y="9375364"/>
          <a:ext cx="838200" cy="3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86697</xdr:rowOff>
    </xdr:from>
    <xdr:to>
      <xdr:col>19</xdr:col>
      <xdr:colOff>177800</xdr:colOff>
      <xdr:row>54</xdr:row>
      <xdr:rowOff>117064</xdr:rowOff>
    </xdr:to>
    <xdr:cxnSp macro="">
      <xdr:nvCxnSpPr>
        <xdr:cNvPr id="119" name="直線コネクタ 118"/>
        <xdr:cNvCxnSpPr/>
      </xdr:nvCxnSpPr>
      <xdr:spPr>
        <a:xfrm>
          <a:off x="2908300" y="9344997"/>
          <a:ext cx="889000" cy="3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86697</xdr:rowOff>
    </xdr:from>
    <xdr:to>
      <xdr:col>15</xdr:col>
      <xdr:colOff>50800</xdr:colOff>
      <xdr:row>54</xdr:row>
      <xdr:rowOff>162340</xdr:rowOff>
    </xdr:to>
    <xdr:cxnSp macro="">
      <xdr:nvCxnSpPr>
        <xdr:cNvPr id="122" name="直線コネクタ 121"/>
        <xdr:cNvCxnSpPr/>
      </xdr:nvCxnSpPr>
      <xdr:spPr>
        <a:xfrm flipV="1">
          <a:off x="2019300" y="9344997"/>
          <a:ext cx="889000" cy="7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160614</xdr:rowOff>
    </xdr:from>
    <xdr:ext cx="534377" cy="259045"/>
    <xdr:sp macro="" textlink="">
      <xdr:nvSpPr>
        <xdr:cNvPr id="124" name="テキスト ボックス 123"/>
        <xdr:cNvSpPr txBox="1"/>
      </xdr:nvSpPr>
      <xdr:spPr>
        <a:xfrm>
          <a:off x="2641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162340</xdr:rowOff>
    </xdr:from>
    <xdr:to>
      <xdr:col>10</xdr:col>
      <xdr:colOff>114300</xdr:colOff>
      <xdr:row>55</xdr:row>
      <xdr:rowOff>41416</xdr:rowOff>
    </xdr:to>
    <xdr:cxnSp macro="">
      <xdr:nvCxnSpPr>
        <xdr:cNvPr id="125" name="直線コネクタ 124"/>
        <xdr:cNvCxnSpPr/>
      </xdr:nvCxnSpPr>
      <xdr:spPr>
        <a:xfrm flipV="1">
          <a:off x="1130300" y="9420640"/>
          <a:ext cx="889000" cy="5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7" name="テキスト ボックス 126"/>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29" name="テキスト ボックス 128"/>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105227</xdr:rowOff>
    </xdr:from>
    <xdr:to>
      <xdr:col>24</xdr:col>
      <xdr:colOff>114300</xdr:colOff>
      <xdr:row>55</xdr:row>
      <xdr:rowOff>35377</xdr:rowOff>
    </xdr:to>
    <xdr:sp macro="" textlink="">
      <xdr:nvSpPr>
        <xdr:cNvPr id="135" name="楕円 134"/>
        <xdr:cNvSpPr/>
      </xdr:nvSpPr>
      <xdr:spPr>
        <a:xfrm>
          <a:off x="4584700" y="93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128104</xdr:rowOff>
    </xdr:from>
    <xdr:ext cx="599010" cy="259045"/>
    <xdr:sp macro="" textlink="">
      <xdr:nvSpPr>
        <xdr:cNvPr id="136" name="物件費該当値テキスト"/>
        <xdr:cNvSpPr txBox="1"/>
      </xdr:nvSpPr>
      <xdr:spPr>
        <a:xfrm>
          <a:off x="4686300" y="921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66264</xdr:rowOff>
    </xdr:from>
    <xdr:to>
      <xdr:col>20</xdr:col>
      <xdr:colOff>38100</xdr:colOff>
      <xdr:row>54</xdr:row>
      <xdr:rowOff>167864</xdr:rowOff>
    </xdr:to>
    <xdr:sp macro="" textlink="">
      <xdr:nvSpPr>
        <xdr:cNvPr id="137" name="楕円 136"/>
        <xdr:cNvSpPr/>
      </xdr:nvSpPr>
      <xdr:spPr>
        <a:xfrm>
          <a:off x="3746500" y="932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12941</xdr:rowOff>
    </xdr:from>
    <xdr:ext cx="599010" cy="259045"/>
    <xdr:sp macro="" textlink="">
      <xdr:nvSpPr>
        <xdr:cNvPr id="138" name="テキスト ボックス 137"/>
        <xdr:cNvSpPr txBox="1"/>
      </xdr:nvSpPr>
      <xdr:spPr>
        <a:xfrm>
          <a:off x="3497795" y="909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35897</xdr:rowOff>
    </xdr:from>
    <xdr:to>
      <xdr:col>15</xdr:col>
      <xdr:colOff>101600</xdr:colOff>
      <xdr:row>54</xdr:row>
      <xdr:rowOff>137497</xdr:rowOff>
    </xdr:to>
    <xdr:sp macro="" textlink="">
      <xdr:nvSpPr>
        <xdr:cNvPr id="139" name="楕円 138"/>
        <xdr:cNvSpPr/>
      </xdr:nvSpPr>
      <xdr:spPr>
        <a:xfrm>
          <a:off x="2857500" y="92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154024</xdr:rowOff>
    </xdr:from>
    <xdr:ext cx="599010" cy="259045"/>
    <xdr:sp macro="" textlink="">
      <xdr:nvSpPr>
        <xdr:cNvPr id="140" name="テキスト ボックス 139"/>
        <xdr:cNvSpPr txBox="1"/>
      </xdr:nvSpPr>
      <xdr:spPr>
        <a:xfrm>
          <a:off x="2608795" y="906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111540</xdr:rowOff>
    </xdr:from>
    <xdr:to>
      <xdr:col>10</xdr:col>
      <xdr:colOff>165100</xdr:colOff>
      <xdr:row>55</xdr:row>
      <xdr:rowOff>41690</xdr:rowOff>
    </xdr:to>
    <xdr:sp macro="" textlink="">
      <xdr:nvSpPr>
        <xdr:cNvPr id="141" name="楕円 140"/>
        <xdr:cNvSpPr/>
      </xdr:nvSpPr>
      <xdr:spPr>
        <a:xfrm>
          <a:off x="1968500" y="93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58217</xdr:rowOff>
    </xdr:from>
    <xdr:ext cx="599010" cy="259045"/>
    <xdr:sp macro="" textlink="">
      <xdr:nvSpPr>
        <xdr:cNvPr id="142" name="テキスト ボックス 141"/>
        <xdr:cNvSpPr txBox="1"/>
      </xdr:nvSpPr>
      <xdr:spPr>
        <a:xfrm>
          <a:off x="1719795" y="914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162066</xdr:rowOff>
    </xdr:from>
    <xdr:to>
      <xdr:col>6</xdr:col>
      <xdr:colOff>38100</xdr:colOff>
      <xdr:row>55</xdr:row>
      <xdr:rowOff>92216</xdr:rowOff>
    </xdr:to>
    <xdr:sp macro="" textlink="">
      <xdr:nvSpPr>
        <xdr:cNvPr id="143" name="楕円 142"/>
        <xdr:cNvSpPr/>
      </xdr:nvSpPr>
      <xdr:spPr>
        <a:xfrm>
          <a:off x="1079500" y="94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108743</xdr:rowOff>
    </xdr:from>
    <xdr:ext cx="599010" cy="259045"/>
    <xdr:sp macro="" textlink="">
      <xdr:nvSpPr>
        <xdr:cNvPr id="144" name="テキスト ボックス 143"/>
        <xdr:cNvSpPr txBox="1"/>
      </xdr:nvSpPr>
      <xdr:spPr>
        <a:xfrm>
          <a:off x="830795" y="919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10861</xdr:rowOff>
    </xdr:from>
    <xdr:to>
      <xdr:col>24</xdr:col>
      <xdr:colOff>63500</xdr:colOff>
      <xdr:row>77</xdr:row>
      <xdr:rowOff>10723</xdr:rowOff>
    </xdr:to>
    <xdr:cxnSp macro="">
      <xdr:nvCxnSpPr>
        <xdr:cNvPr id="171" name="直線コネクタ 170"/>
        <xdr:cNvCxnSpPr/>
      </xdr:nvCxnSpPr>
      <xdr:spPr>
        <a:xfrm>
          <a:off x="3797300" y="12698161"/>
          <a:ext cx="838200" cy="5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12738</xdr:rowOff>
    </xdr:from>
    <xdr:ext cx="469744" cy="259045"/>
    <xdr:sp macro="" textlink="">
      <xdr:nvSpPr>
        <xdr:cNvPr id="172" name="維持補修費平均値テキスト"/>
        <xdr:cNvSpPr txBox="1"/>
      </xdr:nvSpPr>
      <xdr:spPr>
        <a:xfrm>
          <a:off x="4686300" y="13214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10861</xdr:rowOff>
    </xdr:from>
    <xdr:to>
      <xdr:col>19</xdr:col>
      <xdr:colOff>177800</xdr:colOff>
      <xdr:row>75</xdr:row>
      <xdr:rowOff>104815</xdr:rowOff>
    </xdr:to>
    <xdr:cxnSp macro="">
      <xdr:nvCxnSpPr>
        <xdr:cNvPr id="174" name="直線コネクタ 173"/>
        <xdr:cNvCxnSpPr/>
      </xdr:nvCxnSpPr>
      <xdr:spPr>
        <a:xfrm flipV="1">
          <a:off x="2908300" y="12698161"/>
          <a:ext cx="889000" cy="26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140936</xdr:rowOff>
    </xdr:from>
    <xdr:ext cx="469744" cy="259045"/>
    <xdr:sp macro="" textlink="">
      <xdr:nvSpPr>
        <xdr:cNvPr id="176" name="テキスト ボックス 175"/>
        <xdr:cNvSpPr txBox="1"/>
      </xdr:nvSpPr>
      <xdr:spPr>
        <a:xfrm>
          <a:off x="3562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104815</xdr:rowOff>
    </xdr:from>
    <xdr:to>
      <xdr:col>15</xdr:col>
      <xdr:colOff>50800</xdr:colOff>
      <xdr:row>76</xdr:row>
      <xdr:rowOff>30978</xdr:rowOff>
    </xdr:to>
    <xdr:cxnSp macro="">
      <xdr:nvCxnSpPr>
        <xdr:cNvPr id="177" name="直線コネクタ 176"/>
        <xdr:cNvCxnSpPr/>
      </xdr:nvCxnSpPr>
      <xdr:spPr>
        <a:xfrm flipV="1">
          <a:off x="2019300" y="12963565"/>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134033</xdr:rowOff>
    </xdr:from>
    <xdr:ext cx="469744" cy="259045"/>
    <xdr:sp macro="" textlink="">
      <xdr:nvSpPr>
        <xdr:cNvPr id="179" name="テキスト ボックス 178"/>
        <xdr:cNvSpPr txBox="1"/>
      </xdr:nvSpPr>
      <xdr:spPr>
        <a:xfrm>
          <a:off x="2673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30978</xdr:rowOff>
    </xdr:from>
    <xdr:to>
      <xdr:col>10</xdr:col>
      <xdr:colOff>114300</xdr:colOff>
      <xdr:row>77</xdr:row>
      <xdr:rowOff>11959</xdr:rowOff>
    </xdr:to>
    <xdr:cxnSp macro="">
      <xdr:nvCxnSpPr>
        <xdr:cNvPr id="180" name="直線コネクタ 179"/>
        <xdr:cNvCxnSpPr/>
      </xdr:nvCxnSpPr>
      <xdr:spPr>
        <a:xfrm flipV="1">
          <a:off x="1130300" y="13061178"/>
          <a:ext cx="889000" cy="1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77523</xdr:rowOff>
    </xdr:from>
    <xdr:ext cx="469744" cy="259045"/>
    <xdr:sp macro="" textlink="">
      <xdr:nvSpPr>
        <xdr:cNvPr id="182" name="テキスト ボックス 181"/>
        <xdr:cNvSpPr txBox="1"/>
      </xdr:nvSpPr>
      <xdr:spPr>
        <a:xfrm>
          <a:off x="1784428"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103401</xdr:rowOff>
    </xdr:from>
    <xdr:ext cx="469744" cy="259045"/>
    <xdr:sp macro="" textlink="">
      <xdr:nvSpPr>
        <xdr:cNvPr id="184" name="テキスト ボックス 183"/>
        <xdr:cNvSpPr txBox="1"/>
      </xdr:nvSpPr>
      <xdr:spPr>
        <a:xfrm>
          <a:off x="895428"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131373</xdr:rowOff>
    </xdr:from>
    <xdr:to>
      <xdr:col>24</xdr:col>
      <xdr:colOff>114300</xdr:colOff>
      <xdr:row>77</xdr:row>
      <xdr:rowOff>61523</xdr:rowOff>
    </xdr:to>
    <xdr:sp macro="" textlink="">
      <xdr:nvSpPr>
        <xdr:cNvPr id="190" name="楕円 189"/>
        <xdr:cNvSpPr/>
      </xdr:nvSpPr>
      <xdr:spPr>
        <a:xfrm>
          <a:off x="4584700" y="131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154250</xdr:rowOff>
    </xdr:from>
    <xdr:ext cx="469744" cy="259045"/>
    <xdr:sp macro="" textlink="">
      <xdr:nvSpPr>
        <xdr:cNvPr id="191" name="維持補修費該当値テキスト"/>
        <xdr:cNvSpPr txBox="1"/>
      </xdr:nvSpPr>
      <xdr:spPr>
        <a:xfrm>
          <a:off x="4686300" y="1301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131511</xdr:rowOff>
    </xdr:from>
    <xdr:to>
      <xdr:col>20</xdr:col>
      <xdr:colOff>38100</xdr:colOff>
      <xdr:row>74</xdr:row>
      <xdr:rowOff>61661</xdr:rowOff>
    </xdr:to>
    <xdr:sp macro="" textlink="">
      <xdr:nvSpPr>
        <xdr:cNvPr id="192" name="楕円 191"/>
        <xdr:cNvSpPr/>
      </xdr:nvSpPr>
      <xdr:spPr>
        <a:xfrm>
          <a:off x="3746500" y="126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78188</xdr:rowOff>
    </xdr:from>
    <xdr:ext cx="534377" cy="259045"/>
    <xdr:sp macro="" textlink="">
      <xdr:nvSpPr>
        <xdr:cNvPr id="193" name="テキスト ボックス 192"/>
        <xdr:cNvSpPr txBox="1"/>
      </xdr:nvSpPr>
      <xdr:spPr>
        <a:xfrm>
          <a:off x="3530111" y="1242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54015</xdr:rowOff>
    </xdr:from>
    <xdr:to>
      <xdr:col>15</xdr:col>
      <xdr:colOff>101600</xdr:colOff>
      <xdr:row>75</xdr:row>
      <xdr:rowOff>155615</xdr:rowOff>
    </xdr:to>
    <xdr:sp macro="" textlink="">
      <xdr:nvSpPr>
        <xdr:cNvPr id="194" name="楕円 193"/>
        <xdr:cNvSpPr/>
      </xdr:nvSpPr>
      <xdr:spPr>
        <a:xfrm>
          <a:off x="2857500" y="129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692</xdr:rowOff>
    </xdr:from>
    <xdr:ext cx="534377" cy="259045"/>
    <xdr:sp macro="" textlink="">
      <xdr:nvSpPr>
        <xdr:cNvPr id="195" name="テキスト ボックス 194"/>
        <xdr:cNvSpPr txBox="1"/>
      </xdr:nvSpPr>
      <xdr:spPr>
        <a:xfrm>
          <a:off x="2641111" y="1268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151628</xdr:rowOff>
    </xdr:from>
    <xdr:to>
      <xdr:col>10</xdr:col>
      <xdr:colOff>165100</xdr:colOff>
      <xdr:row>76</xdr:row>
      <xdr:rowOff>81778</xdr:rowOff>
    </xdr:to>
    <xdr:sp macro="" textlink="">
      <xdr:nvSpPr>
        <xdr:cNvPr id="196" name="楕円 195"/>
        <xdr:cNvSpPr/>
      </xdr:nvSpPr>
      <xdr:spPr>
        <a:xfrm>
          <a:off x="1968500" y="1301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98305</xdr:rowOff>
    </xdr:from>
    <xdr:ext cx="469744" cy="259045"/>
    <xdr:sp macro="" textlink="">
      <xdr:nvSpPr>
        <xdr:cNvPr id="197" name="テキスト ボックス 196"/>
        <xdr:cNvSpPr txBox="1"/>
      </xdr:nvSpPr>
      <xdr:spPr>
        <a:xfrm>
          <a:off x="1784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132609</xdr:rowOff>
    </xdr:from>
    <xdr:to>
      <xdr:col>6</xdr:col>
      <xdr:colOff>38100</xdr:colOff>
      <xdr:row>77</xdr:row>
      <xdr:rowOff>62759</xdr:rowOff>
    </xdr:to>
    <xdr:sp macro="" textlink="">
      <xdr:nvSpPr>
        <xdr:cNvPr id="198" name="楕円 197"/>
        <xdr:cNvSpPr/>
      </xdr:nvSpPr>
      <xdr:spPr>
        <a:xfrm>
          <a:off x="1079500" y="131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79285</xdr:rowOff>
    </xdr:from>
    <xdr:ext cx="469744" cy="259045"/>
    <xdr:sp macro="" textlink="">
      <xdr:nvSpPr>
        <xdr:cNvPr id="199" name="テキスト ボックス 198"/>
        <xdr:cNvSpPr txBox="1"/>
      </xdr:nvSpPr>
      <xdr:spPr>
        <a:xfrm>
          <a:off x="895428" y="1293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73092</xdr:rowOff>
    </xdr:from>
    <xdr:to>
      <xdr:col>24</xdr:col>
      <xdr:colOff>63500</xdr:colOff>
      <xdr:row>94</xdr:row>
      <xdr:rowOff>148030</xdr:rowOff>
    </xdr:to>
    <xdr:cxnSp macro="">
      <xdr:nvCxnSpPr>
        <xdr:cNvPr id="233" name="直線コネクタ 232"/>
        <xdr:cNvCxnSpPr/>
      </xdr:nvCxnSpPr>
      <xdr:spPr>
        <a:xfrm flipV="1">
          <a:off x="3797300" y="16189392"/>
          <a:ext cx="838200" cy="7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148030</xdr:rowOff>
    </xdr:from>
    <xdr:to>
      <xdr:col>19</xdr:col>
      <xdr:colOff>177800</xdr:colOff>
      <xdr:row>95</xdr:row>
      <xdr:rowOff>30429</xdr:rowOff>
    </xdr:to>
    <xdr:cxnSp macro="">
      <xdr:nvCxnSpPr>
        <xdr:cNvPr id="236" name="直線コネクタ 235"/>
        <xdr:cNvCxnSpPr/>
      </xdr:nvCxnSpPr>
      <xdr:spPr>
        <a:xfrm flipV="1">
          <a:off x="2908300" y="16264330"/>
          <a:ext cx="889000" cy="5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158596</xdr:rowOff>
    </xdr:from>
    <xdr:ext cx="534377" cy="259045"/>
    <xdr:sp macro="" textlink="">
      <xdr:nvSpPr>
        <xdr:cNvPr id="238" name="テキスト ボックス 237"/>
        <xdr:cNvSpPr txBox="1"/>
      </xdr:nvSpPr>
      <xdr:spPr>
        <a:xfrm>
          <a:off x="3530111" y="164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30429</xdr:rowOff>
    </xdr:from>
    <xdr:to>
      <xdr:col>15</xdr:col>
      <xdr:colOff>50800</xdr:colOff>
      <xdr:row>95</xdr:row>
      <xdr:rowOff>33973</xdr:rowOff>
    </xdr:to>
    <xdr:cxnSp macro="">
      <xdr:nvCxnSpPr>
        <xdr:cNvPr id="239" name="直線コネクタ 238"/>
        <xdr:cNvCxnSpPr/>
      </xdr:nvCxnSpPr>
      <xdr:spPr>
        <a:xfrm flipV="1">
          <a:off x="2019300" y="16318179"/>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51596</xdr:rowOff>
    </xdr:from>
    <xdr:ext cx="534377" cy="259045"/>
    <xdr:sp macro="" textlink="">
      <xdr:nvSpPr>
        <xdr:cNvPr id="241" name="テキスト ボックス 240"/>
        <xdr:cNvSpPr txBox="1"/>
      </xdr:nvSpPr>
      <xdr:spPr>
        <a:xfrm>
          <a:off x="2641111" y="165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33973</xdr:rowOff>
    </xdr:from>
    <xdr:to>
      <xdr:col>10</xdr:col>
      <xdr:colOff>114300</xdr:colOff>
      <xdr:row>95</xdr:row>
      <xdr:rowOff>151873</xdr:rowOff>
    </xdr:to>
    <xdr:cxnSp macro="">
      <xdr:nvCxnSpPr>
        <xdr:cNvPr id="242" name="直線コネクタ 241"/>
        <xdr:cNvCxnSpPr/>
      </xdr:nvCxnSpPr>
      <xdr:spPr>
        <a:xfrm flipV="1">
          <a:off x="1130300" y="16321723"/>
          <a:ext cx="889000" cy="1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46" name="テキスト ボックス 245"/>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22292</xdr:rowOff>
    </xdr:from>
    <xdr:to>
      <xdr:col>24</xdr:col>
      <xdr:colOff>114300</xdr:colOff>
      <xdr:row>94</xdr:row>
      <xdr:rowOff>123892</xdr:rowOff>
    </xdr:to>
    <xdr:sp macro="" textlink="">
      <xdr:nvSpPr>
        <xdr:cNvPr id="252" name="楕円 251"/>
        <xdr:cNvSpPr/>
      </xdr:nvSpPr>
      <xdr:spPr>
        <a:xfrm>
          <a:off x="4584700" y="1613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45169</xdr:rowOff>
    </xdr:from>
    <xdr:ext cx="534377" cy="259045"/>
    <xdr:sp macro="" textlink="">
      <xdr:nvSpPr>
        <xdr:cNvPr id="253" name="扶助費該当値テキスト"/>
        <xdr:cNvSpPr txBox="1"/>
      </xdr:nvSpPr>
      <xdr:spPr>
        <a:xfrm>
          <a:off x="4686300" y="1599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97230</xdr:rowOff>
    </xdr:from>
    <xdr:to>
      <xdr:col>20</xdr:col>
      <xdr:colOff>38100</xdr:colOff>
      <xdr:row>95</xdr:row>
      <xdr:rowOff>27380</xdr:rowOff>
    </xdr:to>
    <xdr:sp macro="" textlink="">
      <xdr:nvSpPr>
        <xdr:cNvPr id="254" name="楕円 253"/>
        <xdr:cNvSpPr/>
      </xdr:nvSpPr>
      <xdr:spPr>
        <a:xfrm>
          <a:off x="3746500" y="162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43907</xdr:rowOff>
    </xdr:from>
    <xdr:ext cx="534377" cy="259045"/>
    <xdr:sp macro="" textlink="">
      <xdr:nvSpPr>
        <xdr:cNvPr id="255" name="テキスト ボックス 254"/>
        <xdr:cNvSpPr txBox="1"/>
      </xdr:nvSpPr>
      <xdr:spPr>
        <a:xfrm>
          <a:off x="3530111" y="15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151079</xdr:rowOff>
    </xdr:from>
    <xdr:to>
      <xdr:col>15</xdr:col>
      <xdr:colOff>101600</xdr:colOff>
      <xdr:row>95</xdr:row>
      <xdr:rowOff>81229</xdr:rowOff>
    </xdr:to>
    <xdr:sp macro="" textlink="">
      <xdr:nvSpPr>
        <xdr:cNvPr id="256" name="楕円 255"/>
        <xdr:cNvSpPr/>
      </xdr:nvSpPr>
      <xdr:spPr>
        <a:xfrm>
          <a:off x="2857500" y="162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97756</xdr:rowOff>
    </xdr:from>
    <xdr:ext cx="534377" cy="259045"/>
    <xdr:sp macro="" textlink="">
      <xdr:nvSpPr>
        <xdr:cNvPr id="257" name="テキスト ボックス 256"/>
        <xdr:cNvSpPr txBox="1"/>
      </xdr:nvSpPr>
      <xdr:spPr>
        <a:xfrm>
          <a:off x="2641111" y="1604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154623</xdr:rowOff>
    </xdr:from>
    <xdr:to>
      <xdr:col>10</xdr:col>
      <xdr:colOff>165100</xdr:colOff>
      <xdr:row>95</xdr:row>
      <xdr:rowOff>84773</xdr:rowOff>
    </xdr:to>
    <xdr:sp macro="" textlink="">
      <xdr:nvSpPr>
        <xdr:cNvPr id="258" name="楕円 257"/>
        <xdr:cNvSpPr/>
      </xdr:nvSpPr>
      <xdr:spPr>
        <a:xfrm>
          <a:off x="1968500" y="162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101300</xdr:rowOff>
    </xdr:from>
    <xdr:ext cx="534377" cy="259045"/>
    <xdr:sp macro="" textlink="">
      <xdr:nvSpPr>
        <xdr:cNvPr id="259" name="テキスト ボックス 258"/>
        <xdr:cNvSpPr txBox="1"/>
      </xdr:nvSpPr>
      <xdr:spPr>
        <a:xfrm>
          <a:off x="1752111" y="1604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101073</xdr:rowOff>
    </xdr:from>
    <xdr:to>
      <xdr:col>6</xdr:col>
      <xdr:colOff>38100</xdr:colOff>
      <xdr:row>96</xdr:row>
      <xdr:rowOff>31223</xdr:rowOff>
    </xdr:to>
    <xdr:sp macro="" textlink="">
      <xdr:nvSpPr>
        <xdr:cNvPr id="260" name="楕円 259"/>
        <xdr:cNvSpPr/>
      </xdr:nvSpPr>
      <xdr:spPr>
        <a:xfrm>
          <a:off x="1079500" y="163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47750</xdr:rowOff>
    </xdr:from>
    <xdr:ext cx="534377" cy="259045"/>
    <xdr:sp macro="" textlink="">
      <xdr:nvSpPr>
        <xdr:cNvPr id="261" name="テキスト ボックス 260"/>
        <xdr:cNvSpPr txBox="1"/>
      </xdr:nvSpPr>
      <xdr:spPr>
        <a:xfrm>
          <a:off x="863111" y="1616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27160</xdr:rowOff>
    </xdr:from>
    <xdr:to>
      <xdr:col>55</xdr:col>
      <xdr:colOff>0</xdr:colOff>
      <xdr:row>32</xdr:row>
      <xdr:rowOff>125326</xdr:rowOff>
    </xdr:to>
    <xdr:cxnSp macro="">
      <xdr:nvCxnSpPr>
        <xdr:cNvPr id="288" name="直線コネクタ 287"/>
        <xdr:cNvCxnSpPr/>
      </xdr:nvCxnSpPr>
      <xdr:spPr>
        <a:xfrm flipV="1">
          <a:off x="9639300" y="5513560"/>
          <a:ext cx="838200" cy="9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125326</xdr:rowOff>
    </xdr:from>
    <xdr:to>
      <xdr:col>50</xdr:col>
      <xdr:colOff>114300</xdr:colOff>
      <xdr:row>34</xdr:row>
      <xdr:rowOff>20165</xdr:rowOff>
    </xdr:to>
    <xdr:cxnSp macro="">
      <xdr:nvCxnSpPr>
        <xdr:cNvPr id="291" name="直線コネクタ 290"/>
        <xdr:cNvCxnSpPr/>
      </xdr:nvCxnSpPr>
      <xdr:spPr>
        <a:xfrm flipV="1">
          <a:off x="8750300" y="5611726"/>
          <a:ext cx="889000" cy="23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20165</xdr:rowOff>
    </xdr:from>
    <xdr:to>
      <xdr:col>45</xdr:col>
      <xdr:colOff>177800</xdr:colOff>
      <xdr:row>34</xdr:row>
      <xdr:rowOff>133528</xdr:rowOff>
    </xdr:to>
    <xdr:cxnSp macro="">
      <xdr:nvCxnSpPr>
        <xdr:cNvPr id="294" name="直線コネクタ 293"/>
        <xdr:cNvCxnSpPr/>
      </xdr:nvCxnSpPr>
      <xdr:spPr>
        <a:xfrm flipV="1">
          <a:off x="7861300" y="5849465"/>
          <a:ext cx="889000" cy="1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111125</xdr:rowOff>
    </xdr:from>
    <xdr:to>
      <xdr:col>41</xdr:col>
      <xdr:colOff>50800</xdr:colOff>
      <xdr:row>34</xdr:row>
      <xdr:rowOff>133528</xdr:rowOff>
    </xdr:to>
    <xdr:cxnSp macro="">
      <xdr:nvCxnSpPr>
        <xdr:cNvPr id="297" name="直線コネクタ 296"/>
        <xdr:cNvCxnSpPr/>
      </xdr:nvCxnSpPr>
      <xdr:spPr>
        <a:xfrm>
          <a:off x="6972300" y="5940425"/>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147810</xdr:rowOff>
    </xdr:from>
    <xdr:to>
      <xdr:col>55</xdr:col>
      <xdr:colOff>50800</xdr:colOff>
      <xdr:row>32</xdr:row>
      <xdr:rowOff>77960</xdr:rowOff>
    </xdr:to>
    <xdr:sp macro="" textlink="">
      <xdr:nvSpPr>
        <xdr:cNvPr id="307" name="楕円 306"/>
        <xdr:cNvSpPr/>
      </xdr:nvSpPr>
      <xdr:spPr>
        <a:xfrm>
          <a:off x="10426700" y="54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100837</xdr:rowOff>
    </xdr:from>
    <xdr:ext cx="599010" cy="259045"/>
    <xdr:sp macro="" textlink="">
      <xdr:nvSpPr>
        <xdr:cNvPr id="308" name="補助費等該当値テキスト"/>
        <xdr:cNvSpPr txBox="1"/>
      </xdr:nvSpPr>
      <xdr:spPr>
        <a:xfrm>
          <a:off x="10528300" y="541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74526</xdr:rowOff>
    </xdr:from>
    <xdr:to>
      <xdr:col>50</xdr:col>
      <xdr:colOff>165100</xdr:colOff>
      <xdr:row>33</xdr:row>
      <xdr:rowOff>4676</xdr:rowOff>
    </xdr:to>
    <xdr:sp macro="" textlink="">
      <xdr:nvSpPr>
        <xdr:cNvPr id="309" name="楕円 308"/>
        <xdr:cNvSpPr/>
      </xdr:nvSpPr>
      <xdr:spPr>
        <a:xfrm>
          <a:off x="9588500" y="556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21203</xdr:rowOff>
    </xdr:from>
    <xdr:ext cx="599010" cy="259045"/>
    <xdr:sp macro="" textlink="">
      <xdr:nvSpPr>
        <xdr:cNvPr id="310" name="テキスト ボックス 309"/>
        <xdr:cNvSpPr txBox="1"/>
      </xdr:nvSpPr>
      <xdr:spPr>
        <a:xfrm>
          <a:off x="9339795" y="533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140815</xdr:rowOff>
    </xdr:from>
    <xdr:to>
      <xdr:col>46</xdr:col>
      <xdr:colOff>38100</xdr:colOff>
      <xdr:row>34</xdr:row>
      <xdr:rowOff>70965</xdr:rowOff>
    </xdr:to>
    <xdr:sp macro="" textlink="">
      <xdr:nvSpPr>
        <xdr:cNvPr id="311" name="楕円 310"/>
        <xdr:cNvSpPr/>
      </xdr:nvSpPr>
      <xdr:spPr>
        <a:xfrm>
          <a:off x="8699500" y="57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87492</xdr:rowOff>
    </xdr:from>
    <xdr:ext cx="599010" cy="259045"/>
    <xdr:sp macro="" textlink="">
      <xdr:nvSpPr>
        <xdr:cNvPr id="312" name="テキスト ボックス 311"/>
        <xdr:cNvSpPr txBox="1"/>
      </xdr:nvSpPr>
      <xdr:spPr>
        <a:xfrm>
          <a:off x="8450795" y="557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82728</xdr:rowOff>
    </xdr:from>
    <xdr:to>
      <xdr:col>41</xdr:col>
      <xdr:colOff>101600</xdr:colOff>
      <xdr:row>35</xdr:row>
      <xdr:rowOff>12878</xdr:rowOff>
    </xdr:to>
    <xdr:sp macro="" textlink="">
      <xdr:nvSpPr>
        <xdr:cNvPr id="313" name="楕円 312"/>
        <xdr:cNvSpPr/>
      </xdr:nvSpPr>
      <xdr:spPr>
        <a:xfrm>
          <a:off x="7810500" y="591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29405</xdr:rowOff>
    </xdr:from>
    <xdr:ext cx="599010" cy="259045"/>
    <xdr:sp macro="" textlink="">
      <xdr:nvSpPr>
        <xdr:cNvPr id="314" name="テキスト ボックス 313"/>
        <xdr:cNvSpPr txBox="1"/>
      </xdr:nvSpPr>
      <xdr:spPr>
        <a:xfrm>
          <a:off x="7561795" y="568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60325</xdr:rowOff>
    </xdr:from>
    <xdr:to>
      <xdr:col>36</xdr:col>
      <xdr:colOff>165100</xdr:colOff>
      <xdr:row>34</xdr:row>
      <xdr:rowOff>161925</xdr:rowOff>
    </xdr:to>
    <xdr:sp macro="" textlink="">
      <xdr:nvSpPr>
        <xdr:cNvPr id="315" name="楕円 314"/>
        <xdr:cNvSpPr/>
      </xdr:nvSpPr>
      <xdr:spPr>
        <a:xfrm>
          <a:off x="6921500" y="58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7002</xdr:rowOff>
    </xdr:from>
    <xdr:ext cx="599010" cy="259045"/>
    <xdr:sp macro="" textlink="">
      <xdr:nvSpPr>
        <xdr:cNvPr id="316" name="テキスト ボックス 315"/>
        <xdr:cNvSpPr txBox="1"/>
      </xdr:nvSpPr>
      <xdr:spPr>
        <a:xfrm>
          <a:off x="6672795" y="566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79125</xdr:rowOff>
    </xdr:from>
    <xdr:to>
      <xdr:col>54</xdr:col>
      <xdr:colOff>189865</xdr:colOff>
      <xdr:row>58</xdr:row>
      <xdr:rowOff>92437</xdr:rowOff>
    </xdr:to>
    <xdr:cxnSp macro="">
      <xdr:nvCxnSpPr>
        <xdr:cNvPr id="338" name="直線コネクタ 337"/>
        <xdr:cNvCxnSpPr/>
      </xdr:nvCxnSpPr>
      <xdr:spPr>
        <a:xfrm flipV="1">
          <a:off x="10475595" y="9165975"/>
          <a:ext cx="1270" cy="87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96264</xdr:rowOff>
    </xdr:from>
    <xdr:ext cx="534377" cy="259045"/>
    <xdr:sp macro="" textlink="">
      <xdr:nvSpPr>
        <xdr:cNvPr id="339" name="普通建設事業費最小値テキスト"/>
        <xdr:cNvSpPr txBox="1"/>
      </xdr:nvSpPr>
      <xdr:spPr>
        <a:xfrm>
          <a:off x="10528300" y="1004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92437</xdr:rowOff>
    </xdr:from>
    <xdr:to>
      <xdr:col>55</xdr:col>
      <xdr:colOff>88900</xdr:colOff>
      <xdr:row>58</xdr:row>
      <xdr:rowOff>92437</xdr:rowOff>
    </xdr:to>
    <xdr:cxnSp macro="">
      <xdr:nvCxnSpPr>
        <xdr:cNvPr id="340" name="直線コネクタ 339"/>
        <xdr:cNvCxnSpPr/>
      </xdr:nvCxnSpPr>
      <xdr:spPr>
        <a:xfrm>
          <a:off x="10388600" y="1003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25802</xdr:rowOff>
    </xdr:from>
    <xdr:ext cx="599010" cy="259045"/>
    <xdr:sp macro="" textlink="">
      <xdr:nvSpPr>
        <xdr:cNvPr id="341" name="普通建設事業費最大値テキスト"/>
        <xdr:cNvSpPr txBox="1"/>
      </xdr:nvSpPr>
      <xdr:spPr>
        <a:xfrm>
          <a:off x="10528300" y="894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79125</xdr:rowOff>
    </xdr:from>
    <xdr:to>
      <xdr:col>55</xdr:col>
      <xdr:colOff>88900</xdr:colOff>
      <xdr:row>53</xdr:row>
      <xdr:rowOff>79125</xdr:rowOff>
    </xdr:to>
    <xdr:cxnSp macro="">
      <xdr:nvCxnSpPr>
        <xdr:cNvPr id="342" name="直線コネクタ 341"/>
        <xdr:cNvCxnSpPr/>
      </xdr:nvCxnSpPr>
      <xdr:spPr>
        <a:xfrm>
          <a:off x="10388600" y="916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151203</xdr:rowOff>
    </xdr:from>
    <xdr:to>
      <xdr:col>55</xdr:col>
      <xdr:colOff>0</xdr:colOff>
      <xdr:row>57</xdr:row>
      <xdr:rowOff>72832</xdr:rowOff>
    </xdr:to>
    <xdr:cxnSp macro="">
      <xdr:nvCxnSpPr>
        <xdr:cNvPr id="343" name="直線コネクタ 342"/>
        <xdr:cNvCxnSpPr/>
      </xdr:nvCxnSpPr>
      <xdr:spPr>
        <a:xfrm>
          <a:off x="9639300" y="9752403"/>
          <a:ext cx="838200" cy="9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32873</xdr:rowOff>
    </xdr:from>
    <xdr:ext cx="534377" cy="259045"/>
    <xdr:sp macro="" textlink="">
      <xdr:nvSpPr>
        <xdr:cNvPr id="344" name="普通建設事業費平均値テキスト"/>
        <xdr:cNvSpPr txBox="1"/>
      </xdr:nvSpPr>
      <xdr:spPr>
        <a:xfrm>
          <a:off x="10528300" y="9805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54446</xdr:rowOff>
    </xdr:from>
    <xdr:to>
      <xdr:col>55</xdr:col>
      <xdr:colOff>50800</xdr:colOff>
      <xdr:row>57</xdr:row>
      <xdr:rowOff>156046</xdr:rowOff>
    </xdr:to>
    <xdr:sp macro="" textlink="">
      <xdr:nvSpPr>
        <xdr:cNvPr id="345" name="フローチャート: 判断 344"/>
        <xdr:cNvSpPr/>
      </xdr:nvSpPr>
      <xdr:spPr>
        <a:xfrm>
          <a:off x="10426700" y="982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21065</xdr:rowOff>
    </xdr:from>
    <xdr:to>
      <xdr:col>50</xdr:col>
      <xdr:colOff>114300</xdr:colOff>
      <xdr:row>56</xdr:row>
      <xdr:rowOff>151203</xdr:rowOff>
    </xdr:to>
    <xdr:cxnSp macro="">
      <xdr:nvCxnSpPr>
        <xdr:cNvPr id="346" name="直線コネクタ 345"/>
        <xdr:cNvCxnSpPr/>
      </xdr:nvCxnSpPr>
      <xdr:spPr>
        <a:xfrm>
          <a:off x="8750300" y="9450815"/>
          <a:ext cx="889000" cy="30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78691</xdr:rowOff>
    </xdr:from>
    <xdr:to>
      <xdr:col>50</xdr:col>
      <xdr:colOff>165100</xdr:colOff>
      <xdr:row>58</xdr:row>
      <xdr:rowOff>8841</xdr:rowOff>
    </xdr:to>
    <xdr:sp macro="" textlink="">
      <xdr:nvSpPr>
        <xdr:cNvPr id="347" name="フローチャート: 判断 346"/>
        <xdr:cNvSpPr/>
      </xdr:nvSpPr>
      <xdr:spPr>
        <a:xfrm>
          <a:off x="9588500" y="98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171418</xdr:rowOff>
    </xdr:from>
    <xdr:ext cx="534377" cy="259045"/>
    <xdr:sp macro="" textlink="">
      <xdr:nvSpPr>
        <xdr:cNvPr id="348" name="テキスト ボックス 347"/>
        <xdr:cNvSpPr txBox="1"/>
      </xdr:nvSpPr>
      <xdr:spPr>
        <a:xfrm>
          <a:off x="9372111" y="994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21065</xdr:rowOff>
    </xdr:from>
    <xdr:to>
      <xdr:col>45</xdr:col>
      <xdr:colOff>177800</xdr:colOff>
      <xdr:row>55</xdr:row>
      <xdr:rowOff>38211</xdr:rowOff>
    </xdr:to>
    <xdr:cxnSp macro="">
      <xdr:nvCxnSpPr>
        <xdr:cNvPr id="349" name="直線コネクタ 348"/>
        <xdr:cNvCxnSpPr/>
      </xdr:nvCxnSpPr>
      <xdr:spPr>
        <a:xfrm flipV="1">
          <a:off x="7861300" y="9450815"/>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86678</xdr:rowOff>
    </xdr:from>
    <xdr:to>
      <xdr:col>46</xdr:col>
      <xdr:colOff>38100</xdr:colOff>
      <xdr:row>58</xdr:row>
      <xdr:rowOff>16828</xdr:rowOff>
    </xdr:to>
    <xdr:sp macro="" textlink="">
      <xdr:nvSpPr>
        <xdr:cNvPr id="350" name="フローチャート: 判断 349"/>
        <xdr:cNvSpPr/>
      </xdr:nvSpPr>
      <xdr:spPr>
        <a:xfrm>
          <a:off x="8699500" y="985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7955</xdr:rowOff>
    </xdr:from>
    <xdr:ext cx="534377" cy="259045"/>
    <xdr:sp macro="" textlink="">
      <xdr:nvSpPr>
        <xdr:cNvPr id="351" name="テキスト ボックス 350"/>
        <xdr:cNvSpPr txBox="1"/>
      </xdr:nvSpPr>
      <xdr:spPr>
        <a:xfrm>
          <a:off x="8483111" y="995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136015</xdr:rowOff>
    </xdr:from>
    <xdr:to>
      <xdr:col>41</xdr:col>
      <xdr:colOff>50800</xdr:colOff>
      <xdr:row>55</xdr:row>
      <xdr:rowOff>38211</xdr:rowOff>
    </xdr:to>
    <xdr:cxnSp macro="">
      <xdr:nvCxnSpPr>
        <xdr:cNvPr id="352" name="直線コネクタ 351"/>
        <xdr:cNvCxnSpPr/>
      </xdr:nvCxnSpPr>
      <xdr:spPr>
        <a:xfrm>
          <a:off x="6972300" y="8708515"/>
          <a:ext cx="889000" cy="75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50411</xdr:rowOff>
    </xdr:from>
    <xdr:to>
      <xdr:col>41</xdr:col>
      <xdr:colOff>101600</xdr:colOff>
      <xdr:row>57</xdr:row>
      <xdr:rowOff>152011</xdr:rowOff>
    </xdr:to>
    <xdr:sp macro="" textlink="">
      <xdr:nvSpPr>
        <xdr:cNvPr id="353" name="フローチャート: 判断 352"/>
        <xdr:cNvSpPr/>
      </xdr:nvSpPr>
      <xdr:spPr>
        <a:xfrm>
          <a:off x="7810500" y="982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143138</xdr:rowOff>
    </xdr:from>
    <xdr:ext cx="534377" cy="259045"/>
    <xdr:sp macro="" textlink="">
      <xdr:nvSpPr>
        <xdr:cNvPr id="354" name="テキスト ボックス 353"/>
        <xdr:cNvSpPr txBox="1"/>
      </xdr:nvSpPr>
      <xdr:spPr>
        <a:xfrm>
          <a:off x="7594111" y="991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71188</xdr:rowOff>
    </xdr:from>
    <xdr:to>
      <xdr:col>36</xdr:col>
      <xdr:colOff>165100</xdr:colOff>
      <xdr:row>58</xdr:row>
      <xdr:rowOff>1338</xdr:rowOff>
    </xdr:to>
    <xdr:sp macro="" textlink="">
      <xdr:nvSpPr>
        <xdr:cNvPr id="355" name="フローチャート: 判断 354"/>
        <xdr:cNvSpPr/>
      </xdr:nvSpPr>
      <xdr:spPr>
        <a:xfrm>
          <a:off x="6921500" y="984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163915</xdr:rowOff>
    </xdr:from>
    <xdr:ext cx="534377" cy="259045"/>
    <xdr:sp macro="" textlink="">
      <xdr:nvSpPr>
        <xdr:cNvPr id="356" name="テキスト ボックス 355"/>
        <xdr:cNvSpPr txBox="1"/>
      </xdr:nvSpPr>
      <xdr:spPr>
        <a:xfrm>
          <a:off x="6705111" y="993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22032</xdr:rowOff>
    </xdr:from>
    <xdr:to>
      <xdr:col>55</xdr:col>
      <xdr:colOff>50800</xdr:colOff>
      <xdr:row>57</xdr:row>
      <xdr:rowOff>123632</xdr:rowOff>
    </xdr:to>
    <xdr:sp macro="" textlink="">
      <xdr:nvSpPr>
        <xdr:cNvPr id="362" name="楕円 361"/>
        <xdr:cNvSpPr/>
      </xdr:nvSpPr>
      <xdr:spPr>
        <a:xfrm>
          <a:off x="10426700" y="979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44909</xdr:rowOff>
    </xdr:from>
    <xdr:ext cx="599010" cy="259045"/>
    <xdr:sp macro="" textlink="">
      <xdr:nvSpPr>
        <xdr:cNvPr id="363" name="普通建設事業費該当値テキスト"/>
        <xdr:cNvSpPr txBox="1"/>
      </xdr:nvSpPr>
      <xdr:spPr>
        <a:xfrm>
          <a:off x="10528300" y="96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100403</xdr:rowOff>
    </xdr:from>
    <xdr:to>
      <xdr:col>50</xdr:col>
      <xdr:colOff>165100</xdr:colOff>
      <xdr:row>57</xdr:row>
      <xdr:rowOff>30553</xdr:rowOff>
    </xdr:to>
    <xdr:sp macro="" textlink="">
      <xdr:nvSpPr>
        <xdr:cNvPr id="364" name="楕円 363"/>
        <xdr:cNvSpPr/>
      </xdr:nvSpPr>
      <xdr:spPr>
        <a:xfrm>
          <a:off x="9588500" y="97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47080</xdr:rowOff>
    </xdr:from>
    <xdr:ext cx="599010" cy="259045"/>
    <xdr:sp macro="" textlink="">
      <xdr:nvSpPr>
        <xdr:cNvPr id="365" name="テキスト ボックス 364"/>
        <xdr:cNvSpPr txBox="1"/>
      </xdr:nvSpPr>
      <xdr:spPr>
        <a:xfrm>
          <a:off x="9339795" y="947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141715</xdr:rowOff>
    </xdr:from>
    <xdr:to>
      <xdr:col>46</xdr:col>
      <xdr:colOff>38100</xdr:colOff>
      <xdr:row>55</xdr:row>
      <xdr:rowOff>71865</xdr:rowOff>
    </xdr:to>
    <xdr:sp macro="" textlink="">
      <xdr:nvSpPr>
        <xdr:cNvPr id="366" name="楕円 365"/>
        <xdr:cNvSpPr/>
      </xdr:nvSpPr>
      <xdr:spPr>
        <a:xfrm>
          <a:off x="8699500" y="94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88392</xdr:rowOff>
    </xdr:from>
    <xdr:ext cx="599010" cy="259045"/>
    <xdr:sp macro="" textlink="">
      <xdr:nvSpPr>
        <xdr:cNvPr id="367" name="テキスト ボックス 366"/>
        <xdr:cNvSpPr txBox="1"/>
      </xdr:nvSpPr>
      <xdr:spPr>
        <a:xfrm>
          <a:off x="8450795" y="917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158861</xdr:rowOff>
    </xdr:from>
    <xdr:to>
      <xdr:col>41</xdr:col>
      <xdr:colOff>101600</xdr:colOff>
      <xdr:row>55</xdr:row>
      <xdr:rowOff>89011</xdr:rowOff>
    </xdr:to>
    <xdr:sp macro="" textlink="">
      <xdr:nvSpPr>
        <xdr:cNvPr id="368" name="楕円 367"/>
        <xdr:cNvSpPr/>
      </xdr:nvSpPr>
      <xdr:spPr>
        <a:xfrm>
          <a:off x="7810500" y="94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105538</xdr:rowOff>
    </xdr:from>
    <xdr:ext cx="599010" cy="259045"/>
    <xdr:sp macro="" textlink="">
      <xdr:nvSpPr>
        <xdr:cNvPr id="369" name="テキスト ボックス 368"/>
        <xdr:cNvSpPr txBox="1"/>
      </xdr:nvSpPr>
      <xdr:spPr>
        <a:xfrm>
          <a:off x="7561795" y="919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85215</xdr:rowOff>
    </xdr:from>
    <xdr:to>
      <xdr:col>36</xdr:col>
      <xdr:colOff>165100</xdr:colOff>
      <xdr:row>51</xdr:row>
      <xdr:rowOff>15365</xdr:rowOff>
    </xdr:to>
    <xdr:sp macro="" textlink="">
      <xdr:nvSpPr>
        <xdr:cNvPr id="370" name="楕円 369"/>
        <xdr:cNvSpPr/>
      </xdr:nvSpPr>
      <xdr:spPr>
        <a:xfrm>
          <a:off x="6921500" y="86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31892</xdr:rowOff>
    </xdr:from>
    <xdr:ext cx="599010" cy="259045"/>
    <xdr:sp macro="" textlink="">
      <xdr:nvSpPr>
        <xdr:cNvPr id="371" name="テキスト ボックス 370"/>
        <xdr:cNvSpPr txBox="1"/>
      </xdr:nvSpPr>
      <xdr:spPr>
        <a:xfrm>
          <a:off x="6672795" y="843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66625</xdr:rowOff>
    </xdr:from>
    <xdr:to>
      <xdr:col>54</xdr:col>
      <xdr:colOff>189865</xdr:colOff>
      <xdr:row>78</xdr:row>
      <xdr:rowOff>138497</xdr:rowOff>
    </xdr:to>
    <xdr:cxnSp macro="">
      <xdr:nvCxnSpPr>
        <xdr:cNvPr id="393" name="直線コネクタ 392"/>
        <xdr:cNvCxnSpPr/>
      </xdr:nvCxnSpPr>
      <xdr:spPr>
        <a:xfrm flipV="1">
          <a:off x="10475595" y="12753925"/>
          <a:ext cx="1270" cy="757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142324</xdr:rowOff>
    </xdr:from>
    <xdr:ext cx="378565" cy="259045"/>
    <xdr:sp macro="" textlink="">
      <xdr:nvSpPr>
        <xdr:cNvPr id="394" name="普通建設事業費 （ うち新規整備　）最小値テキスト"/>
        <xdr:cNvSpPr txBox="1"/>
      </xdr:nvSpPr>
      <xdr:spPr>
        <a:xfrm>
          <a:off x="10528300" y="1351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138497</xdr:rowOff>
    </xdr:from>
    <xdr:to>
      <xdr:col>55</xdr:col>
      <xdr:colOff>88900</xdr:colOff>
      <xdr:row>78</xdr:row>
      <xdr:rowOff>138497</xdr:rowOff>
    </xdr:to>
    <xdr:cxnSp macro="">
      <xdr:nvCxnSpPr>
        <xdr:cNvPr id="395" name="直線コネクタ 394"/>
        <xdr:cNvCxnSpPr/>
      </xdr:nvCxnSpPr>
      <xdr:spPr>
        <a:xfrm>
          <a:off x="10388600" y="13511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13302</xdr:rowOff>
    </xdr:from>
    <xdr:ext cx="599010" cy="259045"/>
    <xdr:sp macro="" textlink="">
      <xdr:nvSpPr>
        <xdr:cNvPr id="396" name="普通建設事業費 （ うち新規整備　）最大値テキスト"/>
        <xdr:cNvSpPr txBox="1"/>
      </xdr:nvSpPr>
      <xdr:spPr>
        <a:xfrm>
          <a:off x="10528300" y="125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66625</xdr:rowOff>
    </xdr:from>
    <xdr:to>
      <xdr:col>55</xdr:col>
      <xdr:colOff>88900</xdr:colOff>
      <xdr:row>74</xdr:row>
      <xdr:rowOff>66625</xdr:rowOff>
    </xdr:to>
    <xdr:cxnSp macro="">
      <xdr:nvCxnSpPr>
        <xdr:cNvPr id="397" name="直線コネクタ 396"/>
        <xdr:cNvCxnSpPr/>
      </xdr:nvCxnSpPr>
      <xdr:spPr>
        <a:xfrm>
          <a:off x="10388600" y="127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12032</xdr:rowOff>
    </xdr:from>
    <xdr:to>
      <xdr:col>55</xdr:col>
      <xdr:colOff>0</xdr:colOff>
      <xdr:row>78</xdr:row>
      <xdr:rowOff>56403</xdr:rowOff>
    </xdr:to>
    <xdr:cxnSp macro="">
      <xdr:nvCxnSpPr>
        <xdr:cNvPr id="398" name="直線コネクタ 397"/>
        <xdr:cNvCxnSpPr/>
      </xdr:nvCxnSpPr>
      <xdr:spPr>
        <a:xfrm>
          <a:off x="9639300" y="12870782"/>
          <a:ext cx="838200" cy="55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164913</xdr:rowOff>
    </xdr:from>
    <xdr:ext cx="534377" cy="259045"/>
    <xdr:sp macro="" textlink="">
      <xdr:nvSpPr>
        <xdr:cNvPr id="399" name="普通建設事業費 （ うち新規整備　）平均値テキスト"/>
        <xdr:cNvSpPr txBox="1"/>
      </xdr:nvSpPr>
      <xdr:spPr>
        <a:xfrm>
          <a:off x="10528300" y="131951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142036</xdr:rowOff>
    </xdr:from>
    <xdr:to>
      <xdr:col>55</xdr:col>
      <xdr:colOff>50800</xdr:colOff>
      <xdr:row>78</xdr:row>
      <xdr:rowOff>72186</xdr:rowOff>
    </xdr:to>
    <xdr:sp macro="" textlink="">
      <xdr:nvSpPr>
        <xdr:cNvPr id="400" name="フローチャート: 判断 399"/>
        <xdr:cNvSpPr/>
      </xdr:nvSpPr>
      <xdr:spPr>
        <a:xfrm>
          <a:off x="104267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103105</xdr:rowOff>
    </xdr:from>
    <xdr:to>
      <xdr:col>50</xdr:col>
      <xdr:colOff>114300</xdr:colOff>
      <xdr:row>75</xdr:row>
      <xdr:rowOff>12032</xdr:rowOff>
    </xdr:to>
    <xdr:cxnSp macro="">
      <xdr:nvCxnSpPr>
        <xdr:cNvPr id="401" name="直線コネクタ 400"/>
        <xdr:cNvCxnSpPr/>
      </xdr:nvCxnSpPr>
      <xdr:spPr>
        <a:xfrm>
          <a:off x="8750300" y="12276055"/>
          <a:ext cx="889000" cy="59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156159</xdr:rowOff>
    </xdr:from>
    <xdr:to>
      <xdr:col>50</xdr:col>
      <xdr:colOff>165100</xdr:colOff>
      <xdr:row>78</xdr:row>
      <xdr:rowOff>86309</xdr:rowOff>
    </xdr:to>
    <xdr:sp macro="" textlink="">
      <xdr:nvSpPr>
        <xdr:cNvPr id="402" name="フローチャート: 判断 401"/>
        <xdr:cNvSpPr/>
      </xdr:nvSpPr>
      <xdr:spPr>
        <a:xfrm>
          <a:off x="9588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77436</xdr:rowOff>
    </xdr:from>
    <xdr:ext cx="534377" cy="259045"/>
    <xdr:sp macro="" textlink="">
      <xdr:nvSpPr>
        <xdr:cNvPr id="403" name="テキスト ボックス 402"/>
        <xdr:cNvSpPr txBox="1"/>
      </xdr:nvSpPr>
      <xdr:spPr>
        <a:xfrm>
          <a:off x="9372111" y="134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103105</xdr:rowOff>
    </xdr:from>
    <xdr:to>
      <xdr:col>45</xdr:col>
      <xdr:colOff>177800</xdr:colOff>
      <xdr:row>71</xdr:row>
      <xdr:rowOff>128883</xdr:rowOff>
    </xdr:to>
    <xdr:cxnSp macro="">
      <xdr:nvCxnSpPr>
        <xdr:cNvPr id="404" name="直線コネクタ 403"/>
        <xdr:cNvCxnSpPr/>
      </xdr:nvCxnSpPr>
      <xdr:spPr>
        <a:xfrm flipV="1">
          <a:off x="7861300" y="12276055"/>
          <a:ext cx="889000" cy="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130053</xdr:rowOff>
    </xdr:from>
    <xdr:to>
      <xdr:col>46</xdr:col>
      <xdr:colOff>38100</xdr:colOff>
      <xdr:row>78</xdr:row>
      <xdr:rowOff>60203</xdr:rowOff>
    </xdr:to>
    <xdr:sp macro="" textlink="">
      <xdr:nvSpPr>
        <xdr:cNvPr id="405" name="フローチャート: 判断 404"/>
        <xdr:cNvSpPr/>
      </xdr:nvSpPr>
      <xdr:spPr>
        <a:xfrm>
          <a:off x="8699500" y="1333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51330</xdr:rowOff>
    </xdr:from>
    <xdr:ext cx="534377" cy="259045"/>
    <xdr:sp macro="" textlink="">
      <xdr:nvSpPr>
        <xdr:cNvPr id="406" name="テキスト ボックス 405"/>
        <xdr:cNvSpPr txBox="1"/>
      </xdr:nvSpPr>
      <xdr:spPr>
        <a:xfrm>
          <a:off x="8483111" y="1342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85527</xdr:rowOff>
    </xdr:from>
    <xdr:to>
      <xdr:col>41</xdr:col>
      <xdr:colOff>101600</xdr:colOff>
      <xdr:row>78</xdr:row>
      <xdr:rowOff>15677</xdr:rowOff>
    </xdr:to>
    <xdr:sp macro="" textlink="">
      <xdr:nvSpPr>
        <xdr:cNvPr id="407" name="フローチャート: 判断 406"/>
        <xdr:cNvSpPr/>
      </xdr:nvSpPr>
      <xdr:spPr>
        <a:xfrm>
          <a:off x="7810500" y="1328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6804</xdr:rowOff>
    </xdr:from>
    <xdr:ext cx="534377" cy="259045"/>
    <xdr:sp macro="" textlink="">
      <xdr:nvSpPr>
        <xdr:cNvPr id="408" name="テキスト ボックス 407"/>
        <xdr:cNvSpPr txBox="1"/>
      </xdr:nvSpPr>
      <xdr:spPr>
        <a:xfrm>
          <a:off x="7594111" y="133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5603</xdr:rowOff>
    </xdr:from>
    <xdr:to>
      <xdr:col>55</xdr:col>
      <xdr:colOff>50800</xdr:colOff>
      <xdr:row>78</xdr:row>
      <xdr:rowOff>107203</xdr:rowOff>
    </xdr:to>
    <xdr:sp macro="" textlink="">
      <xdr:nvSpPr>
        <xdr:cNvPr id="414" name="楕円 413"/>
        <xdr:cNvSpPr/>
      </xdr:nvSpPr>
      <xdr:spPr>
        <a:xfrm>
          <a:off x="10426700" y="1337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120463</xdr:rowOff>
    </xdr:from>
    <xdr:ext cx="534377" cy="259045"/>
    <xdr:sp macro="" textlink="">
      <xdr:nvSpPr>
        <xdr:cNvPr id="415" name="普通建設事業費 （ うち新規整備　）該当値テキスト"/>
        <xdr:cNvSpPr txBox="1"/>
      </xdr:nvSpPr>
      <xdr:spPr>
        <a:xfrm>
          <a:off x="10528300" y="1332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132682</xdr:rowOff>
    </xdr:from>
    <xdr:to>
      <xdr:col>50</xdr:col>
      <xdr:colOff>165100</xdr:colOff>
      <xdr:row>75</xdr:row>
      <xdr:rowOff>62832</xdr:rowOff>
    </xdr:to>
    <xdr:sp macro="" textlink="">
      <xdr:nvSpPr>
        <xdr:cNvPr id="416" name="楕円 415"/>
        <xdr:cNvSpPr/>
      </xdr:nvSpPr>
      <xdr:spPr>
        <a:xfrm>
          <a:off x="9588500" y="128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79359</xdr:rowOff>
    </xdr:from>
    <xdr:ext cx="599010" cy="259045"/>
    <xdr:sp macro="" textlink="">
      <xdr:nvSpPr>
        <xdr:cNvPr id="417" name="テキスト ボックス 416"/>
        <xdr:cNvSpPr txBox="1"/>
      </xdr:nvSpPr>
      <xdr:spPr>
        <a:xfrm>
          <a:off x="9339795" y="1259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52305</xdr:rowOff>
    </xdr:from>
    <xdr:to>
      <xdr:col>46</xdr:col>
      <xdr:colOff>38100</xdr:colOff>
      <xdr:row>71</xdr:row>
      <xdr:rowOff>153905</xdr:rowOff>
    </xdr:to>
    <xdr:sp macro="" textlink="">
      <xdr:nvSpPr>
        <xdr:cNvPr id="418" name="楕円 417"/>
        <xdr:cNvSpPr/>
      </xdr:nvSpPr>
      <xdr:spPr>
        <a:xfrm>
          <a:off x="8699500" y="1222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170432</xdr:rowOff>
    </xdr:from>
    <xdr:ext cx="599010" cy="259045"/>
    <xdr:sp macro="" textlink="">
      <xdr:nvSpPr>
        <xdr:cNvPr id="419" name="テキスト ボックス 418"/>
        <xdr:cNvSpPr txBox="1"/>
      </xdr:nvSpPr>
      <xdr:spPr>
        <a:xfrm>
          <a:off x="8450795" y="1200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78083</xdr:rowOff>
    </xdr:from>
    <xdr:to>
      <xdr:col>41</xdr:col>
      <xdr:colOff>101600</xdr:colOff>
      <xdr:row>72</xdr:row>
      <xdr:rowOff>8233</xdr:rowOff>
    </xdr:to>
    <xdr:sp macro="" textlink="">
      <xdr:nvSpPr>
        <xdr:cNvPr id="420" name="楕円 419"/>
        <xdr:cNvSpPr/>
      </xdr:nvSpPr>
      <xdr:spPr>
        <a:xfrm>
          <a:off x="7810500" y="122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24760</xdr:rowOff>
    </xdr:from>
    <xdr:ext cx="599010" cy="259045"/>
    <xdr:sp macro="" textlink="">
      <xdr:nvSpPr>
        <xdr:cNvPr id="421" name="テキスト ボックス 420"/>
        <xdr:cNvSpPr txBox="1"/>
      </xdr:nvSpPr>
      <xdr:spPr>
        <a:xfrm>
          <a:off x="7561795" y="1202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5" name="直線コネクタ 444"/>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46"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47" name="直線コネクタ 446"/>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48"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49" name="直線コネクタ 448"/>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124482</xdr:rowOff>
    </xdr:from>
    <xdr:to>
      <xdr:col>55</xdr:col>
      <xdr:colOff>0</xdr:colOff>
      <xdr:row>99</xdr:row>
      <xdr:rowOff>44450</xdr:rowOff>
    </xdr:to>
    <xdr:cxnSp macro="">
      <xdr:nvCxnSpPr>
        <xdr:cNvPr id="450" name="直線コネクタ 449"/>
        <xdr:cNvCxnSpPr/>
      </xdr:nvCxnSpPr>
      <xdr:spPr>
        <a:xfrm flipV="1">
          <a:off x="9639300" y="16412232"/>
          <a:ext cx="838200" cy="60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98493</xdr:rowOff>
    </xdr:from>
    <xdr:ext cx="534377" cy="259045"/>
    <xdr:sp macro="" textlink="">
      <xdr:nvSpPr>
        <xdr:cNvPr id="451" name="普通建設事業費 （ うち更新整備　）平均値テキスト"/>
        <xdr:cNvSpPr txBox="1"/>
      </xdr:nvSpPr>
      <xdr:spPr>
        <a:xfrm>
          <a:off x="10528300" y="16557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2" name="フローチャート: 判断 451"/>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44450</xdr:rowOff>
    </xdr:from>
    <xdr:to>
      <xdr:col>50</xdr:col>
      <xdr:colOff>114300</xdr:colOff>
      <xdr:row>99</xdr:row>
      <xdr:rowOff>44450</xdr:rowOff>
    </xdr:to>
    <xdr:cxnSp macro="">
      <xdr:nvCxnSpPr>
        <xdr:cNvPr id="453" name="直線コネクタ 452"/>
        <xdr:cNvCxnSpPr/>
      </xdr:nvCxnSpPr>
      <xdr:spPr>
        <a:xfrm>
          <a:off x="8750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4" name="フローチャート: 判断 453"/>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5" name="テキスト ボックス 454"/>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44450</xdr:rowOff>
    </xdr:from>
    <xdr:to>
      <xdr:col>45</xdr:col>
      <xdr:colOff>177800</xdr:colOff>
      <xdr:row>99</xdr:row>
      <xdr:rowOff>44450</xdr:rowOff>
    </xdr:to>
    <xdr:cxnSp macro="">
      <xdr:nvCxnSpPr>
        <xdr:cNvPr id="456" name="直線コネクタ 455"/>
        <xdr:cNvCxnSpPr/>
      </xdr:nvCxnSpPr>
      <xdr:spPr>
        <a:xfrm>
          <a:off x="7861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57" name="フローチャート: 判断 456"/>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58" name="テキスト ボックス 457"/>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59" name="フローチャート: 判断 458"/>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0" name="テキスト ボックス 459"/>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73682</xdr:rowOff>
    </xdr:from>
    <xdr:to>
      <xdr:col>55</xdr:col>
      <xdr:colOff>50800</xdr:colOff>
      <xdr:row>96</xdr:row>
      <xdr:rowOff>3832</xdr:rowOff>
    </xdr:to>
    <xdr:sp macro="" textlink="">
      <xdr:nvSpPr>
        <xdr:cNvPr id="466" name="楕円 465"/>
        <xdr:cNvSpPr/>
      </xdr:nvSpPr>
      <xdr:spPr>
        <a:xfrm>
          <a:off x="10426700" y="1636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96559</xdr:rowOff>
    </xdr:from>
    <xdr:ext cx="534377" cy="259045"/>
    <xdr:sp macro="" textlink="">
      <xdr:nvSpPr>
        <xdr:cNvPr id="467" name="普通建設事業費 （ うち更新整備　）該当値テキスト"/>
        <xdr:cNvSpPr txBox="1"/>
      </xdr:nvSpPr>
      <xdr:spPr>
        <a:xfrm>
          <a:off x="10528300" y="16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165100</xdr:rowOff>
    </xdr:from>
    <xdr:to>
      <xdr:col>50</xdr:col>
      <xdr:colOff>165100</xdr:colOff>
      <xdr:row>99</xdr:row>
      <xdr:rowOff>95250</xdr:rowOff>
    </xdr:to>
    <xdr:sp macro="" textlink="">
      <xdr:nvSpPr>
        <xdr:cNvPr id="468" name="楕円 467"/>
        <xdr:cNvSpPr/>
      </xdr:nvSpPr>
      <xdr:spPr>
        <a:xfrm>
          <a:off x="9588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99</xdr:row>
      <xdr:rowOff>86377</xdr:rowOff>
    </xdr:from>
    <xdr:ext cx="249299" cy="259045"/>
    <xdr:sp macro="" textlink="">
      <xdr:nvSpPr>
        <xdr:cNvPr id="469" name="テキスト ボックス 468"/>
        <xdr:cNvSpPr txBox="1"/>
      </xdr:nvSpPr>
      <xdr:spPr>
        <a:xfrm>
          <a:off x="9514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165100</xdr:rowOff>
    </xdr:from>
    <xdr:to>
      <xdr:col>46</xdr:col>
      <xdr:colOff>38100</xdr:colOff>
      <xdr:row>99</xdr:row>
      <xdr:rowOff>95250</xdr:rowOff>
    </xdr:to>
    <xdr:sp macro="" textlink="">
      <xdr:nvSpPr>
        <xdr:cNvPr id="470" name="楕円 469"/>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86377</xdr:rowOff>
    </xdr:from>
    <xdr:ext cx="249299" cy="259045"/>
    <xdr:sp macro="" textlink="">
      <xdr:nvSpPr>
        <xdr:cNvPr id="471" name="テキスト ボックス 470"/>
        <xdr:cNvSpPr txBox="1"/>
      </xdr:nvSpPr>
      <xdr:spPr>
        <a:xfrm>
          <a:off x="8625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165100</xdr:rowOff>
    </xdr:from>
    <xdr:to>
      <xdr:col>41</xdr:col>
      <xdr:colOff>101600</xdr:colOff>
      <xdr:row>99</xdr:row>
      <xdr:rowOff>95250</xdr:rowOff>
    </xdr:to>
    <xdr:sp macro="" textlink="">
      <xdr:nvSpPr>
        <xdr:cNvPr id="472" name="楕円 471"/>
        <xdr:cNvSpPr/>
      </xdr:nvSpPr>
      <xdr:spPr>
        <a:xfrm>
          <a:off x="781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86377</xdr:rowOff>
    </xdr:from>
    <xdr:ext cx="249299" cy="259045"/>
    <xdr:sp macro="" textlink="">
      <xdr:nvSpPr>
        <xdr:cNvPr id="473" name="テキスト ボックス 472"/>
        <xdr:cNvSpPr txBox="1"/>
      </xdr:nvSpPr>
      <xdr:spPr>
        <a:xfrm>
          <a:off x="7736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497" name="直線コネクタ 496"/>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498"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0"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1" name="直線コネクタ 500"/>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3"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4" name="フローチャート: 判断 503"/>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06" name="フローチャート: 判断 505"/>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07" name="テキスト ボックス 506"/>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09" name="フローチャート: 判断 508"/>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0" name="テキスト ボックス 509"/>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2" name="フローチャート: 判断 511"/>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3" name="テキスト ボックス 512"/>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4" name="フローチャート: 判断 513"/>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5" name="テキスト ボックス 514"/>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1" name="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249299" cy="259045"/>
    <xdr:sp macro="" textlink="">
      <xdr:nvSpPr>
        <xdr:cNvPr id="522" name="災害復旧事業費該当値テキスト"/>
        <xdr:cNvSpPr txBox="1"/>
      </xdr:nvSpPr>
      <xdr:spPr>
        <a:xfrm>
          <a:off x="16370300" y="663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3" name="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4" name="テキスト ボックス 52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5" name="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6" name="テキスト ボックス 52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7" name="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8" name="テキスト ボックス 52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9" name="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0" name="テキスト ボックス 52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6" name="テキスト ボックス 55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3" name="テキスト ボックス 57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5" name="テキスト ボックス 59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7" name="テキスト ボックス 59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9" name="テキスト ボックス 59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3" name="直線コネクタ 602"/>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4"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5" name="直線コネクタ 604"/>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06"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07" name="直線コネクタ 606"/>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93698</xdr:rowOff>
    </xdr:from>
    <xdr:to>
      <xdr:col>85</xdr:col>
      <xdr:colOff>127000</xdr:colOff>
      <xdr:row>77</xdr:row>
      <xdr:rowOff>121031</xdr:rowOff>
    </xdr:to>
    <xdr:cxnSp macro="">
      <xdr:nvCxnSpPr>
        <xdr:cNvPr id="608" name="直線コネクタ 607"/>
        <xdr:cNvCxnSpPr/>
      </xdr:nvCxnSpPr>
      <xdr:spPr>
        <a:xfrm>
          <a:off x="15481300" y="13295348"/>
          <a:ext cx="838200" cy="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09"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0" name="フローチャート: 判断 609"/>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93698</xdr:rowOff>
    </xdr:from>
    <xdr:to>
      <xdr:col>81</xdr:col>
      <xdr:colOff>50800</xdr:colOff>
      <xdr:row>77</xdr:row>
      <xdr:rowOff>101981</xdr:rowOff>
    </xdr:to>
    <xdr:cxnSp macro="">
      <xdr:nvCxnSpPr>
        <xdr:cNvPr id="611" name="直線コネクタ 610"/>
        <xdr:cNvCxnSpPr/>
      </xdr:nvCxnSpPr>
      <xdr:spPr>
        <a:xfrm flipV="1">
          <a:off x="14592300" y="13295348"/>
          <a:ext cx="8890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2" name="フローチャート: 判断 611"/>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3" name="テキスト ボックス 612"/>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101981</xdr:rowOff>
    </xdr:from>
    <xdr:to>
      <xdr:col>76</xdr:col>
      <xdr:colOff>114300</xdr:colOff>
      <xdr:row>77</xdr:row>
      <xdr:rowOff>112672</xdr:rowOff>
    </xdr:to>
    <xdr:cxnSp macro="">
      <xdr:nvCxnSpPr>
        <xdr:cNvPr id="614" name="直線コネクタ 613"/>
        <xdr:cNvCxnSpPr/>
      </xdr:nvCxnSpPr>
      <xdr:spPr>
        <a:xfrm flipV="1">
          <a:off x="13703300" y="13303631"/>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5" name="フローチャート: 判断 614"/>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16" name="テキスト ボックス 615"/>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112672</xdr:rowOff>
    </xdr:from>
    <xdr:to>
      <xdr:col>71</xdr:col>
      <xdr:colOff>177800</xdr:colOff>
      <xdr:row>77</xdr:row>
      <xdr:rowOff>116429</xdr:rowOff>
    </xdr:to>
    <xdr:cxnSp macro="">
      <xdr:nvCxnSpPr>
        <xdr:cNvPr id="617" name="直線コネクタ 616"/>
        <xdr:cNvCxnSpPr/>
      </xdr:nvCxnSpPr>
      <xdr:spPr>
        <a:xfrm flipV="1">
          <a:off x="12814300" y="13314322"/>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18" name="フローチャート: 判断 617"/>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19" name="テキスト ボックス 618"/>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0" name="フローチャート: 判断 619"/>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1" name="テキスト ボックス 620"/>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70231</xdr:rowOff>
    </xdr:from>
    <xdr:to>
      <xdr:col>85</xdr:col>
      <xdr:colOff>177800</xdr:colOff>
      <xdr:row>78</xdr:row>
      <xdr:rowOff>381</xdr:rowOff>
    </xdr:to>
    <xdr:sp macro="" textlink="">
      <xdr:nvSpPr>
        <xdr:cNvPr id="627" name="楕円 626"/>
        <xdr:cNvSpPr/>
      </xdr:nvSpPr>
      <xdr:spPr>
        <a:xfrm>
          <a:off x="16268700" y="132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48658</xdr:rowOff>
    </xdr:from>
    <xdr:ext cx="534377" cy="259045"/>
    <xdr:sp macro="" textlink="">
      <xdr:nvSpPr>
        <xdr:cNvPr id="628" name="公債費該当値テキスト"/>
        <xdr:cNvSpPr txBox="1"/>
      </xdr:nvSpPr>
      <xdr:spPr>
        <a:xfrm>
          <a:off x="16370300" y="1325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42898</xdr:rowOff>
    </xdr:from>
    <xdr:to>
      <xdr:col>81</xdr:col>
      <xdr:colOff>101600</xdr:colOff>
      <xdr:row>77</xdr:row>
      <xdr:rowOff>144498</xdr:rowOff>
    </xdr:to>
    <xdr:sp macro="" textlink="">
      <xdr:nvSpPr>
        <xdr:cNvPr id="629" name="楕円 628"/>
        <xdr:cNvSpPr/>
      </xdr:nvSpPr>
      <xdr:spPr>
        <a:xfrm>
          <a:off x="15430500" y="132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135625</xdr:rowOff>
    </xdr:from>
    <xdr:ext cx="534377" cy="259045"/>
    <xdr:sp macro="" textlink="">
      <xdr:nvSpPr>
        <xdr:cNvPr id="630" name="テキスト ボックス 629"/>
        <xdr:cNvSpPr txBox="1"/>
      </xdr:nvSpPr>
      <xdr:spPr>
        <a:xfrm>
          <a:off x="15214111" y="133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51181</xdr:rowOff>
    </xdr:from>
    <xdr:to>
      <xdr:col>76</xdr:col>
      <xdr:colOff>165100</xdr:colOff>
      <xdr:row>77</xdr:row>
      <xdr:rowOff>152781</xdr:rowOff>
    </xdr:to>
    <xdr:sp macro="" textlink="">
      <xdr:nvSpPr>
        <xdr:cNvPr id="631" name="楕円 630"/>
        <xdr:cNvSpPr/>
      </xdr:nvSpPr>
      <xdr:spPr>
        <a:xfrm>
          <a:off x="14541500" y="132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143908</xdr:rowOff>
    </xdr:from>
    <xdr:ext cx="534377" cy="259045"/>
    <xdr:sp macro="" textlink="">
      <xdr:nvSpPr>
        <xdr:cNvPr id="632" name="テキスト ボックス 631"/>
        <xdr:cNvSpPr txBox="1"/>
      </xdr:nvSpPr>
      <xdr:spPr>
        <a:xfrm>
          <a:off x="14325111" y="1334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61872</xdr:rowOff>
    </xdr:from>
    <xdr:to>
      <xdr:col>72</xdr:col>
      <xdr:colOff>38100</xdr:colOff>
      <xdr:row>77</xdr:row>
      <xdr:rowOff>163472</xdr:rowOff>
    </xdr:to>
    <xdr:sp macro="" textlink="">
      <xdr:nvSpPr>
        <xdr:cNvPr id="633" name="楕円 632"/>
        <xdr:cNvSpPr/>
      </xdr:nvSpPr>
      <xdr:spPr>
        <a:xfrm>
          <a:off x="13652500" y="1326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154599</xdr:rowOff>
    </xdr:from>
    <xdr:ext cx="534377" cy="259045"/>
    <xdr:sp macro="" textlink="">
      <xdr:nvSpPr>
        <xdr:cNvPr id="634" name="テキスト ボックス 633"/>
        <xdr:cNvSpPr txBox="1"/>
      </xdr:nvSpPr>
      <xdr:spPr>
        <a:xfrm>
          <a:off x="13436111" y="1335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65629</xdr:rowOff>
    </xdr:from>
    <xdr:to>
      <xdr:col>67</xdr:col>
      <xdr:colOff>101600</xdr:colOff>
      <xdr:row>77</xdr:row>
      <xdr:rowOff>167229</xdr:rowOff>
    </xdr:to>
    <xdr:sp macro="" textlink="">
      <xdr:nvSpPr>
        <xdr:cNvPr id="635" name="楕円 634"/>
        <xdr:cNvSpPr/>
      </xdr:nvSpPr>
      <xdr:spPr>
        <a:xfrm>
          <a:off x="12763500" y="1326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158356</xdr:rowOff>
    </xdr:from>
    <xdr:ext cx="534377" cy="259045"/>
    <xdr:sp macro="" textlink="">
      <xdr:nvSpPr>
        <xdr:cNvPr id="636" name="テキスト ボックス 635"/>
        <xdr:cNvSpPr txBox="1"/>
      </xdr:nvSpPr>
      <xdr:spPr>
        <a:xfrm>
          <a:off x="12547111" y="1336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7" name="直線コネクタ 64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8" name="テキスト ボックス 64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9" name="直線コネクタ 64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0" name="テキスト ボックス 64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1" name="直線コネクタ 65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2" name="テキスト ボックス 65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3" name="直線コネクタ 65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4" name="テキスト ボックス 65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6" name="テキスト ボックス 65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58" name="直線コネクタ 657"/>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59"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0" name="直線コネクタ 659"/>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1"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2" name="直線コネクタ 661"/>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20582</xdr:rowOff>
    </xdr:from>
    <xdr:to>
      <xdr:col>85</xdr:col>
      <xdr:colOff>127000</xdr:colOff>
      <xdr:row>98</xdr:row>
      <xdr:rowOff>90505</xdr:rowOff>
    </xdr:to>
    <xdr:cxnSp macro="">
      <xdr:nvCxnSpPr>
        <xdr:cNvPr id="663" name="直線コネクタ 662"/>
        <xdr:cNvCxnSpPr/>
      </xdr:nvCxnSpPr>
      <xdr:spPr>
        <a:xfrm flipV="1">
          <a:off x="15481300" y="16822682"/>
          <a:ext cx="838200" cy="6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130585</xdr:rowOff>
    </xdr:from>
    <xdr:ext cx="534377" cy="259045"/>
    <xdr:sp macro="" textlink="">
      <xdr:nvSpPr>
        <xdr:cNvPr id="664" name="積立金平均値テキスト"/>
        <xdr:cNvSpPr txBox="1"/>
      </xdr:nvSpPr>
      <xdr:spPr>
        <a:xfrm>
          <a:off x="16370300" y="16761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5" name="フローチャート: 判断 664"/>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90505</xdr:rowOff>
    </xdr:from>
    <xdr:to>
      <xdr:col>81</xdr:col>
      <xdr:colOff>50800</xdr:colOff>
      <xdr:row>98</xdr:row>
      <xdr:rowOff>129189</xdr:rowOff>
    </xdr:to>
    <xdr:cxnSp macro="">
      <xdr:nvCxnSpPr>
        <xdr:cNvPr id="666" name="直線コネクタ 665"/>
        <xdr:cNvCxnSpPr/>
      </xdr:nvCxnSpPr>
      <xdr:spPr>
        <a:xfrm flipV="1">
          <a:off x="14592300" y="16892605"/>
          <a:ext cx="889000" cy="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67" name="フローチャート: 判断 666"/>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68" name="テキスト ボックス 667"/>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40492</xdr:rowOff>
    </xdr:from>
    <xdr:to>
      <xdr:col>76</xdr:col>
      <xdr:colOff>114300</xdr:colOff>
      <xdr:row>98</xdr:row>
      <xdr:rowOff>129189</xdr:rowOff>
    </xdr:to>
    <xdr:cxnSp macro="">
      <xdr:nvCxnSpPr>
        <xdr:cNvPr id="669" name="直線コネクタ 668"/>
        <xdr:cNvCxnSpPr/>
      </xdr:nvCxnSpPr>
      <xdr:spPr>
        <a:xfrm>
          <a:off x="13703300" y="16842592"/>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0" name="フローチャート: 判断 669"/>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1" name="テキスト ボックス 670"/>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40492</xdr:rowOff>
    </xdr:from>
    <xdr:to>
      <xdr:col>71</xdr:col>
      <xdr:colOff>177800</xdr:colOff>
      <xdr:row>98</xdr:row>
      <xdr:rowOff>61094</xdr:rowOff>
    </xdr:to>
    <xdr:cxnSp macro="">
      <xdr:nvCxnSpPr>
        <xdr:cNvPr id="672" name="直線コネクタ 671"/>
        <xdr:cNvCxnSpPr/>
      </xdr:nvCxnSpPr>
      <xdr:spPr>
        <a:xfrm flipV="1">
          <a:off x="12814300" y="16842592"/>
          <a:ext cx="889000" cy="2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3" name="フローチャート: 判断 672"/>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4" name="テキスト ボックス 673"/>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5" name="フローチャート: 判断 674"/>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76" name="テキスト ボックス 675"/>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141232</xdr:rowOff>
    </xdr:from>
    <xdr:to>
      <xdr:col>85</xdr:col>
      <xdr:colOff>177800</xdr:colOff>
      <xdr:row>98</xdr:row>
      <xdr:rowOff>71382</xdr:rowOff>
    </xdr:to>
    <xdr:sp macro="" textlink="">
      <xdr:nvSpPr>
        <xdr:cNvPr id="682" name="楕円 681"/>
        <xdr:cNvSpPr/>
      </xdr:nvSpPr>
      <xdr:spPr>
        <a:xfrm>
          <a:off x="16268700" y="167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100609</xdr:rowOff>
    </xdr:from>
    <xdr:ext cx="534377" cy="259045"/>
    <xdr:sp macro="" textlink="">
      <xdr:nvSpPr>
        <xdr:cNvPr id="683" name="積立金該当値テキスト"/>
        <xdr:cNvSpPr txBox="1"/>
      </xdr:nvSpPr>
      <xdr:spPr>
        <a:xfrm>
          <a:off x="16370300" y="1655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39705</xdr:rowOff>
    </xdr:from>
    <xdr:to>
      <xdr:col>81</xdr:col>
      <xdr:colOff>101600</xdr:colOff>
      <xdr:row>98</xdr:row>
      <xdr:rowOff>141305</xdr:rowOff>
    </xdr:to>
    <xdr:sp macro="" textlink="">
      <xdr:nvSpPr>
        <xdr:cNvPr id="684" name="楕円 683"/>
        <xdr:cNvSpPr/>
      </xdr:nvSpPr>
      <xdr:spPr>
        <a:xfrm>
          <a:off x="15430500" y="168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132432</xdr:rowOff>
    </xdr:from>
    <xdr:ext cx="534377" cy="259045"/>
    <xdr:sp macro="" textlink="">
      <xdr:nvSpPr>
        <xdr:cNvPr id="685" name="テキスト ボックス 684"/>
        <xdr:cNvSpPr txBox="1"/>
      </xdr:nvSpPr>
      <xdr:spPr>
        <a:xfrm>
          <a:off x="15214111" y="1693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78389</xdr:rowOff>
    </xdr:from>
    <xdr:to>
      <xdr:col>76</xdr:col>
      <xdr:colOff>165100</xdr:colOff>
      <xdr:row>99</xdr:row>
      <xdr:rowOff>8539</xdr:rowOff>
    </xdr:to>
    <xdr:sp macro="" textlink="">
      <xdr:nvSpPr>
        <xdr:cNvPr id="686" name="楕円 685"/>
        <xdr:cNvSpPr/>
      </xdr:nvSpPr>
      <xdr:spPr>
        <a:xfrm>
          <a:off x="14541500" y="168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171116</xdr:rowOff>
    </xdr:from>
    <xdr:ext cx="469744" cy="259045"/>
    <xdr:sp macro="" textlink="">
      <xdr:nvSpPr>
        <xdr:cNvPr id="687" name="テキスト ボックス 686"/>
        <xdr:cNvSpPr txBox="1"/>
      </xdr:nvSpPr>
      <xdr:spPr>
        <a:xfrm>
          <a:off x="14357428" y="1697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161142</xdr:rowOff>
    </xdr:from>
    <xdr:to>
      <xdr:col>72</xdr:col>
      <xdr:colOff>38100</xdr:colOff>
      <xdr:row>98</xdr:row>
      <xdr:rowOff>91292</xdr:rowOff>
    </xdr:to>
    <xdr:sp macro="" textlink="">
      <xdr:nvSpPr>
        <xdr:cNvPr id="688" name="楕円 687"/>
        <xdr:cNvSpPr/>
      </xdr:nvSpPr>
      <xdr:spPr>
        <a:xfrm>
          <a:off x="13652500" y="167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82419</xdr:rowOff>
    </xdr:from>
    <xdr:ext cx="534377" cy="259045"/>
    <xdr:sp macro="" textlink="">
      <xdr:nvSpPr>
        <xdr:cNvPr id="689" name="テキスト ボックス 688"/>
        <xdr:cNvSpPr txBox="1"/>
      </xdr:nvSpPr>
      <xdr:spPr>
        <a:xfrm>
          <a:off x="13436111" y="1688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10294</xdr:rowOff>
    </xdr:from>
    <xdr:to>
      <xdr:col>67</xdr:col>
      <xdr:colOff>101600</xdr:colOff>
      <xdr:row>98</xdr:row>
      <xdr:rowOff>111894</xdr:rowOff>
    </xdr:to>
    <xdr:sp macro="" textlink="">
      <xdr:nvSpPr>
        <xdr:cNvPr id="690" name="楕円 689"/>
        <xdr:cNvSpPr/>
      </xdr:nvSpPr>
      <xdr:spPr>
        <a:xfrm>
          <a:off x="12763500" y="168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103021</xdr:rowOff>
    </xdr:from>
    <xdr:ext cx="534377" cy="259045"/>
    <xdr:sp macro="" textlink="">
      <xdr:nvSpPr>
        <xdr:cNvPr id="691" name="テキスト ボックス 690"/>
        <xdr:cNvSpPr txBox="1"/>
      </xdr:nvSpPr>
      <xdr:spPr>
        <a:xfrm>
          <a:off x="12547111" y="169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2" name="直線コネクタ 70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3" name="テキスト ボックス 70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4" name="直線コネクタ 70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5" name="テキスト ボックス 70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6" name="直線コネクタ 70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07" name="テキスト ボックス 70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8" name="直線コネクタ 70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09" name="テキスト ボックス 70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0" name="直線コネクタ 70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1" name="テキスト ボックス 71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5" name="直線コネクタ 714"/>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7" name="直線コネクタ 71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18"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19" name="直線コネクタ 718"/>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0" name="直線コネクタ 71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1"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2" name="フローチャート: 判断 721"/>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3" name="直線コネクタ 72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4" name="フローチャート: 判断 723"/>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5" name="テキスト ボックス 724"/>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26" name="直線コネクタ 72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27" name="フローチャート: 判断 726"/>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28" name="テキスト ボックス 727"/>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29" name="直線コネクタ 72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0" name="フローチャート: 判断 729"/>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1" name="テキスト ボックス 730"/>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2" name="フローチャート: 判断 731"/>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3" name="テキスト ボックス 732"/>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9" name="楕円 73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1" name="楕円 74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2" name="テキスト ボックス 74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3" name="楕円 74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4" name="テキスト ボックス 74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5" name="楕円 74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46" name="テキスト ボックス 74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47" name="楕円 74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48" name="テキスト ボックス 74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8" name="テキスト ボックス 76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0" name="テキスト ボックス 76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2" name="直線コネクタ 771"/>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3"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5"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76" name="直線コネクタ 775"/>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26391</xdr:rowOff>
    </xdr:from>
    <xdr:to>
      <xdr:col>116</xdr:col>
      <xdr:colOff>63500</xdr:colOff>
      <xdr:row>59</xdr:row>
      <xdr:rowOff>29019</xdr:rowOff>
    </xdr:to>
    <xdr:cxnSp macro="">
      <xdr:nvCxnSpPr>
        <xdr:cNvPr id="777" name="直線コネクタ 776"/>
        <xdr:cNvCxnSpPr/>
      </xdr:nvCxnSpPr>
      <xdr:spPr>
        <a:xfrm>
          <a:off x="21323300" y="10141941"/>
          <a:ext cx="8382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78"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79" name="フローチャート: 判断 778"/>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26391</xdr:rowOff>
    </xdr:from>
    <xdr:to>
      <xdr:col>111</xdr:col>
      <xdr:colOff>177800</xdr:colOff>
      <xdr:row>59</xdr:row>
      <xdr:rowOff>27839</xdr:rowOff>
    </xdr:to>
    <xdr:cxnSp macro="">
      <xdr:nvCxnSpPr>
        <xdr:cNvPr id="780" name="直線コネクタ 779"/>
        <xdr:cNvCxnSpPr/>
      </xdr:nvCxnSpPr>
      <xdr:spPr>
        <a:xfrm flipV="1">
          <a:off x="20434300" y="1014194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1" name="フローチャート: 判断 780"/>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2" name="テキスト ボックス 781"/>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27839</xdr:rowOff>
    </xdr:from>
    <xdr:to>
      <xdr:col>107</xdr:col>
      <xdr:colOff>50800</xdr:colOff>
      <xdr:row>59</xdr:row>
      <xdr:rowOff>28105</xdr:rowOff>
    </xdr:to>
    <xdr:cxnSp macro="">
      <xdr:nvCxnSpPr>
        <xdr:cNvPr id="783" name="直線コネクタ 782"/>
        <xdr:cNvCxnSpPr/>
      </xdr:nvCxnSpPr>
      <xdr:spPr>
        <a:xfrm flipV="1">
          <a:off x="19545300" y="10143389"/>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4" name="フローチャート: 判断 783"/>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5" name="テキスト ボックス 784"/>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28105</xdr:rowOff>
    </xdr:from>
    <xdr:to>
      <xdr:col>102</xdr:col>
      <xdr:colOff>114300</xdr:colOff>
      <xdr:row>59</xdr:row>
      <xdr:rowOff>44450</xdr:rowOff>
    </xdr:to>
    <xdr:cxnSp macro="">
      <xdr:nvCxnSpPr>
        <xdr:cNvPr id="786" name="直線コネクタ 785"/>
        <xdr:cNvCxnSpPr/>
      </xdr:nvCxnSpPr>
      <xdr:spPr>
        <a:xfrm flipV="1">
          <a:off x="18656300" y="10143655"/>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87" name="フローチャート: 判断 786"/>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88" name="テキスト ボックス 787"/>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89" name="フローチャート: 判断 788"/>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0" name="テキスト ボックス 789"/>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149669</xdr:rowOff>
    </xdr:from>
    <xdr:to>
      <xdr:col>116</xdr:col>
      <xdr:colOff>114300</xdr:colOff>
      <xdr:row>59</xdr:row>
      <xdr:rowOff>79819</xdr:rowOff>
    </xdr:to>
    <xdr:sp macro="" textlink="">
      <xdr:nvSpPr>
        <xdr:cNvPr id="796" name="楕円 795"/>
        <xdr:cNvSpPr/>
      </xdr:nvSpPr>
      <xdr:spPr>
        <a:xfrm>
          <a:off x="22110700" y="1009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116742</xdr:rowOff>
    </xdr:from>
    <xdr:ext cx="469744" cy="259045"/>
    <xdr:sp macro="" textlink="">
      <xdr:nvSpPr>
        <xdr:cNvPr id="797" name="貸付金該当値テキスト"/>
        <xdr:cNvSpPr txBox="1"/>
      </xdr:nvSpPr>
      <xdr:spPr>
        <a:xfrm>
          <a:off x="22212300" y="1006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147041</xdr:rowOff>
    </xdr:from>
    <xdr:to>
      <xdr:col>112</xdr:col>
      <xdr:colOff>38100</xdr:colOff>
      <xdr:row>59</xdr:row>
      <xdr:rowOff>77191</xdr:rowOff>
    </xdr:to>
    <xdr:sp macro="" textlink="">
      <xdr:nvSpPr>
        <xdr:cNvPr id="798" name="楕円 797"/>
        <xdr:cNvSpPr/>
      </xdr:nvSpPr>
      <xdr:spPr>
        <a:xfrm>
          <a:off x="21272500" y="100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68318</xdr:rowOff>
    </xdr:from>
    <xdr:ext cx="469744" cy="259045"/>
    <xdr:sp macro="" textlink="">
      <xdr:nvSpPr>
        <xdr:cNvPr id="799" name="テキスト ボックス 798"/>
        <xdr:cNvSpPr txBox="1"/>
      </xdr:nvSpPr>
      <xdr:spPr>
        <a:xfrm>
          <a:off x="21088428" y="101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148489</xdr:rowOff>
    </xdr:from>
    <xdr:to>
      <xdr:col>107</xdr:col>
      <xdr:colOff>101600</xdr:colOff>
      <xdr:row>59</xdr:row>
      <xdr:rowOff>78639</xdr:rowOff>
    </xdr:to>
    <xdr:sp macro="" textlink="">
      <xdr:nvSpPr>
        <xdr:cNvPr id="800" name="楕円 799"/>
        <xdr:cNvSpPr/>
      </xdr:nvSpPr>
      <xdr:spPr>
        <a:xfrm>
          <a:off x="20383500" y="100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69766</xdr:rowOff>
    </xdr:from>
    <xdr:ext cx="469744" cy="259045"/>
    <xdr:sp macro="" textlink="">
      <xdr:nvSpPr>
        <xdr:cNvPr id="801" name="テキスト ボックス 800"/>
        <xdr:cNvSpPr txBox="1"/>
      </xdr:nvSpPr>
      <xdr:spPr>
        <a:xfrm>
          <a:off x="20199428" y="1018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148755</xdr:rowOff>
    </xdr:from>
    <xdr:to>
      <xdr:col>102</xdr:col>
      <xdr:colOff>165100</xdr:colOff>
      <xdr:row>59</xdr:row>
      <xdr:rowOff>78905</xdr:rowOff>
    </xdr:to>
    <xdr:sp macro="" textlink="">
      <xdr:nvSpPr>
        <xdr:cNvPr id="802" name="楕円 801"/>
        <xdr:cNvSpPr/>
      </xdr:nvSpPr>
      <xdr:spPr>
        <a:xfrm>
          <a:off x="19494500" y="100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70032</xdr:rowOff>
    </xdr:from>
    <xdr:ext cx="469744" cy="259045"/>
    <xdr:sp macro="" textlink="">
      <xdr:nvSpPr>
        <xdr:cNvPr id="803" name="テキスト ボックス 802"/>
        <xdr:cNvSpPr txBox="1"/>
      </xdr:nvSpPr>
      <xdr:spPr>
        <a:xfrm>
          <a:off x="19310428" y="1018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4" name="楕円 80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5" name="テキスト ボックス 80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6" name="直線コネクタ 81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7" name="テキスト ボックス 816"/>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8" name="直線コネクタ 81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19" name="テキスト ボックス 81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0" name="直線コネクタ 81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1" name="テキスト ボックス 82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2" name="直線コネクタ 82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3" name="テキスト ボックス 82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4" name="直線コネクタ 82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5" name="テキスト ボックス 82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6" name="直線コネクタ 82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27" name="テキスト ボックス 82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1" name="直線コネクタ 830"/>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2"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3" name="直線コネクタ 832"/>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4"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5" name="直線コネクタ 834"/>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64774</xdr:rowOff>
    </xdr:from>
    <xdr:to>
      <xdr:col>116</xdr:col>
      <xdr:colOff>63500</xdr:colOff>
      <xdr:row>77</xdr:row>
      <xdr:rowOff>35230</xdr:rowOff>
    </xdr:to>
    <xdr:cxnSp macro="">
      <xdr:nvCxnSpPr>
        <xdr:cNvPr id="836" name="直線コネクタ 835"/>
        <xdr:cNvCxnSpPr/>
      </xdr:nvCxnSpPr>
      <xdr:spPr>
        <a:xfrm>
          <a:off x="21323300" y="12923524"/>
          <a:ext cx="838200" cy="3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37"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38" name="フローチャート: 判断 837"/>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64774</xdr:rowOff>
    </xdr:from>
    <xdr:to>
      <xdr:col>111</xdr:col>
      <xdr:colOff>177800</xdr:colOff>
      <xdr:row>75</xdr:row>
      <xdr:rowOff>156573</xdr:rowOff>
    </xdr:to>
    <xdr:cxnSp macro="">
      <xdr:nvCxnSpPr>
        <xdr:cNvPr id="839" name="直線コネクタ 838"/>
        <xdr:cNvCxnSpPr/>
      </xdr:nvCxnSpPr>
      <xdr:spPr>
        <a:xfrm flipV="1">
          <a:off x="20434300" y="12923524"/>
          <a:ext cx="889000" cy="9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0" name="フローチャート: 判断 839"/>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23882</xdr:rowOff>
    </xdr:from>
    <xdr:ext cx="534377" cy="259045"/>
    <xdr:sp macro="" textlink="">
      <xdr:nvSpPr>
        <xdr:cNvPr id="841" name="テキスト ボックス 840"/>
        <xdr:cNvSpPr txBox="1"/>
      </xdr:nvSpPr>
      <xdr:spPr>
        <a:xfrm>
          <a:off x="21056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156573</xdr:rowOff>
    </xdr:from>
    <xdr:to>
      <xdr:col>107</xdr:col>
      <xdr:colOff>50800</xdr:colOff>
      <xdr:row>76</xdr:row>
      <xdr:rowOff>43132</xdr:rowOff>
    </xdr:to>
    <xdr:cxnSp macro="">
      <xdr:nvCxnSpPr>
        <xdr:cNvPr id="842" name="直線コネクタ 841"/>
        <xdr:cNvCxnSpPr/>
      </xdr:nvCxnSpPr>
      <xdr:spPr>
        <a:xfrm flipV="1">
          <a:off x="19545300" y="13015323"/>
          <a:ext cx="889000" cy="5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3" name="フローチャート: 判断 842"/>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4" name="テキスト ボックス 843"/>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8091</xdr:rowOff>
    </xdr:from>
    <xdr:to>
      <xdr:col>102</xdr:col>
      <xdr:colOff>114300</xdr:colOff>
      <xdr:row>76</xdr:row>
      <xdr:rowOff>43132</xdr:rowOff>
    </xdr:to>
    <xdr:cxnSp macro="">
      <xdr:nvCxnSpPr>
        <xdr:cNvPr id="845" name="直線コネクタ 844"/>
        <xdr:cNvCxnSpPr/>
      </xdr:nvCxnSpPr>
      <xdr:spPr>
        <a:xfrm>
          <a:off x="18656300" y="13038291"/>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46" name="フローチャート: 判断 845"/>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47" name="テキスト ボックス 846"/>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48" name="フローチャート: 判断 847"/>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49" name="テキスト ボックス 848"/>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155880</xdr:rowOff>
    </xdr:from>
    <xdr:to>
      <xdr:col>116</xdr:col>
      <xdr:colOff>114300</xdr:colOff>
      <xdr:row>77</xdr:row>
      <xdr:rowOff>86030</xdr:rowOff>
    </xdr:to>
    <xdr:sp macro="" textlink="">
      <xdr:nvSpPr>
        <xdr:cNvPr id="855" name="楕円 854"/>
        <xdr:cNvSpPr/>
      </xdr:nvSpPr>
      <xdr:spPr>
        <a:xfrm>
          <a:off x="22110700" y="131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134307</xdr:rowOff>
    </xdr:from>
    <xdr:ext cx="534377" cy="259045"/>
    <xdr:sp macro="" textlink="">
      <xdr:nvSpPr>
        <xdr:cNvPr id="856" name="繰出金該当値テキスト"/>
        <xdr:cNvSpPr txBox="1"/>
      </xdr:nvSpPr>
      <xdr:spPr>
        <a:xfrm>
          <a:off x="22212300" y="131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13974</xdr:rowOff>
    </xdr:from>
    <xdr:to>
      <xdr:col>112</xdr:col>
      <xdr:colOff>38100</xdr:colOff>
      <xdr:row>75</xdr:row>
      <xdr:rowOff>115574</xdr:rowOff>
    </xdr:to>
    <xdr:sp macro="" textlink="">
      <xdr:nvSpPr>
        <xdr:cNvPr id="857" name="楕円 856"/>
        <xdr:cNvSpPr/>
      </xdr:nvSpPr>
      <xdr:spPr>
        <a:xfrm>
          <a:off x="21272500" y="1287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132101</xdr:rowOff>
    </xdr:from>
    <xdr:ext cx="534377" cy="259045"/>
    <xdr:sp macro="" textlink="">
      <xdr:nvSpPr>
        <xdr:cNvPr id="858" name="テキスト ボックス 857"/>
        <xdr:cNvSpPr txBox="1"/>
      </xdr:nvSpPr>
      <xdr:spPr>
        <a:xfrm>
          <a:off x="21056111" y="1264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105773</xdr:rowOff>
    </xdr:from>
    <xdr:to>
      <xdr:col>107</xdr:col>
      <xdr:colOff>101600</xdr:colOff>
      <xdr:row>76</xdr:row>
      <xdr:rowOff>35923</xdr:rowOff>
    </xdr:to>
    <xdr:sp macro="" textlink="">
      <xdr:nvSpPr>
        <xdr:cNvPr id="859" name="楕円 858"/>
        <xdr:cNvSpPr/>
      </xdr:nvSpPr>
      <xdr:spPr>
        <a:xfrm>
          <a:off x="20383500" y="1296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27050</xdr:rowOff>
    </xdr:from>
    <xdr:ext cx="534377" cy="259045"/>
    <xdr:sp macro="" textlink="">
      <xdr:nvSpPr>
        <xdr:cNvPr id="860" name="テキスト ボックス 859"/>
        <xdr:cNvSpPr txBox="1"/>
      </xdr:nvSpPr>
      <xdr:spPr>
        <a:xfrm>
          <a:off x="20167111" y="1305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163782</xdr:rowOff>
    </xdr:from>
    <xdr:to>
      <xdr:col>102</xdr:col>
      <xdr:colOff>165100</xdr:colOff>
      <xdr:row>76</xdr:row>
      <xdr:rowOff>93932</xdr:rowOff>
    </xdr:to>
    <xdr:sp macro="" textlink="">
      <xdr:nvSpPr>
        <xdr:cNvPr id="861" name="楕円 860"/>
        <xdr:cNvSpPr/>
      </xdr:nvSpPr>
      <xdr:spPr>
        <a:xfrm>
          <a:off x="19494500" y="1302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85059</xdr:rowOff>
    </xdr:from>
    <xdr:ext cx="534377" cy="259045"/>
    <xdr:sp macro="" textlink="">
      <xdr:nvSpPr>
        <xdr:cNvPr id="862" name="テキスト ボックス 861"/>
        <xdr:cNvSpPr txBox="1"/>
      </xdr:nvSpPr>
      <xdr:spPr>
        <a:xfrm>
          <a:off x="19278111" y="131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128742</xdr:rowOff>
    </xdr:from>
    <xdr:to>
      <xdr:col>98</xdr:col>
      <xdr:colOff>38100</xdr:colOff>
      <xdr:row>76</xdr:row>
      <xdr:rowOff>58893</xdr:rowOff>
    </xdr:to>
    <xdr:sp macro="" textlink="">
      <xdr:nvSpPr>
        <xdr:cNvPr id="863" name="楕円 862"/>
        <xdr:cNvSpPr/>
      </xdr:nvSpPr>
      <xdr:spPr>
        <a:xfrm>
          <a:off x="18605500" y="129874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50018</xdr:rowOff>
    </xdr:from>
    <xdr:ext cx="534377" cy="259045"/>
    <xdr:sp macro="" textlink="">
      <xdr:nvSpPr>
        <xdr:cNvPr id="864" name="テキスト ボックス 863"/>
        <xdr:cNvSpPr txBox="1"/>
      </xdr:nvSpPr>
      <xdr:spPr>
        <a:xfrm>
          <a:off x="18389111" y="130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5" name="直線コネクタ 87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76" name="テキスト ボックス 87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77" name="直線コネクタ 87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78" name="テキスト ボックス 87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0" name="テキスト ボックス 87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1" name="直線コネクタ 88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2" name="テキスト ボックス 88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3" name="直線コネクタ 88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4" name="テキスト ボックス 88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86" name="テキスト ボックス 88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88" name="直線コネクタ 88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8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0" name="直線コネクタ 88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3" name="直線コネクタ 89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5" name="フローチャート: 判断 89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896" name="直線コネクタ 89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897" name="フローチャート: 判断 89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898" name="テキスト ボックス 89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899" name="直線コネクタ 89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0" name="フローチャート: 判断 89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1" name="テキスト ボックス 900"/>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2" name="直線コネクタ 90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3" name="フローチャート: 判断 902"/>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4" name="テキスト ボックス 903"/>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5" name="フローチャート: 判断 90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06" name="テキスト ボックス 90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2" name="楕円 91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4" name="楕円 91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5" name="テキスト ボックス 914"/>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16" name="楕円 91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17" name="テキスト ボックス 916"/>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18" name="楕円 91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9" name="テキスト ボックス 91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楕円 91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1" name="テキスト ボックス 92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811,705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120,540</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の住民一人当たりのコストが、類似団体内で一番高くなっている。認可保育施設への負担金や認定こども園や認可保育施設整備に係る交付金、一般廃棄物焼却施設整備に伴う金武地区消防衛生組合への負担金の増などが主な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11,524
11,432
37.84
9,668,262
9,353,256
240,930
3,617,247
3,964,772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93980</xdr:rowOff>
    </xdr:from>
    <xdr:to>
      <xdr:col>24</xdr:col>
      <xdr:colOff>63500</xdr:colOff>
      <xdr:row>31</xdr:row>
      <xdr:rowOff>148844</xdr:rowOff>
    </xdr:to>
    <xdr:cxnSp macro="">
      <xdr:nvCxnSpPr>
        <xdr:cNvPr id="61" name="直線コネクタ 60"/>
        <xdr:cNvCxnSpPr/>
      </xdr:nvCxnSpPr>
      <xdr:spPr>
        <a:xfrm flipV="1">
          <a:off x="3797300" y="540893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152273</xdr:rowOff>
    </xdr:from>
    <xdr:to>
      <xdr:col>19</xdr:col>
      <xdr:colOff>177800</xdr:colOff>
      <xdr:row>31</xdr:row>
      <xdr:rowOff>148844</xdr:rowOff>
    </xdr:to>
    <xdr:cxnSp macro="">
      <xdr:nvCxnSpPr>
        <xdr:cNvPr id="64" name="直線コネクタ 63"/>
        <xdr:cNvCxnSpPr/>
      </xdr:nvCxnSpPr>
      <xdr:spPr>
        <a:xfrm>
          <a:off x="2908300" y="5124323"/>
          <a:ext cx="889000" cy="33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152273</xdr:rowOff>
    </xdr:from>
    <xdr:to>
      <xdr:col>15</xdr:col>
      <xdr:colOff>50800</xdr:colOff>
      <xdr:row>30</xdr:row>
      <xdr:rowOff>77978</xdr:rowOff>
    </xdr:to>
    <xdr:cxnSp macro="">
      <xdr:nvCxnSpPr>
        <xdr:cNvPr id="67" name="直線コネクタ 66"/>
        <xdr:cNvCxnSpPr/>
      </xdr:nvCxnSpPr>
      <xdr:spPr>
        <a:xfrm flipV="1">
          <a:off x="2019300" y="5124323"/>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137812</xdr:rowOff>
    </xdr:from>
    <xdr:ext cx="469744" cy="259045"/>
    <xdr:sp macro="" textlink="">
      <xdr:nvSpPr>
        <xdr:cNvPr id="69" name="テキスト ボックス 68"/>
        <xdr:cNvSpPr txBox="1"/>
      </xdr:nvSpPr>
      <xdr:spPr>
        <a:xfrm>
          <a:off x="2673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73025</xdr:rowOff>
    </xdr:from>
    <xdr:to>
      <xdr:col>10</xdr:col>
      <xdr:colOff>114300</xdr:colOff>
      <xdr:row>30</xdr:row>
      <xdr:rowOff>77978</xdr:rowOff>
    </xdr:to>
    <xdr:cxnSp macro="">
      <xdr:nvCxnSpPr>
        <xdr:cNvPr id="70" name="直線コネクタ 69"/>
        <xdr:cNvCxnSpPr/>
      </xdr:nvCxnSpPr>
      <xdr:spPr>
        <a:xfrm>
          <a:off x="1130300" y="521652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155338</xdr:rowOff>
    </xdr:from>
    <xdr:ext cx="469744" cy="259045"/>
    <xdr:sp macro="" textlink="">
      <xdr:nvSpPr>
        <xdr:cNvPr id="72" name="テキスト ボックス 71"/>
        <xdr:cNvSpPr txBox="1"/>
      </xdr:nvSpPr>
      <xdr:spPr>
        <a:xfrm>
          <a:off x="1784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4843</xdr:rowOff>
    </xdr:from>
    <xdr:ext cx="469744" cy="259045"/>
    <xdr:sp macro="" textlink="">
      <xdr:nvSpPr>
        <xdr:cNvPr id="74" name="テキスト ボックス 73"/>
        <xdr:cNvSpPr txBox="1"/>
      </xdr:nvSpPr>
      <xdr:spPr>
        <a:xfrm>
          <a:off x="895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43180</xdr:rowOff>
    </xdr:from>
    <xdr:to>
      <xdr:col>24</xdr:col>
      <xdr:colOff>114300</xdr:colOff>
      <xdr:row>31</xdr:row>
      <xdr:rowOff>144780</xdr:rowOff>
    </xdr:to>
    <xdr:sp macro="" textlink="">
      <xdr:nvSpPr>
        <xdr:cNvPr id="80" name="楕円 79"/>
        <xdr:cNvSpPr/>
      </xdr:nvSpPr>
      <xdr:spPr>
        <a:xfrm>
          <a:off x="4584700" y="53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167657</xdr:rowOff>
    </xdr:from>
    <xdr:ext cx="534377" cy="259045"/>
    <xdr:sp macro="" textlink="">
      <xdr:nvSpPr>
        <xdr:cNvPr id="81" name="議会費該当値テキスト"/>
        <xdr:cNvSpPr txBox="1"/>
      </xdr:nvSpPr>
      <xdr:spPr>
        <a:xfrm>
          <a:off x="4686300" y="531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98044</xdr:rowOff>
    </xdr:from>
    <xdr:to>
      <xdr:col>20</xdr:col>
      <xdr:colOff>38100</xdr:colOff>
      <xdr:row>32</xdr:row>
      <xdr:rowOff>28194</xdr:rowOff>
    </xdr:to>
    <xdr:sp macro="" textlink="">
      <xdr:nvSpPr>
        <xdr:cNvPr id="82" name="楕円 81"/>
        <xdr:cNvSpPr/>
      </xdr:nvSpPr>
      <xdr:spPr>
        <a:xfrm>
          <a:off x="37465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44721</xdr:rowOff>
    </xdr:from>
    <xdr:ext cx="534377" cy="259045"/>
    <xdr:sp macro="" textlink="">
      <xdr:nvSpPr>
        <xdr:cNvPr id="83" name="テキスト ボックス 82"/>
        <xdr:cNvSpPr txBox="1"/>
      </xdr:nvSpPr>
      <xdr:spPr>
        <a:xfrm>
          <a:off x="3530111" y="518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101473</xdr:rowOff>
    </xdr:from>
    <xdr:to>
      <xdr:col>15</xdr:col>
      <xdr:colOff>101600</xdr:colOff>
      <xdr:row>30</xdr:row>
      <xdr:rowOff>31623</xdr:rowOff>
    </xdr:to>
    <xdr:sp macro="" textlink="">
      <xdr:nvSpPr>
        <xdr:cNvPr id="84" name="楕円 83"/>
        <xdr:cNvSpPr/>
      </xdr:nvSpPr>
      <xdr:spPr>
        <a:xfrm>
          <a:off x="2857500" y="50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48150</xdr:rowOff>
    </xdr:from>
    <xdr:ext cx="534377" cy="259045"/>
    <xdr:sp macro="" textlink="">
      <xdr:nvSpPr>
        <xdr:cNvPr id="85" name="テキスト ボックス 84"/>
        <xdr:cNvSpPr txBox="1"/>
      </xdr:nvSpPr>
      <xdr:spPr>
        <a:xfrm>
          <a:off x="2641111" y="484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27178</xdr:rowOff>
    </xdr:from>
    <xdr:to>
      <xdr:col>10</xdr:col>
      <xdr:colOff>165100</xdr:colOff>
      <xdr:row>30</xdr:row>
      <xdr:rowOff>128778</xdr:rowOff>
    </xdr:to>
    <xdr:sp macro="" textlink="">
      <xdr:nvSpPr>
        <xdr:cNvPr id="86" name="楕円 85"/>
        <xdr:cNvSpPr/>
      </xdr:nvSpPr>
      <xdr:spPr>
        <a:xfrm>
          <a:off x="1968500" y="517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145305</xdr:rowOff>
    </xdr:from>
    <xdr:ext cx="534377" cy="259045"/>
    <xdr:sp macro="" textlink="">
      <xdr:nvSpPr>
        <xdr:cNvPr id="87" name="テキスト ボックス 86"/>
        <xdr:cNvSpPr txBox="1"/>
      </xdr:nvSpPr>
      <xdr:spPr>
        <a:xfrm>
          <a:off x="1752111" y="494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22225</xdr:rowOff>
    </xdr:from>
    <xdr:to>
      <xdr:col>6</xdr:col>
      <xdr:colOff>38100</xdr:colOff>
      <xdr:row>30</xdr:row>
      <xdr:rowOff>123825</xdr:rowOff>
    </xdr:to>
    <xdr:sp macro="" textlink="">
      <xdr:nvSpPr>
        <xdr:cNvPr id="88" name="楕円 87"/>
        <xdr:cNvSpPr/>
      </xdr:nvSpPr>
      <xdr:spPr>
        <a:xfrm>
          <a:off x="1079500" y="51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140352</xdr:rowOff>
    </xdr:from>
    <xdr:ext cx="534377" cy="259045"/>
    <xdr:sp macro="" textlink="">
      <xdr:nvSpPr>
        <xdr:cNvPr id="89" name="テキスト ボックス 88"/>
        <xdr:cNvSpPr txBox="1"/>
      </xdr:nvSpPr>
      <xdr:spPr>
        <a:xfrm>
          <a:off x="863111" y="494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96991</xdr:rowOff>
    </xdr:from>
    <xdr:to>
      <xdr:col>24</xdr:col>
      <xdr:colOff>62865</xdr:colOff>
      <xdr:row>58</xdr:row>
      <xdr:rowOff>35306</xdr:rowOff>
    </xdr:to>
    <xdr:cxnSp macro="">
      <xdr:nvCxnSpPr>
        <xdr:cNvPr id="111" name="直線コネクタ 110"/>
        <xdr:cNvCxnSpPr/>
      </xdr:nvCxnSpPr>
      <xdr:spPr>
        <a:xfrm flipV="1">
          <a:off x="4633595" y="9012391"/>
          <a:ext cx="1270" cy="967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39133</xdr:rowOff>
    </xdr:from>
    <xdr:ext cx="534377" cy="259045"/>
    <xdr:sp macro="" textlink="">
      <xdr:nvSpPr>
        <xdr:cNvPr id="112" name="総務費最小値テキスト"/>
        <xdr:cNvSpPr txBox="1"/>
      </xdr:nvSpPr>
      <xdr:spPr>
        <a:xfrm>
          <a:off x="4686300" y="998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35306</xdr:rowOff>
    </xdr:from>
    <xdr:to>
      <xdr:col>24</xdr:col>
      <xdr:colOff>152400</xdr:colOff>
      <xdr:row>58</xdr:row>
      <xdr:rowOff>35306</xdr:rowOff>
    </xdr:to>
    <xdr:cxnSp macro="">
      <xdr:nvCxnSpPr>
        <xdr:cNvPr id="113" name="直線コネクタ 112"/>
        <xdr:cNvCxnSpPr/>
      </xdr:nvCxnSpPr>
      <xdr:spPr>
        <a:xfrm>
          <a:off x="4546600" y="997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43668</xdr:rowOff>
    </xdr:from>
    <xdr:ext cx="599010" cy="259045"/>
    <xdr:sp macro="" textlink="">
      <xdr:nvSpPr>
        <xdr:cNvPr id="114" name="総務費最大値テキスト"/>
        <xdr:cNvSpPr txBox="1"/>
      </xdr:nvSpPr>
      <xdr:spPr>
        <a:xfrm>
          <a:off x="4686300" y="878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96991</xdr:rowOff>
    </xdr:from>
    <xdr:to>
      <xdr:col>24</xdr:col>
      <xdr:colOff>152400</xdr:colOff>
      <xdr:row>52</xdr:row>
      <xdr:rowOff>96991</xdr:rowOff>
    </xdr:to>
    <xdr:cxnSp macro="">
      <xdr:nvCxnSpPr>
        <xdr:cNvPr id="115" name="直線コネクタ 114"/>
        <xdr:cNvCxnSpPr/>
      </xdr:nvCxnSpPr>
      <xdr:spPr>
        <a:xfrm>
          <a:off x="4546600" y="901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18501</xdr:rowOff>
    </xdr:from>
    <xdr:to>
      <xdr:col>24</xdr:col>
      <xdr:colOff>63500</xdr:colOff>
      <xdr:row>56</xdr:row>
      <xdr:rowOff>29401</xdr:rowOff>
    </xdr:to>
    <xdr:cxnSp macro="">
      <xdr:nvCxnSpPr>
        <xdr:cNvPr id="116" name="直線コネクタ 115"/>
        <xdr:cNvCxnSpPr/>
      </xdr:nvCxnSpPr>
      <xdr:spPr>
        <a:xfrm flipV="1">
          <a:off x="3797300" y="9619701"/>
          <a:ext cx="8382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165835</xdr:rowOff>
    </xdr:from>
    <xdr:ext cx="599010" cy="259045"/>
    <xdr:sp macro="" textlink="">
      <xdr:nvSpPr>
        <xdr:cNvPr id="117" name="総務費平均値テキスト"/>
        <xdr:cNvSpPr txBox="1"/>
      </xdr:nvSpPr>
      <xdr:spPr>
        <a:xfrm>
          <a:off x="4686300" y="97670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15958</xdr:rowOff>
    </xdr:from>
    <xdr:to>
      <xdr:col>24</xdr:col>
      <xdr:colOff>114300</xdr:colOff>
      <xdr:row>57</xdr:row>
      <xdr:rowOff>117558</xdr:rowOff>
    </xdr:to>
    <xdr:sp macro="" textlink="">
      <xdr:nvSpPr>
        <xdr:cNvPr id="118" name="フローチャート: 判断 117"/>
        <xdr:cNvSpPr/>
      </xdr:nvSpPr>
      <xdr:spPr>
        <a:xfrm>
          <a:off x="45847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29401</xdr:rowOff>
    </xdr:from>
    <xdr:to>
      <xdr:col>19</xdr:col>
      <xdr:colOff>177800</xdr:colOff>
      <xdr:row>56</xdr:row>
      <xdr:rowOff>29641</xdr:rowOff>
    </xdr:to>
    <xdr:cxnSp macro="">
      <xdr:nvCxnSpPr>
        <xdr:cNvPr id="119" name="直線コネクタ 118"/>
        <xdr:cNvCxnSpPr/>
      </xdr:nvCxnSpPr>
      <xdr:spPr>
        <a:xfrm flipV="1">
          <a:off x="2908300" y="9630601"/>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38819</xdr:rowOff>
    </xdr:from>
    <xdr:to>
      <xdr:col>20</xdr:col>
      <xdr:colOff>38100</xdr:colOff>
      <xdr:row>57</xdr:row>
      <xdr:rowOff>140419</xdr:rowOff>
    </xdr:to>
    <xdr:sp macro="" textlink="">
      <xdr:nvSpPr>
        <xdr:cNvPr id="120" name="フローチャート: 判断 119"/>
        <xdr:cNvSpPr/>
      </xdr:nvSpPr>
      <xdr:spPr>
        <a:xfrm>
          <a:off x="3746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131546</xdr:rowOff>
    </xdr:from>
    <xdr:ext cx="534377" cy="259045"/>
    <xdr:sp macro="" textlink="">
      <xdr:nvSpPr>
        <xdr:cNvPr id="121" name="テキスト ボックス 120"/>
        <xdr:cNvSpPr txBox="1"/>
      </xdr:nvSpPr>
      <xdr:spPr>
        <a:xfrm>
          <a:off x="3530111" y="990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114047</xdr:rowOff>
    </xdr:from>
    <xdr:to>
      <xdr:col>15</xdr:col>
      <xdr:colOff>50800</xdr:colOff>
      <xdr:row>56</xdr:row>
      <xdr:rowOff>29641</xdr:rowOff>
    </xdr:to>
    <xdr:cxnSp macro="">
      <xdr:nvCxnSpPr>
        <xdr:cNvPr id="122" name="直線コネクタ 121"/>
        <xdr:cNvCxnSpPr/>
      </xdr:nvCxnSpPr>
      <xdr:spPr>
        <a:xfrm>
          <a:off x="2019300" y="9543797"/>
          <a:ext cx="889000" cy="8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42060</xdr:rowOff>
    </xdr:from>
    <xdr:to>
      <xdr:col>15</xdr:col>
      <xdr:colOff>101600</xdr:colOff>
      <xdr:row>57</xdr:row>
      <xdr:rowOff>143660</xdr:rowOff>
    </xdr:to>
    <xdr:sp macro="" textlink="">
      <xdr:nvSpPr>
        <xdr:cNvPr id="123" name="フローチャート: 判断 122"/>
        <xdr:cNvSpPr/>
      </xdr:nvSpPr>
      <xdr:spPr>
        <a:xfrm>
          <a:off x="2857500" y="981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134787</xdr:rowOff>
    </xdr:from>
    <xdr:ext cx="534377" cy="259045"/>
    <xdr:sp macro="" textlink="">
      <xdr:nvSpPr>
        <xdr:cNvPr id="124" name="テキスト ボックス 123"/>
        <xdr:cNvSpPr txBox="1"/>
      </xdr:nvSpPr>
      <xdr:spPr>
        <a:xfrm>
          <a:off x="2641111" y="990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42561</xdr:rowOff>
    </xdr:from>
    <xdr:to>
      <xdr:col>10</xdr:col>
      <xdr:colOff>114300</xdr:colOff>
      <xdr:row>55</xdr:row>
      <xdr:rowOff>114047</xdr:rowOff>
    </xdr:to>
    <xdr:cxnSp macro="">
      <xdr:nvCxnSpPr>
        <xdr:cNvPr id="125" name="直線コネクタ 124"/>
        <xdr:cNvCxnSpPr/>
      </xdr:nvCxnSpPr>
      <xdr:spPr>
        <a:xfrm>
          <a:off x="1130300" y="8786511"/>
          <a:ext cx="889000" cy="75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69730</xdr:rowOff>
    </xdr:from>
    <xdr:to>
      <xdr:col>10</xdr:col>
      <xdr:colOff>165100</xdr:colOff>
      <xdr:row>56</xdr:row>
      <xdr:rowOff>171330</xdr:rowOff>
    </xdr:to>
    <xdr:sp macro="" textlink="">
      <xdr:nvSpPr>
        <xdr:cNvPr id="126" name="フローチャート: 判断 125"/>
        <xdr:cNvSpPr/>
      </xdr:nvSpPr>
      <xdr:spPr>
        <a:xfrm>
          <a:off x="1968500" y="96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162457</xdr:rowOff>
    </xdr:from>
    <xdr:ext cx="599010" cy="259045"/>
    <xdr:sp macro="" textlink="">
      <xdr:nvSpPr>
        <xdr:cNvPr id="127" name="テキスト ボックス 126"/>
        <xdr:cNvSpPr txBox="1"/>
      </xdr:nvSpPr>
      <xdr:spPr>
        <a:xfrm>
          <a:off x="1719795" y="976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25573</xdr:rowOff>
    </xdr:from>
    <xdr:to>
      <xdr:col>6</xdr:col>
      <xdr:colOff>38100</xdr:colOff>
      <xdr:row>57</xdr:row>
      <xdr:rowOff>127173</xdr:rowOff>
    </xdr:to>
    <xdr:sp macro="" textlink="">
      <xdr:nvSpPr>
        <xdr:cNvPr id="128" name="フローチャート: 判断 127"/>
        <xdr:cNvSpPr/>
      </xdr:nvSpPr>
      <xdr:spPr>
        <a:xfrm>
          <a:off x="1079500" y="979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118300</xdr:rowOff>
    </xdr:from>
    <xdr:ext cx="599010" cy="259045"/>
    <xdr:sp macro="" textlink="">
      <xdr:nvSpPr>
        <xdr:cNvPr id="129" name="テキスト ボックス 128"/>
        <xdr:cNvSpPr txBox="1"/>
      </xdr:nvSpPr>
      <xdr:spPr>
        <a:xfrm>
          <a:off x="830795" y="989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139151</xdr:rowOff>
    </xdr:from>
    <xdr:to>
      <xdr:col>24</xdr:col>
      <xdr:colOff>114300</xdr:colOff>
      <xdr:row>56</xdr:row>
      <xdr:rowOff>69301</xdr:rowOff>
    </xdr:to>
    <xdr:sp macro="" textlink="">
      <xdr:nvSpPr>
        <xdr:cNvPr id="135" name="楕円 134"/>
        <xdr:cNvSpPr/>
      </xdr:nvSpPr>
      <xdr:spPr>
        <a:xfrm>
          <a:off x="4584700" y="956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162028</xdr:rowOff>
    </xdr:from>
    <xdr:ext cx="599010" cy="259045"/>
    <xdr:sp macro="" textlink="">
      <xdr:nvSpPr>
        <xdr:cNvPr id="136" name="総務費該当値テキスト"/>
        <xdr:cNvSpPr txBox="1"/>
      </xdr:nvSpPr>
      <xdr:spPr>
        <a:xfrm>
          <a:off x="4686300" y="942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150051</xdr:rowOff>
    </xdr:from>
    <xdr:to>
      <xdr:col>20</xdr:col>
      <xdr:colOff>38100</xdr:colOff>
      <xdr:row>56</xdr:row>
      <xdr:rowOff>80201</xdr:rowOff>
    </xdr:to>
    <xdr:sp macro="" textlink="">
      <xdr:nvSpPr>
        <xdr:cNvPr id="137" name="楕円 136"/>
        <xdr:cNvSpPr/>
      </xdr:nvSpPr>
      <xdr:spPr>
        <a:xfrm>
          <a:off x="3746500" y="95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96728</xdr:rowOff>
    </xdr:from>
    <xdr:ext cx="599010" cy="259045"/>
    <xdr:sp macro="" textlink="">
      <xdr:nvSpPr>
        <xdr:cNvPr id="138" name="テキスト ボックス 137"/>
        <xdr:cNvSpPr txBox="1"/>
      </xdr:nvSpPr>
      <xdr:spPr>
        <a:xfrm>
          <a:off x="3497795" y="935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150291</xdr:rowOff>
    </xdr:from>
    <xdr:to>
      <xdr:col>15</xdr:col>
      <xdr:colOff>101600</xdr:colOff>
      <xdr:row>56</xdr:row>
      <xdr:rowOff>80441</xdr:rowOff>
    </xdr:to>
    <xdr:sp macro="" textlink="">
      <xdr:nvSpPr>
        <xdr:cNvPr id="139" name="楕円 138"/>
        <xdr:cNvSpPr/>
      </xdr:nvSpPr>
      <xdr:spPr>
        <a:xfrm>
          <a:off x="2857500" y="95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96968</xdr:rowOff>
    </xdr:from>
    <xdr:ext cx="599010" cy="259045"/>
    <xdr:sp macro="" textlink="">
      <xdr:nvSpPr>
        <xdr:cNvPr id="140" name="テキスト ボックス 139"/>
        <xdr:cNvSpPr txBox="1"/>
      </xdr:nvSpPr>
      <xdr:spPr>
        <a:xfrm>
          <a:off x="2608795" y="935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63247</xdr:rowOff>
    </xdr:from>
    <xdr:to>
      <xdr:col>10</xdr:col>
      <xdr:colOff>165100</xdr:colOff>
      <xdr:row>55</xdr:row>
      <xdr:rowOff>164847</xdr:rowOff>
    </xdr:to>
    <xdr:sp macro="" textlink="">
      <xdr:nvSpPr>
        <xdr:cNvPr id="141" name="楕円 140"/>
        <xdr:cNvSpPr/>
      </xdr:nvSpPr>
      <xdr:spPr>
        <a:xfrm>
          <a:off x="1968500" y="949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9924</xdr:rowOff>
    </xdr:from>
    <xdr:ext cx="599010" cy="259045"/>
    <xdr:sp macro="" textlink="">
      <xdr:nvSpPr>
        <xdr:cNvPr id="142" name="テキスト ボックス 141"/>
        <xdr:cNvSpPr txBox="1"/>
      </xdr:nvSpPr>
      <xdr:spPr>
        <a:xfrm>
          <a:off x="1719795" y="926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163211</xdr:rowOff>
    </xdr:from>
    <xdr:to>
      <xdr:col>6</xdr:col>
      <xdr:colOff>38100</xdr:colOff>
      <xdr:row>51</xdr:row>
      <xdr:rowOff>93361</xdr:rowOff>
    </xdr:to>
    <xdr:sp macro="" textlink="">
      <xdr:nvSpPr>
        <xdr:cNvPr id="143" name="楕円 142"/>
        <xdr:cNvSpPr/>
      </xdr:nvSpPr>
      <xdr:spPr>
        <a:xfrm>
          <a:off x="1079500" y="87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109888</xdr:rowOff>
    </xdr:from>
    <xdr:ext cx="599010" cy="259045"/>
    <xdr:sp macro="" textlink="">
      <xdr:nvSpPr>
        <xdr:cNvPr id="144" name="テキスト ボックス 143"/>
        <xdr:cNvSpPr txBox="1"/>
      </xdr:nvSpPr>
      <xdr:spPr>
        <a:xfrm>
          <a:off x="830795" y="851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124905</xdr:rowOff>
    </xdr:from>
    <xdr:to>
      <xdr:col>24</xdr:col>
      <xdr:colOff>62865</xdr:colOff>
      <xdr:row>78</xdr:row>
      <xdr:rowOff>89857</xdr:rowOff>
    </xdr:to>
    <xdr:cxnSp macro="">
      <xdr:nvCxnSpPr>
        <xdr:cNvPr id="167" name="直線コネクタ 166"/>
        <xdr:cNvCxnSpPr/>
      </xdr:nvCxnSpPr>
      <xdr:spPr>
        <a:xfrm flipV="1">
          <a:off x="4633595" y="12126405"/>
          <a:ext cx="1270" cy="1336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93684</xdr:rowOff>
    </xdr:from>
    <xdr:ext cx="599010" cy="259045"/>
    <xdr:sp macro="" textlink="">
      <xdr:nvSpPr>
        <xdr:cNvPr id="168" name="民生費最小値テキスト"/>
        <xdr:cNvSpPr txBox="1"/>
      </xdr:nvSpPr>
      <xdr:spPr>
        <a:xfrm>
          <a:off x="4686300" y="1346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89857</xdr:rowOff>
    </xdr:from>
    <xdr:to>
      <xdr:col>24</xdr:col>
      <xdr:colOff>152400</xdr:colOff>
      <xdr:row>78</xdr:row>
      <xdr:rowOff>89857</xdr:rowOff>
    </xdr:to>
    <xdr:cxnSp macro="">
      <xdr:nvCxnSpPr>
        <xdr:cNvPr id="169" name="直線コネクタ 168"/>
        <xdr:cNvCxnSpPr/>
      </xdr:nvCxnSpPr>
      <xdr:spPr>
        <a:xfrm>
          <a:off x="4546600" y="134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71582</xdr:rowOff>
    </xdr:from>
    <xdr:ext cx="599010" cy="259045"/>
    <xdr:sp macro="" textlink="">
      <xdr:nvSpPr>
        <xdr:cNvPr id="170" name="民生費最大値テキスト"/>
        <xdr:cNvSpPr txBox="1"/>
      </xdr:nvSpPr>
      <xdr:spPr>
        <a:xfrm>
          <a:off x="4686300" y="1190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124905</xdr:rowOff>
    </xdr:from>
    <xdr:to>
      <xdr:col>24</xdr:col>
      <xdr:colOff>152400</xdr:colOff>
      <xdr:row>70</xdr:row>
      <xdr:rowOff>124905</xdr:rowOff>
    </xdr:to>
    <xdr:cxnSp macro="">
      <xdr:nvCxnSpPr>
        <xdr:cNvPr id="171" name="直線コネクタ 170"/>
        <xdr:cNvCxnSpPr/>
      </xdr:nvCxnSpPr>
      <xdr:spPr>
        <a:xfrm>
          <a:off x="4546600" y="1212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44603</xdr:rowOff>
    </xdr:from>
    <xdr:to>
      <xdr:col>24</xdr:col>
      <xdr:colOff>63500</xdr:colOff>
      <xdr:row>70</xdr:row>
      <xdr:rowOff>124905</xdr:rowOff>
    </xdr:to>
    <xdr:cxnSp macro="">
      <xdr:nvCxnSpPr>
        <xdr:cNvPr id="172" name="直線コネクタ 171"/>
        <xdr:cNvCxnSpPr/>
      </xdr:nvCxnSpPr>
      <xdr:spPr>
        <a:xfrm>
          <a:off x="3797300" y="12046103"/>
          <a:ext cx="838200" cy="8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116284</xdr:rowOff>
    </xdr:from>
    <xdr:ext cx="599010" cy="259045"/>
    <xdr:sp macro="" textlink="">
      <xdr:nvSpPr>
        <xdr:cNvPr id="173" name="民生費平均値テキスト"/>
        <xdr:cNvSpPr txBox="1"/>
      </xdr:nvSpPr>
      <xdr:spPr>
        <a:xfrm>
          <a:off x="4686300" y="12975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137857</xdr:rowOff>
    </xdr:from>
    <xdr:to>
      <xdr:col>24</xdr:col>
      <xdr:colOff>114300</xdr:colOff>
      <xdr:row>76</xdr:row>
      <xdr:rowOff>68007</xdr:rowOff>
    </xdr:to>
    <xdr:sp macro="" textlink="">
      <xdr:nvSpPr>
        <xdr:cNvPr id="174" name="フローチャート: 判断 173"/>
        <xdr:cNvSpPr/>
      </xdr:nvSpPr>
      <xdr:spPr>
        <a:xfrm>
          <a:off x="45847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44603</xdr:rowOff>
    </xdr:from>
    <xdr:to>
      <xdr:col>19</xdr:col>
      <xdr:colOff>177800</xdr:colOff>
      <xdr:row>73</xdr:row>
      <xdr:rowOff>63110</xdr:rowOff>
    </xdr:to>
    <xdr:cxnSp macro="">
      <xdr:nvCxnSpPr>
        <xdr:cNvPr id="175" name="直線コネクタ 174"/>
        <xdr:cNvCxnSpPr/>
      </xdr:nvCxnSpPr>
      <xdr:spPr>
        <a:xfrm flipV="1">
          <a:off x="2908300" y="12046103"/>
          <a:ext cx="889000" cy="53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171069</xdr:rowOff>
    </xdr:from>
    <xdr:to>
      <xdr:col>20</xdr:col>
      <xdr:colOff>38100</xdr:colOff>
      <xdr:row>76</xdr:row>
      <xdr:rowOff>101219</xdr:rowOff>
    </xdr:to>
    <xdr:sp macro="" textlink="">
      <xdr:nvSpPr>
        <xdr:cNvPr id="176" name="フローチャート: 判断 175"/>
        <xdr:cNvSpPr/>
      </xdr:nvSpPr>
      <xdr:spPr>
        <a:xfrm>
          <a:off x="3746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92346</xdr:rowOff>
    </xdr:from>
    <xdr:ext cx="599010" cy="259045"/>
    <xdr:sp macro="" textlink="">
      <xdr:nvSpPr>
        <xdr:cNvPr id="177" name="テキスト ボックス 176"/>
        <xdr:cNvSpPr txBox="1"/>
      </xdr:nvSpPr>
      <xdr:spPr>
        <a:xfrm>
          <a:off x="3497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63110</xdr:rowOff>
    </xdr:from>
    <xdr:to>
      <xdr:col>15</xdr:col>
      <xdr:colOff>50800</xdr:colOff>
      <xdr:row>73</xdr:row>
      <xdr:rowOff>167498</xdr:rowOff>
    </xdr:to>
    <xdr:cxnSp macro="">
      <xdr:nvCxnSpPr>
        <xdr:cNvPr id="178" name="直線コネクタ 177"/>
        <xdr:cNvCxnSpPr/>
      </xdr:nvCxnSpPr>
      <xdr:spPr>
        <a:xfrm flipV="1">
          <a:off x="2019300" y="12578960"/>
          <a:ext cx="889000" cy="10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52279</xdr:rowOff>
    </xdr:from>
    <xdr:to>
      <xdr:col>15</xdr:col>
      <xdr:colOff>101600</xdr:colOff>
      <xdr:row>76</xdr:row>
      <xdr:rowOff>153879</xdr:rowOff>
    </xdr:to>
    <xdr:sp macro="" textlink="">
      <xdr:nvSpPr>
        <xdr:cNvPr id="179" name="フローチャート: 判断 178"/>
        <xdr:cNvSpPr/>
      </xdr:nvSpPr>
      <xdr:spPr>
        <a:xfrm>
          <a:off x="2857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145006</xdr:rowOff>
    </xdr:from>
    <xdr:ext cx="599010" cy="259045"/>
    <xdr:sp macro="" textlink="">
      <xdr:nvSpPr>
        <xdr:cNvPr id="180" name="テキスト ボックス 179"/>
        <xdr:cNvSpPr txBox="1"/>
      </xdr:nvSpPr>
      <xdr:spPr>
        <a:xfrm>
          <a:off x="2608795"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167498</xdr:rowOff>
    </xdr:from>
    <xdr:to>
      <xdr:col>10</xdr:col>
      <xdr:colOff>114300</xdr:colOff>
      <xdr:row>74</xdr:row>
      <xdr:rowOff>78892</xdr:rowOff>
    </xdr:to>
    <xdr:cxnSp macro="">
      <xdr:nvCxnSpPr>
        <xdr:cNvPr id="181" name="直線コネクタ 180"/>
        <xdr:cNvCxnSpPr/>
      </xdr:nvCxnSpPr>
      <xdr:spPr>
        <a:xfrm flipV="1">
          <a:off x="1130300" y="12683348"/>
          <a:ext cx="889000" cy="8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67613</xdr:rowOff>
    </xdr:from>
    <xdr:to>
      <xdr:col>10</xdr:col>
      <xdr:colOff>165100</xdr:colOff>
      <xdr:row>76</xdr:row>
      <xdr:rowOff>169213</xdr:rowOff>
    </xdr:to>
    <xdr:sp macro="" textlink="">
      <xdr:nvSpPr>
        <xdr:cNvPr id="182" name="フローチャート: 判断 181"/>
        <xdr:cNvSpPr/>
      </xdr:nvSpPr>
      <xdr:spPr>
        <a:xfrm>
          <a:off x="1968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160340</xdr:rowOff>
    </xdr:from>
    <xdr:ext cx="599010" cy="259045"/>
    <xdr:sp macro="" textlink="">
      <xdr:nvSpPr>
        <xdr:cNvPr id="183" name="テキスト ボックス 182"/>
        <xdr:cNvSpPr txBox="1"/>
      </xdr:nvSpPr>
      <xdr:spPr>
        <a:xfrm>
          <a:off x="1719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1310</xdr:rowOff>
    </xdr:from>
    <xdr:to>
      <xdr:col>6</xdr:col>
      <xdr:colOff>38100</xdr:colOff>
      <xdr:row>77</xdr:row>
      <xdr:rowOff>102910</xdr:rowOff>
    </xdr:to>
    <xdr:sp macro="" textlink="">
      <xdr:nvSpPr>
        <xdr:cNvPr id="184" name="フローチャート: 判断 183"/>
        <xdr:cNvSpPr/>
      </xdr:nvSpPr>
      <xdr:spPr>
        <a:xfrm>
          <a:off x="1079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94037</xdr:rowOff>
    </xdr:from>
    <xdr:ext cx="599010" cy="259045"/>
    <xdr:sp macro="" textlink="">
      <xdr:nvSpPr>
        <xdr:cNvPr id="185" name="テキスト ボックス 184"/>
        <xdr:cNvSpPr txBox="1"/>
      </xdr:nvSpPr>
      <xdr:spPr>
        <a:xfrm>
          <a:off x="830795"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74105</xdr:rowOff>
    </xdr:from>
    <xdr:to>
      <xdr:col>24</xdr:col>
      <xdr:colOff>114300</xdr:colOff>
      <xdr:row>71</xdr:row>
      <xdr:rowOff>4255</xdr:rowOff>
    </xdr:to>
    <xdr:sp macro="" textlink="">
      <xdr:nvSpPr>
        <xdr:cNvPr id="191" name="楕円 190"/>
        <xdr:cNvSpPr/>
      </xdr:nvSpPr>
      <xdr:spPr>
        <a:xfrm>
          <a:off x="4584700" y="120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27132</xdr:rowOff>
    </xdr:from>
    <xdr:ext cx="599010" cy="259045"/>
    <xdr:sp macro="" textlink="">
      <xdr:nvSpPr>
        <xdr:cNvPr id="192" name="民生費該当値テキスト"/>
        <xdr:cNvSpPr txBox="1"/>
      </xdr:nvSpPr>
      <xdr:spPr>
        <a:xfrm>
          <a:off x="4686300" y="1202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165253</xdr:rowOff>
    </xdr:from>
    <xdr:to>
      <xdr:col>20</xdr:col>
      <xdr:colOff>38100</xdr:colOff>
      <xdr:row>70</xdr:row>
      <xdr:rowOff>95403</xdr:rowOff>
    </xdr:to>
    <xdr:sp macro="" textlink="">
      <xdr:nvSpPr>
        <xdr:cNvPr id="193" name="楕円 192"/>
        <xdr:cNvSpPr/>
      </xdr:nvSpPr>
      <xdr:spPr>
        <a:xfrm>
          <a:off x="3746500" y="1199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111930</xdr:rowOff>
    </xdr:from>
    <xdr:ext cx="599010" cy="259045"/>
    <xdr:sp macro="" textlink="">
      <xdr:nvSpPr>
        <xdr:cNvPr id="194" name="テキスト ボックス 193"/>
        <xdr:cNvSpPr txBox="1"/>
      </xdr:nvSpPr>
      <xdr:spPr>
        <a:xfrm>
          <a:off x="3497795" y="117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12310</xdr:rowOff>
    </xdr:from>
    <xdr:to>
      <xdr:col>15</xdr:col>
      <xdr:colOff>101600</xdr:colOff>
      <xdr:row>73</xdr:row>
      <xdr:rowOff>113910</xdr:rowOff>
    </xdr:to>
    <xdr:sp macro="" textlink="">
      <xdr:nvSpPr>
        <xdr:cNvPr id="195" name="楕円 194"/>
        <xdr:cNvSpPr/>
      </xdr:nvSpPr>
      <xdr:spPr>
        <a:xfrm>
          <a:off x="2857500" y="1252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130437</xdr:rowOff>
    </xdr:from>
    <xdr:ext cx="599010" cy="259045"/>
    <xdr:sp macro="" textlink="">
      <xdr:nvSpPr>
        <xdr:cNvPr id="196" name="テキスト ボックス 195"/>
        <xdr:cNvSpPr txBox="1"/>
      </xdr:nvSpPr>
      <xdr:spPr>
        <a:xfrm>
          <a:off x="2608795" y="1230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116698</xdr:rowOff>
    </xdr:from>
    <xdr:to>
      <xdr:col>10</xdr:col>
      <xdr:colOff>165100</xdr:colOff>
      <xdr:row>74</xdr:row>
      <xdr:rowOff>46848</xdr:rowOff>
    </xdr:to>
    <xdr:sp macro="" textlink="">
      <xdr:nvSpPr>
        <xdr:cNvPr id="197" name="楕円 196"/>
        <xdr:cNvSpPr/>
      </xdr:nvSpPr>
      <xdr:spPr>
        <a:xfrm>
          <a:off x="1968500" y="1263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63375</xdr:rowOff>
    </xdr:from>
    <xdr:ext cx="599010" cy="259045"/>
    <xdr:sp macro="" textlink="">
      <xdr:nvSpPr>
        <xdr:cNvPr id="198" name="テキスト ボックス 197"/>
        <xdr:cNvSpPr txBox="1"/>
      </xdr:nvSpPr>
      <xdr:spPr>
        <a:xfrm>
          <a:off x="1719795" y="12407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28092</xdr:rowOff>
    </xdr:from>
    <xdr:to>
      <xdr:col>6</xdr:col>
      <xdr:colOff>38100</xdr:colOff>
      <xdr:row>74</xdr:row>
      <xdr:rowOff>129692</xdr:rowOff>
    </xdr:to>
    <xdr:sp macro="" textlink="">
      <xdr:nvSpPr>
        <xdr:cNvPr id="199" name="楕円 198"/>
        <xdr:cNvSpPr/>
      </xdr:nvSpPr>
      <xdr:spPr>
        <a:xfrm>
          <a:off x="1079500" y="127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146219</xdr:rowOff>
    </xdr:from>
    <xdr:ext cx="599010" cy="259045"/>
    <xdr:sp macro="" textlink="">
      <xdr:nvSpPr>
        <xdr:cNvPr id="200" name="テキスト ボックス 199"/>
        <xdr:cNvSpPr txBox="1"/>
      </xdr:nvSpPr>
      <xdr:spPr>
        <a:xfrm>
          <a:off x="830795" y="1249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22" name="直線コネクタ 22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2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24" name="直線コネクタ 22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2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26" name="直線コネクタ 22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117060</xdr:rowOff>
    </xdr:from>
    <xdr:to>
      <xdr:col>24</xdr:col>
      <xdr:colOff>63500</xdr:colOff>
      <xdr:row>97</xdr:row>
      <xdr:rowOff>135457</xdr:rowOff>
    </xdr:to>
    <xdr:cxnSp macro="">
      <xdr:nvCxnSpPr>
        <xdr:cNvPr id="227" name="直線コネクタ 226"/>
        <xdr:cNvCxnSpPr/>
      </xdr:nvCxnSpPr>
      <xdr:spPr>
        <a:xfrm>
          <a:off x="3797300" y="16747710"/>
          <a:ext cx="8382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28"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29" name="フローチャート: 判断 22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117060</xdr:rowOff>
    </xdr:from>
    <xdr:to>
      <xdr:col>19</xdr:col>
      <xdr:colOff>177800</xdr:colOff>
      <xdr:row>97</xdr:row>
      <xdr:rowOff>139878</xdr:rowOff>
    </xdr:to>
    <xdr:cxnSp macro="">
      <xdr:nvCxnSpPr>
        <xdr:cNvPr id="230" name="直線コネクタ 229"/>
        <xdr:cNvCxnSpPr/>
      </xdr:nvCxnSpPr>
      <xdr:spPr>
        <a:xfrm flipV="1">
          <a:off x="2908300" y="16747710"/>
          <a:ext cx="889000" cy="2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31" name="フローチャート: 判断 23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32" name="テキスト ボックス 231"/>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139878</xdr:rowOff>
    </xdr:from>
    <xdr:to>
      <xdr:col>15</xdr:col>
      <xdr:colOff>50800</xdr:colOff>
      <xdr:row>97</xdr:row>
      <xdr:rowOff>157828</xdr:rowOff>
    </xdr:to>
    <xdr:cxnSp macro="">
      <xdr:nvCxnSpPr>
        <xdr:cNvPr id="233" name="直線コネクタ 232"/>
        <xdr:cNvCxnSpPr/>
      </xdr:nvCxnSpPr>
      <xdr:spPr>
        <a:xfrm flipV="1">
          <a:off x="2019300" y="16770528"/>
          <a:ext cx="889000" cy="1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34" name="フローチャート: 判断 23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147252</xdr:rowOff>
    </xdr:from>
    <xdr:ext cx="534377" cy="259045"/>
    <xdr:sp macro="" textlink="">
      <xdr:nvSpPr>
        <xdr:cNvPr id="235" name="テキスト ボックス 234"/>
        <xdr:cNvSpPr txBox="1"/>
      </xdr:nvSpPr>
      <xdr:spPr>
        <a:xfrm>
          <a:off x="2641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131525</xdr:rowOff>
    </xdr:from>
    <xdr:to>
      <xdr:col>10</xdr:col>
      <xdr:colOff>114300</xdr:colOff>
      <xdr:row>97</xdr:row>
      <xdr:rowOff>157828</xdr:rowOff>
    </xdr:to>
    <xdr:cxnSp macro="">
      <xdr:nvCxnSpPr>
        <xdr:cNvPr id="236" name="直線コネクタ 235"/>
        <xdr:cNvCxnSpPr/>
      </xdr:nvCxnSpPr>
      <xdr:spPr>
        <a:xfrm>
          <a:off x="1130300" y="16762175"/>
          <a:ext cx="889000" cy="2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37" name="フローチャート: 判断 23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38" name="テキスト ボックス 237"/>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39" name="フローチャート: 判断 23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40" name="テキスト ボックス 239"/>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84657</xdr:rowOff>
    </xdr:from>
    <xdr:to>
      <xdr:col>24</xdr:col>
      <xdr:colOff>114300</xdr:colOff>
      <xdr:row>98</xdr:row>
      <xdr:rowOff>14807</xdr:rowOff>
    </xdr:to>
    <xdr:sp macro="" textlink="">
      <xdr:nvSpPr>
        <xdr:cNvPr id="246" name="楕円 245"/>
        <xdr:cNvSpPr/>
      </xdr:nvSpPr>
      <xdr:spPr>
        <a:xfrm>
          <a:off x="4584700" y="167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214</xdr:rowOff>
    </xdr:from>
    <xdr:ext cx="534377" cy="259045"/>
    <xdr:sp macro="" textlink="">
      <xdr:nvSpPr>
        <xdr:cNvPr id="247" name="衛生費該当値テキスト"/>
        <xdr:cNvSpPr txBox="1"/>
      </xdr:nvSpPr>
      <xdr:spPr>
        <a:xfrm>
          <a:off x="4686300" y="1663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66260</xdr:rowOff>
    </xdr:from>
    <xdr:to>
      <xdr:col>20</xdr:col>
      <xdr:colOff>38100</xdr:colOff>
      <xdr:row>97</xdr:row>
      <xdr:rowOff>167860</xdr:rowOff>
    </xdr:to>
    <xdr:sp macro="" textlink="">
      <xdr:nvSpPr>
        <xdr:cNvPr id="248" name="楕円 247"/>
        <xdr:cNvSpPr/>
      </xdr:nvSpPr>
      <xdr:spPr>
        <a:xfrm>
          <a:off x="3746500" y="1669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158987</xdr:rowOff>
    </xdr:from>
    <xdr:ext cx="534377" cy="259045"/>
    <xdr:sp macro="" textlink="">
      <xdr:nvSpPr>
        <xdr:cNvPr id="249" name="テキスト ボックス 248"/>
        <xdr:cNvSpPr txBox="1"/>
      </xdr:nvSpPr>
      <xdr:spPr>
        <a:xfrm>
          <a:off x="3530111" y="1678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89078</xdr:rowOff>
    </xdr:from>
    <xdr:to>
      <xdr:col>15</xdr:col>
      <xdr:colOff>101600</xdr:colOff>
      <xdr:row>98</xdr:row>
      <xdr:rowOff>19228</xdr:rowOff>
    </xdr:to>
    <xdr:sp macro="" textlink="">
      <xdr:nvSpPr>
        <xdr:cNvPr id="250" name="楕円 249"/>
        <xdr:cNvSpPr/>
      </xdr:nvSpPr>
      <xdr:spPr>
        <a:xfrm>
          <a:off x="2857500" y="167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10355</xdr:rowOff>
    </xdr:from>
    <xdr:ext cx="534377" cy="259045"/>
    <xdr:sp macro="" textlink="">
      <xdr:nvSpPr>
        <xdr:cNvPr id="251" name="テキスト ボックス 250"/>
        <xdr:cNvSpPr txBox="1"/>
      </xdr:nvSpPr>
      <xdr:spPr>
        <a:xfrm>
          <a:off x="2641111" y="168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107028</xdr:rowOff>
    </xdr:from>
    <xdr:to>
      <xdr:col>10</xdr:col>
      <xdr:colOff>165100</xdr:colOff>
      <xdr:row>98</xdr:row>
      <xdr:rowOff>37178</xdr:rowOff>
    </xdr:to>
    <xdr:sp macro="" textlink="">
      <xdr:nvSpPr>
        <xdr:cNvPr id="252" name="楕円 251"/>
        <xdr:cNvSpPr/>
      </xdr:nvSpPr>
      <xdr:spPr>
        <a:xfrm>
          <a:off x="1968500" y="167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28305</xdr:rowOff>
    </xdr:from>
    <xdr:ext cx="534377" cy="259045"/>
    <xdr:sp macro="" textlink="">
      <xdr:nvSpPr>
        <xdr:cNvPr id="253" name="テキスト ボックス 252"/>
        <xdr:cNvSpPr txBox="1"/>
      </xdr:nvSpPr>
      <xdr:spPr>
        <a:xfrm>
          <a:off x="1752111" y="1683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80725</xdr:rowOff>
    </xdr:from>
    <xdr:to>
      <xdr:col>6</xdr:col>
      <xdr:colOff>38100</xdr:colOff>
      <xdr:row>98</xdr:row>
      <xdr:rowOff>10875</xdr:rowOff>
    </xdr:to>
    <xdr:sp macro="" textlink="">
      <xdr:nvSpPr>
        <xdr:cNvPr id="254" name="楕円 253"/>
        <xdr:cNvSpPr/>
      </xdr:nvSpPr>
      <xdr:spPr>
        <a:xfrm>
          <a:off x="1079500" y="167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2002</xdr:rowOff>
    </xdr:from>
    <xdr:ext cx="534377" cy="259045"/>
    <xdr:sp macro="" textlink="">
      <xdr:nvSpPr>
        <xdr:cNvPr id="255" name="テキスト ボックス 254"/>
        <xdr:cNvSpPr txBox="1"/>
      </xdr:nvSpPr>
      <xdr:spPr>
        <a:xfrm>
          <a:off x="863111" y="1680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81" name="直線コネクタ 28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8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85" name="直線コネクタ 28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12990</xdr:rowOff>
    </xdr:from>
    <xdr:to>
      <xdr:col>55</xdr:col>
      <xdr:colOff>0</xdr:colOff>
      <xdr:row>34</xdr:row>
      <xdr:rowOff>132189</xdr:rowOff>
    </xdr:to>
    <xdr:cxnSp macro="">
      <xdr:nvCxnSpPr>
        <xdr:cNvPr id="286" name="直線コネクタ 285"/>
        <xdr:cNvCxnSpPr/>
      </xdr:nvCxnSpPr>
      <xdr:spPr>
        <a:xfrm>
          <a:off x="9639300" y="5327940"/>
          <a:ext cx="838200" cy="63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163665</xdr:rowOff>
    </xdr:from>
    <xdr:ext cx="378565" cy="259045"/>
    <xdr:sp macro="" textlink="">
      <xdr:nvSpPr>
        <xdr:cNvPr id="287" name="労働費平均値テキスト"/>
        <xdr:cNvSpPr txBox="1"/>
      </xdr:nvSpPr>
      <xdr:spPr>
        <a:xfrm>
          <a:off x="10528300" y="65073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88" name="フローチャート: 判断 28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12990</xdr:rowOff>
    </xdr:from>
    <xdr:to>
      <xdr:col>50</xdr:col>
      <xdr:colOff>114300</xdr:colOff>
      <xdr:row>33</xdr:row>
      <xdr:rowOff>17889</xdr:rowOff>
    </xdr:to>
    <xdr:cxnSp macro="">
      <xdr:nvCxnSpPr>
        <xdr:cNvPr id="289" name="直線コネクタ 288"/>
        <xdr:cNvCxnSpPr/>
      </xdr:nvCxnSpPr>
      <xdr:spPr>
        <a:xfrm flipV="1">
          <a:off x="8750300" y="5327940"/>
          <a:ext cx="889000" cy="34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290" name="フローチャート: 判断 28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88554</xdr:rowOff>
    </xdr:from>
    <xdr:ext cx="378565" cy="259045"/>
    <xdr:sp macro="" textlink="">
      <xdr:nvSpPr>
        <xdr:cNvPr id="291" name="テキスト ボックス 290"/>
        <xdr:cNvSpPr txBox="1"/>
      </xdr:nvSpPr>
      <xdr:spPr>
        <a:xfrm>
          <a:off x="9450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17889</xdr:rowOff>
    </xdr:from>
    <xdr:to>
      <xdr:col>45</xdr:col>
      <xdr:colOff>177800</xdr:colOff>
      <xdr:row>36</xdr:row>
      <xdr:rowOff>86142</xdr:rowOff>
    </xdr:to>
    <xdr:cxnSp macro="">
      <xdr:nvCxnSpPr>
        <xdr:cNvPr id="292" name="直線コネクタ 291"/>
        <xdr:cNvCxnSpPr/>
      </xdr:nvCxnSpPr>
      <xdr:spPr>
        <a:xfrm flipV="1">
          <a:off x="7861300" y="5675739"/>
          <a:ext cx="889000" cy="58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293" name="フローチャート: 判断 29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68633</xdr:rowOff>
    </xdr:from>
    <xdr:ext cx="378565" cy="259045"/>
    <xdr:sp macro="" textlink="">
      <xdr:nvSpPr>
        <xdr:cNvPr id="294" name="テキスト ボックス 293"/>
        <xdr:cNvSpPr txBox="1"/>
      </xdr:nvSpPr>
      <xdr:spPr>
        <a:xfrm>
          <a:off x="8561017"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86142</xdr:rowOff>
    </xdr:from>
    <xdr:to>
      <xdr:col>41</xdr:col>
      <xdr:colOff>50800</xdr:colOff>
      <xdr:row>38</xdr:row>
      <xdr:rowOff>34871</xdr:rowOff>
    </xdr:to>
    <xdr:cxnSp macro="">
      <xdr:nvCxnSpPr>
        <xdr:cNvPr id="295" name="直線コネクタ 294"/>
        <xdr:cNvCxnSpPr/>
      </xdr:nvCxnSpPr>
      <xdr:spPr>
        <a:xfrm flipV="1">
          <a:off x="6972300" y="6258342"/>
          <a:ext cx="889000" cy="29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296" name="フローチャート: 判断 29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33690</xdr:rowOff>
    </xdr:from>
    <xdr:ext cx="378565" cy="259045"/>
    <xdr:sp macro="" textlink="">
      <xdr:nvSpPr>
        <xdr:cNvPr id="297" name="テキスト ボックス 296"/>
        <xdr:cNvSpPr txBox="1"/>
      </xdr:nvSpPr>
      <xdr:spPr>
        <a:xfrm>
          <a:off x="7672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298" name="フローチャート: 判断 29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299" name="テキスト ボックス 298"/>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81389</xdr:rowOff>
    </xdr:from>
    <xdr:to>
      <xdr:col>55</xdr:col>
      <xdr:colOff>50800</xdr:colOff>
      <xdr:row>35</xdr:row>
      <xdr:rowOff>11539</xdr:rowOff>
    </xdr:to>
    <xdr:sp macro="" textlink="">
      <xdr:nvSpPr>
        <xdr:cNvPr id="305" name="楕円 304"/>
        <xdr:cNvSpPr/>
      </xdr:nvSpPr>
      <xdr:spPr>
        <a:xfrm>
          <a:off x="10426700" y="59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104266</xdr:rowOff>
    </xdr:from>
    <xdr:ext cx="469744" cy="259045"/>
    <xdr:sp macro="" textlink="">
      <xdr:nvSpPr>
        <xdr:cNvPr id="306" name="労働費該当値テキスト"/>
        <xdr:cNvSpPr txBox="1"/>
      </xdr:nvSpPr>
      <xdr:spPr>
        <a:xfrm>
          <a:off x="10528300" y="576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133640</xdr:rowOff>
    </xdr:from>
    <xdr:to>
      <xdr:col>50</xdr:col>
      <xdr:colOff>165100</xdr:colOff>
      <xdr:row>31</xdr:row>
      <xdr:rowOff>63790</xdr:rowOff>
    </xdr:to>
    <xdr:sp macro="" textlink="">
      <xdr:nvSpPr>
        <xdr:cNvPr id="307" name="楕円 306"/>
        <xdr:cNvSpPr/>
      </xdr:nvSpPr>
      <xdr:spPr>
        <a:xfrm>
          <a:off x="9588500" y="52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80317</xdr:rowOff>
    </xdr:from>
    <xdr:ext cx="469744" cy="259045"/>
    <xdr:sp macro="" textlink="">
      <xdr:nvSpPr>
        <xdr:cNvPr id="308" name="テキスト ボックス 307"/>
        <xdr:cNvSpPr txBox="1"/>
      </xdr:nvSpPr>
      <xdr:spPr>
        <a:xfrm>
          <a:off x="9404428" y="505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138539</xdr:rowOff>
    </xdr:from>
    <xdr:to>
      <xdr:col>46</xdr:col>
      <xdr:colOff>38100</xdr:colOff>
      <xdr:row>33</xdr:row>
      <xdr:rowOff>68689</xdr:rowOff>
    </xdr:to>
    <xdr:sp macro="" textlink="">
      <xdr:nvSpPr>
        <xdr:cNvPr id="309" name="楕円 308"/>
        <xdr:cNvSpPr/>
      </xdr:nvSpPr>
      <xdr:spPr>
        <a:xfrm>
          <a:off x="8699500" y="562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85216</xdr:rowOff>
    </xdr:from>
    <xdr:ext cx="469744" cy="259045"/>
    <xdr:sp macro="" textlink="">
      <xdr:nvSpPr>
        <xdr:cNvPr id="310" name="テキスト ボックス 309"/>
        <xdr:cNvSpPr txBox="1"/>
      </xdr:nvSpPr>
      <xdr:spPr>
        <a:xfrm>
          <a:off x="8515428" y="54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35342</xdr:rowOff>
    </xdr:from>
    <xdr:to>
      <xdr:col>41</xdr:col>
      <xdr:colOff>101600</xdr:colOff>
      <xdr:row>36</xdr:row>
      <xdr:rowOff>136942</xdr:rowOff>
    </xdr:to>
    <xdr:sp macro="" textlink="">
      <xdr:nvSpPr>
        <xdr:cNvPr id="311" name="楕円 310"/>
        <xdr:cNvSpPr/>
      </xdr:nvSpPr>
      <xdr:spPr>
        <a:xfrm>
          <a:off x="7810500" y="62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153469</xdr:rowOff>
    </xdr:from>
    <xdr:ext cx="469744" cy="259045"/>
    <xdr:sp macro="" textlink="">
      <xdr:nvSpPr>
        <xdr:cNvPr id="312" name="テキスト ボックス 311"/>
        <xdr:cNvSpPr txBox="1"/>
      </xdr:nvSpPr>
      <xdr:spPr>
        <a:xfrm>
          <a:off x="7626428" y="598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155521</xdr:rowOff>
    </xdr:from>
    <xdr:to>
      <xdr:col>36</xdr:col>
      <xdr:colOff>165100</xdr:colOff>
      <xdr:row>38</xdr:row>
      <xdr:rowOff>85671</xdr:rowOff>
    </xdr:to>
    <xdr:sp macro="" textlink="">
      <xdr:nvSpPr>
        <xdr:cNvPr id="313" name="楕円 312"/>
        <xdr:cNvSpPr/>
      </xdr:nvSpPr>
      <xdr:spPr>
        <a:xfrm>
          <a:off x="6921500" y="64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76798</xdr:rowOff>
    </xdr:from>
    <xdr:ext cx="378565" cy="259045"/>
    <xdr:sp macro="" textlink="">
      <xdr:nvSpPr>
        <xdr:cNvPr id="314" name="テキスト ボックス 313"/>
        <xdr:cNvSpPr txBox="1"/>
      </xdr:nvSpPr>
      <xdr:spPr>
        <a:xfrm>
          <a:off x="6783017" y="6591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0" name="テキスト ボックス 32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34" name="直線コネクタ 33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3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36" name="直線コネクタ 33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3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38" name="直線コネクタ 33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75332</xdr:rowOff>
    </xdr:from>
    <xdr:to>
      <xdr:col>55</xdr:col>
      <xdr:colOff>0</xdr:colOff>
      <xdr:row>56</xdr:row>
      <xdr:rowOff>97820</xdr:rowOff>
    </xdr:to>
    <xdr:cxnSp macro="">
      <xdr:nvCxnSpPr>
        <xdr:cNvPr id="339" name="直線コネクタ 338"/>
        <xdr:cNvCxnSpPr/>
      </xdr:nvCxnSpPr>
      <xdr:spPr>
        <a:xfrm>
          <a:off x="9639300" y="9505082"/>
          <a:ext cx="838200" cy="19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121168</xdr:rowOff>
    </xdr:from>
    <xdr:ext cx="534377" cy="259045"/>
    <xdr:sp macro="" textlink="">
      <xdr:nvSpPr>
        <xdr:cNvPr id="340" name="農林水産業費平均値テキスト"/>
        <xdr:cNvSpPr txBox="1"/>
      </xdr:nvSpPr>
      <xdr:spPr>
        <a:xfrm>
          <a:off x="10528300" y="972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41" name="フローチャート: 判断 34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26520</xdr:rowOff>
    </xdr:from>
    <xdr:to>
      <xdr:col>50</xdr:col>
      <xdr:colOff>114300</xdr:colOff>
      <xdr:row>55</xdr:row>
      <xdr:rowOff>75332</xdr:rowOff>
    </xdr:to>
    <xdr:cxnSp macro="">
      <xdr:nvCxnSpPr>
        <xdr:cNvPr id="342" name="直線コネクタ 341"/>
        <xdr:cNvCxnSpPr/>
      </xdr:nvCxnSpPr>
      <xdr:spPr>
        <a:xfrm>
          <a:off x="8750300" y="9456270"/>
          <a:ext cx="889000" cy="4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43" name="フローチャート: 判断 34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79586</xdr:rowOff>
    </xdr:from>
    <xdr:ext cx="534377" cy="259045"/>
    <xdr:sp macro="" textlink="">
      <xdr:nvSpPr>
        <xdr:cNvPr id="344" name="テキスト ボックス 343"/>
        <xdr:cNvSpPr txBox="1"/>
      </xdr:nvSpPr>
      <xdr:spPr>
        <a:xfrm>
          <a:off x="9372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123218</xdr:rowOff>
    </xdr:from>
    <xdr:to>
      <xdr:col>45</xdr:col>
      <xdr:colOff>177800</xdr:colOff>
      <xdr:row>55</xdr:row>
      <xdr:rowOff>26520</xdr:rowOff>
    </xdr:to>
    <xdr:cxnSp macro="">
      <xdr:nvCxnSpPr>
        <xdr:cNvPr id="345" name="直線コネクタ 344"/>
        <xdr:cNvCxnSpPr/>
      </xdr:nvCxnSpPr>
      <xdr:spPr>
        <a:xfrm>
          <a:off x="7861300" y="9381518"/>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46" name="フローチャート: 判断 34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65704</xdr:rowOff>
    </xdr:from>
    <xdr:ext cx="534377" cy="259045"/>
    <xdr:sp macro="" textlink="">
      <xdr:nvSpPr>
        <xdr:cNvPr id="347" name="テキスト ボックス 346"/>
        <xdr:cNvSpPr txBox="1"/>
      </xdr:nvSpPr>
      <xdr:spPr>
        <a:xfrm>
          <a:off x="8483111" y="983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46603</xdr:rowOff>
    </xdr:from>
    <xdr:to>
      <xdr:col>41</xdr:col>
      <xdr:colOff>50800</xdr:colOff>
      <xdr:row>54</xdr:row>
      <xdr:rowOff>123218</xdr:rowOff>
    </xdr:to>
    <xdr:cxnSp macro="">
      <xdr:nvCxnSpPr>
        <xdr:cNvPr id="348" name="直線コネクタ 347"/>
        <xdr:cNvCxnSpPr/>
      </xdr:nvCxnSpPr>
      <xdr:spPr>
        <a:xfrm>
          <a:off x="6972300" y="9133453"/>
          <a:ext cx="889000" cy="24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49" name="フローチャート: 判断 34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81518</xdr:rowOff>
    </xdr:from>
    <xdr:ext cx="534377" cy="259045"/>
    <xdr:sp macro="" textlink="">
      <xdr:nvSpPr>
        <xdr:cNvPr id="350" name="テキスト ボックス 349"/>
        <xdr:cNvSpPr txBox="1"/>
      </xdr:nvSpPr>
      <xdr:spPr>
        <a:xfrm>
          <a:off x="7594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1" name="フローチャート: 判断 35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52" name="テキスト ボックス 351"/>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47020</xdr:rowOff>
    </xdr:from>
    <xdr:to>
      <xdr:col>55</xdr:col>
      <xdr:colOff>50800</xdr:colOff>
      <xdr:row>56</xdr:row>
      <xdr:rowOff>148620</xdr:rowOff>
    </xdr:to>
    <xdr:sp macro="" textlink="">
      <xdr:nvSpPr>
        <xdr:cNvPr id="358" name="楕円 357"/>
        <xdr:cNvSpPr/>
      </xdr:nvSpPr>
      <xdr:spPr>
        <a:xfrm>
          <a:off x="10426700" y="964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69897</xdr:rowOff>
    </xdr:from>
    <xdr:ext cx="534377" cy="259045"/>
    <xdr:sp macro="" textlink="">
      <xdr:nvSpPr>
        <xdr:cNvPr id="359" name="農林水産業費該当値テキスト"/>
        <xdr:cNvSpPr txBox="1"/>
      </xdr:nvSpPr>
      <xdr:spPr>
        <a:xfrm>
          <a:off x="10528300" y="949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24532</xdr:rowOff>
    </xdr:from>
    <xdr:to>
      <xdr:col>50</xdr:col>
      <xdr:colOff>165100</xdr:colOff>
      <xdr:row>55</xdr:row>
      <xdr:rowOff>126132</xdr:rowOff>
    </xdr:to>
    <xdr:sp macro="" textlink="">
      <xdr:nvSpPr>
        <xdr:cNvPr id="360" name="楕円 359"/>
        <xdr:cNvSpPr/>
      </xdr:nvSpPr>
      <xdr:spPr>
        <a:xfrm>
          <a:off x="9588500" y="945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142659</xdr:rowOff>
    </xdr:from>
    <xdr:ext cx="534377" cy="259045"/>
    <xdr:sp macro="" textlink="">
      <xdr:nvSpPr>
        <xdr:cNvPr id="361" name="テキスト ボックス 360"/>
        <xdr:cNvSpPr txBox="1"/>
      </xdr:nvSpPr>
      <xdr:spPr>
        <a:xfrm>
          <a:off x="9372111" y="922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147170</xdr:rowOff>
    </xdr:from>
    <xdr:to>
      <xdr:col>46</xdr:col>
      <xdr:colOff>38100</xdr:colOff>
      <xdr:row>55</xdr:row>
      <xdr:rowOff>77320</xdr:rowOff>
    </xdr:to>
    <xdr:sp macro="" textlink="">
      <xdr:nvSpPr>
        <xdr:cNvPr id="362" name="楕円 361"/>
        <xdr:cNvSpPr/>
      </xdr:nvSpPr>
      <xdr:spPr>
        <a:xfrm>
          <a:off x="8699500" y="94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93847</xdr:rowOff>
    </xdr:from>
    <xdr:ext cx="534377" cy="259045"/>
    <xdr:sp macro="" textlink="">
      <xdr:nvSpPr>
        <xdr:cNvPr id="363" name="テキスト ボックス 362"/>
        <xdr:cNvSpPr txBox="1"/>
      </xdr:nvSpPr>
      <xdr:spPr>
        <a:xfrm>
          <a:off x="8483111" y="918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72418</xdr:rowOff>
    </xdr:from>
    <xdr:to>
      <xdr:col>41</xdr:col>
      <xdr:colOff>101600</xdr:colOff>
      <xdr:row>55</xdr:row>
      <xdr:rowOff>2568</xdr:rowOff>
    </xdr:to>
    <xdr:sp macro="" textlink="">
      <xdr:nvSpPr>
        <xdr:cNvPr id="364" name="楕円 363"/>
        <xdr:cNvSpPr/>
      </xdr:nvSpPr>
      <xdr:spPr>
        <a:xfrm>
          <a:off x="7810500" y="93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19095</xdr:rowOff>
    </xdr:from>
    <xdr:ext cx="599010" cy="259045"/>
    <xdr:sp macro="" textlink="">
      <xdr:nvSpPr>
        <xdr:cNvPr id="365" name="テキスト ボックス 364"/>
        <xdr:cNvSpPr txBox="1"/>
      </xdr:nvSpPr>
      <xdr:spPr>
        <a:xfrm>
          <a:off x="7561795" y="910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167253</xdr:rowOff>
    </xdr:from>
    <xdr:to>
      <xdr:col>36</xdr:col>
      <xdr:colOff>165100</xdr:colOff>
      <xdr:row>53</xdr:row>
      <xdr:rowOff>97403</xdr:rowOff>
    </xdr:to>
    <xdr:sp macro="" textlink="">
      <xdr:nvSpPr>
        <xdr:cNvPr id="366" name="楕円 365"/>
        <xdr:cNvSpPr/>
      </xdr:nvSpPr>
      <xdr:spPr>
        <a:xfrm>
          <a:off x="6921500" y="908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113930</xdr:rowOff>
    </xdr:from>
    <xdr:ext cx="599010" cy="259045"/>
    <xdr:sp macro="" textlink="">
      <xdr:nvSpPr>
        <xdr:cNvPr id="367" name="テキスト ボックス 366"/>
        <xdr:cNvSpPr txBox="1"/>
      </xdr:nvSpPr>
      <xdr:spPr>
        <a:xfrm>
          <a:off x="6672795" y="885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391" name="直線コネクタ 39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39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393" name="直線コネクタ 39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39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395" name="直線コネクタ 39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102718</xdr:rowOff>
    </xdr:from>
    <xdr:to>
      <xdr:col>55</xdr:col>
      <xdr:colOff>0</xdr:colOff>
      <xdr:row>78</xdr:row>
      <xdr:rowOff>152121</xdr:rowOff>
    </xdr:to>
    <xdr:cxnSp macro="">
      <xdr:nvCxnSpPr>
        <xdr:cNvPr id="396" name="直線コネクタ 395"/>
        <xdr:cNvCxnSpPr/>
      </xdr:nvCxnSpPr>
      <xdr:spPr>
        <a:xfrm>
          <a:off x="9639300" y="13475818"/>
          <a:ext cx="8382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397"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398" name="フローチャート: 判断 39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102718</xdr:rowOff>
    </xdr:from>
    <xdr:to>
      <xdr:col>50</xdr:col>
      <xdr:colOff>114300</xdr:colOff>
      <xdr:row>78</xdr:row>
      <xdr:rowOff>105550</xdr:rowOff>
    </xdr:to>
    <xdr:cxnSp macro="">
      <xdr:nvCxnSpPr>
        <xdr:cNvPr id="399" name="直線コネクタ 398"/>
        <xdr:cNvCxnSpPr/>
      </xdr:nvCxnSpPr>
      <xdr:spPr>
        <a:xfrm flipV="1">
          <a:off x="8750300" y="13475818"/>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00" name="フローチャート: 判断 39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01" name="テキスト ボックス 400"/>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105550</xdr:rowOff>
    </xdr:from>
    <xdr:to>
      <xdr:col>45</xdr:col>
      <xdr:colOff>177800</xdr:colOff>
      <xdr:row>78</xdr:row>
      <xdr:rowOff>142469</xdr:rowOff>
    </xdr:to>
    <xdr:cxnSp macro="">
      <xdr:nvCxnSpPr>
        <xdr:cNvPr id="402" name="直線コネクタ 401"/>
        <xdr:cNvCxnSpPr/>
      </xdr:nvCxnSpPr>
      <xdr:spPr>
        <a:xfrm flipV="1">
          <a:off x="7861300" y="13478650"/>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03" name="フローチャート: 判断 40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04" name="テキスト ボックス 403"/>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142469</xdr:rowOff>
    </xdr:from>
    <xdr:to>
      <xdr:col>41</xdr:col>
      <xdr:colOff>50800</xdr:colOff>
      <xdr:row>78</xdr:row>
      <xdr:rowOff>154902</xdr:rowOff>
    </xdr:to>
    <xdr:cxnSp macro="">
      <xdr:nvCxnSpPr>
        <xdr:cNvPr id="405" name="直線コネクタ 404"/>
        <xdr:cNvCxnSpPr/>
      </xdr:nvCxnSpPr>
      <xdr:spPr>
        <a:xfrm flipV="1">
          <a:off x="6972300" y="13515569"/>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06" name="フローチャート: 判断 40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07" name="テキスト ボックス 406"/>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08" name="フローチャート: 判断 40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09" name="テキスト ボックス 408"/>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101321</xdr:rowOff>
    </xdr:from>
    <xdr:to>
      <xdr:col>55</xdr:col>
      <xdr:colOff>50800</xdr:colOff>
      <xdr:row>79</xdr:row>
      <xdr:rowOff>31471</xdr:rowOff>
    </xdr:to>
    <xdr:sp macro="" textlink="">
      <xdr:nvSpPr>
        <xdr:cNvPr id="415" name="楕円 414"/>
        <xdr:cNvSpPr/>
      </xdr:nvSpPr>
      <xdr:spPr>
        <a:xfrm>
          <a:off x="10426700" y="134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16248</xdr:rowOff>
    </xdr:from>
    <xdr:ext cx="469744" cy="259045"/>
    <xdr:sp macro="" textlink="">
      <xdr:nvSpPr>
        <xdr:cNvPr id="416" name="商工費該当値テキスト"/>
        <xdr:cNvSpPr txBox="1"/>
      </xdr:nvSpPr>
      <xdr:spPr>
        <a:xfrm>
          <a:off x="10528300" y="1338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51918</xdr:rowOff>
    </xdr:from>
    <xdr:to>
      <xdr:col>50</xdr:col>
      <xdr:colOff>165100</xdr:colOff>
      <xdr:row>78</xdr:row>
      <xdr:rowOff>153518</xdr:rowOff>
    </xdr:to>
    <xdr:sp macro="" textlink="">
      <xdr:nvSpPr>
        <xdr:cNvPr id="417" name="楕円 416"/>
        <xdr:cNvSpPr/>
      </xdr:nvSpPr>
      <xdr:spPr>
        <a:xfrm>
          <a:off x="9588500" y="1342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144645</xdr:rowOff>
    </xdr:from>
    <xdr:ext cx="469744" cy="259045"/>
    <xdr:sp macro="" textlink="">
      <xdr:nvSpPr>
        <xdr:cNvPr id="418" name="テキスト ボックス 417"/>
        <xdr:cNvSpPr txBox="1"/>
      </xdr:nvSpPr>
      <xdr:spPr>
        <a:xfrm>
          <a:off x="9404428" y="1351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54750</xdr:rowOff>
    </xdr:from>
    <xdr:to>
      <xdr:col>46</xdr:col>
      <xdr:colOff>38100</xdr:colOff>
      <xdr:row>78</xdr:row>
      <xdr:rowOff>156350</xdr:rowOff>
    </xdr:to>
    <xdr:sp macro="" textlink="">
      <xdr:nvSpPr>
        <xdr:cNvPr id="419" name="楕円 418"/>
        <xdr:cNvSpPr/>
      </xdr:nvSpPr>
      <xdr:spPr>
        <a:xfrm>
          <a:off x="8699500" y="134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147477</xdr:rowOff>
    </xdr:from>
    <xdr:ext cx="469744" cy="259045"/>
    <xdr:sp macro="" textlink="">
      <xdr:nvSpPr>
        <xdr:cNvPr id="420" name="テキスト ボックス 419"/>
        <xdr:cNvSpPr txBox="1"/>
      </xdr:nvSpPr>
      <xdr:spPr>
        <a:xfrm>
          <a:off x="8515428" y="135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91669</xdr:rowOff>
    </xdr:from>
    <xdr:to>
      <xdr:col>41</xdr:col>
      <xdr:colOff>101600</xdr:colOff>
      <xdr:row>79</xdr:row>
      <xdr:rowOff>21819</xdr:rowOff>
    </xdr:to>
    <xdr:sp macro="" textlink="">
      <xdr:nvSpPr>
        <xdr:cNvPr id="421" name="楕円 420"/>
        <xdr:cNvSpPr/>
      </xdr:nvSpPr>
      <xdr:spPr>
        <a:xfrm>
          <a:off x="7810500" y="134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12946</xdr:rowOff>
    </xdr:from>
    <xdr:ext cx="469744" cy="259045"/>
    <xdr:sp macro="" textlink="">
      <xdr:nvSpPr>
        <xdr:cNvPr id="422" name="テキスト ボックス 421"/>
        <xdr:cNvSpPr txBox="1"/>
      </xdr:nvSpPr>
      <xdr:spPr>
        <a:xfrm>
          <a:off x="7626428" y="1355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104102</xdr:rowOff>
    </xdr:from>
    <xdr:to>
      <xdr:col>36</xdr:col>
      <xdr:colOff>165100</xdr:colOff>
      <xdr:row>79</xdr:row>
      <xdr:rowOff>34252</xdr:rowOff>
    </xdr:to>
    <xdr:sp macro="" textlink="">
      <xdr:nvSpPr>
        <xdr:cNvPr id="423" name="楕円 422"/>
        <xdr:cNvSpPr/>
      </xdr:nvSpPr>
      <xdr:spPr>
        <a:xfrm>
          <a:off x="6921500" y="134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25379</xdr:rowOff>
    </xdr:from>
    <xdr:ext cx="469744" cy="259045"/>
    <xdr:sp macro="" textlink="">
      <xdr:nvSpPr>
        <xdr:cNvPr id="424" name="テキスト ボックス 423"/>
        <xdr:cNvSpPr txBox="1"/>
      </xdr:nvSpPr>
      <xdr:spPr>
        <a:xfrm>
          <a:off x="6737428" y="1356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48" name="直線コネクタ 44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4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50" name="直線コネクタ 44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5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52" name="直線コネクタ 45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25735</xdr:rowOff>
    </xdr:from>
    <xdr:to>
      <xdr:col>55</xdr:col>
      <xdr:colOff>0</xdr:colOff>
      <xdr:row>96</xdr:row>
      <xdr:rowOff>155572</xdr:rowOff>
    </xdr:to>
    <xdr:cxnSp macro="">
      <xdr:nvCxnSpPr>
        <xdr:cNvPr id="453" name="直線コネクタ 452"/>
        <xdr:cNvCxnSpPr/>
      </xdr:nvCxnSpPr>
      <xdr:spPr>
        <a:xfrm flipV="1">
          <a:off x="9639300" y="16484935"/>
          <a:ext cx="838200" cy="1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54495</xdr:rowOff>
    </xdr:from>
    <xdr:ext cx="534377" cy="259045"/>
    <xdr:sp macro="" textlink="">
      <xdr:nvSpPr>
        <xdr:cNvPr id="454" name="土木費平均値テキスト"/>
        <xdr:cNvSpPr txBox="1"/>
      </xdr:nvSpPr>
      <xdr:spPr>
        <a:xfrm>
          <a:off x="10528300" y="1651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55" name="フローチャート: 判断 45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109479</xdr:rowOff>
    </xdr:from>
    <xdr:to>
      <xdr:col>50</xdr:col>
      <xdr:colOff>114300</xdr:colOff>
      <xdr:row>96</xdr:row>
      <xdr:rowOff>155572</xdr:rowOff>
    </xdr:to>
    <xdr:cxnSp macro="">
      <xdr:nvCxnSpPr>
        <xdr:cNvPr id="456" name="直線コネクタ 455"/>
        <xdr:cNvCxnSpPr/>
      </xdr:nvCxnSpPr>
      <xdr:spPr>
        <a:xfrm>
          <a:off x="8750300" y="16568679"/>
          <a:ext cx="889000" cy="4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57" name="フローチャート: 判断 45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58" name="テキスト ボックス 457"/>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16461</xdr:rowOff>
    </xdr:from>
    <xdr:to>
      <xdr:col>45</xdr:col>
      <xdr:colOff>177800</xdr:colOff>
      <xdr:row>96</xdr:row>
      <xdr:rowOff>109479</xdr:rowOff>
    </xdr:to>
    <xdr:cxnSp macro="">
      <xdr:nvCxnSpPr>
        <xdr:cNvPr id="459" name="直線コネクタ 458"/>
        <xdr:cNvCxnSpPr/>
      </xdr:nvCxnSpPr>
      <xdr:spPr>
        <a:xfrm>
          <a:off x="7861300" y="16132761"/>
          <a:ext cx="889000" cy="43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60" name="フローチャート: 判断 45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7129</xdr:rowOff>
    </xdr:from>
    <xdr:ext cx="534377" cy="259045"/>
    <xdr:sp macro="" textlink="">
      <xdr:nvSpPr>
        <xdr:cNvPr id="461" name="テキスト ボックス 460"/>
        <xdr:cNvSpPr txBox="1"/>
      </xdr:nvSpPr>
      <xdr:spPr>
        <a:xfrm>
          <a:off x="8483111" y="166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16461</xdr:rowOff>
    </xdr:from>
    <xdr:to>
      <xdr:col>41</xdr:col>
      <xdr:colOff>50800</xdr:colOff>
      <xdr:row>95</xdr:row>
      <xdr:rowOff>88798</xdr:rowOff>
    </xdr:to>
    <xdr:cxnSp macro="">
      <xdr:nvCxnSpPr>
        <xdr:cNvPr id="462" name="直線コネクタ 461"/>
        <xdr:cNvCxnSpPr/>
      </xdr:nvCxnSpPr>
      <xdr:spPr>
        <a:xfrm flipV="1">
          <a:off x="6972300" y="16132761"/>
          <a:ext cx="889000" cy="24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63" name="フローチャート: 判断 46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20029</xdr:rowOff>
    </xdr:from>
    <xdr:ext cx="534377" cy="259045"/>
    <xdr:sp macro="" textlink="">
      <xdr:nvSpPr>
        <xdr:cNvPr id="464" name="テキスト ボックス 463"/>
        <xdr:cNvSpPr txBox="1"/>
      </xdr:nvSpPr>
      <xdr:spPr>
        <a:xfrm>
          <a:off x="7594111" y="1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65" name="フローチャート: 判断 46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12182</xdr:rowOff>
    </xdr:from>
    <xdr:ext cx="534377" cy="259045"/>
    <xdr:sp macro="" textlink="">
      <xdr:nvSpPr>
        <xdr:cNvPr id="466" name="テキスト ボックス 465"/>
        <xdr:cNvSpPr txBox="1"/>
      </xdr:nvSpPr>
      <xdr:spPr>
        <a:xfrm>
          <a:off x="6705111" y="166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146385</xdr:rowOff>
    </xdr:from>
    <xdr:to>
      <xdr:col>55</xdr:col>
      <xdr:colOff>50800</xdr:colOff>
      <xdr:row>96</xdr:row>
      <xdr:rowOff>76535</xdr:rowOff>
    </xdr:to>
    <xdr:sp macro="" textlink="">
      <xdr:nvSpPr>
        <xdr:cNvPr id="472" name="楕円 471"/>
        <xdr:cNvSpPr/>
      </xdr:nvSpPr>
      <xdr:spPr>
        <a:xfrm>
          <a:off x="10426700" y="164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169262</xdr:rowOff>
    </xdr:from>
    <xdr:ext cx="534377" cy="259045"/>
    <xdr:sp macro="" textlink="">
      <xdr:nvSpPr>
        <xdr:cNvPr id="473" name="土木費該当値テキスト"/>
        <xdr:cNvSpPr txBox="1"/>
      </xdr:nvSpPr>
      <xdr:spPr>
        <a:xfrm>
          <a:off x="10528300" y="1628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104772</xdr:rowOff>
    </xdr:from>
    <xdr:to>
      <xdr:col>50</xdr:col>
      <xdr:colOff>165100</xdr:colOff>
      <xdr:row>97</xdr:row>
      <xdr:rowOff>34922</xdr:rowOff>
    </xdr:to>
    <xdr:sp macro="" textlink="">
      <xdr:nvSpPr>
        <xdr:cNvPr id="474" name="楕円 473"/>
        <xdr:cNvSpPr/>
      </xdr:nvSpPr>
      <xdr:spPr>
        <a:xfrm>
          <a:off x="9588500" y="1656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51449</xdr:rowOff>
    </xdr:from>
    <xdr:ext cx="534377" cy="259045"/>
    <xdr:sp macro="" textlink="">
      <xdr:nvSpPr>
        <xdr:cNvPr id="475" name="テキスト ボックス 474"/>
        <xdr:cNvSpPr txBox="1"/>
      </xdr:nvSpPr>
      <xdr:spPr>
        <a:xfrm>
          <a:off x="9372111" y="163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58679</xdr:rowOff>
    </xdr:from>
    <xdr:to>
      <xdr:col>46</xdr:col>
      <xdr:colOff>38100</xdr:colOff>
      <xdr:row>96</xdr:row>
      <xdr:rowOff>160279</xdr:rowOff>
    </xdr:to>
    <xdr:sp macro="" textlink="">
      <xdr:nvSpPr>
        <xdr:cNvPr id="476" name="楕円 475"/>
        <xdr:cNvSpPr/>
      </xdr:nvSpPr>
      <xdr:spPr>
        <a:xfrm>
          <a:off x="8699500" y="165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5356</xdr:rowOff>
    </xdr:from>
    <xdr:ext cx="534377" cy="259045"/>
    <xdr:sp macro="" textlink="">
      <xdr:nvSpPr>
        <xdr:cNvPr id="477" name="テキスト ボックス 476"/>
        <xdr:cNvSpPr txBox="1"/>
      </xdr:nvSpPr>
      <xdr:spPr>
        <a:xfrm>
          <a:off x="8483111" y="1629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137111</xdr:rowOff>
    </xdr:from>
    <xdr:to>
      <xdr:col>41</xdr:col>
      <xdr:colOff>101600</xdr:colOff>
      <xdr:row>94</xdr:row>
      <xdr:rowOff>67261</xdr:rowOff>
    </xdr:to>
    <xdr:sp macro="" textlink="">
      <xdr:nvSpPr>
        <xdr:cNvPr id="478" name="楕円 477"/>
        <xdr:cNvSpPr/>
      </xdr:nvSpPr>
      <xdr:spPr>
        <a:xfrm>
          <a:off x="7810500" y="1608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83788</xdr:rowOff>
    </xdr:from>
    <xdr:ext cx="599010" cy="259045"/>
    <xdr:sp macro="" textlink="">
      <xdr:nvSpPr>
        <xdr:cNvPr id="479" name="テキスト ボックス 478"/>
        <xdr:cNvSpPr txBox="1"/>
      </xdr:nvSpPr>
      <xdr:spPr>
        <a:xfrm>
          <a:off x="7561795" y="1585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37998</xdr:rowOff>
    </xdr:from>
    <xdr:to>
      <xdr:col>36</xdr:col>
      <xdr:colOff>165100</xdr:colOff>
      <xdr:row>95</xdr:row>
      <xdr:rowOff>139598</xdr:rowOff>
    </xdr:to>
    <xdr:sp macro="" textlink="">
      <xdr:nvSpPr>
        <xdr:cNvPr id="480" name="楕円 479"/>
        <xdr:cNvSpPr/>
      </xdr:nvSpPr>
      <xdr:spPr>
        <a:xfrm>
          <a:off x="6921500" y="163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156125</xdr:rowOff>
    </xdr:from>
    <xdr:ext cx="534377" cy="259045"/>
    <xdr:sp macro="" textlink="">
      <xdr:nvSpPr>
        <xdr:cNvPr id="481" name="テキスト ボックス 480"/>
        <xdr:cNvSpPr txBox="1"/>
      </xdr:nvSpPr>
      <xdr:spPr>
        <a:xfrm>
          <a:off x="6705111" y="161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05" name="直線コネクタ 50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0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07" name="直線コネクタ 50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0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09" name="直線コネクタ 50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165779</xdr:rowOff>
    </xdr:from>
    <xdr:to>
      <xdr:col>85</xdr:col>
      <xdr:colOff>127000</xdr:colOff>
      <xdr:row>37</xdr:row>
      <xdr:rowOff>29686</xdr:rowOff>
    </xdr:to>
    <xdr:cxnSp macro="">
      <xdr:nvCxnSpPr>
        <xdr:cNvPr id="510" name="直線コネクタ 509"/>
        <xdr:cNvCxnSpPr/>
      </xdr:nvCxnSpPr>
      <xdr:spPr>
        <a:xfrm flipV="1">
          <a:off x="15481300" y="6337979"/>
          <a:ext cx="8382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1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12" name="フローチャート: 判断 51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29686</xdr:rowOff>
    </xdr:from>
    <xdr:to>
      <xdr:col>81</xdr:col>
      <xdr:colOff>50800</xdr:colOff>
      <xdr:row>37</xdr:row>
      <xdr:rowOff>46355</xdr:rowOff>
    </xdr:to>
    <xdr:cxnSp macro="">
      <xdr:nvCxnSpPr>
        <xdr:cNvPr id="513" name="直線コネクタ 512"/>
        <xdr:cNvCxnSpPr/>
      </xdr:nvCxnSpPr>
      <xdr:spPr>
        <a:xfrm flipV="1">
          <a:off x="14592300" y="6373336"/>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14" name="フローチャート: 判断 51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15" name="テキスト ボックス 514"/>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46355</xdr:rowOff>
    </xdr:from>
    <xdr:to>
      <xdr:col>76</xdr:col>
      <xdr:colOff>114300</xdr:colOff>
      <xdr:row>37</xdr:row>
      <xdr:rowOff>55232</xdr:rowOff>
    </xdr:to>
    <xdr:cxnSp macro="">
      <xdr:nvCxnSpPr>
        <xdr:cNvPr id="516" name="直線コネクタ 515"/>
        <xdr:cNvCxnSpPr/>
      </xdr:nvCxnSpPr>
      <xdr:spPr>
        <a:xfrm flipV="1">
          <a:off x="13703300" y="6390005"/>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17" name="フローチャート: 判断 51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18" name="テキスト ボックス 517"/>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55232</xdr:rowOff>
    </xdr:from>
    <xdr:to>
      <xdr:col>71</xdr:col>
      <xdr:colOff>177800</xdr:colOff>
      <xdr:row>37</xdr:row>
      <xdr:rowOff>64872</xdr:rowOff>
    </xdr:to>
    <xdr:cxnSp macro="">
      <xdr:nvCxnSpPr>
        <xdr:cNvPr id="519" name="直線コネクタ 518"/>
        <xdr:cNvCxnSpPr/>
      </xdr:nvCxnSpPr>
      <xdr:spPr>
        <a:xfrm flipV="1">
          <a:off x="12814300" y="6398882"/>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20" name="フローチャート: 判断 51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21" name="テキスト ボックス 520"/>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22" name="フローチャート: 判断 52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23" name="テキスト ボックス 522"/>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114979</xdr:rowOff>
    </xdr:from>
    <xdr:to>
      <xdr:col>85</xdr:col>
      <xdr:colOff>177800</xdr:colOff>
      <xdr:row>37</xdr:row>
      <xdr:rowOff>45129</xdr:rowOff>
    </xdr:to>
    <xdr:sp macro="" textlink="">
      <xdr:nvSpPr>
        <xdr:cNvPr id="529" name="楕円 528"/>
        <xdr:cNvSpPr/>
      </xdr:nvSpPr>
      <xdr:spPr>
        <a:xfrm>
          <a:off x="16268700" y="62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93406</xdr:rowOff>
    </xdr:from>
    <xdr:ext cx="534377" cy="259045"/>
    <xdr:sp macro="" textlink="">
      <xdr:nvSpPr>
        <xdr:cNvPr id="530" name="消防費該当値テキスト"/>
        <xdr:cNvSpPr txBox="1"/>
      </xdr:nvSpPr>
      <xdr:spPr>
        <a:xfrm>
          <a:off x="16370300" y="626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150336</xdr:rowOff>
    </xdr:from>
    <xdr:to>
      <xdr:col>81</xdr:col>
      <xdr:colOff>101600</xdr:colOff>
      <xdr:row>37</xdr:row>
      <xdr:rowOff>80486</xdr:rowOff>
    </xdr:to>
    <xdr:sp macro="" textlink="">
      <xdr:nvSpPr>
        <xdr:cNvPr id="531" name="楕円 530"/>
        <xdr:cNvSpPr/>
      </xdr:nvSpPr>
      <xdr:spPr>
        <a:xfrm>
          <a:off x="15430500" y="63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71613</xdr:rowOff>
    </xdr:from>
    <xdr:ext cx="534377" cy="259045"/>
    <xdr:sp macro="" textlink="">
      <xdr:nvSpPr>
        <xdr:cNvPr id="532" name="テキスト ボックス 531"/>
        <xdr:cNvSpPr txBox="1"/>
      </xdr:nvSpPr>
      <xdr:spPr>
        <a:xfrm>
          <a:off x="15214111" y="64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167005</xdr:rowOff>
    </xdr:from>
    <xdr:to>
      <xdr:col>76</xdr:col>
      <xdr:colOff>165100</xdr:colOff>
      <xdr:row>37</xdr:row>
      <xdr:rowOff>97155</xdr:rowOff>
    </xdr:to>
    <xdr:sp macro="" textlink="">
      <xdr:nvSpPr>
        <xdr:cNvPr id="533" name="楕円 532"/>
        <xdr:cNvSpPr/>
      </xdr:nvSpPr>
      <xdr:spPr>
        <a:xfrm>
          <a:off x="14541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88282</xdr:rowOff>
    </xdr:from>
    <xdr:ext cx="534377" cy="259045"/>
    <xdr:sp macro="" textlink="">
      <xdr:nvSpPr>
        <xdr:cNvPr id="534" name="テキスト ボックス 533"/>
        <xdr:cNvSpPr txBox="1"/>
      </xdr:nvSpPr>
      <xdr:spPr>
        <a:xfrm>
          <a:off x="14325111" y="643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4432</xdr:rowOff>
    </xdr:from>
    <xdr:to>
      <xdr:col>72</xdr:col>
      <xdr:colOff>38100</xdr:colOff>
      <xdr:row>37</xdr:row>
      <xdr:rowOff>106032</xdr:rowOff>
    </xdr:to>
    <xdr:sp macro="" textlink="">
      <xdr:nvSpPr>
        <xdr:cNvPr id="535" name="楕円 534"/>
        <xdr:cNvSpPr/>
      </xdr:nvSpPr>
      <xdr:spPr>
        <a:xfrm>
          <a:off x="13652500" y="63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97159</xdr:rowOff>
    </xdr:from>
    <xdr:ext cx="534377" cy="259045"/>
    <xdr:sp macro="" textlink="">
      <xdr:nvSpPr>
        <xdr:cNvPr id="536" name="テキスト ボックス 535"/>
        <xdr:cNvSpPr txBox="1"/>
      </xdr:nvSpPr>
      <xdr:spPr>
        <a:xfrm>
          <a:off x="13436111" y="644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14072</xdr:rowOff>
    </xdr:from>
    <xdr:to>
      <xdr:col>67</xdr:col>
      <xdr:colOff>101600</xdr:colOff>
      <xdr:row>37</xdr:row>
      <xdr:rowOff>115672</xdr:rowOff>
    </xdr:to>
    <xdr:sp macro="" textlink="">
      <xdr:nvSpPr>
        <xdr:cNvPr id="537" name="楕円 536"/>
        <xdr:cNvSpPr/>
      </xdr:nvSpPr>
      <xdr:spPr>
        <a:xfrm>
          <a:off x="12763500" y="635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106799</xdr:rowOff>
    </xdr:from>
    <xdr:ext cx="534377" cy="259045"/>
    <xdr:sp macro="" textlink="">
      <xdr:nvSpPr>
        <xdr:cNvPr id="538" name="テキスト ボックス 537"/>
        <xdr:cNvSpPr txBox="1"/>
      </xdr:nvSpPr>
      <xdr:spPr>
        <a:xfrm>
          <a:off x="12547111" y="645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2" name="テキスト ボックス 55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4" name="テキスト ボックス 55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6" name="テキスト ボックス 55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140674</xdr:rowOff>
    </xdr:from>
    <xdr:to>
      <xdr:col>85</xdr:col>
      <xdr:colOff>126364</xdr:colOff>
      <xdr:row>58</xdr:row>
      <xdr:rowOff>23823</xdr:rowOff>
    </xdr:to>
    <xdr:cxnSp macro="">
      <xdr:nvCxnSpPr>
        <xdr:cNvPr id="560" name="直線コネクタ 559"/>
        <xdr:cNvCxnSpPr/>
      </xdr:nvCxnSpPr>
      <xdr:spPr>
        <a:xfrm flipV="1">
          <a:off x="16317595" y="9227524"/>
          <a:ext cx="1269" cy="740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27650</xdr:rowOff>
    </xdr:from>
    <xdr:ext cx="534377" cy="259045"/>
    <xdr:sp macro="" textlink="">
      <xdr:nvSpPr>
        <xdr:cNvPr id="561" name="教育費最小値テキスト"/>
        <xdr:cNvSpPr txBox="1"/>
      </xdr:nvSpPr>
      <xdr:spPr>
        <a:xfrm>
          <a:off x="16370300" y="997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23823</xdr:rowOff>
    </xdr:from>
    <xdr:to>
      <xdr:col>86</xdr:col>
      <xdr:colOff>25400</xdr:colOff>
      <xdr:row>58</xdr:row>
      <xdr:rowOff>23823</xdr:rowOff>
    </xdr:to>
    <xdr:cxnSp macro="">
      <xdr:nvCxnSpPr>
        <xdr:cNvPr id="562" name="直線コネクタ 561"/>
        <xdr:cNvCxnSpPr/>
      </xdr:nvCxnSpPr>
      <xdr:spPr>
        <a:xfrm>
          <a:off x="16230600" y="9967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87351</xdr:rowOff>
    </xdr:from>
    <xdr:ext cx="599010" cy="259045"/>
    <xdr:sp macro="" textlink="">
      <xdr:nvSpPr>
        <xdr:cNvPr id="563" name="教育費最大値テキスト"/>
        <xdr:cNvSpPr txBox="1"/>
      </xdr:nvSpPr>
      <xdr:spPr>
        <a:xfrm>
          <a:off x="16370300" y="900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140674</xdr:rowOff>
    </xdr:from>
    <xdr:to>
      <xdr:col>86</xdr:col>
      <xdr:colOff>25400</xdr:colOff>
      <xdr:row>53</xdr:row>
      <xdr:rowOff>140674</xdr:rowOff>
    </xdr:to>
    <xdr:cxnSp macro="">
      <xdr:nvCxnSpPr>
        <xdr:cNvPr id="564" name="直線コネクタ 563"/>
        <xdr:cNvCxnSpPr/>
      </xdr:nvCxnSpPr>
      <xdr:spPr>
        <a:xfrm>
          <a:off x="16230600" y="922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143421</xdr:rowOff>
    </xdr:from>
    <xdr:to>
      <xdr:col>85</xdr:col>
      <xdr:colOff>127000</xdr:colOff>
      <xdr:row>55</xdr:row>
      <xdr:rowOff>72414</xdr:rowOff>
    </xdr:to>
    <xdr:cxnSp macro="">
      <xdr:nvCxnSpPr>
        <xdr:cNvPr id="565" name="直線コネクタ 564"/>
        <xdr:cNvCxnSpPr/>
      </xdr:nvCxnSpPr>
      <xdr:spPr>
        <a:xfrm>
          <a:off x="15481300" y="9401721"/>
          <a:ext cx="838200" cy="10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127526</xdr:rowOff>
    </xdr:from>
    <xdr:ext cx="534377" cy="259045"/>
    <xdr:sp macro="" textlink="">
      <xdr:nvSpPr>
        <xdr:cNvPr id="566" name="教育費平均値テキスト"/>
        <xdr:cNvSpPr txBox="1"/>
      </xdr:nvSpPr>
      <xdr:spPr>
        <a:xfrm>
          <a:off x="16370300" y="972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149099</xdr:rowOff>
    </xdr:from>
    <xdr:to>
      <xdr:col>85</xdr:col>
      <xdr:colOff>177800</xdr:colOff>
      <xdr:row>57</xdr:row>
      <xdr:rowOff>79249</xdr:rowOff>
    </xdr:to>
    <xdr:sp macro="" textlink="">
      <xdr:nvSpPr>
        <xdr:cNvPr id="567" name="フローチャート: 判断 566"/>
        <xdr:cNvSpPr/>
      </xdr:nvSpPr>
      <xdr:spPr>
        <a:xfrm>
          <a:off x="162687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152012</xdr:rowOff>
    </xdr:from>
    <xdr:to>
      <xdr:col>81</xdr:col>
      <xdr:colOff>50800</xdr:colOff>
      <xdr:row>54</xdr:row>
      <xdr:rowOff>143421</xdr:rowOff>
    </xdr:to>
    <xdr:cxnSp macro="">
      <xdr:nvCxnSpPr>
        <xdr:cNvPr id="568" name="直線コネクタ 567"/>
        <xdr:cNvCxnSpPr/>
      </xdr:nvCxnSpPr>
      <xdr:spPr>
        <a:xfrm>
          <a:off x="14592300" y="8895962"/>
          <a:ext cx="889000" cy="50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156698</xdr:rowOff>
    </xdr:from>
    <xdr:to>
      <xdr:col>81</xdr:col>
      <xdr:colOff>101600</xdr:colOff>
      <xdr:row>57</xdr:row>
      <xdr:rowOff>86848</xdr:rowOff>
    </xdr:to>
    <xdr:sp macro="" textlink="">
      <xdr:nvSpPr>
        <xdr:cNvPr id="569" name="フローチャート: 判断 568"/>
        <xdr:cNvSpPr/>
      </xdr:nvSpPr>
      <xdr:spPr>
        <a:xfrm>
          <a:off x="15430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77975</xdr:rowOff>
    </xdr:from>
    <xdr:ext cx="534377" cy="259045"/>
    <xdr:sp macro="" textlink="">
      <xdr:nvSpPr>
        <xdr:cNvPr id="570" name="テキスト ボックス 569"/>
        <xdr:cNvSpPr txBox="1"/>
      </xdr:nvSpPr>
      <xdr:spPr>
        <a:xfrm>
          <a:off x="15214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152012</xdr:rowOff>
    </xdr:from>
    <xdr:to>
      <xdr:col>76</xdr:col>
      <xdr:colOff>114300</xdr:colOff>
      <xdr:row>54</xdr:row>
      <xdr:rowOff>162899</xdr:rowOff>
    </xdr:to>
    <xdr:cxnSp macro="">
      <xdr:nvCxnSpPr>
        <xdr:cNvPr id="571" name="直線コネクタ 570"/>
        <xdr:cNvCxnSpPr/>
      </xdr:nvCxnSpPr>
      <xdr:spPr>
        <a:xfrm flipV="1">
          <a:off x="13703300" y="8895962"/>
          <a:ext cx="889000" cy="5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162450</xdr:rowOff>
    </xdr:from>
    <xdr:to>
      <xdr:col>76</xdr:col>
      <xdr:colOff>165100</xdr:colOff>
      <xdr:row>57</xdr:row>
      <xdr:rowOff>92600</xdr:rowOff>
    </xdr:to>
    <xdr:sp macro="" textlink="">
      <xdr:nvSpPr>
        <xdr:cNvPr id="572" name="フローチャート: 判断 571"/>
        <xdr:cNvSpPr/>
      </xdr:nvSpPr>
      <xdr:spPr>
        <a:xfrm>
          <a:off x="14541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83727</xdr:rowOff>
    </xdr:from>
    <xdr:ext cx="534377" cy="259045"/>
    <xdr:sp macro="" textlink="">
      <xdr:nvSpPr>
        <xdr:cNvPr id="573" name="テキスト ボックス 572"/>
        <xdr:cNvSpPr txBox="1"/>
      </xdr:nvSpPr>
      <xdr:spPr>
        <a:xfrm>
          <a:off x="14325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162899</xdr:rowOff>
    </xdr:from>
    <xdr:to>
      <xdr:col>71</xdr:col>
      <xdr:colOff>177800</xdr:colOff>
      <xdr:row>55</xdr:row>
      <xdr:rowOff>121124</xdr:rowOff>
    </xdr:to>
    <xdr:cxnSp macro="">
      <xdr:nvCxnSpPr>
        <xdr:cNvPr id="574" name="直線コネクタ 573"/>
        <xdr:cNvCxnSpPr/>
      </xdr:nvCxnSpPr>
      <xdr:spPr>
        <a:xfrm flipV="1">
          <a:off x="12814300" y="9421199"/>
          <a:ext cx="889000" cy="12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147979</xdr:rowOff>
    </xdr:from>
    <xdr:to>
      <xdr:col>72</xdr:col>
      <xdr:colOff>38100</xdr:colOff>
      <xdr:row>57</xdr:row>
      <xdr:rowOff>78129</xdr:rowOff>
    </xdr:to>
    <xdr:sp macro="" textlink="">
      <xdr:nvSpPr>
        <xdr:cNvPr id="575" name="フローチャート: 判断 574"/>
        <xdr:cNvSpPr/>
      </xdr:nvSpPr>
      <xdr:spPr>
        <a:xfrm>
          <a:off x="13652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69256</xdr:rowOff>
    </xdr:from>
    <xdr:ext cx="534377" cy="259045"/>
    <xdr:sp macro="" textlink="">
      <xdr:nvSpPr>
        <xdr:cNvPr id="576" name="テキスト ボックス 575"/>
        <xdr:cNvSpPr txBox="1"/>
      </xdr:nvSpPr>
      <xdr:spPr>
        <a:xfrm>
          <a:off x="13436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167639</xdr:rowOff>
    </xdr:from>
    <xdr:to>
      <xdr:col>67</xdr:col>
      <xdr:colOff>101600</xdr:colOff>
      <xdr:row>57</xdr:row>
      <xdr:rowOff>97789</xdr:rowOff>
    </xdr:to>
    <xdr:sp macro="" textlink="">
      <xdr:nvSpPr>
        <xdr:cNvPr id="577" name="フローチャート: 判断 576"/>
        <xdr:cNvSpPr/>
      </xdr:nvSpPr>
      <xdr:spPr>
        <a:xfrm>
          <a:off x="12763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88916</xdr:rowOff>
    </xdr:from>
    <xdr:ext cx="534377" cy="259045"/>
    <xdr:sp macro="" textlink="">
      <xdr:nvSpPr>
        <xdr:cNvPr id="578" name="テキスト ボックス 577"/>
        <xdr:cNvSpPr txBox="1"/>
      </xdr:nvSpPr>
      <xdr:spPr>
        <a:xfrm>
          <a:off x="12547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21614</xdr:rowOff>
    </xdr:from>
    <xdr:to>
      <xdr:col>85</xdr:col>
      <xdr:colOff>177800</xdr:colOff>
      <xdr:row>55</xdr:row>
      <xdr:rowOff>123214</xdr:rowOff>
    </xdr:to>
    <xdr:sp macro="" textlink="">
      <xdr:nvSpPr>
        <xdr:cNvPr id="584" name="楕円 583"/>
        <xdr:cNvSpPr/>
      </xdr:nvSpPr>
      <xdr:spPr>
        <a:xfrm>
          <a:off x="16268700" y="94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44491</xdr:rowOff>
    </xdr:from>
    <xdr:ext cx="599010" cy="259045"/>
    <xdr:sp macro="" textlink="">
      <xdr:nvSpPr>
        <xdr:cNvPr id="585" name="教育費該当値テキスト"/>
        <xdr:cNvSpPr txBox="1"/>
      </xdr:nvSpPr>
      <xdr:spPr>
        <a:xfrm>
          <a:off x="16370300" y="930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92621</xdr:rowOff>
    </xdr:from>
    <xdr:to>
      <xdr:col>81</xdr:col>
      <xdr:colOff>101600</xdr:colOff>
      <xdr:row>55</xdr:row>
      <xdr:rowOff>22771</xdr:rowOff>
    </xdr:to>
    <xdr:sp macro="" textlink="">
      <xdr:nvSpPr>
        <xdr:cNvPr id="586" name="楕円 585"/>
        <xdr:cNvSpPr/>
      </xdr:nvSpPr>
      <xdr:spPr>
        <a:xfrm>
          <a:off x="15430500" y="935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39298</xdr:rowOff>
    </xdr:from>
    <xdr:ext cx="599010" cy="259045"/>
    <xdr:sp macro="" textlink="">
      <xdr:nvSpPr>
        <xdr:cNvPr id="587" name="テキスト ボックス 586"/>
        <xdr:cNvSpPr txBox="1"/>
      </xdr:nvSpPr>
      <xdr:spPr>
        <a:xfrm>
          <a:off x="15181795" y="912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101212</xdr:rowOff>
    </xdr:from>
    <xdr:to>
      <xdr:col>76</xdr:col>
      <xdr:colOff>165100</xdr:colOff>
      <xdr:row>52</xdr:row>
      <xdr:rowOff>31362</xdr:rowOff>
    </xdr:to>
    <xdr:sp macro="" textlink="">
      <xdr:nvSpPr>
        <xdr:cNvPr id="588" name="楕円 587"/>
        <xdr:cNvSpPr/>
      </xdr:nvSpPr>
      <xdr:spPr>
        <a:xfrm>
          <a:off x="14541500" y="88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47889</xdr:rowOff>
    </xdr:from>
    <xdr:ext cx="599010" cy="259045"/>
    <xdr:sp macro="" textlink="">
      <xdr:nvSpPr>
        <xdr:cNvPr id="589" name="テキスト ボックス 588"/>
        <xdr:cNvSpPr txBox="1"/>
      </xdr:nvSpPr>
      <xdr:spPr>
        <a:xfrm>
          <a:off x="14292795" y="862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112099</xdr:rowOff>
    </xdr:from>
    <xdr:to>
      <xdr:col>72</xdr:col>
      <xdr:colOff>38100</xdr:colOff>
      <xdr:row>55</xdr:row>
      <xdr:rowOff>42249</xdr:rowOff>
    </xdr:to>
    <xdr:sp macro="" textlink="">
      <xdr:nvSpPr>
        <xdr:cNvPr id="590" name="楕円 589"/>
        <xdr:cNvSpPr/>
      </xdr:nvSpPr>
      <xdr:spPr>
        <a:xfrm>
          <a:off x="13652500" y="937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58776</xdr:rowOff>
    </xdr:from>
    <xdr:ext cx="599010" cy="259045"/>
    <xdr:sp macro="" textlink="">
      <xdr:nvSpPr>
        <xdr:cNvPr id="591" name="テキスト ボックス 590"/>
        <xdr:cNvSpPr txBox="1"/>
      </xdr:nvSpPr>
      <xdr:spPr>
        <a:xfrm>
          <a:off x="13403795" y="914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70324</xdr:rowOff>
    </xdr:from>
    <xdr:to>
      <xdr:col>67</xdr:col>
      <xdr:colOff>101600</xdr:colOff>
      <xdr:row>56</xdr:row>
      <xdr:rowOff>474</xdr:rowOff>
    </xdr:to>
    <xdr:sp macro="" textlink="">
      <xdr:nvSpPr>
        <xdr:cNvPr id="592" name="楕円 591"/>
        <xdr:cNvSpPr/>
      </xdr:nvSpPr>
      <xdr:spPr>
        <a:xfrm>
          <a:off x="12763500" y="95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17001</xdr:rowOff>
    </xdr:from>
    <xdr:ext cx="599010" cy="259045"/>
    <xdr:sp macro="" textlink="">
      <xdr:nvSpPr>
        <xdr:cNvPr id="593" name="テキスト ボックス 592"/>
        <xdr:cNvSpPr txBox="1"/>
      </xdr:nvSpPr>
      <xdr:spPr>
        <a:xfrm>
          <a:off x="12514795" y="92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17" name="直線コネクタ 616"/>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18"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20"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21" name="直線コネクタ 620"/>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23"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24" name="フローチャート: 判断 623"/>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26" name="フローチャート: 判断 625"/>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27" name="テキスト ボックス 626"/>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29" name="フローチャート: 判断 628"/>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30" name="テキスト ボックス 629"/>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32" name="フローチャート: 判断 631"/>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33" name="テキスト ボックス 632"/>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34" name="フローチャート: 判断 633"/>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35" name="テキスト ボックス 634"/>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249299" cy="259045"/>
    <xdr:sp macro="" textlink="">
      <xdr:nvSpPr>
        <xdr:cNvPr id="642" name="災害復旧費該当値テキスト"/>
        <xdr:cNvSpPr txBox="1"/>
      </xdr:nvSpPr>
      <xdr:spPr>
        <a:xfrm>
          <a:off x="16370300" y="13497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74" name="直線コネクタ 673"/>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75"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76" name="直線コネクタ 675"/>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77"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78" name="直線コネクタ 677"/>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93698</xdr:rowOff>
    </xdr:from>
    <xdr:to>
      <xdr:col>85</xdr:col>
      <xdr:colOff>127000</xdr:colOff>
      <xdr:row>97</xdr:row>
      <xdr:rowOff>121031</xdr:rowOff>
    </xdr:to>
    <xdr:cxnSp macro="">
      <xdr:nvCxnSpPr>
        <xdr:cNvPr id="679" name="直線コネクタ 678"/>
        <xdr:cNvCxnSpPr/>
      </xdr:nvCxnSpPr>
      <xdr:spPr>
        <a:xfrm>
          <a:off x="15481300" y="16724348"/>
          <a:ext cx="838200" cy="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80"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81" name="フローチャート: 判断 680"/>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93698</xdr:rowOff>
    </xdr:from>
    <xdr:to>
      <xdr:col>81</xdr:col>
      <xdr:colOff>50800</xdr:colOff>
      <xdr:row>97</xdr:row>
      <xdr:rowOff>101981</xdr:rowOff>
    </xdr:to>
    <xdr:cxnSp macro="">
      <xdr:nvCxnSpPr>
        <xdr:cNvPr id="682" name="直線コネクタ 681"/>
        <xdr:cNvCxnSpPr/>
      </xdr:nvCxnSpPr>
      <xdr:spPr>
        <a:xfrm flipV="1">
          <a:off x="14592300" y="16724348"/>
          <a:ext cx="8890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83" name="フローチャート: 判断 682"/>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84" name="テキスト ボックス 683"/>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101981</xdr:rowOff>
    </xdr:from>
    <xdr:to>
      <xdr:col>76</xdr:col>
      <xdr:colOff>114300</xdr:colOff>
      <xdr:row>97</xdr:row>
      <xdr:rowOff>112672</xdr:rowOff>
    </xdr:to>
    <xdr:cxnSp macro="">
      <xdr:nvCxnSpPr>
        <xdr:cNvPr id="685" name="直線コネクタ 684"/>
        <xdr:cNvCxnSpPr/>
      </xdr:nvCxnSpPr>
      <xdr:spPr>
        <a:xfrm flipV="1">
          <a:off x="13703300" y="16732631"/>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86" name="フローチャート: 判断 685"/>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87" name="テキスト ボックス 686"/>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112672</xdr:rowOff>
    </xdr:from>
    <xdr:to>
      <xdr:col>71</xdr:col>
      <xdr:colOff>177800</xdr:colOff>
      <xdr:row>97</xdr:row>
      <xdr:rowOff>116429</xdr:rowOff>
    </xdr:to>
    <xdr:cxnSp macro="">
      <xdr:nvCxnSpPr>
        <xdr:cNvPr id="688" name="直線コネクタ 687"/>
        <xdr:cNvCxnSpPr/>
      </xdr:nvCxnSpPr>
      <xdr:spPr>
        <a:xfrm flipV="1">
          <a:off x="12814300" y="16743322"/>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689" name="フローチャート: 判断 688"/>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690" name="テキスト ボックス 689"/>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691" name="フローチャート: 判断 690"/>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692" name="テキスト ボックス 691"/>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70231</xdr:rowOff>
    </xdr:from>
    <xdr:to>
      <xdr:col>85</xdr:col>
      <xdr:colOff>177800</xdr:colOff>
      <xdr:row>98</xdr:row>
      <xdr:rowOff>381</xdr:rowOff>
    </xdr:to>
    <xdr:sp macro="" textlink="">
      <xdr:nvSpPr>
        <xdr:cNvPr id="698" name="楕円 697"/>
        <xdr:cNvSpPr/>
      </xdr:nvSpPr>
      <xdr:spPr>
        <a:xfrm>
          <a:off x="16268700" y="167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48658</xdr:rowOff>
    </xdr:from>
    <xdr:ext cx="534377" cy="259045"/>
    <xdr:sp macro="" textlink="">
      <xdr:nvSpPr>
        <xdr:cNvPr id="699" name="公債費該当値テキスト"/>
        <xdr:cNvSpPr txBox="1"/>
      </xdr:nvSpPr>
      <xdr:spPr>
        <a:xfrm>
          <a:off x="16370300" y="1667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42898</xdr:rowOff>
    </xdr:from>
    <xdr:to>
      <xdr:col>81</xdr:col>
      <xdr:colOff>101600</xdr:colOff>
      <xdr:row>97</xdr:row>
      <xdr:rowOff>144498</xdr:rowOff>
    </xdr:to>
    <xdr:sp macro="" textlink="">
      <xdr:nvSpPr>
        <xdr:cNvPr id="700" name="楕円 699"/>
        <xdr:cNvSpPr/>
      </xdr:nvSpPr>
      <xdr:spPr>
        <a:xfrm>
          <a:off x="15430500" y="166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135625</xdr:rowOff>
    </xdr:from>
    <xdr:ext cx="534377" cy="259045"/>
    <xdr:sp macro="" textlink="">
      <xdr:nvSpPr>
        <xdr:cNvPr id="701" name="テキスト ボックス 700"/>
        <xdr:cNvSpPr txBox="1"/>
      </xdr:nvSpPr>
      <xdr:spPr>
        <a:xfrm>
          <a:off x="15214111" y="167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51181</xdr:rowOff>
    </xdr:from>
    <xdr:to>
      <xdr:col>76</xdr:col>
      <xdr:colOff>165100</xdr:colOff>
      <xdr:row>97</xdr:row>
      <xdr:rowOff>152781</xdr:rowOff>
    </xdr:to>
    <xdr:sp macro="" textlink="">
      <xdr:nvSpPr>
        <xdr:cNvPr id="702" name="楕円 701"/>
        <xdr:cNvSpPr/>
      </xdr:nvSpPr>
      <xdr:spPr>
        <a:xfrm>
          <a:off x="14541500" y="166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143908</xdr:rowOff>
    </xdr:from>
    <xdr:ext cx="534377" cy="259045"/>
    <xdr:sp macro="" textlink="">
      <xdr:nvSpPr>
        <xdr:cNvPr id="703" name="テキスト ボックス 702"/>
        <xdr:cNvSpPr txBox="1"/>
      </xdr:nvSpPr>
      <xdr:spPr>
        <a:xfrm>
          <a:off x="14325111" y="1677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61872</xdr:rowOff>
    </xdr:from>
    <xdr:to>
      <xdr:col>72</xdr:col>
      <xdr:colOff>38100</xdr:colOff>
      <xdr:row>97</xdr:row>
      <xdr:rowOff>163472</xdr:rowOff>
    </xdr:to>
    <xdr:sp macro="" textlink="">
      <xdr:nvSpPr>
        <xdr:cNvPr id="704" name="楕円 703"/>
        <xdr:cNvSpPr/>
      </xdr:nvSpPr>
      <xdr:spPr>
        <a:xfrm>
          <a:off x="13652500" y="1669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154599</xdr:rowOff>
    </xdr:from>
    <xdr:ext cx="534377" cy="259045"/>
    <xdr:sp macro="" textlink="">
      <xdr:nvSpPr>
        <xdr:cNvPr id="705" name="テキスト ボックス 704"/>
        <xdr:cNvSpPr txBox="1"/>
      </xdr:nvSpPr>
      <xdr:spPr>
        <a:xfrm>
          <a:off x="13436111" y="1678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65629</xdr:rowOff>
    </xdr:from>
    <xdr:to>
      <xdr:col>67</xdr:col>
      <xdr:colOff>101600</xdr:colOff>
      <xdr:row>97</xdr:row>
      <xdr:rowOff>167229</xdr:rowOff>
    </xdr:to>
    <xdr:sp macro="" textlink="">
      <xdr:nvSpPr>
        <xdr:cNvPr id="706" name="楕円 705"/>
        <xdr:cNvSpPr/>
      </xdr:nvSpPr>
      <xdr:spPr>
        <a:xfrm>
          <a:off x="12763500" y="1669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158356</xdr:rowOff>
    </xdr:from>
    <xdr:ext cx="534377" cy="259045"/>
    <xdr:sp macro="" textlink="">
      <xdr:nvSpPr>
        <xdr:cNvPr id="707" name="テキスト ボックス 706"/>
        <xdr:cNvSpPr txBox="1"/>
      </xdr:nvSpPr>
      <xdr:spPr>
        <a:xfrm>
          <a:off x="12547111" y="167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29" name="直線コネクタ 728"/>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32"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33" name="直線コネクタ 732"/>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139243</xdr:rowOff>
    </xdr:from>
    <xdr:to>
      <xdr:col>116</xdr:col>
      <xdr:colOff>63500</xdr:colOff>
      <xdr:row>38</xdr:row>
      <xdr:rowOff>139700</xdr:rowOff>
    </xdr:to>
    <xdr:cxnSp macro="">
      <xdr:nvCxnSpPr>
        <xdr:cNvPr id="734" name="直線コネクタ 733"/>
        <xdr:cNvCxnSpPr/>
      </xdr:nvCxnSpPr>
      <xdr:spPr>
        <a:xfrm>
          <a:off x="21323300" y="66543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35"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36" name="フローチャート: 判断 735"/>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137871</xdr:rowOff>
    </xdr:from>
    <xdr:to>
      <xdr:col>111</xdr:col>
      <xdr:colOff>177800</xdr:colOff>
      <xdr:row>38</xdr:row>
      <xdr:rowOff>139243</xdr:rowOff>
    </xdr:to>
    <xdr:cxnSp macro="">
      <xdr:nvCxnSpPr>
        <xdr:cNvPr id="737" name="直線コネクタ 736"/>
        <xdr:cNvCxnSpPr/>
      </xdr:nvCxnSpPr>
      <xdr:spPr>
        <a:xfrm>
          <a:off x="20434300" y="665297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38" name="フローチャート: 判断 737"/>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39" name="テキスト ボックス 738"/>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136499</xdr:rowOff>
    </xdr:from>
    <xdr:to>
      <xdr:col>107</xdr:col>
      <xdr:colOff>50800</xdr:colOff>
      <xdr:row>38</xdr:row>
      <xdr:rowOff>137871</xdr:rowOff>
    </xdr:to>
    <xdr:cxnSp macro="">
      <xdr:nvCxnSpPr>
        <xdr:cNvPr id="740" name="直線コネクタ 739"/>
        <xdr:cNvCxnSpPr/>
      </xdr:nvCxnSpPr>
      <xdr:spPr>
        <a:xfrm>
          <a:off x="19545300" y="665159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41" name="フローチャート: 判断 740"/>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42" name="テキスト ボックス 741"/>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136499</xdr:rowOff>
    </xdr:from>
    <xdr:to>
      <xdr:col>102</xdr:col>
      <xdr:colOff>114300</xdr:colOff>
      <xdr:row>38</xdr:row>
      <xdr:rowOff>137414</xdr:rowOff>
    </xdr:to>
    <xdr:cxnSp macro="">
      <xdr:nvCxnSpPr>
        <xdr:cNvPr id="743" name="直線コネクタ 742"/>
        <xdr:cNvCxnSpPr/>
      </xdr:nvCxnSpPr>
      <xdr:spPr>
        <a:xfrm flipV="1">
          <a:off x="18656300" y="665159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44" name="フローチャート: 判断 743"/>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45" name="テキスト ボックス 744"/>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46" name="フローチャート: 判断 745"/>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47" name="テキスト ボックス 746"/>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54"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88443</xdr:rowOff>
    </xdr:from>
    <xdr:to>
      <xdr:col>112</xdr:col>
      <xdr:colOff>38100</xdr:colOff>
      <xdr:row>39</xdr:row>
      <xdr:rowOff>18593</xdr:rowOff>
    </xdr:to>
    <xdr:sp macro="" textlink="">
      <xdr:nvSpPr>
        <xdr:cNvPr id="755" name="楕円 754"/>
        <xdr:cNvSpPr/>
      </xdr:nvSpPr>
      <xdr:spPr>
        <a:xfrm>
          <a:off x="21272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9720</xdr:rowOff>
    </xdr:from>
    <xdr:ext cx="249299" cy="259045"/>
    <xdr:sp macro="" textlink="">
      <xdr:nvSpPr>
        <xdr:cNvPr id="756" name="テキスト ボックス 755"/>
        <xdr:cNvSpPr txBox="1"/>
      </xdr:nvSpPr>
      <xdr:spPr>
        <a:xfrm>
          <a:off x="21198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87071</xdr:rowOff>
    </xdr:from>
    <xdr:to>
      <xdr:col>107</xdr:col>
      <xdr:colOff>101600</xdr:colOff>
      <xdr:row>39</xdr:row>
      <xdr:rowOff>17221</xdr:rowOff>
    </xdr:to>
    <xdr:sp macro="" textlink="">
      <xdr:nvSpPr>
        <xdr:cNvPr id="757" name="楕円 756"/>
        <xdr:cNvSpPr/>
      </xdr:nvSpPr>
      <xdr:spPr>
        <a:xfrm>
          <a:off x="20383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8348</xdr:rowOff>
    </xdr:from>
    <xdr:ext cx="249299" cy="259045"/>
    <xdr:sp macro="" textlink="">
      <xdr:nvSpPr>
        <xdr:cNvPr id="758" name="テキスト ボックス 757"/>
        <xdr:cNvSpPr txBox="1"/>
      </xdr:nvSpPr>
      <xdr:spPr>
        <a:xfrm>
          <a:off x="20309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85699</xdr:rowOff>
    </xdr:from>
    <xdr:to>
      <xdr:col>102</xdr:col>
      <xdr:colOff>165100</xdr:colOff>
      <xdr:row>39</xdr:row>
      <xdr:rowOff>15849</xdr:rowOff>
    </xdr:to>
    <xdr:sp macro="" textlink="">
      <xdr:nvSpPr>
        <xdr:cNvPr id="759" name="楕円 758"/>
        <xdr:cNvSpPr/>
      </xdr:nvSpPr>
      <xdr:spPr>
        <a:xfrm>
          <a:off x="19494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6976</xdr:rowOff>
    </xdr:from>
    <xdr:ext cx="249299" cy="259045"/>
    <xdr:sp macro="" textlink="">
      <xdr:nvSpPr>
        <xdr:cNvPr id="760" name="テキスト ボックス 759"/>
        <xdr:cNvSpPr txBox="1"/>
      </xdr:nvSpPr>
      <xdr:spPr>
        <a:xfrm>
          <a:off x="19420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61" name="楕円 760"/>
        <xdr:cNvSpPr/>
      </xdr:nvSpPr>
      <xdr:spPr>
        <a:xfrm>
          <a:off x="18605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7891</xdr:rowOff>
    </xdr:from>
    <xdr:ext cx="249299" cy="259045"/>
    <xdr:sp macro="" textlink="">
      <xdr:nvSpPr>
        <xdr:cNvPr id="762" name="テキスト ボックス 761"/>
        <xdr:cNvSpPr txBox="1"/>
      </xdr:nvSpPr>
      <xdr:spPr>
        <a:xfrm>
          <a:off x="18531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6" name="テキスト ボックス 775"/>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78" name="テキスト ボックス 777"/>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0" name="テキスト ボックス 779"/>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2" name="テキスト ボックス 781"/>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4" name="テキスト ボックス 78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6" name="直線コネクタ 78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8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1" name="直線コネクタ 79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3" name="フローチャート: 判断 79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4" name="直線コネクタ 79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5" name="フローチャート: 判断 79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6" name="テキスト ボックス 79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7" name="直線コネクタ 79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798" name="フローチャート: 判断 79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799" name="テキスト ボックス 79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0" name="直線コネクタ 79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01" name="フローチャート: 判断 800"/>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02" name="テキスト ボックス 801"/>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3" name="フローチャート: 判断 80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4" name="テキスト ボックス 80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0" name="楕円 80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2" name="楕円 81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3" name="テキスト ボックス 812"/>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4" name="楕円 81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5" name="テキスト ボックス 814"/>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6" name="楕円 81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7" name="テキスト ボックス 81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8" name="楕円 81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19" name="テキスト ボックス 81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議会費は、住民一人当たり</a:t>
          </a:r>
          <a:r>
            <a:rPr kumimoji="1" lang="en-US" altLang="ja-JP" sz="1300">
              <a:latin typeface="ＭＳ Ｐゴシック" panose="020B0600070205080204" pitchFamily="50" charset="-128"/>
              <a:ea typeface="ＭＳ Ｐゴシック" panose="020B0600070205080204" pitchFamily="50" charset="-128"/>
            </a:rPr>
            <a:t>10,940</a:t>
          </a:r>
          <a:r>
            <a:rPr kumimoji="1" lang="ja-JP" altLang="en-US" sz="1300">
              <a:latin typeface="ＭＳ Ｐゴシック" panose="020B0600070205080204" pitchFamily="50" charset="-128"/>
              <a:ea typeface="ＭＳ Ｐゴシック" panose="020B0600070205080204" pitchFamily="50" charset="-128"/>
            </a:rPr>
            <a:t>円となっており、類似団体内で一番高い水準となっている。政務活動費や議員報酬の水準が高いことが要因である。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251,618</a:t>
          </a:r>
          <a:r>
            <a:rPr kumimoji="1" lang="ja-JP" altLang="en-US" sz="1300">
              <a:latin typeface="ＭＳ Ｐゴシック" panose="020B0600070205080204" pitchFamily="50" charset="-128"/>
              <a:ea typeface="ＭＳ Ｐゴシック" panose="020B0600070205080204" pitchFamily="50" charset="-128"/>
            </a:rPr>
            <a:t>円となっており、これも類似団体内で一番高い水準である。認可保育施設、小規模認可保育施設への負担金や認定こども園の整備費用に係る交付金、国民健康保険特別会計への繰出金の増など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年度以降、減少傾向にある。伊芸地区かんがい排水整備や下水道事業特別会計への繰出金が減額となっていることが要因である。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年度においては、歳出の抑制により、財政調整基金の取崩しがなかったことから、積み増しすることができた。財政調整基金残高については、標準財政規模に対し</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％の範囲内を目安としており、平成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年度においては、その範囲内となっている。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年度においては黒字となっているが、それ以前においては赤字が続いており、基金に頼った財政運営となっている。引き続き、支出の抑制と収入の強化が必要である。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一般会計の実質収支比率が伸びているが、下水道事業特別会計の比率が縮小している。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国民健康保険特別会計においては、保険料率の改正を進め、財源確保に努める必要がある。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下水道事業特別会計においては、下水道接続率を上げ、財源確保に努める必要がある。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9668262</v>
      </c>
      <c r="BO4" s="372"/>
      <c r="BP4" s="372"/>
      <c r="BQ4" s="372"/>
      <c r="BR4" s="372"/>
      <c r="BS4" s="372"/>
      <c r="BT4" s="372"/>
      <c r="BU4" s="373"/>
      <c r="BV4" s="371">
        <v>10170885</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6.7</v>
      </c>
      <c r="CU4" s="378"/>
      <c r="CV4" s="378"/>
      <c r="CW4" s="378"/>
      <c r="CX4" s="378"/>
      <c r="CY4" s="378"/>
      <c r="CZ4" s="378"/>
      <c r="DA4" s="379"/>
      <c r="DB4" s="377">
        <v>2.2000000000000002</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9353256</v>
      </c>
      <c r="BO5" s="409"/>
      <c r="BP5" s="409"/>
      <c r="BQ5" s="409"/>
      <c r="BR5" s="409"/>
      <c r="BS5" s="409"/>
      <c r="BT5" s="409"/>
      <c r="BU5" s="410"/>
      <c r="BV5" s="408">
        <v>9916121</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85.3</v>
      </c>
      <c r="CU5" s="406"/>
      <c r="CV5" s="406"/>
      <c r="CW5" s="406"/>
      <c r="CX5" s="406"/>
      <c r="CY5" s="406"/>
      <c r="CZ5" s="406"/>
      <c r="DA5" s="407"/>
      <c r="DB5" s="405">
        <v>86.5</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315006</v>
      </c>
      <c r="BO6" s="409"/>
      <c r="BP6" s="409"/>
      <c r="BQ6" s="409"/>
      <c r="BR6" s="409"/>
      <c r="BS6" s="409"/>
      <c r="BT6" s="409"/>
      <c r="BU6" s="410"/>
      <c r="BV6" s="408">
        <v>254764</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87.7</v>
      </c>
      <c r="CU6" s="446"/>
      <c r="CV6" s="446"/>
      <c r="CW6" s="446"/>
      <c r="CX6" s="446"/>
      <c r="CY6" s="446"/>
      <c r="CZ6" s="446"/>
      <c r="DA6" s="447"/>
      <c r="DB6" s="445">
        <v>88.8</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74076</v>
      </c>
      <c r="BO7" s="409"/>
      <c r="BP7" s="409"/>
      <c r="BQ7" s="409"/>
      <c r="BR7" s="409"/>
      <c r="BS7" s="409"/>
      <c r="BT7" s="409"/>
      <c r="BU7" s="410"/>
      <c r="BV7" s="408">
        <v>177954</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3617247</v>
      </c>
      <c r="CU7" s="409"/>
      <c r="CV7" s="409"/>
      <c r="CW7" s="409"/>
      <c r="CX7" s="409"/>
      <c r="CY7" s="409"/>
      <c r="CZ7" s="409"/>
      <c r="DA7" s="410"/>
      <c r="DB7" s="408">
        <v>3532696</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100</v>
      </c>
      <c r="AV8" s="441"/>
      <c r="AW8" s="441"/>
      <c r="AX8" s="441"/>
      <c r="AY8" s="442" t="s">
        <v>104</v>
      </c>
      <c r="AZ8" s="443"/>
      <c r="BA8" s="443"/>
      <c r="BB8" s="443"/>
      <c r="BC8" s="443"/>
      <c r="BD8" s="443"/>
      <c r="BE8" s="443"/>
      <c r="BF8" s="443"/>
      <c r="BG8" s="443"/>
      <c r="BH8" s="443"/>
      <c r="BI8" s="443"/>
      <c r="BJ8" s="443"/>
      <c r="BK8" s="443"/>
      <c r="BL8" s="443"/>
      <c r="BM8" s="444"/>
      <c r="BN8" s="408">
        <v>240930</v>
      </c>
      <c r="BO8" s="409"/>
      <c r="BP8" s="409"/>
      <c r="BQ8" s="409"/>
      <c r="BR8" s="409"/>
      <c r="BS8" s="409"/>
      <c r="BT8" s="409"/>
      <c r="BU8" s="410"/>
      <c r="BV8" s="408">
        <v>76810</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0.36</v>
      </c>
      <c r="CU8" s="449"/>
      <c r="CV8" s="449"/>
      <c r="CW8" s="449"/>
      <c r="CX8" s="449"/>
      <c r="CY8" s="449"/>
      <c r="CZ8" s="449"/>
      <c r="DA8" s="450"/>
      <c r="DB8" s="448">
        <v>0.34</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11232</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100</v>
      </c>
      <c r="AV9" s="441"/>
      <c r="AW9" s="441"/>
      <c r="AX9" s="441"/>
      <c r="AY9" s="442" t="s">
        <v>110</v>
      </c>
      <c r="AZ9" s="443"/>
      <c r="BA9" s="443"/>
      <c r="BB9" s="443"/>
      <c r="BC9" s="443"/>
      <c r="BD9" s="443"/>
      <c r="BE9" s="443"/>
      <c r="BF9" s="443"/>
      <c r="BG9" s="443"/>
      <c r="BH9" s="443"/>
      <c r="BI9" s="443"/>
      <c r="BJ9" s="443"/>
      <c r="BK9" s="443"/>
      <c r="BL9" s="443"/>
      <c r="BM9" s="444"/>
      <c r="BN9" s="408">
        <v>164120</v>
      </c>
      <c r="BO9" s="409"/>
      <c r="BP9" s="409"/>
      <c r="BQ9" s="409"/>
      <c r="BR9" s="409"/>
      <c r="BS9" s="409"/>
      <c r="BT9" s="409"/>
      <c r="BU9" s="410"/>
      <c r="BV9" s="408">
        <v>-215094</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6.6</v>
      </c>
      <c r="CU9" s="406"/>
      <c r="CV9" s="406"/>
      <c r="CW9" s="406"/>
      <c r="CX9" s="406"/>
      <c r="CY9" s="406"/>
      <c r="CZ9" s="406"/>
      <c r="DA9" s="407"/>
      <c r="DB9" s="405">
        <v>7.1</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11066</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674</v>
      </c>
      <c r="BO10" s="409"/>
      <c r="BP10" s="409"/>
      <c r="BQ10" s="409"/>
      <c r="BR10" s="409"/>
      <c r="BS10" s="409"/>
      <c r="BT10" s="409"/>
      <c r="BU10" s="410"/>
      <c r="BV10" s="408">
        <v>938</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100</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11524</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88</v>
      </c>
      <c r="AV12" s="441"/>
      <c r="AW12" s="441"/>
      <c r="AX12" s="441"/>
      <c r="AY12" s="442" t="s">
        <v>129</v>
      </c>
      <c r="AZ12" s="443"/>
      <c r="BA12" s="443"/>
      <c r="BB12" s="443"/>
      <c r="BC12" s="443"/>
      <c r="BD12" s="443"/>
      <c r="BE12" s="443"/>
      <c r="BF12" s="443"/>
      <c r="BG12" s="443"/>
      <c r="BH12" s="443"/>
      <c r="BI12" s="443"/>
      <c r="BJ12" s="443"/>
      <c r="BK12" s="443"/>
      <c r="BL12" s="443"/>
      <c r="BM12" s="444"/>
      <c r="BN12" s="408">
        <v>6228</v>
      </c>
      <c r="BO12" s="409"/>
      <c r="BP12" s="409"/>
      <c r="BQ12" s="409"/>
      <c r="BR12" s="409"/>
      <c r="BS12" s="409"/>
      <c r="BT12" s="409"/>
      <c r="BU12" s="410"/>
      <c r="BV12" s="408">
        <v>165000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11432</v>
      </c>
      <c r="S13" s="490"/>
      <c r="T13" s="490"/>
      <c r="U13" s="490"/>
      <c r="V13" s="491"/>
      <c r="W13" s="424" t="s">
        <v>134</v>
      </c>
      <c r="X13" s="425"/>
      <c r="Y13" s="425"/>
      <c r="Z13" s="425"/>
      <c r="AA13" s="425"/>
      <c r="AB13" s="415"/>
      <c r="AC13" s="459">
        <v>512</v>
      </c>
      <c r="AD13" s="460"/>
      <c r="AE13" s="460"/>
      <c r="AF13" s="460"/>
      <c r="AG13" s="499"/>
      <c r="AH13" s="459">
        <v>570</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158566</v>
      </c>
      <c r="BO13" s="409"/>
      <c r="BP13" s="409"/>
      <c r="BQ13" s="409"/>
      <c r="BR13" s="409"/>
      <c r="BS13" s="409"/>
      <c r="BT13" s="409"/>
      <c r="BU13" s="410"/>
      <c r="BV13" s="408">
        <v>-379156</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4.9000000000000004</v>
      </c>
      <c r="CU13" s="406"/>
      <c r="CV13" s="406"/>
      <c r="CW13" s="406"/>
      <c r="CX13" s="406"/>
      <c r="CY13" s="406"/>
      <c r="CZ13" s="406"/>
      <c r="DA13" s="407"/>
      <c r="DB13" s="405">
        <v>5.0999999999999996</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139</v>
      </c>
      <c r="M14" s="487"/>
      <c r="N14" s="487"/>
      <c r="O14" s="487"/>
      <c r="P14" s="487"/>
      <c r="Q14" s="488"/>
      <c r="R14" s="489">
        <v>11453</v>
      </c>
      <c r="S14" s="490"/>
      <c r="T14" s="490"/>
      <c r="U14" s="490"/>
      <c r="V14" s="491"/>
      <c r="W14" s="398"/>
      <c r="X14" s="399"/>
      <c r="Y14" s="399"/>
      <c r="Z14" s="399"/>
      <c r="AA14" s="399"/>
      <c r="AB14" s="388"/>
      <c r="AC14" s="492">
        <v>11.1</v>
      </c>
      <c r="AD14" s="493"/>
      <c r="AE14" s="493"/>
      <c r="AF14" s="493"/>
      <c r="AG14" s="494"/>
      <c r="AH14" s="492">
        <v>13.2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t="s">
        <v>123</v>
      </c>
      <c r="CU14" s="504"/>
      <c r="CV14" s="504"/>
      <c r="CW14" s="504"/>
      <c r="CX14" s="504"/>
      <c r="CY14" s="504"/>
      <c r="CZ14" s="504"/>
      <c r="DA14" s="505"/>
      <c r="DB14" s="503" t="s">
        <v>131</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141</v>
      </c>
      <c r="N15" s="497"/>
      <c r="O15" s="497"/>
      <c r="P15" s="497"/>
      <c r="Q15" s="498"/>
      <c r="R15" s="489">
        <v>11358</v>
      </c>
      <c r="S15" s="490"/>
      <c r="T15" s="490"/>
      <c r="U15" s="490"/>
      <c r="V15" s="491"/>
      <c r="W15" s="424" t="s">
        <v>142</v>
      </c>
      <c r="X15" s="425"/>
      <c r="Y15" s="425"/>
      <c r="Z15" s="425"/>
      <c r="AA15" s="425"/>
      <c r="AB15" s="415"/>
      <c r="AC15" s="459">
        <v>764</v>
      </c>
      <c r="AD15" s="460"/>
      <c r="AE15" s="460"/>
      <c r="AF15" s="460"/>
      <c r="AG15" s="499"/>
      <c r="AH15" s="459">
        <v>725</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1175243</v>
      </c>
      <c r="BO15" s="372"/>
      <c r="BP15" s="372"/>
      <c r="BQ15" s="372"/>
      <c r="BR15" s="372"/>
      <c r="BS15" s="372"/>
      <c r="BT15" s="372"/>
      <c r="BU15" s="373"/>
      <c r="BV15" s="371">
        <v>1153735</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16.600000000000001</v>
      </c>
      <c r="AD16" s="493"/>
      <c r="AE16" s="493"/>
      <c r="AF16" s="493"/>
      <c r="AG16" s="494"/>
      <c r="AH16" s="492">
        <v>16.8</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3132346</v>
      </c>
      <c r="BO16" s="409"/>
      <c r="BP16" s="409"/>
      <c r="BQ16" s="409"/>
      <c r="BR16" s="409"/>
      <c r="BS16" s="409"/>
      <c r="BT16" s="409"/>
      <c r="BU16" s="410"/>
      <c r="BV16" s="408">
        <v>3070429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3318</v>
      </c>
      <c r="AD17" s="460"/>
      <c r="AE17" s="460"/>
      <c r="AF17" s="460"/>
      <c r="AG17" s="499"/>
      <c r="AH17" s="459">
        <v>3011</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1501930</v>
      </c>
      <c r="BO17" s="409"/>
      <c r="BP17" s="409"/>
      <c r="BQ17" s="409"/>
      <c r="BR17" s="409"/>
      <c r="BS17" s="409"/>
      <c r="BT17" s="409"/>
      <c r="BU17" s="410"/>
      <c r="BV17" s="408">
        <v>1471767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152</v>
      </c>
      <c r="C18" s="451"/>
      <c r="D18" s="451"/>
      <c r="E18" s="520"/>
      <c r="F18" s="520"/>
      <c r="G18" s="520"/>
      <c r="H18" s="520"/>
      <c r="I18" s="520"/>
      <c r="J18" s="520"/>
      <c r="K18" s="520"/>
      <c r="L18" s="521">
        <v>37.840000000000003</v>
      </c>
      <c r="M18" s="521"/>
      <c r="N18" s="521"/>
      <c r="O18" s="521"/>
      <c r="P18" s="521"/>
      <c r="Q18" s="521"/>
      <c r="R18" s="522"/>
      <c r="S18" s="522"/>
      <c r="T18" s="522"/>
      <c r="U18" s="522"/>
      <c r="V18" s="523"/>
      <c r="W18" s="426"/>
      <c r="X18" s="427"/>
      <c r="Y18" s="427"/>
      <c r="Z18" s="427"/>
      <c r="AA18" s="427"/>
      <c r="AB18" s="418"/>
      <c r="AC18" s="524">
        <v>72.2</v>
      </c>
      <c r="AD18" s="525"/>
      <c r="AE18" s="525"/>
      <c r="AF18" s="525"/>
      <c r="AG18" s="526"/>
      <c r="AH18" s="524">
        <v>69.900000000000006</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4453181</v>
      </c>
      <c r="BO18" s="409"/>
      <c r="BP18" s="409"/>
      <c r="BQ18" s="409"/>
      <c r="BR18" s="409"/>
      <c r="BS18" s="409"/>
      <c r="BT18" s="409"/>
      <c r="BU18" s="410"/>
      <c r="BV18" s="408">
        <v>4417344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154</v>
      </c>
      <c r="C19" s="451"/>
      <c r="D19" s="451"/>
      <c r="E19" s="520"/>
      <c r="F19" s="520"/>
      <c r="G19" s="520"/>
      <c r="H19" s="520"/>
      <c r="I19" s="520"/>
      <c r="J19" s="520"/>
      <c r="K19" s="520"/>
      <c r="L19" s="528">
        <v>297</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5796110</v>
      </c>
      <c r="BO19" s="409"/>
      <c r="BP19" s="409"/>
      <c r="BQ19" s="409"/>
      <c r="BR19" s="409"/>
      <c r="BS19" s="409"/>
      <c r="BT19" s="409"/>
      <c r="BU19" s="410"/>
      <c r="BV19" s="408">
        <v>5898193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156</v>
      </c>
      <c r="C20" s="451"/>
      <c r="D20" s="451"/>
      <c r="E20" s="520"/>
      <c r="F20" s="520"/>
      <c r="G20" s="520"/>
      <c r="H20" s="520"/>
      <c r="I20" s="520"/>
      <c r="J20" s="520"/>
      <c r="K20" s="520"/>
      <c r="L20" s="528">
        <v>4611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3964772</v>
      </c>
      <c r="BO23" s="409"/>
      <c r="BP23" s="409"/>
      <c r="BQ23" s="409"/>
      <c r="BR23" s="409"/>
      <c r="BS23" s="409"/>
      <c r="BT23" s="409"/>
      <c r="BU23" s="410"/>
      <c r="BV23" s="408">
        <v>4182383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165</v>
      </c>
      <c r="F24" s="438"/>
      <c r="G24" s="438"/>
      <c r="H24" s="438"/>
      <c r="I24" s="438"/>
      <c r="J24" s="438"/>
      <c r="K24" s="439"/>
      <c r="L24" s="459">
        <v>1</v>
      </c>
      <c r="M24" s="460"/>
      <c r="N24" s="460"/>
      <c r="O24" s="460"/>
      <c r="P24" s="499"/>
      <c r="Q24" s="459">
        <v>7630</v>
      </c>
      <c r="R24" s="460"/>
      <c r="S24" s="460"/>
      <c r="T24" s="460"/>
      <c r="U24" s="460"/>
      <c r="V24" s="499"/>
      <c r="W24" s="558"/>
      <c r="X24" s="546"/>
      <c r="Y24" s="547"/>
      <c r="Z24" s="458" t="s">
        <v>166</v>
      </c>
      <c r="AA24" s="438"/>
      <c r="AB24" s="438"/>
      <c r="AC24" s="438"/>
      <c r="AD24" s="438"/>
      <c r="AE24" s="438"/>
      <c r="AF24" s="438"/>
      <c r="AG24" s="439"/>
      <c r="AH24" s="459">
        <v>134</v>
      </c>
      <c r="AI24" s="460"/>
      <c r="AJ24" s="460"/>
      <c r="AK24" s="460"/>
      <c r="AL24" s="499"/>
      <c r="AM24" s="459">
        <v>384312</v>
      </c>
      <c r="AN24" s="460"/>
      <c r="AO24" s="460"/>
      <c r="AP24" s="460"/>
      <c r="AQ24" s="460"/>
      <c r="AR24" s="499"/>
      <c r="AS24" s="459">
        <v>2868</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3273800</v>
      </c>
      <c r="BO24" s="409"/>
      <c r="BP24" s="409"/>
      <c r="BQ24" s="409"/>
      <c r="BR24" s="409"/>
      <c r="BS24" s="409"/>
      <c r="BT24" s="409"/>
      <c r="BU24" s="410"/>
      <c r="BV24" s="408">
        <v>3393605</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168</v>
      </c>
      <c r="F25" s="438"/>
      <c r="G25" s="438"/>
      <c r="H25" s="438"/>
      <c r="I25" s="438"/>
      <c r="J25" s="438"/>
      <c r="K25" s="439"/>
      <c r="L25" s="459">
        <v>1</v>
      </c>
      <c r="M25" s="460"/>
      <c r="N25" s="460"/>
      <c r="O25" s="460"/>
      <c r="P25" s="499"/>
      <c r="Q25" s="459">
        <v>6170</v>
      </c>
      <c r="R25" s="460"/>
      <c r="S25" s="460"/>
      <c r="T25" s="460"/>
      <c r="U25" s="460"/>
      <c r="V25" s="499"/>
      <c r="W25" s="558"/>
      <c r="X25" s="546"/>
      <c r="Y25" s="547"/>
      <c r="Z25" s="458" t="s">
        <v>169</v>
      </c>
      <c r="AA25" s="438"/>
      <c r="AB25" s="438"/>
      <c r="AC25" s="438"/>
      <c r="AD25" s="438"/>
      <c r="AE25" s="438"/>
      <c r="AF25" s="438"/>
      <c r="AG25" s="439"/>
      <c r="AH25" s="459" t="s">
        <v>132</v>
      </c>
      <c r="AI25" s="460"/>
      <c r="AJ25" s="460"/>
      <c r="AK25" s="460"/>
      <c r="AL25" s="499"/>
      <c r="AM25" s="459" t="s">
        <v>123</v>
      </c>
      <c r="AN25" s="460"/>
      <c r="AO25" s="460"/>
      <c r="AP25" s="460"/>
      <c r="AQ25" s="460"/>
      <c r="AR25" s="499"/>
      <c r="AS25" s="459" t="s">
        <v>132</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28879</v>
      </c>
      <c r="BO25" s="372"/>
      <c r="BP25" s="372"/>
      <c r="BQ25" s="372"/>
      <c r="BR25" s="372"/>
      <c r="BS25" s="372"/>
      <c r="BT25" s="372"/>
      <c r="BU25" s="373"/>
      <c r="BV25" s="371">
        <v>449850</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8"/>
      <c r="G26" s="438"/>
      <c r="H26" s="438"/>
      <c r="I26" s="438"/>
      <c r="J26" s="438"/>
      <c r="K26" s="439"/>
      <c r="L26" s="459">
        <v>1</v>
      </c>
      <c r="M26" s="460"/>
      <c r="N26" s="460"/>
      <c r="O26" s="460"/>
      <c r="P26" s="499"/>
      <c r="Q26" s="459">
        <v>5800</v>
      </c>
      <c r="R26" s="460"/>
      <c r="S26" s="460"/>
      <c r="T26" s="460"/>
      <c r="U26" s="460"/>
      <c r="V26" s="499"/>
      <c r="W26" s="558"/>
      <c r="X26" s="546"/>
      <c r="Y26" s="547"/>
      <c r="Z26" s="458" t="s">
        <v>172</v>
      </c>
      <c r="AA26" s="568"/>
      <c r="AB26" s="568"/>
      <c r="AC26" s="568"/>
      <c r="AD26" s="568"/>
      <c r="AE26" s="568"/>
      <c r="AF26" s="568"/>
      <c r="AG26" s="569"/>
      <c r="AH26" s="459">
        <v>3</v>
      </c>
      <c r="AI26" s="460"/>
      <c r="AJ26" s="460"/>
      <c r="AK26" s="460"/>
      <c r="AL26" s="499"/>
      <c r="AM26" s="459">
        <v>10248</v>
      </c>
      <c r="AN26" s="460"/>
      <c r="AO26" s="460"/>
      <c r="AP26" s="460"/>
      <c r="AQ26" s="460"/>
      <c r="AR26" s="499"/>
      <c r="AS26" s="459">
        <v>3416</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132</v>
      </c>
      <c r="BO26" s="409"/>
      <c r="BP26" s="409"/>
      <c r="BQ26" s="409"/>
      <c r="BR26" s="409"/>
      <c r="BS26" s="409"/>
      <c r="BT26" s="409"/>
      <c r="BU26" s="410"/>
      <c r="BV26" s="408" t="s">
        <v>132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3127</v>
      </c>
      <c r="R27" s="460"/>
      <c r="S27" s="460"/>
      <c r="T27" s="460"/>
      <c r="U27" s="460"/>
      <c r="V27" s="499"/>
      <c r="W27" s="558"/>
      <c r="X27" s="546"/>
      <c r="Y27" s="547"/>
      <c r="Z27" s="458" t="s">
        <v>175</v>
      </c>
      <c r="AA27" s="438"/>
      <c r="AB27" s="438"/>
      <c r="AC27" s="438"/>
      <c r="AD27" s="438"/>
      <c r="AE27" s="438"/>
      <c r="AF27" s="438"/>
      <c r="AG27" s="439"/>
      <c r="AH27" s="459">
        <v>8</v>
      </c>
      <c r="AI27" s="460"/>
      <c r="AJ27" s="460"/>
      <c r="AK27" s="460"/>
      <c r="AL27" s="499"/>
      <c r="AM27" s="459">
        <v>24152</v>
      </c>
      <c r="AN27" s="460"/>
      <c r="AO27" s="460"/>
      <c r="AP27" s="460"/>
      <c r="AQ27" s="460"/>
      <c r="AR27" s="499"/>
      <c r="AS27" s="459">
        <v>3019</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92782</v>
      </c>
      <c r="BO27" s="582"/>
      <c r="BP27" s="582"/>
      <c r="BQ27" s="582"/>
      <c r="BR27" s="582"/>
      <c r="BS27" s="582"/>
      <c r="BT27" s="582"/>
      <c r="BU27" s="583"/>
      <c r="BV27" s="581">
        <v>92643</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177</v>
      </c>
      <c r="F28" s="438"/>
      <c r="G28" s="438"/>
      <c r="H28" s="438"/>
      <c r="I28" s="438"/>
      <c r="J28" s="438"/>
      <c r="K28" s="439"/>
      <c r="L28" s="459">
        <v>1</v>
      </c>
      <c r="M28" s="460"/>
      <c r="N28" s="460"/>
      <c r="O28" s="460"/>
      <c r="P28" s="499"/>
      <c r="Q28" s="459">
        <v>2780</v>
      </c>
      <c r="R28" s="460"/>
      <c r="S28" s="460"/>
      <c r="T28" s="460"/>
      <c r="U28" s="460"/>
      <c r="V28" s="499"/>
      <c r="W28" s="558"/>
      <c r="X28" s="546"/>
      <c r="Y28" s="547"/>
      <c r="Z28" s="458" t="s">
        <v>178</v>
      </c>
      <c r="AA28" s="438"/>
      <c r="AB28" s="438"/>
      <c r="AC28" s="438"/>
      <c r="AD28" s="438"/>
      <c r="AE28" s="438"/>
      <c r="AF28" s="438"/>
      <c r="AG28" s="439"/>
      <c r="AH28" s="459" t="s">
        <v>132</v>
      </c>
      <c r="AI28" s="460"/>
      <c r="AJ28" s="460"/>
      <c r="AK28" s="460"/>
      <c r="AL28" s="499"/>
      <c r="AM28" s="459" t="s">
        <v>132</v>
      </c>
      <c r="AN28" s="460"/>
      <c r="AO28" s="460"/>
      <c r="AP28" s="460"/>
      <c r="AQ28" s="460"/>
      <c r="AR28" s="499"/>
      <c r="AS28" s="459" t="s">
        <v>132</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694376</v>
      </c>
      <c r="BO28" s="372"/>
      <c r="BP28" s="372"/>
      <c r="BQ28" s="372"/>
      <c r="BR28" s="372"/>
      <c r="BS28" s="372"/>
      <c r="BT28" s="372"/>
      <c r="BU28" s="373"/>
      <c r="BV28" s="371">
        <v>623120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180</v>
      </c>
      <c r="F29" s="438"/>
      <c r="G29" s="438"/>
      <c r="H29" s="438"/>
      <c r="I29" s="438"/>
      <c r="J29" s="438"/>
      <c r="K29" s="439"/>
      <c r="L29" s="459">
        <v>14</v>
      </c>
      <c r="M29" s="460"/>
      <c r="N29" s="460"/>
      <c r="O29" s="460"/>
      <c r="P29" s="499"/>
      <c r="Q29" s="459">
        <v>2552</v>
      </c>
      <c r="R29" s="460"/>
      <c r="S29" s="460"/>
      <c r="T29" s="460"/>
      <c r="U29" s="460"/>
      <c r="V29" s="499"/>
      <c r="W29" s="559"/>
      <c r="X29" s="560"/>
      <c r="Y29" s="561"/>
      <c r="Z29" s="458" t="s">
        <v>181</v>
      </c>
      <c r="AA29" s="438"/>
      <c r="AB29" s="438"/>
      <c r="AC29" s="438"/>
      <c r="AD29" s="438"/>
      <c r="AE29" s="438"/>
      <c r="AF29" s="438"/>
      <c r="AG29" s="439"/>
      <c r="AH29" s="459">
        <v>142</v>
      </c>
      <c r="AI29" s="460"/>
      <c r="AJ29" s="460"/>
      <c r="AK29" s="460"/>
      <c r="AL29" s="499"/>
      <c r="AM29" s="459">
        <v>408464</v>
      </c>
      <c r="AN29" s="460"/>
      <c r="AO29" s="460"/>
      <c r="AP29" s="460"/>
      <c r="AQ29" s="460"/>
      <c r="AR29" s="499"/>
      <c r="AS29" s="459">
        <v>2877</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341523</v>
      </c>
      <c r="BO29" s="409"/>
      <c r="BP29" s="409"/>
      <c r="BQ29" s="409"/>
      <c r="BR29" s="409"/>
      <c r="BS29" s="409"/>
      <c r="BT29" s="409"/>
      <c r="BU29" s="410"/>
      <c r="BV29" s="408">
        <v>391022</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97.2</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1456597</v>
      </c>
      <c r="BO30" s="582"/>
      <c r="BP30" s="582"/>
      <c r="BQ30" s="582"/>
      <c r="BR30" s="582"/>
      <c r="BS30" s="582"/>
      <c r="BT30" s="582"/>
      <c r="BU30" s="583"/>
      <c r="BV30" s="581">
        <v>1222394</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192</v>
      </c>
      <c r="V33" s="432"/>
      <c r="W33" s="397" t="s">
        <v>193</v>
      </c>
      <c r="X33" s="397"/>
      <c r="Y33" s="397"/>
      <c r="Z33" s="397"/>
      <c r="AA33" s="397"/>
      <c r="AB33" s="397"/>
      <c r="AC33" s="397"/>
      <c r="AD33" s="397"/>
      <c r="AE33" s="397"/>
      <c r="AF33" s="397"/>
      <c r="AG33" s="397"/>
      <c r="AH33" s="397"/>
      <c r="AI33" s="397"/>
      <c r="AJ33" s="397"/>
      <c r="AK33" s="397"/>
      <c r="AL33" s="195"/>
      <c r="AM33" s="432" t="s">
        <v>192</v>
      </c>
      <c r="AN33" s="432"/>
      <c r="AO33" s="397" t="s">
        <v>194</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198</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後期高齢者医療特別会計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IF('各会計、関係団体の財政状況及び健全化判断比率'!B30="","",'各会計、関係団体の財政状況及び健全化判断比率'!B30)</f>
        <v>金武町水道事業会計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IF('各会計、関係団体の財政状況及び健全化判断比率'!B31="","",'各会計、関係団体の財政状況及び健全化判断比率'!B31)</f>
        <v>金武町下水道事業特別会計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北部広域市町村圏事務組合</v>
      </c>
      <c r="BZ34" s="595"/>
      <c r="CA34" s="595"/>
      <c r="CB34" s="595"/>
      <c r="CC34" s="595"/>
      <c r="CD34" s="595"/>
      <c r="CE34" s="595"/>
      <c r="CF34" s="595"/>
      <c r="CG34" s="595"/>
      <c r="CH34" s="595"/>
      <c r="CI34" s="595"/>
      <c r="CJ34" s="595"/>
      <c r="CK34" s="595"/>
      <c r="CL34" s="595"/>
      <c r="CM34" s="595"/>
      <c r="CN34" s="193"/>
      <c r="CO34" s="594">
        <f>IF(CQ34="","",MAX(C34:D43,U34:V43,AM34:AN43,BE34:BF43,BW34:BX43)+1)</f>
        <v>16</v>
      </c>
      <c r="CP34" s="594"/>
      <c r="CQ34" s="595" t="str">
        <f>IF('各会計、関係団体の財政状況及び健全化判断比率'!BS7="","",'各会計、関係団体の財政状況及び健全化判断比率'!BS7)</f>
        <v xml:space="preserve">きのこセンター金武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有線放送電話事業特別会計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国民健康保険事業特別会計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沖縄県市町村総合事務組合</v>
      </c>
      <c r="BZ35" s="595"/>
      <c r="CA35" s="595"/>
      <c r="CB35" s="595"/>
      <c r="CC35" s="595"/>
      <c r="CD35" s="595"/>
      <c r="CE35" s="595"/>
      <c r="CF35" s="595"/>
      <c r="CG35" s="595"/>
      <c r="CH35" s="595"/>
      <c r="CI35" s="595"/>
      <c r="CJ35" s="595"/>
      <c r="CK35" s="595"/>
      <c r="CL35" s="595"/>
      <c r="CM35" s="595"/>
      <c r="CN35" s="193"/>
      <c r="CO35" s="594">
        <f t="shared" ref="CO35:CO43" si="3">IF(CQ35="","",CO34+1)</f>
        <v>17</v>
      </c>
      <c r="CP35" s="594"/>
      <c r="CQ35" s="595" t="str">
        <f>IF('各会計、関係団体の財政状況及び健全化判断比率'!BS8="","",'各会計、関係団体の財政状況及び健全化判断比率'!BS8)</f>
        <v>金武町特産品加工センター</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金武地区消防衛生組合</v>
      </c>
      <c r="BZ36" s="595"/>
      <c r="CA36" s="595"/>
      <c r="CB36" s="595"/>
      <c r="CC36" s="595"/>
      <c r="CD36" s="595"/>
      <c r="CE36" s="595"/>
      <c r="CF36" s="595"/>
      <c r="CG36" s="595"/>
      <c r="CH36" s="595"/>
      <c r="CI36" s="595"/>
      <c r="CJ36" s="595"/>
      <c r="CK36" s="595"/>
      <c r="CL36" s="595"/>
      <c r="CM36" s="595"/>
      <c r="CN36" s="193"/>
      <c r="CO36" s="594">
        <f t="shared" si="3"/>
        <v>18</v>
      </c>
      <c r="CP36" s="594"/>
      <c r="CQ36" s="595" t="str">
        <f>IF('各会計、関係団体の財政状況及び健全化判断比率'!BS9="","",'各会計、関係団体の財政状況及び健全化判断比率'!BS9)</f>
        <v>金武有機堆肥センター</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沖縄県後期高齢者医療広域連合(一般会計)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11</v>
      </c>
      <c r="BX38" s="594"/>
      <c r="BY38" s="595" t="str">
        <f>IF('各会計、関係団体の財政状況及び健全化判断比率'!B72="","",'各会計、関係団体の財政状況及び健全化判断比率'!B72)</f>
        <v>沖縄県後期高齢者医療広域連合(特別会計)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12</v>
      </c>
      <c r="BX39" s="594"/>
      <c r="BY39" s="595" t="str">
        <f>IF('各会計、関係団体の財政状況及び健全化判断比率'!B73="","",'各会計、関係団体の財政状況及び健全化判断比率'!B73)</f>
        <v>沖縄県介護保険広域連合(一般会計)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13</v>
      </c>
      <c r="BX40" s="594"/>
      <c r="BY40" s="595" t="str">
        <f>IF('各会計、関係団体の財政状況及び健全化判断比率'!B74="","",'各会計、関係団体の財政状況及び健全化判断比率'!B74)</f>
        <v>沖縄県介護保険広域連合(特別会計)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14</v>
      </c>
      <c r="BX41" s="594"/>
      <c r="BY41" s="595" t="str">
        <f>IF('各会計、関係団体の財政状況及び健全化判断比率'!B75="","",'各会計、関係団体の財政状況及び健全化判断比率'!B75)</f>
        <v>沖縄県市町村自治会館管理組合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15</v>
      </c>
      <c r="BX42" s="594"/>
      <c r="BY42" s="595" t="str">
        <f>IF('各会計、関係団体の財政状況及び健全化判断比率'!B76="","",'各会計、関係団体の財政状況及び健全化判断比率'!B76)</f>
        <v>沖縄県町村交通災害共済組合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K65wwhm9YNgLXj/mNZHgq+G4YCIdJyZjcyeJbjjLphL2Uli2uOURFfeSIJRiQXNt2qLM2RDUDY7FRZJCFtb0A==" saltValue="TmRsQoOPXjjqaCJRBOPx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election activeCell="BN4" sqref="BN4:BU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86" t="s">
        <v>556</v>
      </c>
      <c r="D34" s="1186"/>
      <c r="E34" s="1187"/>
      <c r="F34" s="32">
        <v>19.34</v>
      </c>
      <c r="G34" s="33">
        <v>21.11</v>
      </c>
      <c r="H34" s="33">
        <v>20.69</v>
      </c>
      <c r="I34" s="33">
        <v>17.38</v>
      </c>
      <c r="J34" s="34">
        <v>14.95</v>
      </c>
      <c r="K34" s="22"/>
      <c r="L34" s="22"/>
      <c r="M34" s="22"/>
      <c r="N34" s="22"/>
      <c r="O34" s="22"/>
      <c r="P34" s="22"/>
    </row>
    <row r="35" spans="1:16" ht="39" customHeight="1" x14ac:dyDescent="0.15">
      <c r="A35" s="22"/>
      <c r="B35" s="35"/>
      <c r="C35" s="1180" t="s">
        <v>557</v>
      </c>
      <c r="D35" s="1181"/>
      <c r="E35" s="1182"/>
      <c r="F35" s="36">
        <v>9.25</v>
      </c>
      <c r="G35" s="37">
        <v>4.1500000000000004</v>
      </c>
      <c r="H35" s="37">
        <v>8.1199999999999992</v>
      </c>
      <c r="I35" s="37">
        <v>2.11</v>
      </c>
      <c r="J35" s="38">
        <v>6.56</v>
      </c>
      <c r="K35" s="22"/>
      <c r="L35" s="22"/>
      <c r="M35" s="22"/>
      <c r="N35" s="22"/>
      <c r="O35" s="22"/>
      <c r="P35" s="22"/>
    </row>
    <row r="36" spans="1:16" ht="39" customHeight="1" x14ac:dyDescent="0.15">
      <c r="A36" s="22"/>
      <c r="B36" s="35"/>
      <c r="C36" s="1180" t="s">
        <v>558</v>
      </c>
      <c r="D36" s="1181"/>
      <c r="E36" s="1182"/>
      <c r="F36" s="36">
        <v>3.54</v>
      </c>
      <c r="G36" s="37">
        <v>2.2599999999999998</v>
      </c>
      <c r="H36" s="37">
        <v>2.9</v>
      </c>
      <c r="I36" s="37">
        <v>1.27</v>
      </c>
      <c r="J36" s="38">
        <v>1.55</v>
      </c>
      <c r="K36" s="22"/>
      <c r="L36" s="22"/>
      <c r="M36" s="22"/>
      <c r="N36" s="22"/>
      <c r="O36" s="22"/>
      <c r="P36" s="22"/>
    </row>
    <row r="37" spans="1:16" ht="39" customHeight="1" x14ac:dyDescent="0.15">
      <c r="A37" s="22"/>
      <c r="B37" s="35"/>
      <c r="C37" s="1180" t="s">
        <v>559</v>
      </c>
      <c r="D37" s="1181"/>
      <c r="E37" s="1182"/>
      <c r="F37" s="36">
        <v>7.0000000000000007E-2</v>
      </c>
      <c r="G37" s="37">
        <v>0.06</v>
      </c>
      <c r="H37" s="37">
        <v>0.11</v>
      </c>
      <c r="I37" s="37">
        <v>0.05</v>
      </c>
      <c r="J37" s="38">
        <v>0.1</v>
      </c>
      <c r="K37" s="22"/>
      <c r="L37" s="22"/>
      <c r="M37" s="22"/>
      <c r="N37" s="22"/>
      <c r="O37" s="22"/>
      <c r="P37" s="22"/>
    </row>
    <row r="38" spans="1:16" ht="39" customHeight="1" x14ac:dyDescent="0.15">
      <c r="A38" s="22"/>
      <c r="B38" s="35"/>
      <c r="C38" s="1180" t="s">
        <v>560</v>
      </c>
      <c r="D38" s="1181"/>
      <c r="E38" s="1182"/>
      <c r="F38" s="36" t="s">
        <v>504</v>
      </c>
      <c r="G38" s="37" t="s">
        <v>504</v>
      </c>
      <c r="H38" s="37">
        <v>2.41</v>
      </c>
      <c r="I38" s="37">
        <v>2.92</v>
      </c>
      <c r="J38" s="38">
        <v>0.08</v>
      </c>
      <c r="K38" s="22"/>
      <c r="L38" s="22"/>
      <c r="M38" s="22"/>
      <c r="N38" s="22"/>
      <c r="O38" s="22"/>
      <c r="P38" s="22"/>
    </row>
    <row r="39" spans="1:16" ht="39" customHeight="1" x14ac:dyDescent="0.15">
      <c r="A39" s="22"/>
      <c r="B39" s="35"/>
      <c r="C39" s="1180" t="s">
        <v>561</v>
      </c>
      <c r="D39" s="1181"/>
      <c r="E39" s="1182"/>
      <c r="F39" s="36">
        <v>0</v>
      </c>
      <c r="G39" s="37">
        <v>0</v>
      </c>
      <c r="H39" s="37">
        <v>0.01</v>
      </c>
      <c r="I39" s="37">
        <v>0</v>
      </c>
      <c r="J39" s="38">
        <v>0.01</v>
      </c>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562</v>
      </c>
      <c r="D42" s="1181"/>
      <c r="E42" s="1182"/>
      <c r="F42" s="36" t="s">
        <v>504</v>
      </c>
      <c r="G42" s="37" t="s">
        <v>504</v>
      </c>
      <c r="H42" s="37" t="s">
        <v>504</v>
      </c>
      <c r="I42" s="37" t="s">
        <v>504</v>
      </c>
      <c r="J42" s="38" t="s">
        <v>504</v>
      </c>
      <c r="K42" s="22"/>
      <c r="L42" s="22"/>
      <c r="M42" s="22"/>
      <c r="N42" s="22"/>
      <c r="O42" s="22"/>
      <c r="P42" s="22"/>
    </row>
    <row r="43" spans="1:16" ht="39" customHeight="1" thickBot="1" x14ac:dyDescent="0.2">
      <c r="A43" s="22"/>
      <c r="B43" s="40"/>
      <c r="C43" s="1183" t="s">
        <v>563</v>
      </c>
      <c r="D43" s="1184"/>
      <c r="E43" s="1185"/>
      <c r="F43" s="41">
        <v>2.37</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jFEpp41MKwnwOjBASKFFAx2++nxUH6cjouCoNjHdsXo2sAa49nR2TTLLVSdJtn9gIdApGbGtrc4mZ/gf/+bXg==" saltValue="s22uNkRWUBATRL3/EM1+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70" zoomScaleNormal="70" zoomScaleSheetLayoutView="55" workbookViewId="0">
      <selection activeCell="BN4" sqref="BN4:BU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314</v>
      </c>
      <c r="L45" s="60">
        <v>413</v>
      </c>
      <c r="M45" s="60">
        <v>430</v>
      </c>
      <c r="N45" s="60">
        <v>441</v>
      </c>
      <c r="O45" s="61">
        <v>403</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504</v>
      </c>
      <c r="L46" s="64" t="s">
        <v>504</v>
      </c>
      <c r="M46" s="64" t="s">
        <v>504</v>
      </c>
      <c r="N46" s="64" t="s">
        <v>504</v>
      </c>
      <c r="O46" s="65" t="s">
        <v>504</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504</v>
      </c>
      <c r="L47" s="64" t="s">
        <v>504</v>
      </c>
      <c r="M47" s="64" t="s">
        <v>504</v>
      </c>
      <c r="N47" s="64" t="s">
        <v>504</v>
      </c>
      <c r="O47" s="65" t="s">
        <v>504</v>
      </c>
      <c r="P47" s="48"/>
      <c r="Q47" s="48"/>
      <c r="R47" s="48"/>
      <c r="S47" s="48"/>
      <c r="T47" s="48"/>
      <c r="U47" s="48"/>
    </row>
    <row r="48" spans="1:21" ht="30.75" customHeight="1" x14ac:dyDescent="0.15">
      <c r="A48" s="48"/>
      <c r="B48" s="1198"/>
      <c r="C48" s="1199"/>
      <c r="D48" s="62"/>
      <c r="E48" s="1190" t="s">
        <v>15</v>
      </c>
      <c r="F48" s="1190"/>
      <c r="G48" s="1190"/>
      <c r="H48" s="1190"/>
      <c r="I48" s="1190"/>
      <c r="J48" s="1191"/>
      <c r="K48" s="63">
        <v>25</v>
      </c>
      <c r="L48" s="64">
        <v>1</v>
      </c>
      <c r="M48" s="64">
        <v>1</v>
      </c>
      <c r="N48" s="64">
        <v>1</v>
      </c>
      <c r="O48" s="65">
        <v>1</v>
      </c>
      <c r="P48" s="48"/>
      <c r="Q48" s="48"/>
      <c r="R48" s="48"/>
      <c r="S48" s="48"/>
      <c r="T48" s="48"/>
      <c r="U48" s="48"/>
    </row>
    <row r="49" spans="1:21" ht="30.75" customHeight="1" x14ac:dyDescent="0.15">
      <c r="A49" s="48"/>
      <c r="B49" s="1198"/>
      <c r="C49" s="1199"/>
      <c r="D49" s="62"/>
      <c r="E49" s="1190" t="s">
        <v>16</v>
      </c>
      <c r="F49" s="1190"/>
      <c r="G49" s="1190"/>
      <c r="H49" s="1190"/>
      <c r="I49" s="1190"/>
      <c r="J49" s="1191"/>
      <c r="K49" s="63">
        <v>15</v>
      </c>
      <c r="L49" s="64">
        <v>15</v>
      </c>
      <c r="M49" s="64">
        <v>11</v>
      </c>
      <c r="N49" s="64">
        <v>6</v>
      </c>
      <c r="O49" s="65">
        <v>11</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504</v>
      </c>
      <c r="L50" s="64" t="s">
        <v>504</v>
      </c>
      <c r="M50" s="64" t="s">
        <v>504</v>
      </c>
      <c r="N50" s="64" t="s">
        <v>504</v>
      </c>
      <c r="O50" s="65" t="s">
        <v>504</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v>1</v>
      </c>
      <c r="N51" s="64">
        <v>0</v>
      </c>
      <c r="O51" s="65" t="s">
        <v>504</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260</v>
      </c>
      <c r="L52" s="64">
        <v>278</v>
      </c>
      <c r="M52" s="64">
        <v>271</v>
      </c>
      <c r="N52" s="64">
        <v>270</v>
      </c>
      <c r="O52" s="65">
        <v>275</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94</v>
      </c>
      <c r="L53" s="69">
        <v>151</v>
      </c>
      <c r="M53" s="69">
        <v>172</v>
      </c>
      <c r="N53" s="69">
        <v>178</v>
      </c>
      <c r="O53" s="70">
        <v>140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Sf0sTRJOAXVv8C9WdD0pUvkyke01YtQDrop4R4SmwTMpZfZxZiNukrMSJzhehTHvtGc2YDfYF5mVCBDk3QpFA==" saltValue="8SWKj7WW8SStQXdt0hvsN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70" zoomScaleNormal="70" zoomScaleSheetLayoutView="100" workbookViewId="0">
      <selection activeCell="BN4" sqref="BN4:BU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04" t="s">
        <v>24</v>
      </c>
      <c r="C41" s="1205"/>
      <c r="D41" s="81"/>
      <c r="E41" s="1210" t="s">
        <v>25</v>
      </c>
      <c r="F41" s="1210"/>
      <c r="G41" s="1210"/>
      <c r="H41" s="1211"/>
      <c r="I41" s="82">
        <v>4756</v>
      </c>
      <c r="J41" s="83">
        <v>4620</v>
      </c>
      <c r="K41" s="83">
        <v>4443</v>
      </c>
      <c r="L41" s="83">
        <v>4182</v>
      </c>
      <c r="M41" s="84">
        <v>3965</v>
      </c>
    </row>
    <row r="42" spans="2:13" ht="27.75" customHeight="1" x14ac:dyDescent="0.15">
      <c r="B42" s="1206"/>
      <c r="C42" s="1207"/>
      <c r="D42" s="85"/>
      <c r="E42" s="1212" t="s">
        <v>26</v>
      </c>
      <c r="F42" s="1212"/>
      <c r="G42" s="1212"/>
      <c r="H42" s="1213"/>
      <c r="I42" s="86" t="s">
        <v>504</v>
      </c>
      <c r="J42" s="87" t="s">
        <v>504</v>
      </c>
      <c r="K42" s="87" t="s">
        <v>504</v>
      </c>
      <c r="L42" s="87" t="s">
        <v>504</v>
      </c>
      <c r="M42" s="88" t="s">
        <v>504</v>
      </c>
    </row>
    <row r="43" spans="2:13" ht="27.75" customHeight="1" x14ac:dyDescent="0.15">
      <c r="B43" s="1206"/>
      <c r="C43" s="1207"/>
      <c r="D43" s="85"/>
      <c r="E43" s="1212" t="s">
        <v>27</v>
      </c>
      <c r="F43" s="1212"/>
      <c r="G43" s="1212"/>
      <c r="H43" s="1213"/>
      <c r="I43" s="86">
        <v>341</v>
      </c>
      <c r="J43" s="87">
        <v>316</v>
      </c>
      <c r="K43" s="87">
        <v>290</v>
      </c>
      <c r="L43" s="87">
        <v>70</v>
      </c>
      <c r="M43" s="88">
        <v>57</v>
      </c>
    </row>
    <row r="44" spans="2:13" ht="27.75" customHeight="1" x14ac:dyDescent="0.15">
      <c r="B44" s="1206"/>
      <c r="C44" s="1207"/>
      <c r="D44" s="85"/>
      <c r="E44" s="1212" t="s">
        <v>28</v>
      </c>
      <c r="F44" s="1212"/>
      <c r="G44" s="1212"/>
      <c r="H44" s="1213"/>
      <c r="I44" s="86">
        <v>46</v>
      </c>
      <c r="J44" s="87">
        <v>78</v>
      </c>
      <c r="K44" s="87">
        <v>172</v>
      </c>
      <c r="L44" s="87">
        <v>148</v>
      </c>
      <c r="M44" s="88">
        <v>215</v>
      </c>
    </row>
    <row r="45" spans="2:13" ht="27.75" customHeight="1" x14ac:dyDescent="0.15">
      <c r="B45" s="1206"/>
      <c r="C45" s="1207"/>
      <c r="D45" s="85"/>
      <c r="E45" s="1212" t="s">
        <v>29</v>
      </c>
      <c r="F45" s="1212"/>
      <c r="G45" s="1212"/>
      <c r="H45" s="1213"/>
      <c r="I45" s="86">
        <v>561</v>
      </c>
      <c r="J45" s="87">
        <v>446</v>
      </c>
      <c r="K45" s="87">
        <v>192</v>
      </c>
      <c r="L45" s="87">
        <v>176</v>
      </c>
      <c r="M45" s="88">
        <v>225</v>
      </c>
    </row>
    <row r="46" spans="2:13" ht="27.75" customHeight="1" x14ac:dyDescent="0.15">
      <c r="B46" s="1206"/>
      <c r="C46" s="1207"/>
      <c r="D46" s="89"/>
      <c r="E46" s="1212" t="s">
        <v>30</v>
      </c>
      <c r="F46" s="1212"/>
      <c r="G46" s="1212"/>
      <c r="H46" s="1213"/>
      <c r="I46" s="86" t="s">
        <v>504</v>
      </c>
      <c r="J46" s="87" t="s">
        <v>504</v>
      </c>
      <c r="K46" s="87" t="s">
        <v>504</v>
      </c>
      <c r="L46" s="87" t="s">
        <v>504</v>
      </c>
      <c r="M46" s="88" t="s">
        <v>504</v>
      </c>
    </row>
    <row r="47" spans="2:13" ht="27.75" customHeight="1" x14ac:dyDescent="0.15">
      <c r="B47" s="1206"/>
      <c r="C47" s="1207"/>
      <c r="D47" s="90"/>
      <c r="E47" s="1214" t="s">
        <v>31</v>
      </c>
      <c r="F47" s="1215"/>
      <c r="G47" s="1215"/>
      <c r="H47" s="1216"/>
      <c r="I47" s="86" t="s">
        <v>504</v>
      </c>
      <c r="J47" s="87" t="s">
        <v>504</v>
      </c>
      <c r="K47" s="87" t="s">
        <v>504</v>
      </c>
      <c r="L47" s="87" t="s">
        <v>504</v>
      </c>
      <c r="M47" s="88" t="s">
        <v>504</v>
      </c>
    </row>
    <row r="48" spans="2:13" ht="27.75" customHeight="1" x14ac:dyDescent="0.15">
      <c r="B48" s="1206"/>
      <c r="C48" s="1207"/>
      <c r="D48" s="85"/>
      <c r="E48" s="1212" t="s">
        <v>32</v>
      </c>
      <c r="F48" s="1212"/>
      <c r="G48" s="1212"/>
      <c r="H48" s="1213"/>
      <c r="I48" s="86" t="s">
        <v>504</v>
      </c>
      <c r="J48" s="87" t="s">
        <v>504</v>
      </c>
      <c r="K48" s="87" t="s">
        <v>504</v>
      </c>
      <c r="L48" s="87" t="s">
        <v>504</v>
      </c>
      <c r="M48" s="88" t="s">
        <v>504</v>
      </c>
    </row>
    <row r="49" spans="2:13" ht="27.75" customHeight="1" x14ac:dyDescent="0.15">
      <c r="B49" s="1208"/>
      <c r="C49" s="1209"/>
      <c r="D49" s="85"/>
      <c r="E49" s="1212" t="s">
        <v>33</v>
      </c>
      <c r="F49" s="1212"/>
      <c r="G49" s="1212"/>
      <c r="H49" s="1213"/>
      <c r="I49" s="86" t="s">
        <v>504</v>
      </c>
      <c r="J49" s="87" t="s">
        <v>504</v>
      </c>
      <c r="K49" s="87" t="s">
        <v>504</v>
      </c>
      <c r="L49" s="87" t="s">
        <v>504</v>
      </c>
      <c r="M49" s="88" t="s">
        <v>504</v>
      </c>
    </row>
    <row r="50" spans="2:13" ht="27.75" customHeight="1" x14ac:dyDescent="0.15">
      <c r="B50" s="1217" t="s">
        <v>34</v>
      </c>
      <c r="C50" s="1218"/>
      <c r="D50" s="91"/>
      <c r="E50" s="1212" t="s">
        <v>35</v>
      </c>
      <c r="F50" s="1212"/>
      <c r="G50" s="1212"/>
      <c r="H50" s="1213"/>
      <c r="I50" s="86">
        <v>2391</v>
      </c>
      <c r="J50" s="87">
        <v>2472</v>
      </c>
      <c r="K50" s="87">
        <v>2230</v>
      </c>
      <c r="L50" s="87">
        <v>2236</v>
      </c>
      <c r="M50" s="88">
        <v>2492</v>
      </c>
    </row>
    <row r="51" spans="2:13" ht="27.75" customHeight="1" x14ac:dyDescent="0.15">
      <c r="B51" s="1206"/>
      <c r="C51" s="1207"/>
      <c r="D51" s="85"/>
      <c r="E51" s="1212" t="s">
        <v>36</v>
      </c>
      <c r="F51" s="1212"/>
      <c r="G51" s="1212"/>
      <c r="H51" s="1213"/>
      <c r="I51" s="86">
        <v>150</v>
      </c>
      <c r="J51" s="87">
        <v>126</v>
      </c>
      <c r="K51" s="87">
        <v>91</v>
      </c>
      <c r="L51" s="87">
        <v>68</v>
      </c>
      <c r="M51" s="88">
        <v>47</v>
      </c>
    </row>
    <row r="52" spans="2:13" ht="27.75" customHeight="1" x14ac:dyDescent="0.15">
      <c r="B52" s="1208"/>
      <c r="C52" s="1209"/>
      <c r="D52" s="85"/>
      <c r="E52" s="1212" t="s">
        <v>37</v>
      </c>
      <c r="F52" s="1212"/>
      <c r="G52" s="1212"/>
      <c r="H52" s="1213"/>
      <c r="I52" s="86">
        <v>3101</v>
      </c>
      <c r="J52" s="87">
        <v>3099</v>
      </c>
      <c r="K52" s="87">
        <v>3076</v>
      </c>
      <c r="L52" s="87">
        <v>3041</v>
      </c>
      <c r="M52" s="88">
        <v>2973</v>
      </c>
    </row>
    <row r="53" spans="2:13" ht="27.75" customHeight="1" thickBot="1" x14ac:dyDescent="0.2">
      <c r="B53" s="1219" t="s">
        <v>38</v>
      </c>
      <c r="C53" s="1220"/>
      <c r="D53" s="92"/>
      <c r="E53" s="1221" t="s">
        <v>39</v>
      </c>
      <c r="F53" s="1221"/>
      <c r="G53" s="1221"/>
      <c r="H53" s="1222"/>
      <c r="I53" s="93">
        <v>62</v>
      </c>
      <c r="J53" s="94">
        <v>-236</v>
      </c>
      <c r="K53" s="94">
        <v>-300</v>
      </c>
      <c r="L53" s="94">
        <v>-769</v>
      </c>
      <c r="M53" s="95">
        <v>-1051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MvZ+RRqiALR5vxtRaMaKu5FlMlqKbPfkcQPz+GvvFMLj1pY9/Dwnz/dr2AUJTXlKeNPkKoI2Ex1ZFiryfFVDw==" saltValue="svO0zbo0IiG198I3NWBZ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3" zoomScale="50" zoomScaleNormal="50" zoomScaleSheetLayoutView="100" workbookViewId="0">
      <selection activeCell="B53" sqref="B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31" t="s">
        <v>42</v>
      </c>
      <c r="D55" s="1231"/>
      <c r="E55" s="1232"/>
      <c r="F55" s="107">
        <v>492</v>
      </c>
      <c r="G55" s="107">
        <v>623</v>
      </c>
      <c r="H55" s="108">
        <v>694</v>
      </c>
    </row>
    <row r="56" spans="2:8" ht="52.5" customHeight="1" x14ac:dyDescent="0.15">
      <c r="B56" s="109"/>
      <c r="C56" s="1233" t="s">
        <v>43</v>
      </c>
      <c r="D56" s="1233"/>
      <c r="E56" s="1234"/>
      <c r="F56" s="110">
        <v>551</v>
      </c>
      <c r="G56" s="110">
        <v>391</v>
      </c>
      <c r="H56" s="111">
        <v>342</v>
      </c>
    </row>
    <row r="57" spans="2:8" ht="53.25" customHeight="1" x14ac:dyDescent="0.15">
      <c r="B57" s="109"/>
      <c r="C57" s="1235" t="s">
        <v>44</v>
      </c>
      <c r="D57" s="1235"/>
      <c r="E57" s="1236"/>
      <c r="F57" s="112">
        <v>1193</v>
      </c>
      <c r="G57" s="112">
        <v>1222</v>
      </c>
      <c r="H57" s="113">
        <v>1457</v>
      </c>
    </row>
    <row r="58" spans="2:8" ht="45.75" customHeight="1" x14ac:dyDescent="0.15">
      <c r="B58" s="114"/>
      <c r="C58" s="1223" t="s">
        <v>576</v>
      </c>
      <c r="D58" s="1224"/>
      <c r="E58" s="1225"/>
      <c r="F58" s="115">
        <v>208</v>
      </c>
      <c r="G58" s="115">
        <v>208</v>
      </c>
      <c r="H58" s="116">
        <v>389</v>
      </c>
    </row>
    <row r="59" spans="2:8" ht="45.75" customHeight="1" x14ac:dyDescent="0.15">
      <c r="B59" s="114"/>
      <c r="C59" s="1223" t="s">
        <v>577</v>
      </c>
      <c r="D59" s="1224"/>
      <c r="E59" s="1225"/>
      <c r="F59" s="115">
        <v>330</v>
      </c>
      <c r="G59" s="115">
        <v>330</v>
      </c>
      <c r="H59" s="116">
        <v>330</v>
      </c>
    </row>
    <row r="60" spans="2:8" ht="45.75" customHeight="1" x14ac:dyDescent="0.15">
      <c r="B60" s="114"/>
      <c r="C60" s="1223" t="s">
        <v>578</v>
      </c>
      <c r="D60" s="1224"/>
      <c r="E60" s="1225"/>
      <c r="F60" s="115">
        <v>328</v>
      </c>
      <c r="G60" s="115">
        <v>329</v>
      </c>
      <c r="H60" s="116">
        <v>330</v>
      </c>
    </row>
    <row r="61" spans="2:8" ht="45.75" customHeight="1" x14ac:dyDescent="0.15">
      <c r="B61" s="114"/>
      <c r="C61" s="1223" t="s">
        <v>579</v>
      </c>
      <c r="D61" s="1224"/>
      <c r="E61" s="1225"/>
      <c r="F61" s="115">
        <v>205</v>
      </c>
      <c r="G61" s="115">
        <v>200</v>
      </c>
      <c r="H61" s="116">
        <v>197</v>
      </c>
    </row>
    <row r="62" spans="2:8" ht="45.75" customHeight="1" thickBot="1" x14ac:dyDescent="0.2">
      <c r="B62" s="117"/>
      <c r="C62" s="1226" t="s">
        <v>580</v>
      </c>
      <c r="D62" s="1227"/>
      <c r="E62" s="1228"/>
      <c r="F62" s="118">
        <v>10</v>
      </c>
      <c r="G62" s="118">
        <v>66</v>
      </c>
      <c r="H62" s="119">
        <v>85</v>
      </c>
    </row>
    <row r="63" spans="2:8" ht="52.5" customHeight="1" thickBot="1" x14ac:dyDescent="0.2">
      <c r="B63" s="120"/>
      <c r="C63" s="1229" t="s">
        <v>45</v>
      </c>
      <c r="D63" s="1229"/>
      <c r="E63" s="1230"/>
      <c r="F63" s="121">
        <v>2236</v>
      </c>
      <c r="G63" s="121">
        <v>2237</v>
      </c>
      <c r="H63" s="122">
        <v>2492</v>
      </c>
    </row>
    <row r="64" spans="2:8" ht="15" customHeight="1" x14ac:dyDescent="0.15"/>
    <row r="65" ht="0" hidden="1" customHeight="1" x14ac:dyDescent="0.15"/>
    <row r="66" ht="0" hidden="1" customHeight="1" x14ac:dyDescent="0.15"/>
  </sheetData>
  <sheetProtection algorithmName="SHA-512" hashValue="YL4ZFFBHvuFPkCKtUtwFLBHUtqX4UD/eOBvvVno32RSnJ/2S0wVpy3brNWdwu2UZnd7L6zOqWFqxBDUjqitG1g==" saltValue="DmjmHCq3cfohf0kM/GpY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I81" sqref="BI81"/>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591</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587</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590</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585</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547</v>
      </c>
      <c r="BQ50" s="1247"/>
      <c r="BR50" s="1247"/>
      <c r="BS50" s="1247"/>
      <c r="BT50" s="1247"/>
      <c r="BU50" s="1247"/>
      <c r="BV50" s="1247"/>
      <c r="BW50" s="1247"/>
      <c r="BX50" s="1247" t="s">
        <v>548</v>
      </c>
      <c r="BY50" s="1247"/>
      <c r="BZ50" s="1247"/>
      <c r="CA50" s="1247"/>
      <c r="CB50" s="1247"/>
      <c r="CC50" s="1247"/>
      <c r="CD50" s="1247"/>
      <c r="CE50" s="1247"/>
      <c r="CF50" s="1247" t="s">
        <v>549</v>
      </c>
      <c r="CG50" s="1247"/>
      <c r="CH50" s="1247"/>
      <c r="CI50" s="1247"/>
      <c r="CJ50" s="1247"/>
      <c r="CK50" s="1247"/>
      <c r="CL50" s="1247"/>
      <c r="CM50" s="1247"/>
      <c r="CN50" s="1247" t="s">
        <v>550</v>
      </c>
      <c r="CO50" s="1247"/>
      <c r="CP50" s="1247"/>
      <c r="CQ50" s="1247"/>
      <c r="CR50" s="1247"/>
      <c r="CS50" s="1247"/>
      <c r="CT50" s="1247"/>
      <c r="CU50" s="1247"/>
      <c r="CV50" s="1247" t="s">
        <v>551</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584</v>
      </c>
      <c r="AO51" s="1246"/>
      <c r="AP51" s="1246"/>
      <c r="AQ51" s="1246"/>
      <c r="AR51" s="1246"/>
      <c r="AS51" s="1246"/>
      <c r="AT51" s="1246"/>
      <c r="AU51" s="1246"/>
      <c r="AV51" s="1246"/>
      <c r="AW51" s="1246"/>
      <c r="AX51" s="1246"/>
      <c r="AY51" s="1246"/>
      <c r="AZ51" s="1246"/>
      <c r="BA51" s="1246"/>
      <c r="BB51" s="1246" t="s">
        <v>582</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589</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41.7</v>
      </c>
      <c r="CG53" s="1245"/>
      <c r="CH53" s="1245"/>
      <c r="CI53" s="1245"/>
      <c r="CJ53" s="1245"/>
      <c r="CK53" s="1245"/>
      <c r="CL53" s="1245"/>
      <c r="CM53" s="1245"/>
      <c r="CN53" s="1245">
        <v>42.8</v>
      </c>
      <c r="CO53" s="1245"/>
      <c r="CP53" s="1245"/>
      <c r="CQ53" s="1245"/>
      <c r="CR53" s="1245"/>
      <c r="CS53" s="1245"/>
      <c r="CT53" s="1245"/>
      <c r="CU53" s="1245"/>
      <c r="CV53" s="1245">
        <v>44.2</v>
      </c>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583</v>
      </c>
      <c r="AO55" s="1247"/>
      <c r="AP55" s="1247"/>
      <c r="AQ55" s="1247"/>
      <c r="AR55" s="1247"/>
      <c r="AS55" s="1247"/>
      <c r="AT55" s="1247"/>
      <c r="AU55" s="1247"/>
      <c r="AV55" s="1247"/>
      <c r="AW55" s="1247"/>
      <c r="AX55" s="1247"/>
      <c r="AY55" s="1247"/>
      <c r="AZ55" s="1247"/>
      <c r="BA55" s="1247"/>
      <c r="BB55" s="1246" t="s">
        <v>582</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13.1</v>
      </c>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589</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53.4</v>
      </c>
      <c r="CG57" s="1245"/>
      <c r="CH57" s="1245"/>
      <c r="CI57" s="1245"/>
      <c r="CJ57" s="1245"/>
      <c r="CK57" s="1245"/>
      <c r="CL57" s="1245"/>
      <c r="CM57" s="1245"/>
      <c r="CN57" s="1245">
        <v>52.1</v>
      </c>
      <c r="CO57" s="1245"/>
      <c r="CP57" s="1245"/>
      <c r="CQ57" s="1245"/>
      <c r="CR57" s="1245"/>
      <c r="CS57" s="1245"/>
      <c r="CT57" s="1245"/>
      <c r="CU57" s="1245"/>
      <c r="CV57" s="1245">
        <v>58.2</v>
      </c>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588</v>
      </c>
    </row>
    <row r="64" spans="1:109" ht="13.5" x14ac:dyDescent="0.15">
      <c r="B64" s="1238"/>
      <c r="G64" s="1275"/>
      <c r="I64" s="1277"/>
      <c r="J64" s="1277"/>
      <c r="K64" s="1277"/>
      <c r="L64" s="1277"/>
      <c r="M64" s="1277"/>
      <c r="N64" s="1276"/>
      <c r="AM64" s="1275"/>
      <c r="AN64" s="1275" t="s">
        <v>587</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586</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585</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547</v>
      </c>
      <c r="BQ72" s="1247"/>
      <c r="BR72" s="1247"/>
      <c r="BS72" s="1247"/>
      <c r="BT72" s="1247"/>
      <c r="BU72" s="1247"/>
      <c r="BV72" s="1247"/>
      <c r="BW72" s="1247"/>
      <c r="BX72" s="1247" t="s">
        <v>548</v>
      </c>
      <c r="BY72" s="1247"/>
      <c r="BZ72" s="1247"/>
      <c r="CA72" s="1247"/>
      <c r="CB72" s="1247"/>
      <c r="CC72" s="1247"/>
      <c r="CD72" s="1247"/>
      <c r="CE72" s="1247"/>
      <c r="CF72" s="1247" t="s">
        <v>549</v>
      </c>
      <c r="CG72" s="1247"/>
      <c r="CH72" s="1247"/>
      <c r="CI72" s="1247"/>
      <c r="CJ72" s="1247"/>
      <c r="CK72" s="1247"/>
      <c r="CL72" s="1247"/>
      <c r="CM72" s="1247"/>
      <c r="CN72" s="1247" t="s">
        <v>550</v>
      </c>
      <c r="CO72" s="1247"/>
      <c r="CP72" s="1247"/>
      <c r="CQ72" s="1247"/>
      <c r="CR72" s="1247"/>
      <c r="CS72" s="1247"/>
      <c r="CT72" s="1247"/>
      <c r="CU72" s="1247"/>
      <c r="CV72" s="1247" t="s">
        <v>551</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584</v>
      </c>
      <c r="AO73" s="1246"/>
      <c r="AP73" s="1246"/>
      <c r="AQ73" s="1246"/>
      <c r="AR73" s="1246"/>
      <c r="AS73" s="1246"/>
      <c r="AT73" s="1246"/>
      <c r="AU73" s="1246"/>
      <c r="AV73" s="1246"/>
      <c r="AW73" s="1246"/>
      <c r="AX73" s="1246"/>
      <c r="AY73" s="1246"/>
      <c r="AZ73" s="1246"/>
      <c r="BA73" s="1246"/>
      <c r="BB73" s="1246" t="s">
        <v>582</v>
      </c>
      <c r="BC73" s="1246"/>
      <c r="BD73" s="1246"/>
      <c r="BE73" s="1246"/>
      <c r="BF73" s="1246"/>
      <c r="BG73" s="1246"/>
      <c r="BH73" s="1246"/>
      <c r="BI73" s="1246"/>
      <c r="BJ73" s="1246"/>
      <c r="BK73" s="1246"/>
      <c r="BL73" s="1246"/>
      <c r="BM73" s="1246"/>
      <c r="BN73" s="1246"/>
      <c r="BO73" s="1246"/>
      <c r="BP73" s="1245">
        <v>1.9</v>
      </c>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581</v>
      </c>
      <c r="BC75" s="1246"/>
      <c r="BD75" s="1246"/>
      <c r="BE75" s="1246"/>
      <c r="BF75" s="1246"/>
      <c r="BG75" s="1246"/>
      <c r="BH75" s="1246"/>
      <c r="BI75" s="1246"/>
      <c r="BJ75" s="1246"/>
      <c r="BK75" s="1246"/>
      <c r="BL75" s="1246"/>
      <c r="BM75" s="1246"/>
      <c r="BN75" s="1246"/>
      <c r="BO75" s="1246"/>
      <c r="BP75" s="1245">
        <v>2.9</v>
      </c>
      <c r="BQ75" s="1245"/>
      <c r="BR75" s="1245"/>
      <c r="BS75" s="1245"/>
      <c r="BT75" s="1245"/>
      <c r="BU75" s="1245"/>
      <c r="BV75" s="1245"/>
      <c r="BW75" s="1245"/>
      <c r="BX75" s="1245">
        <v>3.4</v>
      </c>
      <c r="BY75" s="1245"/>
      <c r="BZ75" s="1245"/>
      <c r="CA75" s="1245"/>
      <c r="CB75" s="1245"/>
      <c r="CC75" s="1245"/>
      <c r="CD75" s="1245"/>
      <c r="CE75" s="1245"/>
      <c r="CF75" s="1245">
        <v>4.2</v>
      </c>
      <c r="CG75" s="1245"/>
      <c r="CH75" s="1245"/>
      <c r="CI75" s="1245"/>
      <c r="CJ75" s="1245"/>
      <c r="CK75" s="1245"/>
      <c r="CL75" s="1245"/>
      <c r="CM75" s="1245"/>
      <c r="CN75" s="1245">
        <v>5.0999999999999996</v>
      </c>
      <c r="CO75" s="1245"/>
      <c r="CP75" s="1245"/>
      <c r="CQ75" s="1245"/>
      <c r="CR75" s="1245"/>
      <c r="CS75" s="1245"/>
      <c r="CT75" s="1245"/>
      <c r="CU75" s="1245"/>
      <c r="CV75" s="1245">
        <v>4.9000000000000004</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583</v>
      </c>
      <c r="AO77" s="1247"/>
      <c r="AP77" s="1247"/>
      <c r="AQ77" s="1247"/>
      <c r="AR77" s="1247"/>
      <c r="AS77" s="1247"/>
      <c r="AT77" s="1247"/>
      <c r="AU77" s="1247"/>
      <c r="AV77" s="1247"/>
      <c r="AW77" s="1247"/>
      <c r="AX77" s="1247"/>
      <c r="AY77" s="1247"/>
      <c r="AZ77" s="1247"/>
      <c r="BA77" s="1247"/>
      <c r="BB77" s="1246" t="s">
        <v>582</v>
      </c>
      <c r="BC77" s="1246"/>
      <c r="BD77" s="1246"/>
      <c r="BE77" s="1246"/>
      <c r="BF77" s="1246"/>
      <c r="BG77" s="1246"/>
      <c r="BH77" s="1246"/>
      <c r="BI77" s="1246"/>
      <c r="BJ77" s="1246"/>
      <c r="BK77" s="1246"/>
      <c r="BL77" s="1246"/>
      <c r="BM77" s="1246"/>
      <c r="BN77" s="1246"/>
      <c r="BO77" s="1246"/>
      <c r="BP77" s="1245">
        <v>18.899999999999999</v>
      </c>
      <c r="BQ77" s="1245"/>
      <c r="BR77" s="1245"/>
      <c r="BS77" s="1245"/>
      <c r="BT77" s="1245"/>
      <c r="BU77" s="1245"/>
      <c r="BV77" s="1245"/>
      <c r="BW77" s="1245"/>
      <c r="BX77" s="1245">
        <v>10.199999999999999</v>
      </c>
      <c r="BY77" s="1245"/>
      <c r="BZ77" s="1245"/>
      <c r="CA77" s="1245"/>
      <c r="CB77" s="1245"/>
      <c r="CC77" s="1245"/>
      <c r="CD77" s="1245"/>
      <c r="CE77" s="1245"/>
      <c r="CF77" s="1245">
        <v>13.1</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581</v>
      </c>
      <c r="BC79" s="1246"/>
      <c r="BD79" s="1246"/>
      <c r="BE79" s="1246"/>
      <c r="BF79" s="1246"/>
      <c r="BG79" s="1246"/>
      <c r="BH79" s="1246"/>
      <c r="BI79" s="1246"/>
      <c r="BJ79" s="1246"/>
      <c r="BK79" s="1246"/>
      <c r="BL79" s="1246"/>
      <c r="BM79" s="1246"/>
      <c r="BN79" s="1246"/>
      <c r="BO79" s="1246"/>
      <c r="BP79" s="1245">
        <v>10.1</v>
      </c>
      <c r="BQ79" s="1245"/>
      <c r="BR79" s="1245"/>
      <c r="BS79" s="1245"/>
      <c r="BT79" s="1245"/>
      <c r="BU79" s="1245"/>
      <c r="BV79" s="1245"/>
      <c r="BW79" s="1245"/>
      <c r="BX79" s="1245">
        <v>9.1</v>
      </c>
      <c r="BY79" s="1245"/>
      <c r="BZ79" s="1245"/>
      <c r="CA79" s="1245"/>
      <c r="CB79" s="1245"/>
      <c r="CC79" s="1245"/>
      <c r="CD79" s="1245"/>
      <c r="CE79" s="1245"/>
      <c r="CF79" s="1245">
        <v>8.9</v>
      </c>
      <c r="CG79" s="1245"/>
      <c r="CH79" s="1245"/>
      <c r="CI79" s="1245"/>
      <c r="CJ79" s="1245"/>
      <c r="CK79" s="1245"/>
      <c r="CL79" s="1245"/>
      <c r="CM79" s="1245"/>
      <c r="CN79" s="1245">
        <v>7.9</v>
      </c>
      <c r="CO79" s="1245"/>
      <c r="CP79" s="1245"/>
      <c r="CQ79" s="1245"/>
      <c r="CR79" s="1245"/>
      <c r="CS79" s="1245"/>
      <c r="CT79" s="1245"/>
      <c r="CU79" s="1245"/>
      <c r="CV79" s="1245">
        <v>7.9</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Oy9BzYdOAVbAkFwaNhhqlI64TGPYUi/6gAZ7sM5ZxyWVWd/pgbtjfDZ6dvtyERWpHgeeZIa3Y5E57gQT25Mcw==" saltValue="SfA8U9P4nOzovHqXcZ6LB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2" zoomScaleNormal="100" zoomScaleSheetLayoutView="70" workbookViewId="0">
      <selection activeCell="BI81" sqref="BI8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IOkLatuCDpNbEFGtutUh+ljhLgwNg4EGda3lP0afxs62xdZSc0c1FolmCA5Tzz7Jewj5MeYxgKaAB+7hKsz2w==" saltValue="joDRtVxIlL5/aQDAGeWT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BI81" sqref="BI8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tNzBushYk7cjE+1YWUrIdqyWmFITf/hYc0/YTzBZU1Wp9ffAAESCxUh3ZtttWDEn75ysWfg7FEpJPAnrdVD+Q==" saltValue="HjOPgVbDRHS7kKi0ieH6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601612</v>
      </c>
      <c r="E3" s="141"/>
      <c r="F3" s="142">
        <v>82748</v>
      </c>
      <c r="G3" s="143"/>
      <c r="H3" s="144"/>
    </row>
    <row r="4" spans="1:8" x14ac:dyDescent="0.15">
      <c r="A4" s="145"/>
      <c r="B4" s="146"/>
      <c r="C4" s="147"/>
      <c r="D4" s="148">
        <v>16546</v>
      </c>
      <c r="E4" s="149"/>
      <c r="F4" s="150">
        <v>44732</v>
      </c>
      <c r="G4" s="151"/>
      <c r="H4" s="152"/>
    </row>
    <row r="5" spans="1:8" x14ac:dyDescent="0.15">
      <c r="A5" s="133" t="s">
        <v>539</v>
      </c>
      <c r="B5" s="138"/>
      <c r="C5" s="139"/>
      <c r="D5" s="140">
        <v>269396</v>
      </c>
      <c r="E5" s="141"/>
      <c r="F5" s="142">
        <v>91837</v>
      </c>
      <c r="G5" s="143"/>
      <c r="H5" s="144"/>
    </row>
    <row r="6" spans="1:8" x14ac:dyDescent="0.15">
      <c r="A6" s="145"/>
      <c r="B6" s="146"/>
      <c r="C6" s="147"/>
      <c r="D6" s="148">
        <v>9517</v>
      </c>
      <c r="E6" s="149"/>
      <c r="F6" s="150">
        <v>54439</v>
      </c>
      <c r="G6" s="151"/>
      <c r="H6" s="152"/>
    </row>
    <row r="7" spans="1:8" x14ac:dyDescent="0.15">
      <c r="A7" s="133" t="s">
        <v>540</v>
      </c>
      <c r="B7" s="138"/>
      <c r="C7" s="139"/>
      <c r="D7" s="140">
        <v>276896</v>
      </c>
      <c r="E7" s="141"/>
      <c r="F7" s="142">
        <v>75972</v>
      </c>
      <c r="G7" s="143"/>
      <c r="H7" s="144"/>
    </row>
    <row r="8" spans="1:8" x14ac:dyDescent="0.15">
      <c r="A8" s="145"/>
      <c r="B8" s="146"/>
      <c r="C8" s="147"/>
      <c r="D8" s="148">
        <v>14008</v>
      </c>
      <c r="E8" s="149"/>
      <c r="F8" s="150">
        <v>40712</v>
      </c>
      <c r="G8" s="151"/>
      <c r="H8" s="152"/>
    </row>
    <row r="9" spans="1:8" x14ac:dyDescent="0.15">
      <c r="A9" s="133" t="s">
        <v>541</v>
      </c>
      <c r="B9" s="138"/>
      <c r="C9" s="139"/>
      <c r="D9" s="140">
        <v>144968</v>
      </c>
      <c r="E9" s="141"/>
      <c r="F9" s="142">
        <v>79466</v>
      </c>
      <c r="G9" s="143"/>
      <c r="H9" s="144"/>
    </row>
    <row r="10" spans="1:8" x14ac:dyDescent="0.15">
      <c r="A10" s="145"/>
      <c r="B10" s="146"/>
      <c r="C10" s="147"/>
      <c r="D10" s="148">
        <v>8200</v>
      </c>
      <c r="E10" s="149"/>
      <c r="F10" s="150">
        <v>44645</v>
      </c>
      <c r="G10" s="151"/>
      <c r="H10" s="152"/>
    </row>
    <row r="11" spans="1:8" x14ac:dyDescent="0.15">
      <c r="A11" s="133" t="s">
        <v>542</v>
      </c>
      <c r="B11" s="138"/>
      <c r="C11" s="139"/>
      <c r="D11" s="140">
        <v>104251</v>
      </c>
      <c r="E11" s="141"/>
      <c r="F11" s="142">
        <v>90072</v>
      </c>
      <c r="G11" s="143"/>
      <c r="H11" s="144"/>
    </row>
    <row r="12" spans="1:8" x14ac:dyDescent="0.15">
      <c r="A12" s="145"/>
      <c r="B12" s="146"/>
      <c r="C12" s="153"/>
      <c r="D12" s="148">
        <v>4464</v>
      </c>
      <c r="E12" s="149"/>
      <c r="F12" s="150">
        <v>46083</v>
      </c>
      <c r="G12" s="151"/>
      <c r="H12" s="152"/>
    </row>
    <row r="13" spans="1:8" x14ac:dyDescent="0.15">
      <c r="A13" s="133"/>
      <c r="B13" s="138"/>
      <c r="C13" s="154"/>
      <c r="D13" s="155">
        <v>279425</v>
      </c>
      <c r="E13" s="156"/>
      <c r="F13" s="157">
        <v>84019</v>
      </c>
      <c r="G13" s="158"/>
      <c r="H13" s="144"/>
    </row>
    <row r="14" spans="1:8" x14ac:dyDescent="0.15">
      <c r="A14" s="145"/>
      <c r="B14" s="146"/>
      <c r="C14" s="147"/>
      <c r="D14" s="148">
        <v>10547</v>
      </c>
      <c r="E14" s="149"/>
      <c r="F14" s="150">
        <v>46122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9.34</v>
      </c>
      <c r="C19" s="159">
        <f>ROUND(VALUE(SUBSTITUTE(実質収支比率等に係る経年分析!G$48,"▲","-")),2)</f>
        <v>4.22</v>
      </c>
      <c r="D19" s="159">
        <f>ROUND(VALUE(SUBSTITUTE(実質収支比率等に係る経年分析!H$48,"▲","-")),2)</f>
        <v>8.23</v>
      </c>
      <c r="E19" s="159">
        <f>ROUND(VALUE(SUBSTITUTE(実質収支比率等に係る経年分析!I$48,"▲","-")),2)</f>
        <v>2.17</v>
      </c>
      <c r="F19" s="159">
        <f>ROUND(VALUE(SUBSTITUTE(実質収支比率等に係る経年分析!J$48,"▲","-")),2)</f>
        <v>6.66</v>
      </c>
    </row>
    <row r="20" spans="1:11" x14ac:dyDescent="0.15">
      <c r="A20" s="159" t="s">
        <v>49</v>
      </c>
      <c r="B20" s="159">
        <f>ROUND(VALUE(SUBSTITUTE(実質収支比率等に係る経年分析!F$47,"▲","-")),2)</f>
        <v>25.96</v>
      </c>
      <c r="C20" s="159">
        <f>ROUND(VALUE(SUBSTITUTE(実質収支比率等に係る経年分析!G$47,"▲","-")),2)</f>
        <v>15.36</v>
      </c>
      <c r="D20" s="159">
        <f>ROUND(VALUE(SUBSTITUTE(実質収支比率等に係る経年分析!H$47,"▲","-")),2)</f>
        <v>13.89</v>
      </c>
      <c r="E20" s="159">
        <f>ROUND(VALUE(SUBSTITUTE(実質収支比率等に係る経年分析!I$47,"▲","-")),2)</f>
        <v>17.559999999999999</v>
      </c>
      <c r="F20" s="159">
        <f>ROUND(VALUE(SUBSTITUTE(実質収支比率等に係る経年分析!J$47,"▲","-")),2)</f>
        <v>19.2</v>
      </c>
    </row>
    <row r="21" spans="1:11" x14ac:dyDescent="0.15">
      <c r="A21" s="159" t="s">
        <v>50</v>
      </c>
      <c r="B21" s="159">
        <f>IF(ISNUMBER(VALUE(SUBSTITUTE(実質収支比率等に係る経年分析!F$49,"▲","-"))),ROUND(VALUE(SUBSTITUTE(実質収支比率等に係る経年分析!F$49,"▲","-")),2),NA())</f>
        <v>-5.49</v>
      </c>
      <c r="C21" s="159">
        <f>IF(ISNUMBER(VALUE(SUBSTITUTE(実質収支比率等に係る経年分析!G$49,"▲","-"))),ROUND(VALUE(SUBSTITUTE(実質収支比率等に係る経年分析!G$49,"▲","-")),2),NA())</f>
        <v>-25.1</v>
      </c>
      <c r="D21" s="159">
        <f>IF(ISNUMBER(VALUE(SUBSTITUTE(実質収支比率等に係る経年分析!H$49,"▲","-"))),ROUND(VALUE(SUBSTITUTE(実質収支比率等に係る経年分析!H$49,"▲","-")),2),NA())</f>
        <v>-1.37</v>
      </c>
      <c r="E21" s="159">
        <f>IF(ISNUMBER(VALUE(SUBSTITUTE(実質収支比率等に係る経年分析!I$49,"▲","-"))),ROUND(VALUE(SUBSTITUTE(実質収支比率等に係る経年分析!I$49,"▲","-")),2),NA())</f>
        <v>-10.73</v>
      </c>
      <c r="F21" s="159">
        <f>IF(ISNUMBER(VALUE(SUBSTITUTE(実質収支比率等に係る経年分析!J$49,"▲","-"))),ROUND(VALUE(SUBSTITUTE(実質収支比率等に係る経年分析!J$49,"▲","-")),2),NA())</f>
        <v>4.38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2.37</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金武町下水道事業特別会計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2.41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2.92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x14ac:dyDescent="0.15">
      <c r="A33" s="160" t="str">
        <f>IF(連結実質赤字比率に係る赤字・黒字の構成分析!C$37="",NA(),連結実質赤字比率に係る赤字・黒字の構成分析!C$37)</f>
        <v>有線放送電話事業特別会計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7.0000000000000007E-2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3.54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2.2599999999999998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9.25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4.1500000000000004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8.1199999999999992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2.11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6.56</v>
      </c>
    </row>
    <row r="36" spans="1:16" x14ac:dyDescent="0.15">
      <c r="A36" s="160" t="str">
        <f>IF(連結実質赤字比率に係る赤字・黒字の構成分析!C$34="",NA(),連結実質赤字比率に係る赤字・黒字の構成分析!C$34)</f>
        <v>金武町水道事業会計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19.34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21.11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20.69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14.95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260</v>
      </c>
      <c r="E42" s="161"/>
      <c r="F42" s="161"/>
      <c r="G42" s="161">
        <f>'実質公債費比率（分子）の構造'!L$52</f>
        <v>278</v>
      </c>
      <c r="H42" s="161"/>
      <c r="I42" s="161"/>
      <c r="J42" s="161">
        <f>'実質公債費比率（分子）の構造'!M$52</f>
        <v>271</v>
      </c>
      <c r="K42" s="161"/>
      <c r="L42" s="161"/>
      <c r="M42" s="161">
        <f>'実質公債費比率（分子）の構造'!N$52</f>
        <v>270</v>
      </c>
      <c r="N42" s="161"/>
      <c r="O42" s="161"/>
      <c r="P42" s="161">
        <f>'実質公債費比率（分子）の構造'!O$52</f>
        <v>275</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1</v>
      </c>
      <c r="I43" s="161"/>
      <c r="J43" s="161"/>
      <c r="K43" s="161">
        <f>'実質公債費比率（分子）の構造'!N$51</f>
        <v>0</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15</v>
      </c>
      <c r="C45" s="161"/>
      <c r="D45" s="161"/>
      <c r="E45" s="161">
        <f>'実質公債費比率（分子）の構造'!L$49</f>
        <v>15</v>
      </c>
      <c r="F45" s="161"/>
      <c r="G45" s="161"/>
      <c r="H45" s="161">
        <f>'実質公債費比率（分子）の構造'!M$49</f>
        <v>11</v>
      </c>
      <c r="I45" s="161"/>
      <c r="J45" s="161"/>
      <c r="K45" s="161">
        <f>'実質公債費比率（分子）の構造'!N$49</f>
        <v>6</v>
      </c>
      <c r="L45" s="161"/>
      <c r="M45" s="161"/>
      <c r="N45" s="161">
        <f>'実質公債費比率（分子）の構造'!O$49</f>
        <v>11</v>
      </c>
      <c r="O45" s="161"/>
      <c r="P45" s="161"/>
    </row>
    <row r="46" spans="1:16" x14ac:dyDescent="0.15">
      <c r="A46" s="161" t="s">
        <v>61</v>
      </c>
      <c r="B46" s="161">
        <f>'実質公債費比率（分子）の構造'!K$48</f>
        <v>25</v>
      </c>
      <c r="C46" s="161"/>
      <c r="D46" s="161"/>
      <c r="E46" s="161">
        <f>'実質公債費比率（分子）の構造'!L$48</f>
        <v>1</v>
      </c>
      <c r="F46" s="161"/>
      <c r="G46" s="161"/>
      <c r="H46" s="161">
        <f>'実質公債費比率（分子）の構造'!M$48</f>
        <v>1</v>
      </c>
      <c r="I46" s="161"/>
      <c r="J46" s="161"/>
      <c r="K46" s="161">
        <f>'実質公債費比率（分子）の構造'!N$48</f>
        <v>1</v>
      </c>
      <c r="L46" s="161"/>
      <c r="M46" s="161"/>
      <c r="N46" s="161">
        <f>'実質公債費比率（分子）の構造'!O$48</f>
        <v>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314</v>
      </c>
      <c r="C49" s="161"/>
      <c r="D49" s="161"/>
      <c r="E49" s="161">
        <f>'実質公債費比率（分子）の構造'!L$45</f>
        <v>413</v>
      </c>
      <c r="F49" s="161"/>
      <c r="G49" s="161"/>
      <c r="H49" s="161">
        <f>'実質公債費比率（分子）の構造'!M$45</f>
        <v>430</v>
      </c>
      <c r="I49" s="161"/>
      <c r="J49" s="161"/>
      <c r="K49" s="161">
        <f>'実質公債費比率（分子）の構造'!N$45</f>
        <v>441</v>
      </c>
      <c r="L49" s="161"/>
      <c r="M49" s="161"/>
      <c r="N49" s="161">
        <f>'実質公債費比率（分子）の構造'!O$45</f>
        <v>403</v>
      </c>
      <c r="O49" s="161"/>
      <c r="P49" s="161"/>
    </row>
    <row r="50" spans="1:16" x14ac:dyDescent="0.15">
      <c r="A50" s="161" t="s">
        <v>65</v>
      </c>
      <c r="B50" s="161" t="e">
        <f>NA()</f>
        <v>#N/A</v>
      </c>
      <c r="C50" s="161">
        <f>IF(ISNUMBER('実質公債費比率（分子）の構造'!K$53),'実質公債費比率（分子）の構造'!K$53,NA())</f>
        <v>94</v>
      </c>
      <c r="D50" s="161" t="e">
        <f>NA()</f>
        <v>#N/A</v>
      </c>
      <c r="E50" s="161" t="e">
        <f>NA()</f>
        <v>#N/A</v>
      </c>
      <c r="F50" s="161">
        <f>IF(ISNUMBER('実質公債費比率（分子）の構造'!L$53),'実質公債費比率（分子）の構造'!L$53,NA())</f>
        <v>151</v>
      </c>
      <c r="G50" s="161" t="e">
        <f>NA()</f>
        <v>#N/A</v>
      </c>
      <c r="H50" s="161" t="e">
        <f>NA()</f>
        <v>#N/A</v>
      </c>
      <c r="I50" s="161">
        <f>IF(ISNUMBER('実質公債費比率（分子）の構造'!M$53),'実質公債費比率（分子）の構造'!M$53,NA())</f>
        <v>172</v>
      </c>
      <c r="J50" s="161" t="e">
        <f>NA()</f>
        <v>#N/A</v>
      </c>
      <c r="K50" s="161" t="e">
        <f>NA()</f>
        <v>#N/A</v>
      </c>
      <c r="L50" s="161">
        <f>IF(ISNUMBER('実質公債費比率（分子）の構造'!N$53),'実質公債費比率（分子）の構造'!N$53,NA())</f>
        <v>178</v>
      </c>
      <c r="M50" s="161" t="e">
        <f>NA()</f>
        <v>#N/A</v>
      </c>
      <c r="N50" s="161" t="e">
        <f>NA()</f>
        <v>#N/A</v>
      </c>
      <c r="O50" s="161">
        <f>IF(ISNUMBER('実質公債費比率（分子）の構造'!O$53),'実質公債費比率（分子）の構造'!O$53,NA())</f>
        <v>140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3101</v>
      </c>
      <c r="E56" s="160"/>
      <c r="F56" s="160"/>
      <c r="G56" s="160">
        <f>'将来負担比率（分子）の構造'!J$52</f>
        <v>3099</v>
      </c>
      <c r="H56" s="160"/>
      <c r="I56" s="160"/>
      <c r="J56" s="160">
        <f>'将来負担比率（分子）の構造'!K$52</f>
        <v>3076</v>
      </c>
      <c r="K56" s="160"/>
      <c r="L56" s="160"/>
      <c r="M56" s="160">
        <f>'将来負担比率（分子）の構造'!L$52</f>
        <v>3041</v>
      </c>
      <c r="N56" s="160"/>
      <c r="O56" s="160"/>
      <c r="P56" s="160">
        <f>'将来負担比率（分子）の構造'!M$52</f>
        <v>2973</v>
      </c>
    </row>
    <row r="57" spans="1:16" x14ac:dyDescent="0.15">
      <c r="A57" s="160" t="s">
        <v>36</v>
      </c>
      <c r="B57" s="160"/>
      <c r="C57" s="160"/>
      <c r="D57" s="160">
        <f>'将来負担比率（分子）の構造'!I$51</f>
        <v>150</v>
      </c>
      <c r="E57" s="160"/>
      <c r="F57" s="160"/>
      <c r="G57" s="160">
        <f>'将来負担比率（分子）の構造'!J$51</f>
        <v>126</v>
      </c>
      <c r="H57" s="160"/>
      <c r="I57" s="160"/>
      <c r="J57" s="160">
        <f>'将来負担比率（分子）の構造'!K$51</f>
        <v>91</v>
      </c>
      <c r="K57" s="160"/>
      <c r="L57" s="160"/>
      <c r="M57" s="160">
        <f>'将来負担比率（分子）の構造'!L$51</f>
        <v>68</v>
      </c>
      <c r="N57" s="160"/>
      <c r="O57" s="160"/>
      <c r="P57" s="160">
        <f>'将来負担比率（分子）の構造'!M$51</f>
        <v>47</v>
      </c>
    </row>
    <row r="58" spans="1:16" x14ac:dyDescent="0.15">
      <c r="A58" s="160" t="s">
        <v>35</v>
      </c>
      <c r="B58" s="160"/>
      <c r="C58" s="160"/>
      <c r="D58" s="160">
        <f>'将来負担比率（分子）の構造'!I$50</f>
        <v>2391</v>
      </c>
      <c r="E58" s="160"/>
      <c r="F58" s="160"/>
      <c r="G58" s="160">
        <f>'将来負担比率（分子）の構造'!J$50</f>
        <v>2472</v>
      </c>
      <c r="H58" s="160"/>
      <c r="I58" s="160"/>
      <c r="J58" s="160">
        <f>'将来負担比率（分子）の構造'!K$50</f>
        <v>2230</v>
      </c>
      <c r="K58" s="160"/>
      <c r="L58" s="160"/>
      <c r="M58" s="160">
        <f>'将来負担比率（分子）の構造'!L$50</f>
        <v>2236</v>
      </c>
      <c r="N58" s="160"/>
      <c r="O58" s="160"/>
      <c r="P58" s="160">
        <f>'将来負担比率（分子）の構造'!M$50</f>
        <v>2492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561</v>
      </c>
      <c r="C62" s="160"/>
      <c r="D62" s="160"/>
      <c r="E62" s="160">
        <f>'将来負担比率（分子）の構造'!J$45</f>
        <v>446</v>
      </c>
      <c r="F62" s="160"/>
      <c r="G62" s="160"/>
      <c r="H62" s="160">
        <f>'将来負担比率（分子）の構造'!K$45</f>
        <v>192</v>
      </c>
      <c r="I62" s="160"/>
      <c r="J62" s="160"/>
      <c r="K62" s="160">
        <f>'将来負担比率（分子）の構造'!L$45</f>
        <v>176</v>
      </c>
      <c r="L62" s="160"/>
      <c r="M62" s="160"/>
      <c r="N62" s="160">
        <f>'将来負担比率（分子）の構造'!M$45</f>
        <v>225</v>
      </c>
      <c r="O62" s="160"/>
      <c r="P62" s="160"/>
    </row>
    <row r="63" spans="1:16" x14ac:dyDescent="0.15">
      <c r="A63" s="160" t="s">
        <v>28</v>
      </c>
      <c r="B63" s="160">
        <f>'将来負担比率（分子）の構造'!I$44</f>
        <v>46</v>
      </c>
      <c r="C63" s="160"/>
      <c r="D63" s="160"/>
      <c r="E63" s="160">
        <f>'将来負担比率（分子）の構造'!J$44</f>
        <v>78</v>
      </c>
      <c r="F63" s="160"/>
      <c r="G63" s="160"/>
      <c r="H63" s="160">
        <f>'将来負担比率（分子）の構造'!K$44</f>
        <v>172</v>
      </c>
      <c r="I63" s="160"/>
      <c r="J63" s="160"/>
      <c r="K63" s="160">
        <f>'将来負担比率（分子）の構造'!L$44</f>
        <v>148</v>
      </c>
      <c r="L63" s="160"/>
      <c r="M63" s="160"/>
      <c r="N63" s="160">
        <f>'将来負担比率（分子）の構造'!M$44</f>
        <v>215</v>
      </c>
      <c r="O63" s="160"/>
      <c r="P63" s="160"/>
    </row>
    <row r="64" spans="1:16" x14ac:dyDescent="0.15">
      <c r="A64" s="160" t="s">
        <v>27</v>
      </c>
      <c r="B64" s="160">
        <f>'将来負担比率（分子）の構造'!I$43</f>
        <v>341</v>
      </c>
      <c r="C64" s="160"/>
      <c r="D64" s="160"/>
      <c r="E64" s="160">
        <f>'将来負担比率（分子）の構造'!J$43</f>
        <v>316</v>
      </c>
      <c r="F64" s="160"/>
      <c r="G64" s="160"/>
      <c r="H64" s="160">
        <f>'将来負担比率（分子）の構造'!K$43</f>
        <v>290</v>
      </c>
      <c r="I64" s="160"/>
      <c r="J64" s="160"/>
      <c r="K64" s="160">
        <f>'将来負担比率（分子）の構造'!L$43</f>
        <v>70</v>
      </c>
      <c r="L64" s="160"/>
      <c r="M64" s="160"/>
      <c r="N64" s="160">
        <f>'将来負担比率（分子）の構造'!M$43</f>
        <v>57</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4756</v>
      </c>
      <c r="C66" s="160"/>
      <c r="D66" s="160"/>
      <c r="E66" s="160">
        <f>'将来負担比率（分子）の構造'!J$41</f>
        <v>4620</v>
      </c>
      <c r="F66" s="160"/>
      <c r="G66" s="160"/>
      <c r="H66" s="160">
        <f>'将来負担比率（分子）の構造'!K$41</f>
        <v>4443</v>
      </c>
      <c r="I66" s="160"/>
      <c r="J66" s="160"/>
      <c r="K66" s="160">
        <f>'将来負担比率（分子）の構造'!L$41</f>
        <v>4182</v>
      </c>
      <c r="L66" s="160"/>
      <c r="M66" s="160"/>
      <c r="N66" s="160">
        <f>'将来負担比率（分子）の構造'!M$41</f>
        <v>3965</v>
      </c>
      <c r="O66" s="160"/>
      <c r="P66" s="160"/>
    </row>
    <row r="67" spans="1:16" x14ac:dyDescent="0.15">
      <c r="A67" s="160" t="s">
        <v>69</v>
      </c>
      <c r="B67" s="160" t="e">
        <f>NA()</f>
        <v>#N/A</v>
      </c>
      <c r="C67" s="160">
        <f>IF(ISNUMBER('将来負担比率（分子）の構造'!I$53), IF('将来負担比率（分子）の構造'!I$53 &lt; 0, 0, '将来負担比率（分子）の構造'!I$53), NA())</f>
        <v>62</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492</v>
      </c>
      <c r="C72" s="164">
        <f>基金残高に係る経年分析!G55</f>
        <v>623</v>
      </c>
      <c r="D72" s="164">
        <f>基金残高に係る経年分析!H55</f>
        <v>694</v>
      </c>
    </row>
    <row r="73" spans="1:16" x14ac:dyDescent="0.15">
      <c r="A73" s="163" t="s">
        <v>72</v>
      </c>
      <c r="B73" s="164">
        <f>基金残高に係る経年分析!F56</f>
        <v>551</v>
      </c>
      <c r="C73" s="164">
        <f>基金残高に係る経年分析!G56</f>
        <v>391</v>
      </c>
      <c r="D73" s="164">
        <f>基金残高に係る経年分析!H56</f>
        <v>342</v>
      </c>
    </row>
    <row r="74" spans="1:16" x14ac:dyDescent="0.15">
      <c r="A74" s="163" t="s">
        <v>73</v>
      </c>
      <c r="B74" s="164">
        <f>基金残高に係る経年分析!F57</f>
        <v>1193</v>
      </c>
      <c r="C74" s="164">
        <f>基金残高に係る経年分析!G57</f>
        <v>1222</v>
      </c>
      <c r="D74" s="164">
        <f>基金残高に係る経年分析!H57</f>
        <v>1457</v>
      </c>
    </row>
  </sheetData>
  <sheetProtection algorithmName="SHA-512" hashValue="q4yw6y1eygQjnxvcR3KiBUXJXXJMjp2gghTINU1Y6Ujrw7LtbtaZMnP5J0hCZJIWmNM5syZUnJVJDggF8NNLMg==" saltValue="emcSpjUb5+2bzl5bxMW7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election activeCell="BN4" sqref="BN4:BU4"/>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223</v>
      </c>
      <c r="C5" s="608"/>
      <c r="D5" s="608"/>
      <c r="E5" s="608"/>
      <c r="F5" s="608"/>
      <c r="G5" s="608"/>
      <c r="H5" s="608"/>
      <c r="I5" s="608"/>
      <c r="J5" s="608"/>
      <c r="K5" s="608"/>
      <c r="L5" s="608"/>
      <c r="M5" s="608"/>
      <c r="N5" s="608"/>
      <c r="O5" s="608"/>
      <c r="P5" s="608"/>
      <c r="Q5" s="609"/>
      <c r="R5" s="610">
        <v>1286883</v>
      </c>
      <c r="S5" s="611"/>
      <c r="T5" s="611"/>
      <c r="U5" s="611"/>
      <c r="V5" s="611"/>
      <c r="W5" s="611"/>
      <c r="X5" s="611"/>
      <c r="Y5" s="612"/>
      <c r="Z5" s="613">
        <v>13.3</v>
      </c>
      <c r="AA5" s="613"/>
      <c r="AB5" s="613"/>
      <c r="AC5" s="613"/>
      <c r="AD5" s="614">
        <v>1286883</v>
      </c>
      <c r="AE5" s="614"/>
      <c r="AF5" s="614"/>
      <c r="AG5" s="614"/>
      <c r="AH5" s="614"/>
      <c r="AI5" s="614"/>
      <c r="AJ5" s="614"/>
      <c r="AK5" s="614"/>
      <c r="AL5" s="615">
        <v>25.4</v>
      </c>
      <c r="AM5" s="616"/>
      <c r="AN5" s="616"/>
      <c r="AO5" s="617"/>
      <c r="AP5" s="607" t="s">
        <v>224</v>
      </c>
      <c r="AQ5" s="608"/>
      <c r="AR5" s="608"/>
      <c r="AS5" s="608"/>
      <c r="AT5" s="608"/>
      <c r="AU5" s="608"/>
      <c r="AV5" s="608"/>
      <c r="AW5" s="608"/>
      <c r="AX5" s="608"/>
      <c r="AY5" s="608"/>
      <c r="AZ5" s="608"/>
      <c r="BA5" s="608"/>
      <c r="BB5" s="608"/>
      <c r="BC5" s="608"/>
      <c r="BD5" s="608"/>
      <c r="BE5" s="608"/>
      <c r="BF5" s="609"/>
      <c r="BG5" s="621">
        <v>1286883</v>
      </c>
      <c r="BH5" s="622"/>
      <c r="BI5" s="622"/>
      <c r="BJ5" s="622"/>
      <c r="BK5" s="622"/>
      <c r="BL5" s="622"/>
      <c r="BM5" s="622"/>
      <c r="BN5" s="623"/>
      <c r="BO5" s="624">
        <v>100</v>
      </c>
      <c r="BP5" s="624"/>
      <c r="BQ5" s="624"/>
      <c r="BR5" s="624"/>
      <c r="BS5" s="625" t="s">
        <v>132</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217</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x14ac:dyDescent="0.15">
      <c r="B6" s="618" t="s">
        <v>228</v>
      </c>
      <c r="C6" s="619"/>
      <c r="D6" s="619"/>
      <c r="E6" s="619"/>
      <c r="F6" s="619"/>
      <c r="G6" s="619"/>
      <c r="H6" s="619"/>
      <c r="I6" s="619"/>
      <c r="J6" s="619"/>
      <c r="K6" s="619"/>
      <c r="L6" s="619"/>
      <c r="M6" s="619"/>
      <c r="N6" s="619"/>
      <c r="O6" s="619"/>
      <c r="P6" s="619"/>
      <c r="Q6" s="620"/>
      <c r="R6" s="621">
        <v>39696</v>
      </c>
      <c r="S6" s="622"/>
      <c r="T6" s="622"/>
      <c r="U6" s="622"/>
      <c r="V6" s="622"/>
      <c r="W6" s="622"/>
      <c r="X6" s="622"/>
      <c r="Y6" s="623"/>
      <c r="Z6" s="624">
        <v>0.4</v>
      </c>
      <c r="AA6" s="624"/>
      <c r="AB6" s="624"/>
      <c r="AC6" s="624"/>
      <c r="AD6" s="625">
        <v>39696</v>
      </c>
      <c r="AE6" s="625"/>
      <c r="AF6" s="625"/>
      <c r="AG6" s="625"/>
      <c r="AH6" s="625"/>
      <c r="AI6" s="625"/>
      <c r="AJ6" s="625"/>
      <c r="AK6" s="625"/>
      <c r="AL6" s="626">
        <v>0.8</v>
      </c>
      <c r="AM6" s="627"/>
      <c r="AN6" s="627"/>
      <c r="AO6" s="628"/>
      <c r="AP6" s="618" t="s">
        <v>229</v>
      </c>
      <c r="AQ6" s="619"/>
      <c r="AR6" s="619"/>
      <c r="AS6" s="619"/>
      <c r="AT6" s="619"/>
      <c r="AU6" s="619"/>
      <c r="AV6" s="619"/>
      <c r="AW6" s="619"/>
      <c r="AX6" s="619"/>
      <c r="AY6" s="619"/>
      <c r="AZ6" s="619"/>
      <c r="BA6" s="619"/>
      <c r="BB6" s="619"/>
      <c r="BC6" s="619"/>
      <c r="BD6" s="619"/>
      <c r="BE6" s="619"/>
      <c r="BF6" s="620"/>
      <c r="BG6" s="621">
        <v>1286883</v>
      </c>
      <c r="BH6" s="622"/>
      <c r="BI6" s="622"/>
      <c r="BJ6" s="622"/>
      <c r="BK6" s="622"/>
      <c r="BL6" s="622"/>
      <c r="BM6" s="622"/>
      <c r="BN6" s="623"/>
      <c r="BO6" s="624">
        <v>100</v>
      </c>
      <c r="BP6" s="624"/>
      <c r="BQ6" s="624"/>
      <c r="BR6" s="624"/>
      <c r="BS6" s="625" t="s">
        <v>132</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126076</v>
      </c>
      <c r="CS6" s="622"/>
      <c r="CT6" s="622"/>
      <c r="CU6" s="622"/>
      <c r="CV6" s="622"/>
      <c r="CW6" s="622"/>
      <c r="CX6" s="622"/>
      <c r="CY6" s="623"/>
      <c r="CZ6" s="615">
        <v>1.3</v>
      </c>
      <c r="DA6" s="616"/>
      <c r="DB6" s="616"/>
      <c r="DC6" s="635"/>
      <c r="DD6" s="630" t="s">
        <v>123</v>
      </c>
      <c r="DE6" s="622"/>
      <c r="DF6" s="622"/>
      <c r="DG6" s="622"/>
      <c r="DH6" s="622"/>
      <c r="DI6" s="622"/>
      <c r="DJ6" s="622"/>
      <c r="DK6" s="622"/>
      <c r="DL6" s="622"/>
      <c r="DM6" s="622"/>
      <c r="DN6" s="622"/>
      <c r="DO6" s="622"/>
      <c r="DP6" s="623"/>
      <c r="DQ6" s="630">
        <v>126076</v>
      </c>
      <c r="DR6" s="622"/>
      <c r="DS6" s="622"/>
      <c r="DT6" s="622"/>
      <c r="DU6" s="622"/>
      <c r="DV6" s="622"/>
      <c r="DW6" s="622"/>
      <c r="DX6" s="622"/>
      <c r="DY6" s="622"/>
      <c r="DZ6" s="622"/>
      <c r="EA6" s="622"/>
      <c r="EB6" s="622"/>
      <c r="EC6" s="631"/>
    </row>
    <row r="7" spans="2:143" ht="11.25" customHeight="1" x14ac:dyDescent="0.15">
      <c r="B7" s="618" t="s">
        <v>231</v>
      </c>
      <c r="C7" s="619"/>
      <c r="D7" s="619"/>
      <c r="E7" s="619"/>
      <c r="F7" s="619"/>
      <c r="G7" s="619"/>
      <c r="H7" s="619"/>
      <c r="I7" s="619"/>
      <c r="J7" s="619"/>
      <c r="K7" s="619"/>
      <c r="L7" s="619"/>
      <c r="M7" s="619"/>
      <c r="N7" s="619"/>
      <c r="O7" s="619"/>
      <c r="P7" s="619"/>
      <c r="Q7" s="620"/>
      <c r="R7" s="621">
        <v>937</v>
      </c>
      <c r="S7" s="622"/>
      <c r="T7" s="622"/>
      <c r="U7" s="622"/>
      <c r="V7" s="622"/>
      <c r="W7" s="622"/>
      <c r="X7" s="622"/>
      <c r="Y7" s="623"/>
      <c r="Z7" s="624">
        <v>0</v>
      </c>
      <c r="AA7" s="624"/>
      <c r="AB7" s="624"/>
      <c r="AC7" s="624"/>
      <c r="AD7" s="625">
        <v>937</v>
      </c>
      <c r="AE7" s="625"/>
      <c r="AF7" s="625"/>
      <c r="AG7" s="625"/>
      <c r="AH7" s="625"/>
      <c r="AI7" s="625"/>
      <c r="AJ7" s="625"/>
      <c r="AK7" s="625"/>
      <c r="AL7" s="626">
        <v>0</v>
      </c>
      <c r="AM7" s="627"/>
      <c r="AN7" s="627"/>
      <c r="AO7" s="628"/>
      <c r="AP7" s="618" t="s">
        <v>232</v>
      </c>
      <c r="AQ7" s="619"/>
      <c r="AR7" s="619"/>
      <c r="AS7" s="619"/>
      <c r="AT7" s="619"/>
      <c r="AU7" s="619"/>
      <c r="AV7" s="619"/>
      <c r="AW7" s="619"/>
      <c r="AX7" s="619"/>
      <c r="AY7" s="619"/>
      <c r="AZ7" s="619"/>
      <c r="BA7" s="619"/>
      <c r="BB7" s="619"/>
      <c r="BC7" s="619"/>
      <c r="BD7" s="619"/>
      <c r="BE7" s="619"/>
      <c r="BF7" s="620"/>
      <c r="BG7" s="621">
        <v>383954</v>
      </c>
      <c r="BH7" s="622"/>
      <c r="BI7" s="622"/>
      <c r="BJ7" s="622"/>
      <c r="BK7" s="622"/>
      <c r="BL7" s="622"/>
      <c r="BM7" s="622"/>
      <c r="BN7" s="623"/>
      <c r="BO7" s="624">
        <v>29.8</v>
      </c>
      <c r="BP7" s="624"/>
      <c r="BQ7" s="624"/>
      <c r="BR7" s="624"/>
      <c r="BS7" s="625" t="s">
        <v>123</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2339576</v>
      </c>
      <c r="CS7" s="622"/>
      <c r="CT7" s="622"/>
      <c r="CU7" s="622"/>
      <c r="CV7" s="622"/>
      <c r="CW7" s="622"/>
      <c r="CX7" s="622"/>
      <c r="CY7" s="623"/>
      <c r="CZ7" s="624">
        <v>25</v>
      </c>
      <c r="DA7" s="624"/>
      <c r="DB7" s="624"/>
      <c r="DC7" s="624"/>
      <c r="DD7" s="630">
        <v>36336</v>
      </c>
      <c r="DE7" s="622"/>
      <c r="DF7" s="622"/>
      <c r="DG7" s="622"/>
      <c r="DH7" s="622"/>
      <c r="DI7" s="622"/>
      <c r="DJ7" s="622"/>
      <c r="DK7" s="622"/>
      <c r="DL7" s="622"/>
      <c r="DM7" s="622"/>
      <c r="DN7" s="622"/>
      <c r="DO7" s="622"/>
      <c r="DP7" s="623"/>
      <c r="DQ7" s="630">
        <v>1149161</v>
      </c>
      <c r="DR7" s="622"/>
      <c r="DS7" s="622"/>
      <c r="DT7" s="622"/>
      <c r="DU7" s="622"/>
      <c r="DV7" s="622"/>
      <c r="DW7" s="622"/>
      <c r="DX7" s="622"/>
      <c r="DY7" s="622"/>
      <c r="DZ7" s="622"/>
      <c r="EA7" s="622"/>
      <c r="EB7" s="622"/>
      <c r="EC7" s="631"/>
    </row>
    <row r="8" spans="2:143" ht="11.25" customHeight="1" x14ac:dyDescent="0.15">
      <c r="B8" s="618" t="s">
        <v>234</v>
      </c>
      <c r="C8" s="619"/>
      <c r="D8" s="619"/>
      <c r="E8" s="619"/>
      <c r="F8" s="619"/>
      <c r="G8" s="619"/>
      <c r="H8" s="619"/>
      <c r="I8" s="619"/>
      <c r="J8" s="619"/>
      <c r="K8" s="619"/>
      <c r="L8" s="619"/>
      <c r="M8" s="619"/>
      <c r="N8" s="619"/>
      <c r="O8" s="619"/>
      <c r="P8" s="619"/>
      <c r="Q8" s="620"/>
      <c r="R8" s="621">
        <v>1897</v>
      </c>
      <c r="S8" s="622"/>
      <c r="T8" s="622"/>
      <c r="U8" s="622"/>
      <c r="V8" s="622"/>
      <c r="W8" s="622"/>
      <c r="X8" s="622"/>
      <c r="Y8" s="623"/>
      <c r="Z8" s="624">
        <v>0</v>
      </c>
      <c r="AA8" s="624"/>
      <c r="AB8" s="624"/>
      <c r="AC8" s="624"/>
      <c r="AD8" s="625">
        <v>1897</v>
      </c>
      <c r="AE8" s="625"/>
      <c r="AF8" s="625"/>
      <c r="AG8" s="625"/>
      <c r="AH8" s="625"/>
      <c r="AI8" s="625"/>
      <c r="AJ8" s="625"/>
      <c r="AK8" s="625"/>
      <c r="AL8" s="626">
        <v>0</v>
      </c>
      <c r="AM8" s="627"/>
      <c r="AN8" s="627"/>
      <c r="AO8" s="628"/>
      <c r="AP8" s="618" t="s">
        <v>235</v>
      </c>
      <c r="AQ8" s="619"/>
      <c r="AR8" s="619"/>
      <c r="AS8" s="619"/>
      <c r="AT8" s="619"/>
      <c r="AU8" s="619"/>
      <c r="AV8" s="619"/>
      <c r="AW8" s="619"/>
      <c r="AX8" s="619"/>
      <c r="AY8" s="619"/>
      <c r="AZ8" s="619"/>
      <c r="BA8" s="619"/>
      <c r="BB8" s="619"/>
      <c r="BC8" s="619"/>
      <c r="BD8" s="619"/>
      <c r="BE8" s="619"/>
      <c r="BF8" s="620"/>
      <c r="BG8" s="621">
        <v>16937</v>
      </c>
      <c r="BH8" s="622"/>
      <c r="BI8" s="622"/>
      <c r="BJ8" s="622"/>
      <c r="BK8" s="622"/>
      <c r="BL8" s="622"/>
      <c r="BM8" s="622"/>
      <c r="BN8" s="623"/>
      <c r="BO8" s="624">
        <v>1.3</v>
      </c>
      <c r="BP8" s="624"/>
      <c r="BQ8" s="624"/>
      <c r="BR8" s="624"/>
      <c r="BS8" s="630" t="s">
        <v>236</v>
      </c>
      <c r="BT8" s="622"/>
      <c r="BU8" s="622"/>
      <c r="BV8" s="622"/>
      <c r="BW8" s="622"/>
      <c r="BX8" s="622"/>
      <c r="BY8" s="622"/>
      <c r="BZ8" s="622"/>
      <c r="CA8" s="622"/>
      <c r="CB8" s="631"/>
      <c r="CD8" s="636" t="s">
        <v>237</v>
      </c>
      <c r="CE8" s="637"/>
      <c r="CF8" s="637"/>
      <c r="CG8" s="637"/>
      <c r="CH8" s="637"/>
      <c r="CI8" s="637"/>
      <c r="CJ8" s="637"/>
      <c r="CK8" s="637"/>
      <c r="CL8" s="637"/>
      <c r="CM8" s="637"/>
      <c r="CN8" s="637"/>
      <c r="CO8" s="637"/>
      <c r="CP8" s="637"/>
      <c r="CQ8" s="638"/>
      <c r="CR8" s="621">
        <v>2899646</v>
      </c>
      <c r="CS8" s="622"/>
      <c r="CT8" s="622"/>
      <c r="CU8" s="622"/>
      <c r="CV8" s="622"/>
      <c r="CW8" s="622"/>
      <c r="CX8" s="622"/>
      <c r="CY8" s="623"/>
      <c r="CZ8" s="624">
        <v>31</v>
      </c>
      <c r="DA8" s="624"/>
      <c r="DB8" s="624"/>
      <c r="DC8" s="624"/>
      <c r="DD8" s="630">
        <v>5215</v>
      </c>
      <c r="DE8" s="622"/>
      <c r="DF8" s="622"/>
      <c r="DG8" s="622"/>
      <c r="DH8" s="622"/>
      <c r="DI8" s="622"/>
      <c r="DJ8" s="622"/>
      <c r="DK8" s="622"/>
      <c r="DL8" s="622"/>
      <c r="DM8" s="622"/>
      <c r="DN8" s="622"/>
      <c r="DO8" s="622"/>
      <c r="DP8" s="623"/>
      <c r="DQ8" s="630">
        <v>1475096</v>
      </c>
      <c r="DR8" s="622"/>
      <c r="DS8" s="622"/>
      <c r="DT8" s="622"/>
      <c r="DU8" s="622"/>
      <c r="DV8" s="622"/>
      <c r="DW8" s="622"/>
      <c r="DX8" s="622"/>
      <c r="DY8" s="622"/>
      <c r="DZ8" s="622"/>
      <c r="EA8" s="622"/>
      <c r="EB8" s="622"/>
      <c r="EC8" s="631"/>
    </row>
    <row r="9" spans="2:143" ht="11.25" customHeight="1" x14ac:dyDescent="0.15">
      <c r="B9" s="618" t="s">
        <v>238</v>
      </c>
      <c r="C9" s="619"/>
      <c r="D9" s="619"/>
      <c r="E9" s="619"/>
      <c r="F9" s="619"/>
      <c r="G9" s="619"/>
      <c r="H9" s="619"/>
      <c r="I9" s="619"/>
      <c r="J9" s="619"/>
      <c r="K9" s="619"/>
      <c r="L9" s="619"/>
      <c r="M9" s="619"/>
      <c r="N9" s="619"/>
      <c r="O9" s="619"/>
      <c r="P9" s="619"/>
      <c r="Q9" s="620"/>
      <c r="R9" s="621">
        <v>2108</v>
      </c>
      <c r="S9" s="622"/>
      <c r="T9" s="622"/>
      <c r="U9" s="622"/>
      <c r="V9" s="622"/>
      <c r="W9" s="622"/>
      <c r="X9" s="622"/>
      <c r="Y9" s="623"/>
      <c r="Z9" s="624">
        <v>0</v>
      </c>
      <c r="AA9" s="624"/>
      <c r="AB9" s="624"/>
      <c r="AC9" s="624"/>
      <c r="AD9" s="625">
        <v>2108</v>
      </c>
      <c r="AE9" s="625"/>
      <c r="AF9" s="625"/>
      <c r="AG9" s="625"/>
      <c r="AH9" s="625"/>
      <c r="AI9" s="625"/>
      <c r="AJ9" s="625"/>
      <c r="AK9" s="625"/>
      <c r="AL9" s="626">
        <v>0</v>
      </c>
      <c r="AM9" s="627"/>
      <c r="AN9" s="627"/>
      <c r="AO9" s="628"/>
      <c r="AP9" s="618" t="s">
        <v>239</v>
      </c>
      <c r="AQ9" s="619"/>
      <c r="AR9" s="619"/>
      <c r="AS9" s="619"/>
      <c r="AT9" s="619"/>
      <c r="AU9" s="619"/>
      <c r="AV9" s="619"/>
      <c r="AW9" s="619"/>
      <c r="AX9" s="619"/>
      <c r="AY9" s="619"/>
      <c r="AZ9" s="619"/>
      <c r="BA9" s="619"/>
      <c r="BB9" s="619"/>
      <c r="BC9" s="619"/>
      <c r="BD9" s="619"/>
      <c r="BE9" s="619"/>
      <c r="BF9" s="620"/>
      <c r="BG9" s="621">
        <v>328727</v>
      </c>
      <c r="BH9" s="622"/>
      <c r="BI9" s="622"/>
      <c r="BJ9" s="622"/>
      <c r="BK9" s="622"/>
      <c r="BL9" s="622"/>
      <c r="BM9" s="622"/>
      <c r="BN9" s="623"/>
      <c r="BO9" s="624">
        <v>25.5</v>
      </c>
      <c r="BP9" s="624"/>
      <c r="BQ9" s="624"/>
      <c r="BR9" s="624"/>
      <c r="BS9" s="630" t="s">
        <v>236</v>
      </c>
      <c r="BT9" s="622"/>
      <c r="BU9" s="622"/>
      <c r="BV9" s="622"/>
      <c r="BW9" s="622"/>
      <c r="BX9" s="622"/>
      <c r="BY9" s="622"/>
      <c r="BZ9" s="622"/>
      <c r="CA9" s="622"/>
      <c r="CB9" s="631"/>
      <c r="CD9" s="636" t="s">
        <v>240</v>
      </c>
      <c r="CE9" s="637"/>
      <c r="CF9" s="637"/>
      <c r="CG9" s="637"/>
      <c r="CH9" s="637"/>
      <c r="CI9" s="637"/>
      <c r="CJ9" s="637"/>
      <c r="CK9" s="637"/>
      <c r="CL9" s="637"/>
      <c r="CM9" s="637"/>
      <c r="CN9" s="637"/>
      <c r="CO9" s="637"/>
      <c r="CP9" s="637"/>
      <c r="CQ9" s="638"/>
      <c r="CR9" s="621">
        <v>442849</v>
      </c>
      <c r="CS9" s="622"/>
      <c r="CT9" s="622"/>
      <c r="CU9" s="622"/>
      <c r="CV9" s="622"/>
      <c r="CW9" s="622"/>
      <c r="CX9" s="622"/>
      <c r="CY9" s="623"/>
      <c r="CZ9" s="624">
        <v>4.7</v>
      </c>
      <c r="DA9" s="624"/>
      <c r="DB9" s="624"/>
      <c r="DC9" s="624"/>
      <c r="DD9" s="630" t="s">
        <v>123</v>
      </c>
      <c r="DE9" s="622"/>
      <c r="DF9" s="622"/>
      <c r="DG9" s="622"/>
      <c r="DH9" s="622"/>
      <c r="DI9" s="622"/>
      <c r="DJ9" s="622"/>
      <c r="DK9" s="622"/>
      <c r="DL9" s="622"/>
      <c r="DM9" s="622"/>
      <c r="DN9" s="622"/>
      <c r="DO9" s="622"/>
      <c r="DP9" s="623"/>
      <c r="DQ9" s="630">
        <v>400681</v>
      </c>
      <c r="DR9" s="622"/>
      <c r="DS9" s="622"/>
      <c r="DT9" s="622"/>
      <c r="DU9" s="622"/>
      <c r="DV9" s="622"/>
      <c r="DW9" s="622"/>
      <c r="DX9" s="622"/>
      <c r="DY9" s="622"/>
      <c r="DZ9" s="622"/>
      <c r="EA9" s="622"/>
      <c r="EB9" s="622"/>
      <c r="EC9" s="631"/>
    </row>
    <row r="10" spans="2:143" ht="11.25" customHeight="1" x14ac:dyDescent="0.15">
      <c r="B10" s="618" t="s">
        <v>241</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24" t="s">
        <v>236</v>
      </c>
      <c r="AA10" s="624"/>
      <c r="AB10" s="624"/>
      <c r="AC10" s="624"/>
      <c r="AD10" s="625" t="s">
        <v>123</v>
      </c>
      <c r="AE10" s="625"/>
      <c r="AF10" s="625"/>
      <c r="AG10" s="625"/>
      <c r="AH10" s="625"/>
      <c r="AI10" s="625"/>
      <c r="AJ10" s="625"/>
      <c r="AK10" s="625"/>
      <c r="AL10" s="626" t="s">
        <v>123</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19785</v>
      </c>
      <c r="BH10" s="622"/>
      <c r="BI10" s="622"/>
      <c r="BJ10" s="622"/>
      <c r="BK10" s="622"/>
      <c r="BL10" s="622"/>
      <c r="BM10" s="622"/>
      <c r="BN10" s="623"/>
      <c r="BO10" s="624">
        <v>1.5</v>
      </c>
      <c r="BP10" s="624"/>
      <c r="BQ10" s="624"/>
      <c r="BR10" s="624"/>
      <c r="BS10" s="630" t="s">
        <v>123</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v>29074</v>
      </c>
      <c r="CS10" s="622"/>
      <c r="CT10" s="622"/>
      <c r="CU10" s="622"/>
      <c r="CV10" s="622"/>
      <c r="CW10" s="622"/>
      <c r="CX10" s="622"/>
      <c r="CY10" s="623"/>
      <c r="CZ10" s="624">
        <v>0.3</v>
      </c>
      <c r="DA10" s="624"/>
      <c r="DB10" s="624"/>
      <c r="DC10" s="624"/>
      <c r="DD10" s="630" t="s">
        <v>132</v>
      </c>
      <c r="DE10" s="622"/>
      <c r="DF10" s="622"/>
      <c r="DG10" s="622"/>
      <c r="DH10" s="622"/>
      <c r="DI10" s="622"/>
      <c r="DJ10" s="622"/>
      <c r="DK10" s="622"/>
      <c r="DL10" s="622"/>
      <c r="DM10" s="622"/>
      <c r="DN10" s="622"/>
      <c r="DO10" s="622"/>
      <c r="DP10" s="623"/>
      <c r="DQ10" s="630">
        <v>6038</v>
      </c>
      <c r="DR10" s="622"/>
      <c r="DS10" s="622"/>
      <c r="DT10" s="622"/>
      <c r="DU10" s="622"/>
      <c r="DV10" s="622"/>
      <c r="DW10" s="622"/>
      <c r="DX10" s="622"/>
      <c r="DY10" s="622"/>
      <c r="DZ10" s="622"/>
      <c r="EA10" s="622"/>
      <c r="EB10" s="622"/>
      <c r="EC10" s="631"/>
    </row>
    <row r="11" spans="2:143" ht="11.25" customHeight="1" x14ac:dyDescent="0.15">
      <c r="B11" s="618" t="s">
        <v>244</v>
      </c>
      <c r="C11" s="619"/>
      <c r="D11" s="619"/>
      <c r="E11" s="619"/>
      <c r="F11" s="619"/>
      <c r="G11" s="619"/>
      <c r="H11" s="619"/>
      <c r="I11" s="619"/>
      <c r="J11" s="619"/>
      <c r="K11" s="619"/>
      <c r="L11" s="619"/>
      <c r="M11" s="619"/>
      <c r="N11" s="619"/>
      <c r="O11" s="619"/>
      <c r="P11" s="619"/>
      <c r="Q11" s="620"/>
      <c r="R11" s="621" t="s">
        <v>123</v>
      </c>
      <c r="S11" s="622"/>
      <c r="T11" s="622"/>
      <c r="U11" s="622"/>
      <c r="V11" s="622"/>
      <c r="W11" s="622"/>
      <c r="X11" s="622"/>
      <c r="Y11" s="623"/>
      <c r="Z11" s="624" t="s">
        <v>123</v>
      </c>
      <c r="AA11" s="624"/>
      <c r="AB11" s="624"/>
      <c r="AC11" s="624"/>
      <c r="AD11" s="625" t="s">
        <v>236</v>
      </c>
      <c r="AE11" s="625"/>
      <c r="AF11" s="625"/>
      <c r="AG11" s="625"/>
      <c r="AH11" s="625"/>
      <c r="AI11" s="625"/>
      <c r="AJ11" s="625"/>
      <c r="AK11" s="625"/>
      <c r="AL11" s="626" t="s">
        <v>132</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18505</v>
      </c>
      <c r="BH11" s="622"/>
      <c r="BI11" s="622"/>
      <c r="BJ11" s="622"/>
      <c r="BK11" s="622"/>
      <c r="BL11" s="622"/>
      <c r="BM11" s="622"/>
      <c r="BN11" s="623"/>
      <c r="BO11" s="624">
        <v>1.4</v>
      </c>
      <c r="BP11" s="624"/>
      <c r="BQ11" s="624"/>
      <c r="BR11" s="624"/>
      <c r="BS11" s="630" t="s">
        <v>132</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v>545411</v>
      </c>
      <c r="CS11" s="622"/>
      <c r="CT11" s="622"/>
      <c r="CU11" s="622"/>
      <c r="CV11" s="622"/>
      <c r="CW11" s="622"/>
      <c r="CX11" s="622"/>
      <c r="CY11" s="623"/>
      <c r="CZ11" s="624">
        <v>5.8</v>
      </c>
      <c r="DA11" s="624"/>
      <c r="DB11" s="624"/>
      <c r="DC11" s="624"/>
      <c r="DD11" s="630">
        <v>144330</v>
      </c>
      <c r="DE11" s="622"/>
      <c r="DF11" s="622"/>
      <c r="DG11" s="622"/>
      <c r="DH11" s="622"/>
      <c r="DI11" s="622"/>
      <c r="DJ11" s="622"/>
      <c r="DK11" s="622"/>
      <c r="DL11" s="622"/>
      <c r="DM11" s="622"/>
      <c r="DN11" s="622"/>
      <c r="DO11" s="622"/>
      <c r="DP11" s="623"/>
      <c r="DQ11" s="630">
        <v>432188</v>
      </c>
      <c r="DR11" s="622"/>
      <c r="DS11" s="622"/>
      <c r="DT11" s="622"/>
      <c r="DU11" s="622"/>
      <c r="DV11" s="622"/>
      <c r="DW11" s="622"/>
      <c r="DX11" s="622"/>
      <c r="DY11" s="622"/>
      <c r="DZ11" s="622"/>
      <c r="EA11" s="622"/>
      <c r="EB11" s="622"/>
      <c r="EC11" s="631"/>
    </row>
    <row r="12" spans="2:143" ht="11.25" customHeight="1" x14ac:dyDescent="0.15">
      <c r="B12" s="618" t="s">
        <v>247</v>
      </c>
      <c r="C12" s="619"/>
      <c r="D12" s="619"/>
      <c r="E12" s="619"/>
      <c r="F12" s="619"/>
      <c r="G12" s="619"/>
      <c r="H12" s="619"/>
      <c r="I12" s="619"/>
      <c r="J12" s="619"/>
      <c r="K12" s="619"/>
      <c r="L12" s="619"/>
      <c r="M12" s="619"/>
      <c r="N12" s="619"/>
      <c r="O12" s="619"/>
      <c r="P12" s="619"/>
      <c r="Q12" s="620"/>
      <c r="R12" s="621">
        <v>169589</v>
      </c>
      <c r="S12" s="622"/>
      <c r="T12" s="622"/>
      <c r="U12" s="622"/>
      <c r="V12" s="622"/>
      <c r="W12" s="622"/>
      <c r="X12" s="622"/>
      <c r="Y12" s="623"/>
      <c r="Z12" s="624">
        <v>1.8</v>
      </c>
      <c r="AA12" s="624"/>
      <c r="AB12" s="624"/>
      <c r="AC12" s="624"/>
      <c r="AD12" s="625">
        <v>169589</v>
      </c>
      <c r="AE12" s="625"/>
      <c r="AF12" s="625"/>
      <c r="AG12" s="625"/>
      <c r="AH12" s="625"/>
      <c r="AI12" s="625"/>
      <c r="AJ12" s="625"/>
      <c r="AK12" s="625"/>
      <c r="AL12" s="626">
        <v>3.3</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811821</v>
      </c>
      <c r="BH12" s="622"/>
      <c r="BI12" s="622"/>
      <c r="BJ12" s="622"/>
      <c r="BK12" s="622"/>
      <c r="BL12" s="622"/>
      <c r="BM12" s="622"/>
      <c r="BN12" s="623"/>
      <c r="BO12" s="624">
        <v>63.1</v>
      </c>
      <c r="BP12" s="624"/>
      <c r="BQ12" s="624"/>
      <c r="BR12" s="624"/>
      <c r="BS12" s="630" t="s">
        <v>123</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57877</v>
      </c>
      <c r="CS12" s="622"/>
      <c r="CT12" s="622"/>
      <c r="CU12" s="622"/>
      <c r="CV12" s="622"/>
      <c r="CW12" s="622"/>
      <c r="CX12" s="622"/>
      <c r="CY12" s="623"/>
      <c r="CZ12" s="624">
        <v>0.6</v>
      </c>
      <c r="DA12" s="624"/>
      <c r="DB12" s="624"/>
      <c r="DC12" s="624"/>
      <c r="DD12" s="630">
        <v>500</v>
      </c>
      <c r="DE12" s="622"/>
      <c r="DF12" s="622"/>
      <c r="DG12" s="622"/>
      <c r="DH12" s="622"/>
      <c r="DI12" s="622"/>
      <c r="DJ12" s="622"/>
      <c r="DK12" s="622"/>
      <c r="DL12" s="622"/>
      <c r="DM12" s="622"/>
      <c r="DN12" s="622"/>
      <c r="DO12" s="622"/>
      <c r="DP12" s="623"/>
      <c r="DQ12" s="630">
        <v>55443</v>
      </c>
      <c r="DR12" s="622"/>
      <c r="DS12" s="622"/>
      <c r="DT12" s="622"/>
      <c r="DU12" s="622"/>
      <c r="DV12" s="622"/>
      <c r="DW12" s="622"/>
      <c r="DX12" s="622"/>
      <c r="DY12" s="622"/>
      <c r="DZ12" s="622"/>
      <c r="EA12" s="622"/>
      <c r="EB12" s="622"/>
      <c r="EC12" s="631"/>
    </row>
    <row r="13" spans="2:143" ht="11.25" customHeight="1" x14ac:dyDescent="0.15">
      <c r="B13" s="618" t="s">
        <v>250</v>
      </c>
      <c r="C13" s="619"/>
      <c r="D13" s="619"/>
      <c r="E13" s="619"/>
      <c r="F13" s="619"/>
      <c r="G13" s="619"/>
      <c r="H13" s="619"/>
      <c r="I13" s="619"/>
      <c r="J13" s="619"/>
      <c r="K13" s="619"/>
      <c r="L13" s="619"/>
      <c r="M13" s="619"/>
      <c r="N13" s="619"/>
      <c r="O13" s="619"/>
      <c r="P13" s="619"/>
      <c r="Q13" s="620"/>
      <c r="R13" s="621" t="s">
        <v>123</v>
      </c>
      <c r="S13" s="622"/>
      <c r="T13" s="622"/>
      <c r="U13" s="622"/>
      <c r="V13" s="622"/>
      <c r="W13" s="622"/>
      <c r="X13" s="622"/>
      <c r="Y13" s="623"/>
      <c r="Z13" s="624" t="s">
        <v>123</v>
      </c>
      <c r="AA13" s="624"/>
      <c r="AB13" s="624"/>
      <c r="AC13" s="624"/>
      <c r="AD13" s="625" t="s">
        <v>123</v>
      </c>
      <c r="AE13" s="625"/>
      <c r="AF13" s="625"/>
      <c r="AG13" s="625"/>
      <c r="AH13" s="625"/>
      <c r="AI13" s="625"/>
      <c r="AJ13" s="625"/>
      <c r="AK13" s="625"/>
      <c r="AL13" s="626" t="s">
        <v>123</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682252</v>
      </c>
      <c r="BH13" s="622"/>
      <c r="BI13" s="622"/>
      <c r="BJ13" s="622"/>
      <c r="BK13" s="622"/>
      <c r="BL13" s="622"/>
      <c r="BM13" s="622"/>
      <c r="BN13" s="623"/>
      <c r="BO13" s="624">
        <v>53</v>
      </c>
      <c r="BP13" s="624"/>
      <c r="BQ13" s="624"/>
      <c r="BR13" s="624"/>
      <c r="BS13" s="630" t="s">
        <v>123</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806178</v>
      </c>
      <c r="CS13" s="622"/>
      <c r="CT13" s="622"/>
      <c r="CU13" s="622"/>
      <c r="CV13" s="622"/>
      <c r="CW13" s="622"/>
      <c r="CX13" s="622"/>
      <c r="CY13" s="623"/>
      <c r="CZ13" s="624">
        <v>8.6</v>
      </c>
      <c r="DA13" s="624"/>
      <c r="DB13" s="624"/>
      <c r="DC13" s="624"/>
      <c r="DD13" s="630">
        <v>625923</v>
      </c>
      <c r="DE13" s="622"/>
      <c r="DF13" s="622"/>
      <c r="DG13" s="622"/>
      <c r="DH13" s="622"/>
      <c r="DI13" s="622"/>
      <c r="DJ13" s="622"/>
      <c r="DK13" s="622"/>
      <c r="DL13" s="622"/>
      <c r="DM13" s="622"/>
      <c r="DN13" s="622"/>
      <c r="DO13" s="622"/>
      <c r="DP13" s="623"/>
      <c r="DQ13" s="630">
        <v>372904</v>
      </c>
      <c r="DR13" s="622"/>
      <c r="DS13" s="622"/>
      <c r="DT13" s="622"/>
      <c r="DU13" s="622"/>
      <c r="DV13" s="622"/>
      <c r="DW13" s="622"/>
      <c r="DX13" s="622"/>
      <c r="DY13" s="622"/>
      <c r="DZ13" s="622"/>
      <c r="EA13" s="622"/>
      <c r="EB13" s="622"/>
      <c r="EC13" s="631"/>
    </row>
    <row r="14" spans="2:143" ht="11.25" customHeight="1" x14ac:dyDescent="0.15">
      <c r="B14" s="618" t="s">
        <v>253</v>
      </c>
      <c r="C14" s="619"/>
      <c r="D14" s="619"/>
      <c r="E14" s="619"/>
      <c r="F14" s="619"/>
      <c r="G14" s="619"/>
      <c r="H14" s="619"/>
      <c r="I14" s="619"/>
      <c r="J14" s="619"/>
      <c r="K14" s="619"/>
      <c r="L14" s="619"/>
      <c r="M14" s="619"/>
      <c r="N14" s="619"/>
      <c r="O14" s="619"/>
      <c r="P14" s="619"/>
      <c r="Q14" s="620"/>
      <c r="R14" s="621" t="s">
        <v>123</v>
      </c>
      <c r="S14" s="622"/>
      <c r="T14" s="622"/>
      <c r="U14" s="622"/>
      <c r="V14" s="622"/>
      <c r="W14" s="622"/>
      <c r="X14" s="622"/>
      <c r="Y14" s="623"/>
      <c r="Z14" s="624" t="s">
        <v>123</v>
      </c>
      <c r="AA14" s="624"/>
      <c r="AB14" s="624"/>
      <c r="AC14" s="624"/>
      <c r="AD14" s="625" t="s">
        <v>123</v>
      </c>
      <c r="AE14" s="625"/>
      <c r="AF14" s="625"/>
      <c r="AG14" s="625"/>
      <c r="AH14" s="625"/>
      <c r="AI14" s="625"/>
      <c r="AJ14" s="625"/>
      <c r="AK14" s="625"/>
      <c r="AL14" s="626" t="s">
        <v>132</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39037</v>
      </c>
      <c r="BH14" s="622"/>
      <c r="BI14" s="622"/>
      <c r="BJ14" s="622"/>
      <c r="BK14" s="622"/>
      <c r="BL14" s="622"/>
      <c r="BM14" s="622"/>
      <c r="BN14" s="623"/>
      <c r="BO14" s="624">
        <v>3</v>
      </c>
      <c r="BP14" s="624"/>
      <c r="BQ14" s="624"/>
      <c r="BR14" s="624"/>
      <c r="BS14" s="630" t="s">
        <v>123</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237754</v>
      </c>
      <c r="CS14" s="622"/>
      <c r="CT14" s="622"/>
      <c r="CU14" s="622"/>
      <c r="CV14" s="622"/>
      <c r="CW14" s="622"/>
      <c r="CX14" s="622"/>
      <c r="CY14" s="623"/>
      <c r="CZ14" s="624">
        <v>2.5</v>
      </c>
      <c r="DA14" s="624"/>
      <c r="DB14" s="624"/>
      <c r="DC14" s="624"/>
      <c r="DD14" s="630" t="s">
        <v>123</v>
      </c>
      <c r="DE14" s="622"/>
      <c r="DF14" s="622"/>
      <c r="DG14" s="622"/>
      <c r="DH14" s="622"/>
      <c r="DI14" s="622"/>
      <c r="DJ14" s="622"/>
      <c r="DK14" s="622"/>
      <c r="DL14" s="622"/>
      <c r="DM14" s="622"/>
      <c r="DN14" s="622"/>
      <c r="DO14" s="622"/>
      <c r="DP14" s="623"/>
      <c r="DQ14" s="630">
        <v>237754</v>
      </c>
      <c r="DR14" s="622"/>
      <c r="DS14" s="622"/>
      <c r="DT14" s="622"/>
      <c r="DU14" s="622"/>
      <c r="DV14" s="622"/>
      <c r="DW14" s="622"/>
      <c r="DX14" s="622"/>
      <c r="DY14" s="622"/>
      <c r="DZ14" s="622"/>
      <c r="EA14" s="622"/>
      <c r="EB14" s="622"/>
      <c r="EC14" s="631"/>
    </row>
    <row r="15" spans="2:143" ht="11.25" customHeight="1" x14ac:dyDescent="0.15">
      <c r="B15" s="618" t="s">
        <v>256</v>
      </c>
      <c r="C15" s="619"/>
      <c r="D15" s="619"/>
      <c r="E15" s="619"/>
      <c r="F15" s="619"/>
      <c r="G15" s="619"/>
      <c r="H15" s="619"/>
      <c r="I15" s="619"/>
      <c r="J15" s="619"/>
      <c r="K15" s="619"/>
      <c r="L15" s="619"/>
      <c r="M15" s="619"/>
      <c r="N15" s="619"/>
      <c r="O15" s="619"/>
      <c r="P15" s="619"/>
      <c r="Q15" s="620"/>
      <c r="R15" s="621">
        <v>9459</v>
      </c>
      <c r="S15" s="622"/>
      <c r="T15" s="622"/>
      <c r="U15" s="622"/>
      <c r="V15" s="622"/>
      <c r="W15" s="622"/>
      <c r="X15" s="622"/>
      <c r="Y15" s="623"/>
      <c r="Z15" s="624">
        <v>0.1</v>
      </c>
      <c r="AA15" s="624"/>
      <c r="AB15" s="624"/>
      <c r="AC15" s="624"/>
      <c r="AD15" s="625">
        <v>9459</v>
      </c>
      <c r="AE15" s="625"/>
      <c r="AF15" s="625"/>
      <c r="AG15" s="625"/>
      <c r="AH15" s="625"/>
      <c r="AI15" s="625"/>
      <c r="AJ15" s="625"/>
      <c r="AK15" s="625"/>
      <c r="AL15" s="626">
        <v>0.2</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52071</v>
      </c>
      <c r="BH15" s="622"/>
      <c r="BI15" s="622"/>
      <c r="BJ15" s="622"/>
      <c r="BK15" s="622"/>
      <c r="BL15" s="622"/>
      <c r="BM15" s="622"/>
      <c r="BN15" s="623"/>
      <c r="BO15" s="624">
        <v>4</v>
      </c>
      <c r="BP15" s="624"/>
      <c r="BQ15" s="624"/>
      <c r="BR15" s="624"/>
      <c r="BS15" s="630" t="s">
        <v>123</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1466051</v>
      </c>
      <c r="CS15" s="622"/>
      <c r="CT15" s="622"/>
      <c r="CU15" s="622"/>
      <c r="CV15" s="622"/>
      <c r="CW15" s="622"/>
      <c r="CX15" s="622"/>
      <c r="CY15" s="623"/>
      <c r="CZ15" s="624">
        <v>15.7</v>
      </c>
      <c r="DA15" s="624"/>
      <c r="DB15" s="624"/>
      <c r="DC15" s="624"/>
      <c r="DD15" s="630">
        <v>389079</v>
      </c>
      <c r="DE15" s="622"/>
      <c r="DF15" s="622"/>
      <c r="DG15" s="622"/>
      <c r="DH15" s="622"/>
      <c r="DI15" s="622"/>
      <c r="DJ15" s="622"/>
      <c r="DK15" s="622"/>
      <c r="DL15" s="622"/>
      <c r="DM15" s="622"/>
      <c r="DN15" s="622"/>
      <c r="DO15" s="622"/>
      <c r="DP15" s="623"/>
      <c r="DQ15" s="630">
        <v>844172</v>
      </c>
      <c r="DR15" s="622"/>
      <c r="DS15" s="622"/>
      <c r="DT15" s="622"/>
      <c r="DU15" s="622"/>
      <c r="DV15" s="622"/>
      <c r="DW15" s="622"/>
      <c r="DX15" s="622"/>
      <c r="DY15" s="622"/>
      <c r="DZ15" s="622"/>
      <c r="EA15" s="622"/>
      <c r="EB15" s="622"/>
      <c r="EC15" s="631"/>
    </row>
    <row r="16" spans="2:143" ht="11.25" customHeight="1" x14ac:dyDescent="0.15">
      <c r="B16" s="618" t="s">
        <v>259</v>
      </c>
      <c r="C16" s="619"/>
      <c r="D16" s="619"/>
      <c r="E16" s="619"/>
      <c r="F16" s="619"/>
      <c r="G16" s="619"/>
      <c r="H16" s="619"/>
      <c r="I16" s="619"/>
      <c r="J16" s="619"/>
      <c r="K16" s="619"/>
      <c r="L16" s="619"/>
      <c r="M16" s="619"/>
      <c r="N16" s="619"/>
      <c r="O16" s="619"/>
      <c r="P16" s="619"/>
      <c r="Q16" s="620"/>
      <c r="R16" s="621" t="s">
        <v>132</v>
      </c>
      <c r="S16" s="622"/>
      <c r="T16" s="622"/>
      <c r="U16" s="622"/>
      <c r="V16" s="622"/>
      <c r="W16" s="622"/>
      <c r="X16" s="622"/>
      <c r="Y16" s="623"/>
      <c r="Z16" s="624" t="s">
        <v>123</v>
      </c>
      <c r="AA16" s="624"/>
      <c r="AB16" s="624"/>
      <c r="AC16" s="624"/>
      <c r="AD16" s="625" t="s">
        <v>132</v>
      </c>
      <c r="AE16" s="625"/>
      <c r="AF16" s="625"/>
      <c r="AG16" s="625"/>
      <c r="AH16" s="625"/>
      <c r="AI16" s="625"/>
      <c r="AJ16" s="625"/>
      <c r="AK16" s="625"/>
      <c r="AL16" s="626" t="s">
        <v>236</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24" t="s">
        <v>132</v>
      </c>
      <c r="BP16" s="624"/>
      <c r="BQ16" s="624"/>
      <c r="BR16" s="624"/>
      <c r="BS16" s="630" t="s">
        <v>123</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t="s">
        <v>236</v>
      </c>
      <c r="CS16" s="622"/>
      <c r="CT16" s="622"/>
      <c r="CU16" s="622"/>
      <c r="CV16" s="622"/>
      <c r="CW16" s="622"/>
      <c r="CX16" s="622"/>
      <c r="CY16" s="623"/>
      <c r="CZ16" s="624" t="s">
        <v>132</v>
      </c>
      <c r="DA16" s="624"/>
      <c r="DB16" s="624"/>
      <c r="DC16" s="624"/>
      <c r="DD16" s="630" t="s">
        <v>132</v>
      </c>
      <c r="DE16" s="622"/>
      <c r="DF16" s="622"/>
      <c r="DG16" s="622"/>
      <c r="DH16" s="622"/>
      <c r="DI16" s="622"/>
      <c r="DJ16" s="622"/>
      <c r="DK16" s="622"/>
      <c r="DL16" s="622"/>
      <c r="DM16" s="622"/>
      <c r="DN16" s="622"/>
      <c r="DO16" s="622"/>
      <c r="DP16" s="623"/>
      <c r="DQ16" s="630" t="s">
        <v>123</v>
      </c>
      <c r="DR16" s="622"/>
      <c r="DS16" s="622"/>
      <c r="DT16" s="622"/>
      <c r="DU16" s="622"/>
      <c r="DV16" s="622"/>
      <c r="DW16" s="622"/>
      <c r="DX16" s="622"/>
      <c r="DY16" s="622"/>
      <c r="DZ16" s="622"/>
      <c r="EA16" s="622"/>
      <c r="EB16" s="622"/>
      <c r="EC16" s="631"/>
    </row>
    <row r="17" spans="2:133" ht="11.25" customHeight="1" x14ac:dyDescent="0.15">
      <c r="B17" s="618" t="s">
        <v>262</v>
      </c>
      <c r="C17" s="619"/>
      <c r="D17" s="619"/>
      <c r="E17" s="619"/>
      <c r="F17" s="619"/>
      <c r="G17" s="619"/>
      <c r="H17" s="619"/>
      <c r="I17" s="619"/>
      <c r="J17" s="619"/>
      <c r="K17" s="619"/>
      <c r="L17" s="619"/>
      <c r="M17" s="619"/>
      <c r="N17" s="619"/>
      <c r="O17" s="619"/>
      <c r="P17" s="619"/>
      <c r="Q17" s="620"/>
      <c r="R17" s="621">
        <v>4052</v>
      </c>
      <c r="S17" s="622"/>
      <c r="T17" s="622"/>
      <c r="U17" s="622"/>
      <c r="V17" s="622"/>
      <c r="W17" s="622"/>
      <c r="X17" s="622"/>
      <c r="Y17" s="623"/>
      <c r="Z17" s="624">
        <v>0</v>
      </c>
      <c r="AA17" s="624"/>
      <c r="AB17" s="624"/>
      <c r="AC17" s="624"/>
      <c r="AD17" s="625">
        <v>4052</v>
      </c>
      <c r="AE17" s="625"/>
      <c r="AF17" s="625"/>
      <c r="AG17" s="625"/>
      <c r="AH17" s="625"/>
      <c r="AI17" s="625"/>
      <c r="AJ17" s="625"/>
      <c r="AK17" s="625"/>
      <c r="AL17" s="626">
        <v>0.1</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24" t="s">
        <v>123</v>
      </c>
      <c r="BP17" s="624"/>
      <c r="BQ17" s="624"/>
      <c r="BR17" s="624"/>
      <c r="BS17" s="630" t="s">
        <v>132</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402764</v>
      </c>
      <c r="CS17" s="622"/>
      <c r="CT17" s="622"/>
      <c r="CU17" s="622"/>
      <c r="CV17" s="622"/>
      <c r="CW17" s="622"/>
      <c r="CX17" s="622"/>
      <c r="CY17" s="623"/>
      <c r="CZ17" s="624">
        <v>4.3</v>
      </c>
      <c r="DA17" s="624"/>
      <c r="DB17" s="624"/>
      <c r="DC17" s="624"/>
      <c r="DD17" s="630" t="s">
        <v>123</v>
      </c>
      <c r="DE17" s="622"/>
      <c r="DF17" s="622"/>
      <c r="DG17" s="622"/>
      <c r="DH17" s="622"/>
      <c r="DI17" s="622"/>
      <c r="DJ17" s="622"/>
      <c r="DK17" s="622"/>
      <c r="DL17" s="622"/>
      <c r="DM17" s="622"/>
      <c r="DN17" s="622"/>
      <c r="DO17" s="622"/>
      <c r="DP17" s="623"/>
      <c r="DQ17" s="630">
        <v>381591</v>
      </c>
      <c r="DR17" s="622"/>
      <c r="DS17" s="622"/>
      <c r="DT17" s="622"/>
      <c r="DU17" s="622"/>
      <c r="DV17" s="622"/>
      <c r="DW17" s="622"/>
      <c r="DX17" s="622"/>
      <c r="DY17" s="622"/>
      <c r="DZ17" s="622"/>
      <c r="EA17" s="622"/>
      <c r="EB17" s="622"/>
      <c r="EC17" s="631"/>
    </row>
    <row r="18" spans="2:133" ht="11.25" customHeight="1" x14ac:dyDescent="0.15">
      <c r="B18" s="618" t="s">
        <v>265</v>
      </c>
      <c r="C18" s="619"/>
      <c r="D18" s="619"/>
      <c r="E18" s="619"/>
      <c r="F18" s="619"/>
      <c r="G18" s="619"/>
      <c r="H18" s="619"/>
      <c r="I18" s="619"/>
      <c r="J18" s="619"/>
      <c r="K18" s="619"/>
      <c r="L18" s="619"/>
      <c r="M18" s="619"/>
      <c r="N18" s="619"/>
      <c r="O18" s="619"/>
      <c r="P18" s="619"/>
      <c r="Q18" s="620"/>
      <c r="R18" s="621">
        <v>2106061</v>
      </c>
      <c r="S18" s="622"/>
      <c r="T18" s="622"/>
      <c r="U18" s="622"/>
      <c r="V18" s="622"/>
      <c r="W18" s="622"/>
      <c r="X18" s="622"/>
      <c r="Y18" s="623"/>
      <c r="Z18" s="624">
        <v>21.8</v>
      </c>
      <c r="AA18" s="624"/>
      <c r="AB18" s="624"/>
      <c r="AC18" s="624"/>
      <c r="AD18" s="625">
        <v>1954632</v>
      </c>
      <c r="AE18" s="625"/>
      <c r="AF18" s="625"/>
      <c r="AG18" s="625"/>
      <c r="AH18" s="625"/>
      <c r="AI18" s="625"/>
      <c r="AJ18" s="625"/>
      <c r="AK18" s="625"/>
      <c r="AL18" s="626">
        <v>38.5</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123</v>
      </c>
      <c r="BH18" s="622"/>
      <c r="BI18" s="622"/>
      <c r="BJ18" s="622"/>
      <c r="BK18" s="622"/>
      <c r="BL18" s="622"/>
      <c r="BM18" s="622"/>
      <c r="BN18" s="623"/>
      <c r="BO18" s="624" t="s">
        <v>236</v>
      </c>
      <c r="BP18" s="624"/>
      <c r="BQ18" s="624"/>
      <c r="BR18" s="624"/>
      <c r="BS18" s="630" t="s">
        <v>123</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123</v>
      </c>
      <c r="CS18" s="622"/>
      <c r="CT18" s="622"/>
      <c r="CU18" s="622"/>
      <c r="CV18" s="622"/>
      <c r="CW18" s="622"/>
      <c r="CX18" s="622"/>
      <c r="CY18" s="623"/>
      <c r="CZ18" s="624" t="s">
        <v>132</v>
      </c>
      <c r="DA18" s="624"/>
      <c r="DB18" s="624"/>
      <c r="DC18" s="624"/>
      <c r="DD18" s="630" t="s">
        <v>236</v>
      </c>
      <c r="DE18" s="622"/>
      <c r="DF18" s="622"/>
      <c r="DG18" s="622"/>
      <c r="DH18" s="622"/>
      <c r="DI18" s="622"/>
      <c r="DJ18" s="622"/>
      <c r="DK18" s="622"/>
      <c r="DL18" s="622"/>
      <c r="DM18" s="622"/>
      <c r="DN18" s="622"/>
      <c r="DO18" s="622"/>
      <c r="DP18" s="623"/>
      <c r="DQ18" s="630" t="s">
        <v>123</v>
      </c>
      <c r="DR18" s="622"/>
      <c r="DS18" s="622"/>
      <c r="DT18" s="622"/>
      <c r="DU18" s="622"/>
      <c r="DV18" s="622"/>
      <c r="DW18" s="622"/>
      <c r="DX18" s="622"/>
      <c r="DY18" s="622"/>
      <c r="DZ18" s="622"/>
      <c r="EA18" s="622"/>
      <c r="EB18" s="622"/>
      <c r="EC18" s="631"/>
    </row>
    <row r="19" spans="2:133" ht="11.25" customHeight="1" x14ac:dyDescent="0.15">
      <c r="B19" s="618" t="s">
        <v>268</v>
      </c>
      <c r="C19" s="619"/>
      <c r="D19" s="619"/>
      <c r="E19" s="619"/>
      <c r="F19" s="619"/>
      <c r="G19" s="619"/>
      <c r="H19" s="619"/>
      <c r="I19" s="619"/>
      <c r="J19" s="619"/>
      <c r="K19" s="619"/>
      <c r="L19" s="619"/>
      <c r="M19" s="619"/>
      <c r="N19" s="619"/>
      <c r="O19" s="619"/>
      <c r="P19" s="619"/>
      <c r="Q19" s="620"/>
      <c r="R19" s="621">
        <v>1954632</v>
      </c>
      <c r="S19" s="622"/>
      <c r="T19" s="622"/>
      <c r="U19" s="622"/>
      <c r="V19" s="622"/>
      <c r="W19" s="622"/>
      <c r="X19" s="622"/>
      <c r="Y19" s="623"/>
      <c r="Z19" s="624">
        <v>20.2</v>
      </c>
      <c r="AA19" s="624"/>
      <c r="AB19" s="624"/>
      <c r="AC19" s="624"/>
      <c r="AD19" s="625">
        <v>1954632</v>
      </c>
      <c r="AE19" s="625"/>
      <c r="AF19" s="625"/>
      <c r="AG19" s="625"/>
      <c r="AH19" s="625"/>
      <c r="AI19" s="625"/>
      <c r="AJ19" s="625"/>
      <c r="AK19" s="625"/>
      <c r="AL19" s="626">
        <v>38.5</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t="s">
        <v>132</v>
      </c>
      <c r="BH19" s="622"/>
      <c r="BI19" s="622"/>
      <c r="BJ19" s="622"/>
      <c r="BK19" s="622"/>
      <c r="BL19" s="622"/>
      <c r="BM19" s="622"/>
      <c r="BN19" s="623"/>
      <c r="BO19" s="624" t="s">
        <v>123</v>
      </c>
      <c r="BP19" s="624"/>
      <c r="BQ19" s="624"/>
      <c r="BR19" s="624"/>
      <c r="BS19" s="630" t="s">
        <v>123</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132</v>
      </c>
      <c r="CS19" s="622"/>
      <c r="CT19" s="622"/>
      <c r="CU19" s="622"/>
      <c r="CV19" s="622"/>
      <c r="CW19" s="622"/>
      <c r="CX19" s="622"/>
      <c r="CY19" s="623"/>
      <c r="CZ19" s="624" t="s">
        <v>236</v>
      </c>
      <c r="DA19" s="624"/>
      <c r="DB19" s="624"/>
      <c r="DC19" s="624"/>
      <c r="DD19" s="630" t="s">
        <v>123</v>
      </c>
      <c r="DE19" s="622"/>
      <c r="DF19" s="622"/>
      <c r="DG19" s="622"/>
      <c r="DH19" s="622"/>
      <c r="DI19" s="622"/>
      <c r="DJ19" s="622"/>
      <c r="DK19" s="622"/>
      <c r="DL19" s="622"/>
      <c r="DM19" s="622"/>
      <c r="DN19" s="622"/>
      <c r="DO19" s="622"/>
      <c r="DP19" s="623"/>
      <c r="DQ19" s="630" t="s">
        <v>123</v>
      </c>
      <c r="DR19" s="622"/>
      <c r="DS19" s="622"/>
      <c r="DT19" s="622"/>
      <c r="DU19" s="622"/>
      <c r="DV19" s="622"/>
      <c r="DW19" s="622"/>
      <c r="DX19" s="622"/>
      <c r="DY19" s="622"/>
      <c r="DZ19" s="622"/>
      <c r="EA19" s="622"/>
      <c r="EB19" s="622"/>
      <c r="EC19" s="631"/>
    </row>
    <row r="20" spans="2:133" ht="11.25" customHeight="1" x14ac:dyDescent="0.15">
      <c r="B20" s="618" t="s">
        <v>271</v>
      </c>
      <c r="C20" s="619"/>
      <c r="D20" s="619"/>
      <c r="E20" s="619"/>
      <c r="F20" s="619"/>
      <c r="G20" s="619"/>
      <c r="H20" s="619"/>
      <c r="I20" s="619"/>
      <c r="J20" s="619"/>
      <c r="K20" s="619"/>
      <c r="L20" s="619"/>
      <c r="M20" s="619"/>
      <c r="N20" s="619"/>
      <c r="O20" s="619"/>
      <c r="P20" s="619"/>
      <c r="Q20" s="620"/>
      <c r="R20" s="621">
        <v>151429</v>
      </c>
      <c r="S20" s="622"/>
      <c r="T20" s="622"/>
      <c r="U20" s="622"/>
      <c r="V20" s="622"/>
      <c r="W20" s="622"/>
      <c r="X20" s="622"/>
      <c r="Y20" s="623"/>
      <c r="Z20" s="624">
        <v>1.6</v>
      </c>
      <c r="AA20" s="624"/>
      <c r="AB20" s="624"/>
      <c r="AC20" s="624"/>
      <c r="AD20" s="625" t="s">
        <v>123</v>
      </c>
      <c r="AE20" s="625"/>
      <c r="AF20" s="625"/>
      <c r="AG20" s="625"/>
      <c r="AH20" s="625"/>
      <c r="AI20" s="625"/>
      <c r="AJ20" s="625"/>
      <c r="AK20" s="625"/>
      <c r="AL20" s="626" t="s">
        <v>123</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t="s">
        <v>132</v>
      </c>
      <c r="BH20" s="622"/>
      <c r="BI20" s="622"/>
      <c r="BJ20" s="622"/>
      <c r="BK20" s="622"/>
      <c r="BL20" s="622"/>
      <c r="BM20" s="622"/>
      <c r="BN20" s="623"/>
      <c r="BO20" s="624" t="s">
        <v>236</v>
      </c>
      <c r="BP20" s="624"/>
      <c r="BQ20" s="624"/>
      <c r="BR20" s="624"/>
      <c r="BS20" s="630" t="s">
        <v>132</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9353256</v>
      </c>
      <c r="CS20" s="622"/>
      <c r="CT20" s="622"/>
      <c r="CU20" s="622"/>
      <c r="CV20" s="622"/>
      <c r="CW20" s="622"/>
      <c r="CX20" s="622"/>
      <c r="CY20" s="623"/>
      <c r="CZ20" s="624">
        <v>100</v>
      </c>
      <c r="DA20" s="624"/>
      <c r="DB20" s="624"/>
      <c r="DC20" s="624"/>
      <c r="DD20" s="630">
        <v>1201383</v>
      </c>
      <c r="DE20" s="622"/>
      <c r="DF20" s="622"/>
      <c r="DG20" s="622"/>
      <c r="DH20" s="622"/>
      <c r="DI20" s="622"/>
      <c r="DJ20" s="622"/>
      <c r="DK20" s="622"/>
      <c r="DL20" s="622"/>
      <c r="DM20" s="622"/>
      <c r="DN20" s="622"/>
      <c r="DO20" s="622"/>
      <c r="DP20" s="623"/>
      <c r="DQ20" s="630">
        <v>5481104</v>
      </c>
      <c r="DR20" s="622"/>
      <c r="DS20" s="622"/>
      <c r="DT20" s="622"/>
      <c r="DU20" s="622"/>
      <c r="DV20" s="622"/>
      <c r="DW20" s="622"/>
      <c r="DX20" s="622"/>
      <c r="DY20" s="622"/>
      <c r="DZ20" s="622"/>
      <c r="EA20" s="622"/>
      <c r="EB20" s="622"/>
      <c r="EC20" s="631"/>
    </row>
    <row r="21" spans="2:133" ht="11.25" customHeight="1" x14ac:dyDescent="0.15">
      <c r="B21" s="618" t="s">
        <v>274</v>
      </c>
      <c r="C21" s="619"/>
      <c r="D21" s="619"/>
      <c r="E21" s="619"/>
      <c r="F21" s="619"/>
      <c r="G21" s="619"/>
      <c r="H21" s="619"/>
      <c r="I21" s="619"/>
      <c r="J21" s="619"/>
      <c r="K21" s="619"/>
      <c r="L21" s="619"/>
      <c r="M21" s="619"/>
      <c r="N21" s="619"/>
      <c r="O21" s="619"/>
      <c r="P21" s="619"/>
      <c r="Q21" s="620"/>
      <c r="R21" s="621" t="s">
        <v>123</v>
      </c>
      <c r="S21" s="622"/>
      <c r="T21" s="622"/>
      <c r="U21" s="622"/>
      <c r="V21" s="622"/>
      <c r="W21" s="622"/>
      <c r="X21" s="622"/>
      <c r="Y21" s="623"/>
      <c r="Z21" s="624" t="s">
        <v>132</v>
      </c>
      <c r="AA21" s="624"/>
      <c r="AB21" s="624"/>
      <c r="AC21" s="624"/>
      <c r="AD21" s="625" t="s">
        <v>123</v>
      </c>
      <c r="AE21" s="625"/>
      <c r="AF21" s="625"/>
      <c r="AG21" s="625"/>
      <c r="AH21" s="625"/>
      <c r="AI21" s="625"/>
      <c r="AJ21" s="625"/>
      <c r="AK21" s="625"/>
      <c r="AL21" s="626" t="s">
        <v>123</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t="s">
        <v>236</v>
      </c>
      <c r="BH21" s="622"/>
      <c r="BI21" s="622"/>
      <c r="BJ21" s="622"/>
      <c r="BK21" s="622"/>
      <c r="BL21" s="622"/>
      <c r="BM21" s="622"/>
      <c r="BN21" s="623"/>
      <c r="BO21" s="624" t="s">
        <v>123</v>
      </c>
      <c r="BP21" s="624"/>
      <c r="BQ21" s="624"/>
      <c r="BR21" s="624"/>
      <c r="BS21" s="630" t="s">
        <v>236</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276</v>
      </c>
      <c r="C22" s="619"/>
      <c r="D22" s="619"/>
      <c r="E22" s="619"/>
      <c r="F22" s="619"/>
      <c r="G22" s="619"/>
      <c r="H22" s="619"/>
      <c r="I22" s="619"/>
      <c r="J22" s="619"/>
      <c r="K22" s="619"/>
      <c r="L22" s="619"/>
      <c r="M22" s="619"/>
      <c r="N22" s="619"/>
      <c r="O22" s="619"/>
      <c r="P22" s="619"/>
      <c r="Q22" s="620"/>
      <c r="R22" s="621">
        <v>3620682</v>
      </c>
      <c r="S22" s="622"/>
      <c r="T22" s="622"/>
      <c r="U22" s="622"/>
      <c r="V22" s="622"/>
      <c r="W22" s="622"/>
      <c r="X22" s="622"/>
      <c r="Y22" s="623"/>
      <c r="Z22" s="624">
        <v>37.4</v>
      </c>
      <c r="AA22" s="624"/>
      <c r="AB22" s="624"/>
      <c r="AC22" s="624"/>
      <c r="AD22" s="625">
        <v>3469253</v>
      </c>
      <c r="AE22" s="625"/>
      <c r="AF22" s="625"/>
      <c r="AG22" s="625"/>
      <c r="AH22" s="625"/>
      <c r="AI22" s="625"/>
      <c r="AJ22" s="625"/>
      <c r="AK22" s="625"/>
      <c r="AL22" s="626">
        <v>68.3</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132</v>
      </c>
      <c r="BH22" s="622"/>
      <c r="BI22" s="622"/>
      <c r="BJ22" s="622"/>
      <c r="BK22" s="622"/>
      <c r="BL22" s="622"/>
      <c r="BM22" s="622"/>
      <c r="BN22" s="623"/>
      <c r="BO22" s="624" t="s">
        <v>123</v>
      </c>
      <c r="BP22" s="624"/>
      <c r="BQ22" s="624"/>
      <c r="BR22" s="624"/>
      <c r="BS22" s="630" t="s">
        <v>123</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279</v>
      </c>
      <c r="C23" s="619"/>
      <c r="D23" s="619"/>
      <c r="E23" s="619"/>
      <c r="F23" s="619"/>
      <c r="G23" s="619"/>
      <c r="H23" s="619"/>
      <c r="I23" s="619"/>
      <c r="J23" s="619"/>
      <c r="K23" s="619"/>
      <c r="L23" s="619"/>
      <c r="M23" s="619"/>
      <c r="N23" s="619"/>
      <c r="O23" s="619"/>
      <c r="P23" s="619"/>
      <c r="Q23" s="620"/>
      <c r="R23" s="621">
        <v>1986</v>
      </c>
      <c r="S23" s="622"/>
      <c r="T23" s="622"/>
      <c r="U23" s="622"/>
      <c r="V23" s="622"/>
      <c r="W23" s="622"/>
      <c r="X23" s="622"/>
      <c r="Y23" s="623"/>
      <c r="Z23" s="624">
        <v>0</v>
      </c>
      <c r="AA23" s="624"/>
      <c r="AB23" s="624"/>
      <c r="AC23" s="624"/>
      <c r="AD23" s="625">
        <v>1986</v>
      </c>
      <c r="AE23" s="625"/>
      <c r="AF23" s="625"/>
      <c r="AG23" s="625"/>
      <c r="AH23" s="625"/>
      <c r="AI23" s="625"/>
      <c r="AJ23" s="625"/>
      <c r="AK23" s="625"/>
      <c r="AL23" s="626">
        <v>0</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t="s">
        <v>236</v>
      </c>
      <c r="BH23" s="622"/>
      <c r="BI23" s="622"/>
      <c r="BJ23" s="622"/>
      <c r="BK23" s="622"/>
      <c r="BL23" s="622"/>
      <c r="BM23" s="622"/>
      <c r="BN23" s="623"/>
      <c r="BO23" s="624" t="s">
        <v>236</v>
      </c>
      <c r="BP23" s="624"/>
      <c r="BQ23" s="624"/>
      <c r="BR23" s="624"/>
      <c r="BS23" s="630" t="s">
        <v>132</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1" t="s">
        <v>284</v>
      </c>
      <c r="DM23" s="652"/>
      <c r="DN23" s="652"/>
      <c r="DO23" s="652"/>
      <c r="DP23" s="652"/>
      <c r="DQ23" s="652"/>
      <c r="DR23" s="652"/>
      <c r="DS23" s="652"/>
      <c r="DT23" s="652"/>
      <c r="DU23" s="652"/>
      <c r="DV23" s="653"/>
      <c r="DW23" s="603" t="s">
        <v>285</v>
      </c>
      <c r="DX23" s="604"/>
      <c r="DY23" s="604"/>
      <c r="DZ23" s="604"/>
      <c r="EA23" s="604"/>
      <c r="EB23" s="604"/>
      <c r="EC23" s="605"/>
    </row>
    <row r="24" spans="2:133" ht="11.25" customHeight="1" x14ac:dyDescent="0.15">
      <c r="B24" s="618" t="s">
        <v>286</v>
      </c>
      <c r="C24" s="619"/>
      <c r="D24" s="619"/>
      <c r="E24" s="619"/>
      <c r="F24" s="619"/>
      <c r="G24" s="619"/>
      <c r="H24" s="619"/>
      <c r="I24" s="619"/>
      <c r="J24" s="619"/>
      <c r="K24" s="619"/>
      <c r="L24" s="619"/>
      <c r="M24" s="619"/>
      <c r="N24" s="619"/>
      <c r="O24" s="619"/>
      <c r="P24" s="619"/>
      <c r="Q24" s="620"/>
      <c r="R24" s="621">
        <v>70191</v>
      </c>
      <c r="S24" s="622"/>
      <c r="T24" s="622"/>
      <c r="U24" s="622"/>
      <c r="V24" s="622"/>
      <c r="W24" s="622"/>
      <c r="X24" s="622"/>
      <c r="Y24" s="623"/>
      <c r="Z24" s="624">
        <v>0.7</v>
      </c>
      <c r="AA24" s="624"/>
      <c r="AB24" s="624"/>
      <c r="AC24" s="624"/>
      <c r="AD24" s="625" t="s">
        <v>123</v>
      </c>
      <c r="AE24" s="625"/>
      <c r="AF24" s="625"/>
      <c r="AG24" s="625"/>
      <c r="AH24" s="625"/>
      <c r="AI24" s="625"/>
      <c r="AJ24" s="625"/>
      <c r="AK24" s="625"/>
      <c r="AL24" s="626" t="s">
        <v>132</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132</v>
      </c>
      <c r="BH24" s="622"/>
      <c r="BI24" s="622"/>
      <c r="BJ24" s="622"/>
      <c r="BK24" s="622"/>
      <c r="BL24" s="622"/>
      <c r="BM24" s="622"/>
      <c r="BN24" s="623"/>
      <c r="BO24" s="624" t="s">
        <v>123</v>
      </c>
      <c r="BP24" s="624"/>
      <c r="BQ24" s="624"/>
      <c r="BR24" s="624"/>
      <c r="BS24" s="630" t="s">
        <v>123</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2767511</v>
      </c>
      <c r="CS24" s="611"/>
      <c r="CT24" s="611"/>
      <c r="CU24" s="611"/>
      <c r="CV24" s="611"/>
      <c r="CW24" s="611"/>
      <c r="CX24" s="611"/>
      <c r="CY24" s="612"/>
      <c r="CZ24" s="615">
        <v>29.6</v>
      </c>
      <c r="DA24" s="616"/>
      <c r="DB24" s="616"/>
      <c r="DC24" s="635"/>
      <c r="DD24" s="654">
        <v>1953201</v>
      </c>
      <c r="DE24" s="611"/>
      <c r="DF24" s="611"/>
      <c r="DG24" s="611"/>
      <c r="DH24" s="611"/>
      <c r="DI24" s="611"/>
      <c r="DJ24" s="611"/>
      <c r="DK24" s="612"/>
      <c r="DL24" s="654">
        <v>1938096</v>
      </c>
      <c r="DM24" s="611"/>
      <c r="DN24" s="611"/>
      <c r="DO24" s="611"/>
      <c r="DP24" s="611"/>
      <c r="DQ24" s="611"/>
      <c r="DR24" s="611"/>
      <c r="DS24" s="611"/>
      <c r="DT24" s="611"/>
      <c r="DU24" s="611"/>
      <c r="DV24" s="612"/>
      <c r="DW24" s="615">
        <v>37.1</v>
      </c>
      <c r="DX24" s="616"/>
      <c r="DY24" s="616"/>
      <c r="DZ24" s="616"/>
      <c r="EA24" s="616"/>
      <c r="EB24" s="616"/>
      <c r="EC24" s="617"/>
    </row>
    <row r="25" spans="2:133" ht="11.25" customHeight="1" x14ac:dyDescent="0.15">
      <c r="B25" s="618" t="s">
        <v>289</v>
      </c>
      <c r="C25" s="619"/>
      <c r="D25" s="619"/>
      <c r="E25" s="619"/>
      <c r="F25" s="619"/>
      <c r="G25" s="619"/>
      <c r="H25" s="619"/>
      <c r="I25" s="619"/>
      <c r="J25" s="619"/>
      <c r="K25" s="619"/>
      <c r="L25" s="619"/>
      <c r="M25" s="619"/>
      <c r="N25" s="619"/>
      <c r="O25" s="619"/>
      <c r="P25" s="619"/>
      <c r="Q25" s="620"/>
      <c r="R25" s="621">
        <v>135825</v>
      </c>
      <c r="S25" s="622"/>
      <c r="T25" s="622"/>
      <c r="U25" s="622"/>
      <c r="V25" s="622"/>
      <c r="W25" s="622"/>
      <c r="X25" s="622"/>
      <c r="Y25" s="623"/>
      <c r="Z25" s="624">
        <v>1.4</v>
      </c>
      <c r="AA25" s="624"/>
      <c r="AB25" s="624"/>
      <c r="AC25" s="624"/>
      <c r="AD25" s="625">
        <v>34432</v>
      </c>
      <c r="AE25" s="625"/>
      <c r="AF25" s="625"/>
      <c r="AG25" s="625"/>
      <c r="AH25" s="625"/>
      <c r="AI25" s="625"/>
      <c r="AJ25" s="625"/>
      <c r="AK25" s="625"/>
      <c r="AL25" s="626">
        <v>0.7</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123</v>
      </c>
      <c r="BH25" s="622"/>
      <c r="BI25" s="622"/>
      <c r="BJ25" s="622"/>
      <c r="BK25" s="622"/>
      <c r="BL25" s="622"/>
      <c r="BM25" s="622"/>
      <c r="BN25" s="623"/>
      <c r="BO25" s="624" t="s">
        <v>236</v>
      </c>
      <c r="BP25" s="624"/>
      <c r="BQ25" s="624"/>
      <c r="BR25" s="624"/>
      <c r="BS25" s="630" t="s">
        <v>123</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1389098</v>
      </c>
      <c r="CS25" s="657"/>
      <c r="CT25" s="657"/>
      <c r="CU25" s="657"/>
      <c r="CV25" s="657"/>
      <c r="CW25" s="657"/>
      <c r="CX25" s="657"/>
      <c r="CY25" s="658"/>
      <c r="CZ25" s="626">
        <v>14.9</v>
      </c>
      <c r="DA25" s="655"/>
      <c r="DB25" s="655"/>
      <c r="DC25" s="659"/>
      <c r="DD25" s="630">
        <v>1273870</v>
      </c>
      <c r="DE25" s="657"/>
      <c r="DF25" s="657"/>
      <c r="DG25" s="657"/>
      <c r="DH25" s="657"/>
      <c r="DI25" s="657"/>
      <c r="DJ25" s="657"/>
      <c r="DK25" s="658"/>
      <c r="DL25" s="630">
        <v>1258765</v>
      </c>
      <c r="DM25" s="657"/>
      <c r="DN25" s="657"/>
      <c r="DO25" s="657"/>
      <c r="DP25" s="657"/>
      <c r="DQ25" s="657"/>
      <c r="DR25" s="657"/>
      <c r="DS25" s="657"/>
      <c r="DT25" s="657"/>
      <c r="DU25" s="657"/>
      <c r="DV25" s="658"/>
      <c r="DW25" s="626">
        <v>24.1</v>
      </c>
      <c r="DX25" s="655"/>
      <c r="DY25" s="655"/>
      <c r="DZ25" s="655"/>
      <c r="EA25" s="655"/>
      <c r="EB25" s="655"/>
      <c r="EC25" s="656"/>
    </row>
    <row r="26" spans="2:133" ht="11.25" customHeight="1" x14ac:dyDescent="0.15">
      <c r="B26" s="618" t="s">
        <v>292</v>
      </c>
      <c r="C26" s="619"/>
      <c r="D26" s="619"/>
      <c r="E26" s="619"/>
      <c r="F26" s="619"/>
      <c r="G26" s="619"/>
      <c r="H26" s="619"/>
      <c r="I26" s="619"/>
      <c r="J26" s="619"/>
      <c r="K26" s="619"/>
      <c r="L26" s="619"/>
      <c r="M26" s="619"/>
      <c r="N26" s="619"/>
      <c r="O26" s="619"/>
      <c r="P26" s="619"/>
      <c r="Q26" s="620"/>
      <c r="R26" s="621">
        <v>42487</v>
      </c>
      <c r="S26" s="622"/>
      <c r="T26" s="622"/>
      <c r="U26" s="622"/>
      <c r="V26" s="622"/>
      <c r="W26" s="622"/>
      <c r="X26" s="622"/>
      <c r="Y26" s="623"/>
      <c r="Z26" s="624">
        <v>0.4</v>
      </c>
      <c r="AA26" s="624"/>
      <c r="AB26" s="624"/>
      <c r="AC26" s="624"/>
      <c r="AD26" s="625">
        <v>9136</v>
      </c>
      <c r="AE26" s="625"/>
      <c r="AF26" s="625"/>
      <c r="AG26" s="625"/>
      <c r="AH26" s="625"/>
      <c r="AI26" s="625"/>
      <c r="AJ26" s="625"/>
      <c r="AK26" s="625"/>
      <c r="AL26" s="626">
        <v>0.2</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132</v>
      </c>
      <c r="BH26" s="622"/>
      <c r="BI26" s="622"/>
      <c r="BJ26" s="622"/>
      <c r="BK26" s="622"/>
      <c r="BL26" s="622"/>
      <c r="BM26" s="622"/>
      <c r="BN26" s="623"/>
      <c r="BO26" s="624" t="s">
        <v>132</v>
      </c>
      <c r="BP26" s="624"/>
      <c r="BQ26" s="624"/>
      <c r="BR26" s="624"/>
      <c r="BS26" s="630" t="s">
        <v>123</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710219</v>
      </c>
      <c r="CS26" s="622"/>
      <c r="CT26" s="622"/>
      <c r="CU26" s="622"/>
      <c r="CV26" s="622"/>
      <c r="CW26" s="622"/>
      <c r="CX26" s="622"/>
      <c r="CY26" s="623"/>
      <c r="CZ26" s="626">
        <v>7.6</v>
      </c>
      <c r="DA26" s="655"/>
      <c r="DB26" s="655"/>
      <c r="DC26" s="659"/>
      <c r="DD26" s="630">
        <v>658542</v>
      </c>
      <c r="DE26" s="622"/>
      <c r="DF26" s="622"/>
      <c r="DG26" s="622"/>
      <c r="DH26" s="622"/>
      <c r="DI26" s="622"/>
      <c r="DJ26" s="622"/>
      <c r="DK26" s="623"/>
      <c r="DL26" s="630" t="s">
        <v>123</v>
      </c>
      <c r="DM26" s="622"/>
      <c r="DN26" s="622"/>
      <c r="DO26" s="622"/>
      <c r="DP26" s="622"/>
      <c r="DQ26" s="622"/>
      <c r="DR26" s="622"/>
      <c r="DS26" s="622"/>
      <c r="DT26" s="622"/>
      <c r="DU26" s="622"/>
      <c r="DV26" s="623"/>
      <c r="DW26" s="626" t="s">
        <v>123</v>
      </c>
      <c r="DX26" s="655"/>
      <c r="DY26" s="655"/>
      <c r="DZ26" s="655"/>
      <c r="EA26" s="655"/>
      <c r="EB26" s="655"/>
      <c r="EC26" s="656"/>
    </row>
    <row r="27" spans="2:133" ht="11.25" customHeight="1" x14ac:dyDescent="0.15">
      <c r="B27" s="618" t="s">
        <v>295</v>
      </c>
      <c r="C27" s="619"/>
      <c r="D27" s="619"/>
      <c r="E27" s="619"/>
      <c r="F27" s="619"/>
      <c r="G27" s="619"/>
      <c r="H27" s="619"/>
      <c r="I27" s="619"/>
      <c r="J27" s="619"/>
      <c r="K27" s="619"/>
      <c r="L27" s="619"/>
      <c r="M27" s="619"/>
      <c r="N27" s="619"/>
      <c r="O27" s="619"/>
      <c r="P27" s="619"/>
      <c r="Q27" s="620"/>
      <c r="R27" s="621">
        <v>1690901</v>
      </c>
      <c r="S27" s="622"/>
      <c r="T27" s="622"/>
      <c r="U27" s="622"/>
      <c r="V27" s="622"/>
      <c r="W27" s="622"/>
      <c r="X27" s="622"/>
      <c r="Y27" s="623"/>
      <c r="Z27" s="624">
        <v>17.5</v>
      </c>
      <c r="AA27" s="624"/>
      <c r="AB27" s="624"/>
      <c r="AC27" s="624"/>
      <c r="AD27" s="625" t="s">
        <v>132</v>
      </c>
      <c r="AE27" s="625"/>
      <c r="AF27" s="625"/>
      <c r="AG27" s="625"/>
      <c r="AH27" s="625"/>
      <c r="AI27" s="625"/>
      <c r="AJ27" s="625"/>
      <c r="AK27" s="625"/>
      <c r="AL27" s="626" t="s">
        <v>132</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1286883</v>
      </c>
      <c r="BH27" s="622"/>
      <c r="BI27" s="622"/>
      <c r="BJ27" s="622"/>
      <c r="BK27" s="622"/>
      <c r="BL27" s="622"/>
      <c r="BM27" s="622"/>
      <c r="BN27" s="623"/>
      <c r="BO27" s="624">
        <v>100</v>
      </c>
      <c r="BP27" s="624"/>
      <c r="BQ27" s="624"/>
      <c r="BR27" s="624"/>
      <c r="BS27" s="630" t="s">
        <v>123</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975649</v>
      </c>
      <c r="CS27" s="657"/>
      <c r="CT27" s="657"/>
      <c r="CU27" s="657"/>
      <c r="CV27" s="657"/>
      <c r="CW27" s="657"/>
      <c r="CX27" s="657"/>
      <c r="CY27" s="658"/>
      <c r="CZ27" s="626">
        <v>10.4</v>
      </c>
      <c r="DA27" s="655"/>
      <c r="DB27" s="655"/>
      <c r="DC27" s="659"/>
      <c r="DD27" s="630">
        <v>297740</v>
      </c>
      <c r="DE27" s="657"/>
      <c r="DF27" s="657"/>
      <c r="DG27" s="657"/>
      <c r="DH27" s="657"/>
      <c r="DI27" s="657"/>
      <c r="DJ27" s="657"/>
      <c r="DK27" s="658"/>
      <c r="DL27" s="630">
        <v>297740</v>
      </c>
      <c r="DM27" s="657"/>
      <c r="DN27" s="657"/>
      <c r="DO27" s="657"/>
      <c r="DP27" s="657"/>
      <c r="DQ27" s="657"/>
      <c r="DR27" s="657"/>
      <c r="DS27" s="657"/>
      <c r="DT27" s="657"/>
      <c r="DU27" s="657"/>
      <c r="DV27" s="658"/>
      <c r="DW27" s="626">
        <v>5.7</v>
      </c>
      <c r="DX27" s="655"/>
      <c r="DY27" s="655"/>
      <c r="DZ27" s="655"/>
      <c r="EA27" s="655"/>
      <c r="EB27" s="655"/>
      <c r="EC27" s="656"/>
    </row>
    <row r="28" spans="2:133" ht="11.25" customHeight="1" x14ac:dyDescent="0.15">
      <c r="B28" s="663" t="s">
        <v>298</v>
      </c>
      <c r="C28" s="664"/>
      <c r="D28" s="664"/>
      <c r="E28" s="664"/>
      <c r="F28" s="664"/>
      <c r="G28" s="664"/>
      <c r="H28" s="664"/>
      <c r="I28" s="664"/>
      <c r="J28" s="664"/>
      <c r="K28" s="664"/>
      <c r="L28" s="664"/>
      <c r="M28" s="664"/>
      <c r="N28" s="664"/>
      <c r="O28" s="664"/>
      <c r="P28" s="664"/>
      <c r="Q28" s="665"/>
      <c r="R28" s="621">
        <v>498866</v>
      </c>
      <c r="S28" s="622"/>
      <c r="T28" s="622"/>
      <c r="U28" s="622"/>
      <c r="V28" s="622"/>
      <c r="W28" s="622"/>
      <c r="X28" s="622"/>
      <c r="Y28" s="623"/>
      <c r="Z28" s="624">
        <v>5.2</v>
      </c>
      <c r="AA28" s="624"/>
      <c r="AB28" s="624"/>
      <c r="AC28" s="624"/>
      <c r="AD28" s="625">
        <v>498866</v>
      </c>
      <c r="AE28" s="625"/>
      <c r="AF28" s="625"/>
      <c r="AG28" s="625"/>
      <c r="AH28" s="625"/>
      <c r="AI28" s="625"/>
      <c r="AJ28" s="625"/>
      <c r="AK28" s="625"/>
      <c r="AL28" s="626">
        <v>9.8000000000000007</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402764</v>
      </c>
      <c r="CS28" s="622"/>
      <c r="CT28" s="622"/>
      <c r="CU28" s="622"/>
      <c r="CV28" s="622"/>
      <c r="CW28" s="622"/>
      <c r="CX28" s="622"/>
      <c r="CY28" s="623"/>
      <c r="CZ28" s="626">
        <v>4.3</v>
      </c>
      <c r="DA28" s="655"/>
      <c r="DB28" s="655"/>
      <c r="DC28" s="659"/>
      <c r="DD28" s="630">
        <v>381591</v>
      </c>
      <c r="DE28" s="622"/>
      <c r="DF28" s="622"/>
      <c r="DG28" s="622"/>
      <c r="DH28" s="622"/>
      <c r="DI28" s="622"/>
      <c r="DJ28" s="622"/>
      <c r="DK28" s="623"/>
      <c r="DL28" s="630">
        <v>381591</v>
      </c>
      <c r="DM28" s="622"/>
      <c r="DN28" s="622"/>
      <c r="DO28" s="622"/>
      <c r="DP28" s="622"/>
      <c r="DQ28" s="622"/>
      <c r="DR28" s="622"/>
      <c r="DS28" s="622"/>
      <c r="DT28" s="622"/>
      <c r="DU28" s="622"/>
      <c r="DV28" s="623"/>
      <c r="DW28" s="626">
        <v>7.3</v>
      </c>
      <c r="DX28" s="655"/>
      <c r="DY28" s="655"/>
      <c r="DZ28" s="655"/>
      <c r="EA28" s="655"/>
      <c r="EB28" s="655"/>
      <c r="EC28" s="656"/>
    </row>
    <row r="29" spans="2:133" ht="11.25" customHeight="1" x14ac:dyDescent="0.15">
      <c r="B29" s="618" t="s">
        <v>300</v>
      </c>
      <c r="C29" s="619"/>
      <c r="D29" s="619"/>
      <c r="E29" s="619"/>
      <c r="F29" s="619"/>
      <c r="G29" s="619"/>
      <c r="H29" s="619"/>
      <c r="I29" s="619"/>
      <c r="J29" s="619"/>
      <c r="K29" s="619"/>
      <c r="L29" s="619"/>
      <c r="M29" s="619"/>
      <c r="N29" s="619"/>
      <c r="O29" s="619"/>
      <c r="P29" s="619"/>
      <c r="Q29" s="620"/>
      <c r="R29" s="621">
        <v>845994</v>
      </c>
      <c r="S29" s="622"/>
      <c r="T29" s="622"/>
      <c r="U29" s="622"/>
      <c r="V29" s="622"/>
      <c r="W29" s="622"/>
      <c r="X29" s="622"/>
      <c r="Y29" s="623"/>
      <c r="Z29" s="624">
        <v>8.8000000000000007</v>
      </c>
      <c r="AA29" s="624"/>
      <c r="AB29" s="624"/>
      <c r="AC29" s="624"/>
      <c r="AD29" s="625" t="s">
        <v>132</v>
      </c>
      <c r="AE29" s="625"/>
      <c r="AF29" s="625"/>
      <c r="AG29" s="625"/>
      <c r="AH29" s="625"/>
      <c r="AI29" s="625"/>
      <c r="AJ29" s="625"/>
      <c r="AK29" s="625"/>
      <c r="AL29" s="626" t="s">
        <v>132</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402764</v>
      </c>
      <c r="CS29" s="657"/>
      <c r="CT29" s="657"/>
      <c r="CU29" s="657"/>
      <c r="CV29" s="657"/>
      <c r="CW29" s="657"/>
      <c r="CX29" s="657"/>
      <c r="CY29" s="658"/>
      <c r="CZ29" s="626">
        <v>4.3</v>
      </c>
      <c r="DA29" s="655"/>
      <c r="DB29" s="655"/>
      <c r="DC29" s="659"/>
      <c r="DD29" s="630">
        <v>381591</v>
      </c>
      <c r="DE29" s="657"/>
      <c r="DF29" s="657"/>
      <c r="DG29" s="657"/>
      <c r="DH29" s="657"/>
      <c r="DI29" s="657"/>
      <c r="DJ29" s="657"/>
      <c r="DK29" s="658"/>
      <c r="DL29" s="630">
        <v>381591</v>
      </c>
      <c r="DM29" s="657"/>
      <c r="DN29" s="657"/>
      <c r="DO29" s="657"/>
      <c r="DP29" s="657"/>
      <c r="DQ29" s="657"/>
      <c r="DR29" s="657"/>
      <c r="DS29" s="657"/>
      <c r="DT29" s="657"/>
      <c r="DU29" s="657"/>
      <c r="DV29" s="658"/>
      <c r="DW29" s="626">
        <v>7.3</v>
      </c>
      <c r="DX29" s="655"/>
      <c r="DY29" s="655"/>
      <c r="DZ29" s="655"/>
      <c r="EA29" s="655"/>
      <c r="EB29" s="655"/>
      <c r="EC29" s="656"/>
    </row>
    <row r="30" spans="2:133" ht="11.25" customHeight="1" x14ac:dyDescent="0.15">
      <c r="B30" s="618" t="s">
        <v>305</v>
      </c>
      <c r="C30" s="619"/>
      <c r="D30" s="619"/>
      <c r="E30" s="619"/>
      <c r="F30" s="619"/>
      <c r="G30" s="619"/>
      <c r="H30" s="619"/>
      <c r="I30" s="619"/>
      <c r="J30" s="619"/>
      <c r="K30" s="619"/>
      <c r="L30" s="619"/>
      <c r="M30" s="619"/>
      <c r="N30" s="619"/>
      <c r="O30" s="619"/>
      <c r="P30" s="619"/>
      <c r="Q30" s="620"/>
      <c r="R30" s="621">
        <v>2066359</v>
      </c>
      <c r="S30" s="622"/>
      <c r="T30" s="622"/>
      <c r="U30" s="622"/>
      <c r="V30" s="622"/>
      <c r="W30" s="622"/>
      <c r="X30" s="622"/>
      <c r="Y30" s="623"/>
      <c r="Z30" s="624">
        <v>21.4</v>
      </c>
      <c r="AA30" s="624"/>
      <c r="AB30" s="624"/>
      <c r="AC30" s="624"/>
      <c r="AD30" s="625">
        <v>1057181</v>
      </c>
      <c r="AE30" s="625"/>
      <c r="AF30" s="625"/>
      <c r="AG30" s="625"/>
      <c r="AH30" s="625"/>
      <c r="AI30" s="625"/>
      <c r="AJ30" s="625"/>
      <c r="AK30" s="625"/>
      <c r="AL30" s="626">
        <v>20.8</v>
      </c>
      <c r="AM30" s="627"/>
      <c r="AN30" s="627"/>
      <c r="AO30" s="628"/>
      <c r="AP30" s="669" t="s">
        <v>306</v>
      </c>
      <c r="AQ30" s="670"/>
      <c r="AR30" s="670"/>
      <c r="AS30" s="670"/>
      <c r="AT30" s="675" t="s">
        <v>307</v>
      </c>
      <c r="AU30" s="210"/>
      <c r="AV30" s="210"/>
      <c r="AW30" s="210"/>
      <c r="AX30" s="607" t="s">
        <v>181</v>
      </c>
      <c r="AY30" s="608"/>
      <c r="AZ30" s="608"/>
      <c r="BA30" s="608"/>
      <c r="BB30" s="608"/>
      <c r="BC30" s="608"/>
      <c r="BD30" s="608"/>
      <c r="BE30" s="608"/>
      <c r="BF30" s="609"/>
      <c r="BG30" s="681">
        <v>98.2</v>
      </c>
      <c r="BH30" s="682"/>
      <c r="BI30" s="682"/>
      <c r="BJ30" s="682"/>
      <c r="BK30" s="682"/>
      <c r="BL30" s="682"/>
      <c r="BM30" s="616">
        <v>94.3</v>
      </c>
      <c r="BN30" s="682"/>
      <c r="BO30" s="682"/>
      <c r="BP30" s="682"/>
      <c r="BQ30" s="683"/>
      <c r="BR30" s="681">
        <v>98.1</v>
      </c>
      <c r="BS30" s="682"/>
      <c r="BT30" s="682"/>
      <c r="BU30" s="682"/>
      <c r="BV30" s="682"/>
      <c r="BW30" s="682"/>
      <c r="BX30" s="616">
        <v>94</v>
      </c>
      <c r="BY30" s="682"/>
      <c r="BZ30" s="682"/>
      <c r="CA30" s="682"/>
      <c r="CB30" s="683"/>
      <c r="CD30" s="686"/>
      <c r="CE30" s="687"/>
      <c r="CF30" s="636" t="s">
        <v>308</v>
      </c>
      <c r="CG30" s="637"/>
      <c r="CH30" s="637"/>
      <c r="CI30" s="637"/>
      <c r="CJ30" s="637"/>
      <c r="CK30" s="637"/>
      <c r="CL30" s="637"/>
      <c r="CM30" s="637"/>
      <c r="CN30" s="637"/>
      <c r="CO30" s="637"/>
      <c r="CP30" s="637"/>
      <c r="CQ30" s="638"/>
      <c r="CR30" s="621">
        <v>361511</v>
      </c>
      <c r="CS30" s="622"/>
      <c r="CT30" s="622"/>
      <c r="CU30" s="622"/>
      <c r="CV30" s="622"/>
      <c r="CW30" s="622"/>
      <c r="CX30" s="622"/>
      <c r="CY30" s="623"/>
      <c r="CZ30" s="626">
        <v>3.9</v>
      </c>
      <c r="DA30" s="655"/>
      <c r="DB30" s="655"/>
      <c r="DC30" s="659"/>
      <c r="DD30" s="630">
        <v>341297</v>
      </c>
      <c r="DE30" s="622"/>
      <c r="DF30" s="622"/>
      <c r="DG30" s="622"/>
      <c r="DH30" s="622"/>
      <c r="DI30" s="622"/>
      <c r="DJ30" s="622"/>
      <c r="DK30" s="623"/>
      <c r="DL30" s="630">
        <v>341297</v>
      </c>
      <c r="DM30" s="622"/>
      <c r="DN30" s="622"/>
      <c r="DO30" s="622"/>
      <c r="DP30" s="622"/>
      <c r="DQ30" s="622"/>
      <c r="DR30" s="622"/>
      <c r="DS30" s="622"/>
      <c r="DT30" s="622"/>
      <c r="DU30" s="622"/>
      <c r="DV30" s="623"/>
      <c r="DW30" s="626">
        <v>6.5</v>
      </c>
      <c r="DX30" s="655"/>
      <c r="DY30" s="655"/>
      <c r="DZ30" s="655"/>
      <c r="EA30" s="655"/>
      <c r="EB30" s="655"/>
      <c r="EC30" s="656"/>
    </row>
    <row r="31" spans="2:133" ht="11.25" customHeight="1" x14ac:dyDescent="0.15">
      <c r="B31" s="618" t="s">
        <v>309</v>
      </c>
      <c r="C31" s="619"/>
      <c r="D31" s="619"/>
      <c r="E31" s="619"/>
      <c r="F31" s="619"/>
      <c r="G31" s="619"/>
      <c r="H31" s="619"/>
      <c r="I31" s="619"/>
      <c r="J31" s="619"/>
      <c r="K31" s="619"/>
      <c r="L31" s="619"/>
      <c r="M31" s="619"/>
      <c r="N31" s="619"/>
      <c r="O31" s="619"/>
      <c r="P31" s="619"/>
      <c r="Q31" s="620"/>
      <c r="R31" s="621">
        <v>53922</v>
      </c>
      <c r="S31" s="622"/>
      <c r="T31" s="622"/>
      <c r="U31" s="622"/>
      <c r="V31" s="622"/>
      <c r="W31" s="622"/>
      <c r="X31" s="622"/>
      <c r="Y31" s="623"/>
      <c r="Z31" s="624">
        <v>0.6</v>
      </c>
      <c r="AA31" s="624"/>
      <c r="AB31" s="624"/>
      <c r="AC31" s="624"/>
      <c r="AD31" s="625" t="s">
        <v>132</v>
      </c>
      <c r="AE31" s="625"/>
      <c r="AF31" s="625"/>
      <c r="AG31" s="625"/>
      <c r="AH31" s="625"/>
      <c r="AI31" s="625"/>
      <c r="AJ31" s="625"/>
      <c r="AK31" s="625"/>
      <c r="AL31" s="626" t="s">
        <v>132</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98.5</v>
      </c>
      <c r="BH31" s="657"/>
      <c r="BI31" s="657"/>
      <c r="BJ31" s="657"/>
      <c r="BK31" s="657"/>
      <c r="BL31" s="657"/>
      <c r="BM31" s="627">
        <v>96.2</v>
      </c>
      <c r="BN31" s="679"/>
      <c r="BO31" s="679"/>
      <c r="BP31" s="679"/>
      <c r="BQ31" s="680"/>
      <c r="BR31" s="678">
        <v>98.2</v>
      </c>
      <c r="BS31" s="657"/>
      <c r="BT31" s="657"/>
      <c r="BU31" s="657"/>
      <c r="BV31" s="657"/>
      <c r="BW31" s="657"/>
      <c r="BX31" s="627">
        <v>96.1</v>
      </c>
      <c r="BY31" s="679"/>
      <c r="BZ31" s="679"/>
      <c r="CA31" s="679"/>
      <c r="CB31" s="680"/>
      <c r="CD31" s="686"/>
      <c r="CE31" s="687"/>
      <c r="CF31" s="636" t="s">
        <v>312</v>
      </c>
      <c r="CG31" s="637"/>
      <c r="CH31" s="637"/>
      <c r="CI31" s="637"/>
      <c r="CJ31" s="637"/>
      <c r="CK31" s="637"/>
      <c r="CL31" s="637"/>
      <c r="CM31" s="637"/>
      <c r="CN31" s="637"/>
      <c r="CO31" s="637"/>
      <c r="CP31" s="637"/>
      <c r="CQ31" s="638"/>
      <c r="CR31" s="621">
        <v>41253</v>
      </c>
      <c r="CS31" s="657"/>
      <c r="CT31" s="657"/>
      <c r="CU31" s="657"/>
      <c r="CV31" s="657"/>
      <c r="CW31" s="657"/>
      <c r="CX31" s="657"/>
      <c r="CY31" s="658"/>
      <c r="CZ31" s="626">
        <v>0.4</v>
      </c>
      <c r="DA31" s="655"/>
      <c r="DB31" s="655"/>
      <c r="DC31" s="659"/>
      <c r="DD31" s="630">
        <v>40294</v>
      </c>
      <c r="DE31" s="657"/>
      <c r="DF31" s="657"/>
      <c r="DG31" s="657"/>
      <c r="DH31" s="657"/>
      <c r="DI31" s="657"/>
      <c r="DJ31" s="657"/>
      <c r="DK31" s="658"/>
      <c r="DL31" s="630">
        <v>40294</v>
      </c>
      <c r="DM31" s="657"/>
      <c r="DN31" s="657"/>
      <c r="DO31" s="657"/>
      <c r="DP31" s="657"/>
      <c r="DQ31" s="657"/>
      <c r="DR31" s="657"/>
      <c r="DS31" s="657"/>
      <c r="DT31" s="657"/>
      <c r="DU31" s="657"/>
      <c r="DV31" s="658"/>
      <c r="DW31" s="626">
        <v>0.8</v>
      </c>
      <c r="DX31" s="655"/>
      <c r="DY31" s="655"/>
      <c r="DZ31" s="655"/>
      <c r="EA31" s="655"/>
      <c r="EB31" s="655"/>
      <c r="EC31" s="656"/>
    </row>
    <row r="32" spans="2:133" ht="11.25" customHeight="1" x14ac:dyDescent="0.15">
      <c r="B32" s="618" t="s">
        <v>313</v>
      </c>
      <c r="C32" s="619"/>
      <c r="D32" s="619"/>
      <c r="E32" s="619"/>
      <c r="F32" s="619"/>
      <c r="G32" s="619"/>
      <c r="H32" s="619"/>
      <c r="I32" s="619"/>
      <c r="J32" s="619"/>
      <c r="K32" s="619"/>
      <c r="L32" s="619"/>
      <c r="M32" s="619"/>
      <c r="N32" s="619"/>
      <c r="O32" s="619"/>
      <c r="P32" s="619"/>
      <c r="Q32" s="620"/>
      <c r="R32" s="621">
        <v>121152</v>
      </c>
      <c r="S32" s="622"/>
      <c r="T32" s="622"/>
      <c r="U32" s="622"/>
      <c r="V32" s="622"/>
      <c r="W32" s="622"/>
      <c r="X32" s="622"/>
      <c r="Y32" s="623"/>
      <c r="Z32" s="624">
        <v>1.3</v>
      </c>
      <c r="AA32" s="624"/>
      <c r="AB32" s="624"/>
      <c r="AC32" s="624"/>
      <c r="AD32" s="625" t="s">
        <v>123</v>
      </c>
      <c r="AE32" s="625"/>
      <c r="AF32" s="625"/>
      <c r="AG32" s="625"/>
      <c r="AH32" s="625"/>
      <c r="AI32" s="625"/>
      <c r="AJ32" s="625"/>
      <c r="AK32" s="625"/>
      <c r="AL32" s="626" t="s">
        <v>132</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97.6</v>
      </c>
      <c r="BH32" s="691"/>
      <c r="BI32" s="691"/>
      <c r="BJ32" s="691"/>
      <c r="BK32" s="691"/>
      <c r="BL32" s="691"/>
      <c r="BM32" s="692">
        <v>92</v>
      </c>
      <c r="BN32" s="691"/>
      <c r="BO32" s="691"/>
      <c r="BP32" s="691"/>
      <c r="BQ32" s="693"/>
      <c r="BR32" s="690">
        <v>97.7</v>
      </c>
      <c r="BS32" s="691"/>
      <c r="BT32" s="691"/>
      <c r="BU32" s="691"/>
      <c r="BV32" s="691"/>
      <c r="BW32" s="691"/>
      <c r="BX32" s="692">
        <v>91.4</v>
      </c>
      <c r="BY32" s="691"/>
      <c r="BZ32" s="691"/>
      <c r="CA32" s="691"/>
      <c r="CB32" s="693"/>
      <c r="CD32" s="688"/>
      <c r="CE32" s="689"/>
      <c r="CF32" s="636" t="s">
        <v>315</v>
      </c>
      <c r="CG32" s="637"/>
      <c r="CH32" s="637"/>
      <c r="CI32" s="637"/>
      <c r="CJ32" s="637"/>
      <c r="CK32" s="637"/>
      <c r="CL32" s="637"/>
      <c r="CM32" s="637"/>
      <c r="CN32" s="637"/>
      <c r="CO32" s="637"/>
      <c r="CP32" s="637"/>
      <c r="CQ32" s="638"/>
      <c r="CR32" s="621" t="s">
        <v>236</v>
      </c>
      <c r="CS32" s="622"/>
      <c r="CT32" s="622"/>
      <c r="CU32" s="622"/>
      <c r="CV32" s="622"/>
      <c r="CW32" s="622"/>
      <c r="CX32" s="622"/>
      <c r="CY32" s="623"/>
      <c r="CZ32" s="626" t="s">
        <v>123</v>
      </c>
      <c r="DA32" s="655"/>
      <c r="DB32" s="655"/>
      <c r="DC32" s="659"/>
      <c r="DD32" s="630" t="s">
        <v>132</v>
      </c>
      <c r="DE32" s="622"/>
      <c r="DF32" s="622"/>
      <c r="DG32" s="622"/>
      <c r="DH32" s="622"/>
      <c r="DI32" s="622"/>
      <c r="DJ32" s="622"/>
      <c r="DK32" s="623"/>
      <c r="DL32" s="630" t="s">
        <v>123</v>
      </c>
      <c r="DM32" s="622"/>
      <c r="DN32" s="622"/>
      <c r="DO32" s="622"/>
      <c r="DP32" s="622"/>
      <c r="DQ32" s="622"/>
      <c r="DR32" s="622"/>
      <c r="DS32" s="622"/>
      <c r="DT32" s="622"/>
      <c r="DU32" s="622"/>
      <c r="DV32" s="623"/>
      <c r="DW32" s="626" t="s">
        <v>123</v>
      </c>
      <c r="DX32" s="655"/>
      <c r="DY32" s="655"/>
      <c r="DZ32" s="655"/>
      <c r="EA32" s="655"/>
      <c r="EB32" s="655"/>
      <c r="EC32" s="656"/>
    </row>
    <row r="33" spans="2:133" ht="11.25" customHeight="1" x14ac:dyDescent="0.15">
      <c r="B33" s="618" t="s">
        <v>316</v>
      </c>
      <c r="C33" s="619"/>
      <c r="D33" s="619"/>
      <c r="E33" s="619"/>
      <c r="F33" s="619"/>
      <c r="G33" s="619"/>
      <c r="H33" s="619"/>
      <c r="I33" s="619"/>
      <c r="J33" s="619"/>
      <c r="K33" s="619"/>
      <c r="L33" s="619"/>
      <c r="M33" s="619"/>
      <c r="N33" s="619"/>
      <c r="O33" s="619"/>
      <c r="P33" s="619"/>
      <c r="Q33" s="620"/>
      <c r="R33" s="621">
        <v>177954</v>
      </c>
      <c r="S33" s="622"/>
      <c r="T33" s="622"/>
      <c r="U33" s="622"/>
      <c r="V33" s="622"/>
      <c r="W33" s="622"/>
      <c r="X33" s="622"/>
      <c r="Y33" s="623"/>
      <c r="Z33" s="624">
        <v>1.8</v>
      </c>
      <c r="AA33" s="624"/>
      <c r="AB33" s="624"/>
      <c r="AC33" s="624"/>
      <c r="AD33" s="625" t="s">
        <v>123</v>
      </c>
      <c r="AE33" s="625"/>
      <c r="AF33" s="625"/>
      <c r="AG33" s="625"/>
      <c r="AH33" s="625"/>
      <c r="AI33" s="625"/>
      <c r="AJ33" s="625"/>
      <c r="AK33" s="625"/>
      <c r="AL33" s="626" t="s">
        <v>123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5384362</v>
      </c>
      <c r="CS33" s="657"/>
      <c r="CT33" s="657"/>
      <c r="CU33" s="657"/>
      <c r="CV33" s="657"/>
      <c r="CW33" s="657"/>
      <c r="CX33" s="657"/>
      <c r="CY33" s="658"/>
      <c r="CZ33" s="626">
        <v>57.6</v>
      </c>
      <c r="DA33" s="655"/>
      <c r="DB33" s="655"/>
      <c r="DC33" s="659"/>
      <c r="DD33" s="630">
        <v>3197022</v>
      </c>
      <c r="DE33" s="657"/>
      <c r="DF33" s="657"/>
      <c r="DG33" s="657"/>
      <c r="DH33" s="657"/>
      <c r="DI33" s="657"/>
      <c r="DJ33" s="657"/>
      <c r="DK33" s="658"/>
      <c r="DL33" s="630">
        <v>2515085</v>
      </c>
      <c r="DM33" s="657"/>
      <c r="DN33" s="657"/>
      <c r="DO33" s="657"/>
      <c r="DP33" s="657"/>
      <c r="DQ33" s="657"/>
      <c r="DR33" s="657"/>
      <c r="DS33" s="657"/>
      <c r="DT33" s="657"/>
      <c r="DU33" s="657"/>
      <c r="DV33" s="658"/>
      <c r="DW33" s="626">
        <v>48.2</v>
      </c>
      <c r="DX33" s="655"/>
      <c r="DY33" s="655"/>
      <c r="DZ33" s="655"/>
      <c r="EA33" s="655"/>
      <c r="EB33" s="655"/>
      <c r="EC33" s="656"/>
    </row>
    <row r="34" spans="2:133" ht="11.25" customHeight="1" x14ac:dyDescent="0.15">
      <c r="B34" s="618" t="s">
        <v>318</v>
      </c>
      <c r="C34" s="619"/>
      <c r="D34" s="619"/>
      <c r="E34" s="619"/>
      <c r="F34" s="619"/>
      <c r="G34" s="619"/>
      <c r="H34" s="619"/>
      <c r="I34" s="619"/>
      <c r="J34" s="619"/>
      <c r="K34" s="619"/>
      <c r="L34" s="619"/>
      <c r="M34" s="619"/>
      <c r="N34" s="619"/>
      <c r="O34" s="619"/>
      <c r="P34" s="619"/>
      <c r="Q34" s="620"/>
      <c r="R34" s="621">
        <v>198043</v>
      </c>
      <c r="S34" s="622"/>
      <c r="T34" s="622"/>
      <c r="U34" s="622"/>
      <c r="V34" s="622"/>
      <c r="W34" s="622"/>
      <c r="X34" s="622"/>
      <c r="Y34" s="623"/>
      <c r="Z34" s="624">
        <v>2</v>
      </c>
      <c r="AA34" s="624"/>
      <c r="AB34" s="624"/>
      <c r="AC34" s="624"/>
      <c r="AD34" s="625">
        <v>5429</v>
      </c>
      <c r="AE34" s="625"/>
      <c r="AF34" s="625"/>
      <c r="AG34" s="625"/>
      <c r="AH34" s="625"/>
      <c r="AI34" s="625"/>
      <c r="AJ34" s="625"/>
      <c r="AK34" s="625"/>
      <c r="AL34" s="626">
        <v>0.1</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1687448</v>
      </c>
      <c r="CS34" s="622"/>
      <c r="CT34" s="622"/>
      <c r="CU34" s="622"/>
      <c r="CV34" s="622"/>
      <c r="CW34" s="622"/>
      <c r="CX34" s="622"/>
      <c r="CY34" s="623"/>
      <c r="CZ34" s="626">
        <v>18</v>
      </c>
      <c r="DA34" s="655"/>
      <c r="DB34" s="655"/>
      <c r="DC34" s="659"/>
      <c r="DD34" s="630">
        <v>1290808</v>
      </c>
      <c r="DE34" s="622"/>
      <c r="DF34" s="622"/>
      <c r="DG34" s="622"/>
      <c r="DH34" s="622"/>
      <c r="DI34" s="622"/>
      <c r="DJ34" s="622"/>
      <c r="DK34" s="623"/>
      <c r="DL34" s="630">
        <v>1055980</v>
      </c>
      <c r="DM34" s="622"/>
      <c r="DN34" s="622"/>
      <c r="DO34" s="622"/>
      <c r="DP34" s="622"/>
      <c r="DQ34" s="622"/>
      <c r="DR34" s="622"/>
      <c r="DS34" s="622"/>
      <c r="DT34" s="622"/>
      <c r="DU34" s="622"/>
      <c r="DV34" s="623"/>
      <c r="DW34" s="626">
        <v>20.2</v>
      </c>
      <c r="DX34" s="655"/>
      <c r="DY34" s="655"/>
      <c r="DZ34" s="655"/>
      <c r="EA34" s="655"/>
      <c r="EB34" s="655"/>
      <c r="EC34" s="656"/>
    </row>
    <row r="35" spans="2:133" ht="11.25" customHeight="1" x14ac:dyDescent="0.15">
      <c r="B35" s="618" t="s">
        <v>322</v>
      </c>
      <c r="C35" s="619"/>
      <c r="D35" s="619"/>
      <c r="E35" s="619"/>
      <c r="F35" s="619"/>
      <c r="G35" s="619"/>
      <c r="H35" s="619"/>
      <c r="I35" s="619"/>
      <c r="J35" s="619"/>
      <c r="K35" s="619"/>
      <c r="L35" s="619"/>
      <c r="M35" s="619"/>
      <c r="N35" s="619"/>
      <c r="O35" s="619"/>
      <c r="P35" s="619"/>
      <c r="Q35" s="620"/>
      <c r="R35" s="621">
        <v>143900</v>
      </c>
      <c r="S35" s="622"/>
      <c r="T35" s="622"/>
      <c r="U35" s="622"/>
      <c r="V35" s="622"/>
      <c r="W35" s="622"/>
      <c r="X35" s="622"/>
      <c r="Y35" s="623"/>
      <c r="Z35" s="624">
        <v>1.5</v>
      </c>
      <c r="AA35" s="624"/>
      <c r="AB35" s="624"/>
      <c r="AC35" s="624"/>
      <c r="AD35" s="625" t="s">
        <v>123</v>
      </c>
      <c r="AE35" s="625"/>
      <c r="AF35" s="625"/>
      <c r="AG35" s="625"/>
      <c r="AH35" s="625"/>
      <c r="AI35" s="625"/>
      <c r="AJ35" s="625"/>
      <c r="AK35" s="625"/>
      <c r="AL35" s="626" t="s">
        <v>132</v>
      </c>
      <c r="AM35" s="627"/>
      <c r="AN35" s="627"/>
      <c r="AO35" s="628"/>
      <c r="AP35" s="214"/>
      <c r="AQ35" s="694" t="s">
        <v>323</v>
      </c>
      <c r="AR35" s="695"/>
      <c r="AS35" s="695"/>
      <c r="AT35" s="695"/>
      <c r="AU35" s="695"/>
      <c r="AV35" s="695"/>
      <c r="AW35" s="695"/>
      <c r="AX35" s="695"/>
      <c r="AY35" s="696"/>
      <c r="AZ35" s="610">
        <v>438045</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56269</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75723</v>
      </c>
      <c r="CS35" s="657"/>
      <c r="CT35" s="657"/>
      <c r="CU35" s="657"/>
      <c r="CV35" s="657"/>
      <c r="CW35" s="657"/>
      <c r="CX35" s="657"/>
      <c r="CY35" s="658"/>
      <c r="CZ35" s="626">
        <v>0.8</v>
      </c>
      <c r="DA35" s="655"/>
      <c r="DB35" s="655"/>
      <c r="DC35" s="659"/>
      <c r="DD35" s="630">
        <v>71828</v>
      </c>
      <c r="DE35" s="657"/>
      <c r="DF35" s="657"/>
      <c r="DG35" s="657"/>
      <c r="DH35" s="657"/>
      <c r="DI35" s="657"/>
      <c r="DJ35" s="657"/>
      <c r="DK35" s="658"/>
      <c r="DL35" s="630">
        <v>45233</v>
      </c>
      <c r="DM35" s="657"/>
      <c r="DN35" s="657"/>
      <c r="DO35" s="657"/>
      <c r="DP35" s="657"/>
      <c r="DQ35" s="657"/>
      <c r="DR35" s="657"/>
      <c r="DS35" s="657"/>
      <c r="DT35" s="657"/>
      <c r="DU35" s="657"/>
      <c r="DV35" s="658"/>
      <c r="DW35" s="626">
        <v>0.9</v>
      </c>
      <c r="DX35" s="655"/>
      <c r="DY35" s="655"/>
      <c r="DZ35" s="655"/>
      <c r="EA35" s="655"/>
      <c r="EB35" s="655"/>
      <c r="EC35" s="656"/>
    </row>
    <row r="36" spans="2:133" ht="11.25" customHeight="1" x14ac:dyDescent="0.15">
      <c r="B36" s="618" t="s">
        <v>326</v>
      </c>
      <c r="C36" s="619"/>
      <c r="D36" s="619"/>
      <c r="E36" s="619"/>
      <c r="F36" s="619"/>
      <c r="G36" s="619"/>
      <c r="H36" s="619"/>
      <c r="I36" s="619"/>
      <c r="J36" s="619"/>
      <c r="K36" s="619"/>
      <c r="L36" s="619"/>
      <c r="M36" s="619"/>
      <c r="N36" s="619"/>
      <c r="O36" s="619"/>
      <c r="P36" s="619"/>
      <c r="Q36" s="620"/>
      <c r="R36" s="621" t="s">
        <v>123</v>
      </c>
      <c r="S36" s="622"/>
      <c r="T36" s="622"/>
      <c r="U36" s="622"/>
      <c r="V36" s="622"/>
      <c r="W36" s="622"/>
      <c r="X36" s="622"/>
      <c r="Y36" s="623"/>
      <c r="Z36" s="624" t="s">
        <v>123</v>
      </c>
      <c r="AA36" s="624"/>
      <c r="AB36" s="624"/>
      <c r="AC36" s="624"/>
      <c r="AD36" s="625" t="s">
        <v>123</v>
      </c>
      <c r="AE36" s="625"/>
      <c r="AF36" s="625"/>
      <c r="AG36" s="625"/>
      <c r="AH36" s="625"/>
      <c r="AI36" s="625"/>
      <c r="AJ36" s="625"/>
      <c r="AK36" s="625"/>
      <c r="AL36" s="626" t="s">
        <v>132</v>
      </c>
      <c r="AM36" s="627"/>
      <c r="AN36" s="627"/>
      <c r="AO36" s="628"/>
      <c r="AQ36" s="698" t="s">
        <v>327</v>
      </c>
      <c r="AR36" s="699"/>
      <c r="AS36" s="699"/>
      <c r="AT36" s="699"/>
      <c r="AU36" s="699"/>
      <c r="AV36" s="699"/>
      <c r="AW36" s="699"/>
      <c r="AX36" s="699"/>
      <c r="AY36" s="700"/>
      <c r="AZ36" s="621">
        <v>82974</v>
      </c>
      <c r="BA36" s="622"/>
      <c r="BB36" s="622"/>
      <c r="BC36" s="622"/>
      <c r="BD36" s="657"/>
      <c r="BE36" s="657"/>
      <c r="BF36" s="680"/>
      <c r="BG36" s="636" t="s">
        <v>328</v>
      </c>
      <c r="BH36" s="637"/>
      <c r="BI36" s="637"/>
      <c r="BJ36" s="637"/>
      <c r="BK36" s="637"/>
      <c r="BL36" s="637"/>
      <c r="BM36" s="637"/>
      <c r="BN36" s="637"/>
      <c r="BO36" s="637"/>
      <c r="BP36" s="637"/>
      <c r="BQ36" s="637"/>
      <c r="BR36" s="637"/>
      <c r="BS36" s="637"/>
      <c r="BT36" s="637"/>
      <c r="BU36" s="638"/>
      <c r="BV36" s="621">
        <v>23776</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2876564</v>
      </c>
      <c r="CS36" s="622"/>
      <c r="CT36" s="622"/>
      <c r="CU36" s="622"/>
      <c r="CV36" s="622"/>
      <c r="CW36" s="622"/>
      <c r="CX36" s="622"/>
      <c r="CY36" s="623"/>
      <c r="CZ36" s="626">
        <v>30.8</v>
      </c>
      <c r="DA36" s="655"/>
      <c r="DB36" s="655"/>
      <c r="DC36" s="659"/>
      <c r="DD36" s="630">
        <v>1271212</v>
      </c>
      <c r="DE36" s="622"/>
      <c r="DF36" s="622"/>
      <c r="DG36" s="622"/>
      <c r="DH36" s="622"/>
      <c r="DI36" s="622"/>
      <c r="DJ36" s="622"/>
      <c r="DK36" s="623"/>
      <c r="DL36" s="630">
        <v>1195702</v>
      </c>
      <c r="DM36" s="622"/>
      <c r="DN36" s="622"/>
      <c r="DO36" s="622"/>
      <c r="DP36" s="622"/>
      <c r="DQ36" s="622"/>
      <c r="DR36" s="622"/>
      <c r="DS36" s="622"/>
      <c r="DT36" s="622"/>
      <c r="DU36" s="622"/>
      <c r="DV36" s="623"/>
      <c r="DW36" s="626">
        <v>22.9</v>
      </c>
      <c r="DX36" s="655"/>
      <c r="DY36" s="655"/>
      <c r="DZ36" s="655"/>
      <c r="EA36" s="655"/>
      <c r="EB36" s="655"/>
      <c r="EC36" s="656"/>
    </row>
    <row r="37" spans="2:133" ht="11.25" customHeight="1" x14ac:dyDescent="0.15">
      <c r="B37" s="618" t="s">
        <v>330</v>
      </c>
      <c r="C37" s="619"/>
      <c r="D37" s="619"/>
      <c r="E37" s="619"/>
      <c r="F37" s="619"/>
      <c r="G37" s="619"/>
      <c r="H37" s="619"/>
      <c r="I37" s="619"/>
      <c r="J37" s="619"/>
      <c r="K37" s="619"/>
      <c r="L37" s="619"/>
      <c r="M37" s="619"/>
      <c r="N37" s="619"/>
      <c r="O37" s="619"/>
      <c r="P37" s="619"/>
      <c r="Q37" s="620"/>
      <c r="R37" s="621">
        <v>143900</v>
      </c>
      <c r="S37" s="622"/>
      <c r="T37" s="622"/>
      <c r="U37" s="622"/>
      <c r="V37" s="622"/>
      <c r="W37" s="622"/>
      <c r="X37" s="622"/>
      <c r="Y37" s="623"/>
      <c r="Z37" s="624">
        <v>1.5</v>
      </c>
      <c r="AA37" s="624"/>
      <c r="AB37" s="624"/>
      <c r="AC37" s="624"/>
      <c r="AD37" s="625" t="s">
        <v>132</v>
      </c>
      <c r="AE37" s="625"/>
      <c r="AF37" s="625"/>
      <c r="AG37" s="625"/>
      <c r="AH37" s="625"/>
      <c r="AI37" s="625"/>
      <c r="AJ37" s="625"/>
      <c r="AK37" s="625"/>
      <c r="AL37" s="626" t="s">
        <v>132</v>
      </c>
      <c r="AM37" s="627"/>
      <c r="AN37" s="627"/>
      <c r="AO37" s="628"/>
      <c r="AQ37" s="698" t="s">
        <v>331</v>
      </c>
      <c r="AR37" s="699"/>
      <c r="AS37" s="699"/>
      <c r="AT37" s="699"/>
      <c r="AU37" s="699"/>
      <c r="AV37" s="699"/>
      <c r="AW37" s="699"/>
      <c r="AX37" s="699"/>
      <c r="AY37" s="700"/>
      <c r="AZ37" s="621">
        <v>7660</v>
      </c>
      <c r="BA37" s="622"/>
      <c r="BB37" s="622"/>
      <c r="BC37" s="622"/>
      <c r="BD37" s="657"/>
      <c r="BE37" s="657"/>
      <c r="BF37" s="680"/>
      <c r="BG37" s="636" t="s">
        <v>332</v>
      </c>
      <c r="BH37" s="637"/>
      <c r="BI37" s="637"/>
      <c r="BJ37" s="637"/>
      <c r="BK37" s="637"/>
      <c r="BL37" s="637"/>
      <c r="BM37" s="637"/>
      <c r="BN37" s="637"/>
      <c r="BO37" s="637"/>
      <c r="BP37" s="637"/>
      <c r="BQ37" s="637"/>
      <c r="BR37" s="637"/>
      <c r="BS37" s="637"/>
      <c r="BT37" s="637"/>
      <c r="BU37" s="638"/>
      <c r="BV37" s="621">
        <v>2251</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397495</v>
      </c>
      <c r="CS37" s="657"/>
      <c r="CT37" s="657"/>
      <c r="CU37" s="657"/>
      <c r="CV37" s="657"/>
      <c r="CW37" s="657"/>
      <c r="CX37" s="657"/>
      <c r="CY37" s="658"/>
      <c r="CZ37" s="626">
        <v>4.2</v>
      </c>
      <c r="DA37" s="655"/>
      <c r="DB37" s="655"/>
      <c r="DC37" s="659"/>
      <c r="DD37" s="630">
        <v>397495</v>
      </c>
      <c r="DE37" s="657"/>
      <c r="DF37" s="657"/>
      <c r="DG37" s="657"/>
      <c r="DH37" s="657"/>
      <c r="DI37" s="657"/>
      <c r="DJ37" s="657"/>
      <c r="DK37" s="658"/>
      <c r="DL37" s="630">
        <v>397495</v>
      </c>
      <c r="DM37" s="657"/>
      <c r="DN37" s="657"/>
      <c r="DO37" s="657"/>
      <c r="DP37" s="657"/>
      <c r="DQ37" s="657"/>
      <c r="DR37" s="657"/>
      <c r="DS37" s="657"/>
      <c r="DT37" s="657"/>
      <c r="DU37" s="657"/>
      <c r="DV37" s="658"/>
      <c r="DW37" s="626">
        <v>7.6</v>
      </c>
      <c r="DX37" s="655"/>
      <c r="DY37" s="655"/>
      <c r="DZ37" s="655"/>
      <c r="EA37" s="655"/>
      <c r="EB37" s="655"/>
      <c r="EC37" s="656"/>
    </row>
    <row r="38" spans="2:133" ht="11.25" customHeight="1" x14ac:dyDescent="0.15">
      <c r="B38" s="666" t="s">
        <v>334</v>
      </c>
      <c r="C38" s="667"/>
      <c r="D38" s="667"/>
      <c r="E38" s="667"/>
      <c r="F38" s="667"/>
      <c r="G38" s="667"/>
      <c r="H38" s="667"/>
      <c r="I38" s="667"/>
      <c r="J38" s="667"/>
      <c r="K38" s="667"/>
      <c r="L38" s="667"/>
      <c r="M38" s="667"/>
      <c r="N38" s="667"/>
      <c r="O38" s="667"/>
      <c r="P38" s="667"/>
      <c r="Q38" s="668"/>
      <c r="R38" s="701">
        <v>9668262</v>
      </c>
      <c r="S38" s="702"/>
      <c r="T38" s="702"/>
      <c r="U38" s="702"/>
      <c r="V38" s="702"/>
      <c r="W38" s="702"/>
      <c r="X38" s="702"/>
      <c r="Y38" s="703"/>
      <c r="Z38" s="704">
        <v>100</v>
      </c>
      <c r="AA38" s="704"/>
      <c r="AB38" s="704"/>
      <c r="AC38" s="704"/>
      <c r="AD38" s="705">
        <v>5076283</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t="s">
        <v>132</v>
      </c>
      <c r="BA38" s="622"/>
      <c r="BB38" s="622"/>
      <c r="BC38" s="622"/>
      <c r="BD38" s="657"/>
      <c r="BE38" s="657"/>
      <c r="BF38" s="680"/>
      <c r="BG38" s="636" t="s">
        <v>336</v>
      </c>
      <c r="BH38" s="637"/>
      <c r="BI38" s="637"/>
      <c r="BJ38" s="637"/>
      <c r="BK38" s="637"/>
      <c r="BL38" s="637"/>
      <c r="BM38" s="637"/>
      <c r="BN38" s="637"/>
      <c r="BO38" s="637"/>
      <c r="BP38" s="637"/>
      <c r="BQ38" s="637"/>
      <c r="BR38" s="637"/>
      <c r="BS38" s="637"/>
      <c r="BT38" s="637"/>
      <c r="BU38" s="638"/>
      <c r="BV38" s="621">
        <v>3817</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430385</v>
      </c>
      <c r="CS38" s="622"/>
      <c r="CT38" s="622"/>
      <c r="CU38" s="622"/>
      <c r="CV38" s="622"/>
      <c r="CW38" s="622"/>
      <c r="CX38" s="622"/>
      <c r="CY38" s="623"/>
      <c r="CZ38" s="626">
        <v>4.5999999999999996</v>
      </c>
      <c r="DA38" s="655"/>
      <c r="DB38" s="655"/>
      <c r="DC38" s="659"/>
      <c r="DD38" s="630">
        <v>363274</v>
      </c>
      <c r="DE38" s="622"/>
      <c r="DF38" s="622"/>
      <c r="DG38" s="622"/>
      <c r="DH38" s="622"/>
      <c r="DI38" s="622"/>
      <c r="DJ38" s="622"/>
      <c r="DK38" s="623"/>
      <c r="DL38" s="630">
        <v>218170</v>
      </c>
      <c r="DM38" s="622"/>
      <c r="DN38" s="622"/>
      <c r="DO38" s="622"/>
      <c r="DP38" s="622"/>
      <c r="DQ38" s="622"/>
      <c r="DR38" s="622"/>
      <c r="DS38" s="622"/>
      <c r="DT38" s="622"/>
      <c r="DU38" s="622"/>
      <c r="DV38" s="623"/>
      <c r="DW38" s="626">
        <v>4.2</v>
      </c>
      <c r="DX38" s="655"/>
      <c r="DY38" s="655"/>
      <c r="DZ38" s="655"/>
      <c r="EA38" s="655"/>
      <c r="EB38" s="655"/>
      <c r="EC38" s="656"/>
    </row>
    <row r="39" spans="2:133" ht="11.25" customHeight="1" x14ac:dyDescent="0.15">
      <c r="AQ39" s="698" t="s">
        <v>338</v>
      </c>
      <c r="AR39" s="699"/>
      <c r="AS39" s="699"/>
      <c r="AT39" s="699"/>
      <c r="AU39" s="699"/>
      <c r="AV39" s="699"/>
      <c r="AW39" s="699"/>
      <c r="AX39" s="699"/>
      <c r="AY39" s="700"/>
      <c r="AZ39" s="621" t="s">
        <v>123</v>
      </c>
      <c r="BA39" s="622"/>
      <c r="BB39" s="622"/>
      <c r="BC39" s="622"/>
      <c r="BD39" s="657"/>
      <c r="BE39" s="657"/>
      <c r="BF39" s="680"/>
      <c r="BG39" s="712" t="s">
        <v>339</v>
      </c>
      <c r="BH39" s="713"/>
      <c r="BI39" s="713"/>
      <c r="BJ39" s="713"/>
      <c r="BK39" s="713"/>
      <c r="BL39" s="215"/>
      <c r="BM39" s="637" t="s">
        <v>340</v>
      </c>
      <c r="BN39" s="637"/>
      <c r="BO39" s="637"/>
      <c r="BP39" s="637"/>
      <c r="BQ39" s="637"/>
      <c r="BR39" s="637"/>
      <c r="BS39" s="637"/>
      <c r="BT39" s="637"/>
      <c r="BU39" s="638"/>
      <c r="BV39" s="621">
        <v>63</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300245</v>
      </c>
      <c r="CS39" s="657"/>
      <c r="CT39" s="657"/>
      <c r="CU39" s="657"/>
      <c r="CV39" s="657"/>
      <c r="CW39" s="657"/>
      <c r="CX39" s="657"/>
      <c r="CY39" s="658"/>
      <c r="CZ39" s="626">
        <v>3.2</v>
      </c>
      <c r="DA39" s="655"/>
      <c r="DB39" s="655"/>
      <c r="DC39" s="659"/>
      <c r="DD39" s="630">
        <v>199733</v>
      </c>
      <c r="DE39" s="657"/>
      <c r="DF39" s="657"/>
      <c r="DG39" s="657"/>
      <c r="DH39" s="657"/>
      <c r="DI39" s="657"/>
      <c r="DJ39" s="657"/>
      <c r="DK39" s="658"/>
      <c r="DL39" s="630" t="s">
        <v>236</v>
      </c>
      <c r="DM39" s="657"/>
      <c r="DN39" s="657"/>
      <c r="DO39" s="657"/>
      <c r="DP39" s="657"/>
      <c r="DQ39" s="657"/>
      <c r="DR39" s="657"/>
      <c r="DS39" s="657"/>
      <c r="DT39" s="657"/>
      <c r="DU39" s="657"/>
      <c r="DV39" s="658"/>
      <c r="DW39" s="626" t="s">
        <v>123</v>
      </c>
      <c r="DX39" s="655"/>
      <c r="DY39" s="655"/>
      <c r="DZ39" s="655"/>
      <c r="EA39" s="655"/>
      <c r="EB39" s="655"/>
      <c r="EC39" s="656"/>
    </row>
    <row r="40" spans="2:133" ht="11.25" customHeight="1" x14ac:dyDescent="0.15">
      <c r="AQ40" s="698" t="s">
        <v>342</v>
      </c>
      <c r="AR40" s="699"/>
      <c r="AS40" s="699"/>
      <c r="AT40" s="699"/>
      <c r="AU40" s="699"/>
      <c r="AV40" s="699"/>
      <c r="AW40" s="699"/>
      <c r="AX40" s="699"/>
      <c r="AY40" s="700"/>
      <c r="AZ40" s="621">
        <v>307853</v>
      </c>
      <c r="BA40" s="622"/>
      <c r="BB40" s="622"/>
      <c r="BC40" s="622"/>
      <c r="BD40" s="657"/>
      <c r="BE40" s="657"/>
      <c r="BF40" s="680"/>
      <c r="BG40" s="712"/>
      <c r="BH40" s="713"/>
      <c r="BI40" s="713"/>
      <c r="BJ40" s="713"/>
      <c r="BK40" s="713"/>
      <c r="BL40" s="215"/>
      <c r="BM40" s="637" t="s">
        <v>343</v>
      </c>
      <c r="BN40" s="637"/>
      <c r="BO40" s="637"/>
      <c r="BP40" s="637"/>
      <c r="BQ40" s="637"/>
      <c r="BR40" s="637"/>
      <c r="BS40" s="637"/>
      <c r="BT40" s="637"/>
      <c r="BU40" s="638"/>
      <c r="BV40" s="621">
        <v>190</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v>13997</v>
      </c>
      <c r="CS40" s="622"/>
      <c r="CT40" s="622"/>
      <c r="CU40" s="622"/>
      <c r="CV40" s="622"/>
      <c r="CW40" s="622"/>
      <c r="CX40" s="622"/>
      <c r="CY40" s="623"/>
      <c r="CZ40" s="626">
        <v>0.1</v>
      </c>
      <c r="DA40" s="655"/>
      <c r="DB40" s="655"/>
      <c r="DC40" s="659"/>
      <c r="DD40" s="630">
        <v>167</v>
      </c>
      <c r="DE40" s="622"/>
      <c r="DF40" s="622"/>
      <c r="DG40" s="622"/>
      <c r="DH40" s="622"/>
      <c r="DI40" s="622"/>
      <c r="DJ40" s="622"/>
      <c r="DK40" s="623"/>
      <c r="DL40" s="630" t="s">
        <v>123</v>
      </c>
      <c r="DM40" s="622"/>
      <c r="DN40" s="622"/>
      <c r="DO40" s="622"/>
      <c r="DP40" s="622"/>
      <c r="DQ40" s="622"/>
      <c r="DR40" s="622"/>
      <c r="DS40" s="622"/>
      <c r="DT40" s="622"/>
      <c r="DU40" s="622"/>
      <c r="DV40" s="623"/>
      <c r="DW40" s="626" t="s">
        <v>132</v>
      </c>
      <c r="DX40" s="655"/>
      <c r="DY40" s="655"/>
      <c r="DZ40" s="655"/>
      <c r="EA40" s="655"/>
      <c r="EB40" s="655"/>
      <c r="EC40" s="656"/>
    </row>
    <row r="41" spans="2:133" ht="11.25" customHeight="1" x14ac:dyDescent="0.15">
      <c r="AQ41" s="708" t="s">
        <v>345</v>
      </c>
      <c r="AR41" s="709"/>
      <c r="AS41" s="709"/>
      <c r="AT41" s="709"/>
      <c r="AU41" s="709"/>
      <c r="AV41" s="709"/>
      <c r="AW41" s="709"/>
      <c r="AX41" s="709"/>
      <c r="AY41" s="710"/>
      <c r="AZ41" s="701">
        <v>39558</v>
      </c>
      <c r="BA41" s="702"/>
      <c r="BB41" s="702"/>
      <c r="BC41" s="702"/>
      <c r="BD41" s="691"/>
      <c r="BE41" s="691"/>
      <c r="BF41" s="693"/>
      <c r="BG41" s="714"/>
      <c r="BH41" s="715"/>
      <c r="BI41" s="715"/>
      <c r="BJ41" s="715"/>
      <c r="BK41" s="715"/>
      <c r="BL41" s="216"/>
      <c r="BM41" s="646" t="s">
        <v>346</v>
      </c>
      <c r="BN41" s="646"/>
      <c r="BO41" s="646"/>
      <c r="BP41" s="646"/>
      <c r="BQ41" s="646"/>
      <c r="BR41" s="646"/>
      <c r="BS41" s="646"/>
      <c r="BT41" s="646"/>
      <c r="BU41" s="647"/>
      <c r="BV41" s="701">
        <v>304</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123</v>
      </c>
      <c r="CS41" s="657"/>
      <c r="CT41" s="657"/>
      <c r="CU41" s="657"/>
      <c r="CV41" s="657"/>
      <c r="CW41" s="657"/>
      <c r="CX41" s="657"/>
      <c r="CY41" s="658"/>
      <c r="CZ41" s="626" t="s">
        <v>236</v>
      </c>
      <c r="DA41" s="655"/>
      <c r="DB41" s="655"/>
      <c r="DC41" s="659"/>
      <c r="DD41" s="630" t="s">
        <v>123</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1201383</v>
      </c>
      <c r="CS42" s="622"/>
      <c r="CT42" s="622"/>
      <c r="CU42" s="622"/>
      <c r="CV42" s="622"/>
      <c r="CW42" s="622"/>
      <c r="CX42" s="622"/>
      <c r="CY42" s="623"/>
      <c r="CZ42" s="626">
        <v>12.8</v>
      </c>
      <c r="DA42" s="627"/>
      <c r="DB42" s="627"/>
      <c r="DC42" s="722"/>
      <c r="DD42" s="630">
        <v>330881</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t="s">
        <v>132</v>
      </c>
      <c r="CS43" s="657"/>
      <c r="CT43" s="657"/>
      <c r="CU43" s="657"/>
      <c r="CV43" s="657"/>
      <c r="CW43" s="657"/>
      <c r="CX43" s="657"/>
      <c r="CY43" s="658"/>
      <c r="CZ43" s="626" t="s">
        <v>132</v>
      </c>
      <c r="DA43" s="655"/>
      <c r="DB43" s="655"/>
      <c r="DC43" s="659"/>
      <c r="DD43" s="630" t="s">
        <v>123</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352</v>
      </c>
      <c r="CD44" s="733" t="s">
        <v>303</v>
      </c>
      <c r="CE44" s="734"/>
      <c r="CF44" s="618" t="s">
        <v>353</v>
      </c>
      <c r="CG44" s="619"/>
      <c r="CH44" s="619"/>
      <c r="CI44" s="619"/>
      <c r="CJ44" s="619"/>
      <c r="CK44" s="619"/>
      <c r="CL44" s="619"/>
      <c r="CM44" s="619"/>
      <c r="CN44" s="619"/>
      <c r="CO44" s="619"/>
      <c r="CP44" s="619"/>
      <c r="CQ44" s="620"/>
      <c r="CR44" s="621">
        <v>1201383</v>
      </c>
      <c r="CS44" s="622"/>
      <c r="CT44" s="622"/>
      <c r="CU44" s="622"/>
      <c r="CV44" s="622"/>
      <c r="CW44" s="622"/>
      <c r="CX44" s="622"/>
      <c r="CY44" s="623"/>
      <c r="CZ44" s="626">
        <v>12.8</v>
      </c>
      <c r="DA44" s="627"/>
      <c r="DB44" s="627"/>
      <c r="DC44" s="722"/>
      <c r="DD44" s="630">
        <v>330881</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354</v>
      </c>
      <c r="CG45" s="619"/>
      <c r="CH45" s="619"/>
      <c r="CI45" s="619"/>
      <c r="CJ45" s="619"/>
      <c r="CK45" s="619"/>
      <c r="CL45" s="619"/>
      <c r="CM45" s="619"/>
      <c r="CN45" s="619"/>
      <c r="CO45" s="619"/>
      <c r="CP45" s="619"/>
      <c r="CQ45" s="620"/>
      <c r="CR45" s="621">
        <v>1149940</v>
      </c>
      <c r="CS45" s="657"/>
      <c r="CT45" s="657"/>
      <c r="CU45" s="657"/>
      <c r="CV45" s="657"/>
      <c r="CW45" s="657"/>
      <c r="CX45" s="657"/>
      <c r="CY45" s="658"/>
      <c r="CZ45" s="626">
        <v>12.3</v>
      </c>
      <c r="DA45" s="655"/>
      <c r="DB45" s="655"/>
      <c r="DC45" s="659"/>
      <c r="DD45" s="630">
        <v>282997</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355</v>
      </c>
      <c r="CG46" s="619"/>
      <c r="CH46" s="619"/>
      <c r="CI46" s="619"/>
      <c r="CJ46" s="619"/>
      <c r="CK46" s="619"/>
      <c r="CL46" s="619"/>
      <c r="CM46" s="619"/>
      <c r="CN46" s="619"/>
      <c r="CO46" s="619"/>
      <c r="CP46" s="619"/>
      <c r="CQ46" s="620"/>
      <c r="CR46" s="621">
        <v>51443</v>
      </c>
      <c r="CS46" s="622"/>
      <c r="CT46" s="622"/>
      <c r="CU46" s="622"/>
      <c r="CV46" s="622"/>
      <c r="CW46" s="622"/>
      <c r="CX46" s="622"/>
      <c r="CY46" s="623"/>
      <c r="CZ46" s="626">
        <v>0.6</v>
      </c>
      <c r="DA46" s="627"/>
      <c r="DB46" s="627"/>
      <c r="DC46" s="722"/>
      <c r="DD46" s="630">
        <v>47884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356</v>
      </c>
      <c r="CG47" s="619"/>
      <c r="CH47" s="619"/>
      <c r="CI47" s="619"/>
      <c r="CJ47" s="619"/>
      <c r="CK47" s="619"/>
      <c r="CL47" s="619"/>
      <c r="CM47" s="619"/>
      <c r="CN47" s="619"/>
      <c r="CO47" s="619"/>
      <c r="CP47" s="619"/>
      <c r="CQ47" s="620"/>
      <c r="CR47" s="621" t="s">
        <v>123</v>
      </c>
      <c r="CS47" s="657"/>
      <c r="CT47" s="657"/>
      <c r="CU47" s="657"/>
      <c r="CV47" s="657"/>
      <c r="CW47" s="657"/>
      <c r="CX47" s="657"/>
      <c r="CY47" s="658"/>
      <c r="CZ47" s="626" t="s">
        <v>236</v>
      </c>
      <c r="DA47" s="655"/>
      <c r="DB47" s="655"/>
      <c r="DC47" s="659"/>
      <c r="DD47" s="630" t="s">
        <v>123</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357</v>
      </c>
      <c r="CG48" s="619"/>
      <c r="CH48" s="619"/>
      <c r="CI48" s="619"/>
      <c r="CJ48" s="619"/>
      <c r="CK48" s="619"/>
      <c r="CL48" s="619"/>
      <c r="CM48" s="619"/>
      <c r="CN48" s="619"/>
      <c r="CO48" s="619"/>
      <c r="CP48" s="619"/>
      <c r="CQ48" s="620"/>
      <c r="CR48" s="621" t="s">
        <v>132</v>
      </c>
      <c r="CS48" s="622"/>
      <c r="CT48" s="622"/>
      <c r="CU48" s="622"/>
      <c r="CV48" s="622"/>
      <c r="CW48" s="622"/>
      <c r="CX48" s="622"/>
      <c r="CY48" s="623"/>
      <c r="CZ48" s="626" t="s">
        <v>236</v>
      </c>
      <c r="DA48" s="627"/>
      <c r="DB48" s="627"/>
      <c r="DC48" s="722"/>
      <c r="DD48" s="630" t="s">
        <v>123</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358</v>
      </c>
      <c r="CE49" s="667"/>
      <c r="CF49" s="667"/>
      <c r="CG49" s="667"/>
      <c r="CH49" s="667"/>
      <c r="CI49" s="667"/>
      <c r="CJ49" s="667"/>
      <c r="CK49" s="667"/>
      <c r="CL49" s="667"/>
      <c r="CM49" s="667"/>
      <c r="CN49" s="667"/>
      <c r="CO49" s="667"/>
      <c r="CP49" s="667"/>
      <c r="CQ49" s="668"/>
      <c r="CR49" s="701">
        <v>9353256</v>
      </c>
      <c r="CS49" s="691"/>
      <c r="CT49" s="691"/>
      <c r="CU49" s="691"/>
      <c r="CV49" s="691"/>
      <c r="CW49" s="691"/>
      <c r="CX49" s="691"/>
      <c r="CY49" s="723"/>
      <c r="CZ49" s="706">
        <v>100</v>
      </c>
      <c r="DA49" s="724"/>
      <c r="DB49" s="724"/>
      <c r="DC49" s="725"/>
      <c r="DD49" s="726">
        <v>5481104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mj0CBb88eTvt1qenlwPd9i/iqEc35X3vPRcIrQjEv3Dlx4InjJRZaS5HPkNZZatPxDxZZg78HTIx8Q4UxUm36g==" saltValue="a93VrFYfQ+HPKhf5/bXnT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BN4" sqref="BN4:BU4"/>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381</v>
      </c>
      <c r="C7" s="754"/>
      <c r="D7" s="754"/>
      <c r="E7" s="754"/>
      <c r="F7" s="754"/>
      <c r="G7" s="754"/>
      <c r="H7" s="754"/>
      <c r="I7" s="754"/>
      <c r="J7" s="754"/>
      <c r="K7" s="754"/>
      <c r="L7" s="754"/>
      <c r="M7" s="754"/>
      <c r="N7" s="754"/>
      <c r="O7" s="754"/>
      <c r="P7" s="755"/>
      <c r="Q7" s="756">
        <v>9642</v>
      </c>
      <c r="R7" s="757"/>
      <c r="S7" s="757"/>
      <c r="T7" s="757"/>
      <c r="U7" s="757"/>
      <c r="V7" s="757">
        <v>9331</v>
      </c>
      <c r="W7" s="757"/>
      <c r="X7" s="757"/>
      <c r="Y7" s="757"/>
      <c r="Z7" s="757"/>
      <c r="AA7" s="757">
        <v>310</v>
      </c>
      <c r="AB7" s="757"/>
      <c r="AC7" s="757"/>
      <c r="AD7" s="757"/>
      <c r="AE7" s="758"/>
      <c r="AF7" s="759">
        <v>237</v>
      </c>
      <c r="AG7" s="760"/>
      <c r="AH7" s="760"/>
      <c r="AI7" s="760"/>
      <c r="AJ7" s="761"/>
      <c r="AK7" s="796">
        <v>115</v>
      </c>
      <c r="AL7" s="797"/>
      <c r="AM7" s="797"/>
      <c r="AN7" s="797"/>
      <c r="AO7" s="797"/>
      <c r="AP7" s="797">
        <v>3965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573</v>
      </c>
      <c r="BT7" s="801"/>
      <c r="BU7" s="801"/>
      <c r="BV7" s="801"/>
      <c r="BW7" s="801"/>
      <c r="BX7" s="801"/>
      <c r="BY7" s="801"/>
      <c r="BZ7" s="801"/>
      <c r="CA7" s="801"/>
      <c r="CB7" s="801"/>
      <c r="CC7" s="801"/>
      <c r="CD7" s="801"/>
      <c r="CE7" s="801"/>
      <c r="CF7" s="801"/>
      <c r="CG7" s="802"/>
      <c r="CH7" s="793">
        <v>6</v>
      </c>
      <c r="CI7" s="794"/>
      <c r="CJ7" s="794"/>
      <c r="CK7" s="794"/>
      <c r="CL7" s="795"/>
      <c r="CM7" s="793">
        <v>53</v>
      </c>
      <c r="CN7" s="794"/>
      <c r="CO7" s="794"/>
      <c r="CP7" s="794"/>
      <c r="CQ7" s="795"/>
      <c r="CR7" s="793">
        <v>5</v>
      </c>
      <c r="CS7" s="794"/>
      <c r="CT7" s="794"/>
      <c r="CU7" s="794"/>
      <c r="CV7" s="795"/>
      <c r="CW7" s="793">
        <v>0</v>
      </c>
      <c r="CX7" s="794"/>
      <c r="CY7" s="794"/>
      <c r="CZ7" s="794"/>
      <c r="DA7" s="795"/>
      <c r="DB7" s="793">
        <v>0</v>
      </c>
      <c r="DC7" s="794"/>
      <c r="DD7" s="794"/>
      <c r="DE7" s="794"/>
      <c r="DF7" s="795"/>
      <c r="DG7" s="793">
        <v>0</v>
      </c>
      <c r="DH7" s="794"/>
      <c r="DI7" s="794"/>
      <c r="DJ7" s="794"/>
      <c r="DK7" s="795"/>
      <c r="DL7" s="793">
        <v>0</v>
      </c>
      <c r="DM7" s="794"/>
      <c r="DN7" s="794"/>
      <c r="DO7" s="794"/>
      <c r="DP7" s="795"/>
      <c r="DQ7" s="793">
        <v>0</v>
      </c>
      <c r="DR7" s="794"/>
      <c r="DS7" s="794"/>
      <c r="DT7" s="794"/>
      <c r="DU7" s="795"/>
      <c r="DV7" s="774"/>
      <c r="DW7" s="775"/>
      <c r="DX7" s="775"/>
      <c r="DY7" s="775"/>
      <c r="DZ7" s="776"/>
      <c r="EA7" s="234"/>
    </row>
    <row r="8" spans="1:131" s="235" customFormat="1" ht="26.25" customHeight="1" x14ac:dyDescent="0.15">
      <c r="A8" s="241">
        <v>2</v>
      </c>
      <c r="B8" s="777" t="s">
        <v>382</v>
      </c>
      <c r="C8" s="778"/>
      <c r="D8" s="778"/>
      <c r="E8" s="778"/>
      <c r="F8" s="778"/>
      <c r="G8" s="778"/>
      <c r="H8" s="778"/>
      <c r="I8" s="778"/>
      <c r="J8" s="778"/>
      <c r="K8" s="778"/>
      <c r="L8" s="778"/>
      <c r="M8" s="778"/>
      <c r="N8" s="778"/>
      <c r="O8" s="778"/>
      <c r="P8" s="779"/>
      <c r="Q8" s="780">
        <v>28</v>
      </c>
      <c r="R8" s="781"/>
      <c r="S8" s="781"/>
      <c r="T8" s="781"/>
      <c r="U8" s="781"/>
      <c r="V8" s="781">
        <v>23</v>
      </c>
      <c r="W8" s="781"/>
      <c r="X8" s="781"/>
      <c r="Y8" s="781"/>
      <c r="Z8" s="781"/>
      <c r="AA8" s="781">
        <v>5</v>
      </c>
      <c r="AB8" s="781"/>
      <c r="AC8" s="781"/>
      <c r="AD8" s="781"/>
      <c r="AE8" s="782"/>
      <c r="AF8" s="783">
        <v>4</v>
      </c>
      <c r="AG8" s="784"/>
      <c r="AH8" s="784"/>
      <c r="AI8" s="784"/>
      <c r="AJ8" s="785"/>
      <c r="AK8" s="786">
        <v>7</v>
      </c>
      <c r="AL8" s="787"/>
      <c r="AM8" s="787"/>
      <c r="AN8" s="787"/>
      <c r="AO8" s="787"/>
      <c r="AP8" s="787">
        <v>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574</v>
      </c>
      <c r="BT8" s="791"/>
      <c r="BU8" s="791"/>
      <c r="BV8" s="791"/>
      <c r="BW8" s="791"/>
      <c r="BX8" s="791"/>
      <c r="BY8" s="791"/>
      <c r="BZ8" s="791"/>
      <c r="CA8" s="791"/>
      <c r="CB8" s="791"/>
      <c r="CC8" s="791"/>
      <c r="CD8" s="791"/>
      <c r="CE8" s="791"/>
      <c r="CF8" s="791"/>
      <c r="CG8" s="792"/>
      <c r="CH8" s="803">
        <v>1</v>
      </c>
      <c r="CI8" s="804"/>
      <c r="CJ8" s="804"/>
      <c r="CK8" s="804"/>
      <c r="CL8" s="805"/>
      <c r="CM8" s="803">
        <v>20</v>
      </c>
      <c r="CN8" s="804"/>
      <c r="CO8" s="804"/>
      <c r="CP8" s="804"/>
      <c r="CQ8" s="805"/>
      <c r="CR8" s="803">
        <v>5</v>
      </c>
      <c r="CS8" s="804"/>
      <c r="CT8" s="804"/>
      <c r="CU8" s="804"/>
      <c r="CV8" s="805"/>
      <c r="CW8" s="803">
        <v>0</v>
      </c>
      <c r="CX8" s="804"/>
      <c r="CY8" s="804"/>
      <c r="CZ8" s="804"/>
      <c r="DA8" s="805"/>
      <c r="DB8" s="803">
        <v>0</v>
      </c>
      <c r="DC8" s="804"/>
      <c r="DD8" s="804"/>
      <c r="DE8" s="804"/>
      <c r="DF8" s="805"/>
      <c r="DG8" s="803">
        <v>0</v>
      </c>
      <c r="DH8" s="804"/>
      <c r="DI8" s="804"/>
      <c r="DJ8" s="804"/>
      <c r="DK8" s="805"/>
      <c r="DL8" s="803">
        <v>0</v>
      </c>
      <c r="DM8" s="804"/>
      <c r="DN8" s="804"/>
      <c r="DO8" s="804"/>
      <c r="DP8" s="805"/>
      <c r="DQ8" s="803">
        <v>0</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575</v>
      </c>
      <c r="BT9" s="791"/>
      <c r="BU9" s="791"/>
      <c r="BV9" s="791"/>
      <c r="BW9" s="791"/>
      <c r="BX9" s="791"/>
      <c r="BY9" s="791"/>
      <c r="BZ9" s="791"/>
      <c r="CA9" s="791"/>
      <c r="CB9" s="791"/>
      <c r="CC9" s="791"/>
      <c r="CD9" s="791"/>
      <c r="CE9" s="791"/>
      <c r="CF9" s="791"/>
      <c r="CG9" s="792"/>
      <c r="CH9" s="803">
        <v>8</v>
      </c>
      <c r="CI9" s="804"/>
      <c r="CJ9" s="804"/>
      <c r="CK9" s="804"/>
      <c r="CL9" s="805"/>
      <c r="CM9" s="803">
        <v>25</v>
      </c>
      <c r="CN9" s="804"/>
      <c r="CO9" s="804"/>
      <c r="CP9" s="804"/>
      <c r="CQ9" s="805"/>
      <c r="CR9" s="803">
        <v>2</v>
      </c>
      <c r="CS9" s="804"/>
      <c r="CT9" s="804"/>
      <c r="CU9" s="804"/>
      <c r="CV9" s="805"/>
      <c r="CW9" s="803">
        <v>0</v>
      </c>
      <c r="CX9" s="804"/>
      <c r="CY9" s="804"/>
      <c r="CZ9" s="804"/>
      <c r="DA9" s="805"/>
      <c r="DB9" s="803">
        <v>0</v>
      </c>
      <c r="DC9" s="804"/>
      <c r="DD9" s="804"/>
      <c r="DE9" s="804"/>
      <c r="DF9" s="805"/>
      <c r="DG9" s="803">
        <v>0</v>
      </c>
      <c r="DH9" s="804"/>
      <c r="DI9" s="804"/>
      <c r="DJ9" s="804"/>
      <c r="DK9" s="805"/>
      <c r="DL9" s="803">
        <v>0</v>
      </c>
      <c r="DM9" s="804"/>
      <c r="DN9" s="804"/>
      <c r="DO9" s="804"/>
      <c r="DP9" s="805"/>
      <c r="DQ9" s="803">
        <v>0</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383</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384</v>
      </c>
      <c r="B23" s="812" t="s">
        <v>385</v>
      </c>
      <c r="C23" s="813"/>
      <c r="D23" s="813"/>
      <c r="E23" s="813"/>
      <c r="F23" s="813"/>
      <c r="G23" s="813"/>
      <c r="H23" s="813"/>
      <c r="I23" s="813"/>
      <c r="J23" s="813"/>
      <c r="K23" s="813"/>
      <c r="L23" s="813"/>
      <c r="M23" s="813"/>
      <c r="N23" s="813"/>
      <c r="O23" s="813"/>
      <c r="P23" s="814"/>
      <c r="Q23" s="815">
        <v>9668</v>
      </c>
      <c r="R23" s="816"/>
      <c r="S23" s="816"/>
      <c r="T23" s="816"/>
      <c r="U23" s="816"/>
      <c r="V23" s="816">
        <v>9353</v>
      </c>
      <c r="W23" s="816"/>
      <c r="X23" s="816"/>
      <c r="Y23" s="816"/>
      <c r="Z23" s="816"/>
      <c r="AA23" s="816">
        <v>315</v>
      </c>
      <c r="AB23" s="816"/>
      <c r="AC23" s="816"/>
      <c r="AD23" s="816"/>
      <c r="AE23" s="817"/>
      <c r="AF23" s="818">
        <v>241</v>
      </c>
      <c r="AG23" s="816"/>
      <c r="AH23" s="816"/>
      <c r="AI23" s="816"/>
      <c r="AJ23" s="819"/>
      <c r="AK23" s="820"/>
      <c r="AL23" s="821"/>
      <c r="AM23" s="821"/>
      <c r="AN23" s="821"/>
      <c r="AO23" s="821"/>
      <c r="AP23" s="816">
        <v>3965</v>
      </c>
      <c r="AQ23" s="816"/>
      <c r="AR23" s="816"/>
      <c r="AS23" s="816"/>
      <c r="AT23" s="816"/>
      <c r="AU23" s="822"/>
      <c r="AV23" s="822"/>
      <c r="AW23" s="822"/>
      <c r="AX23" s="822"/>
      <c r="AY23" s="823"/>
      <c r="AZ23" s="831" t="s">
        <v>123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364</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396</v>
      </c>
      <c r="C28" s="754"/>
      <c r="D28" s="754"/>
      <c r="E28" s="754"/>
      <c r="F28" s="754"/>
      <c r="G28" s="754"/>
      <c r="H28" s="754"/>
      <c r="I28" s="754"/>
      <c r="J28" s="754"/>
      <c r="K28" s="754"/>
      <c r="L28" s="754"/>
      <c r="M28" s="754"/>
      <c r="N28" s="754"/>
      <c r="O28" s="754"/>
      <c r="P28" s="755"/>
      <c r="Q28" s="844">
        <v>150</v>
      </c>
      <c r="R28" s="845"/>
      <c r="S28" s="845"/>
      <c r="T28" s="845"/>
      <c r="U28" s="845"/>
      <c r="V28" s="845">
        <v>149</v>
      </c>
      <c r="W28" s="845"/>
      <c r="X28" s="845"/>
      <c r="Y28" s="845"/>
      <c r="Z28" s="845"/>
      <c r="AA28" s="845">
        <v>1</v>
      </c>
      <c r="AB28" s="845"/>
      <c r="AC28" s="845"/>
      <c r="AD28" s="845"/>
      <c r="AE28" s="846"/>
      <c r="AF28" s="847">
        <v>1</v>
      </c>
      <c r="AG28" s="845"/>
      <c r="AH28" s="845"/>
      <c r="AI28" s="845"/>
      <c r="AJ28" s="848"/>
      <c r="AK28" s="849">
        <v>39</v>
      </c>
      <c r="AL28" s="840"/>
      <c r="AM28" s="840"/>
      <c r="AN28" s="840"/>
      <c r="AO28" s="840"/>
      <c r="AP28" s="840">
        <v>0</v>
      </c>
      <c r="AQ28" s="840"/>
      <c r="AR28" s="840"/>
      <c r="AS28" s="840"/>
      <c r="AT28" s="840"/>
      <c r="AU28" s="840">
        <v>0</v>
      </c>
      <c r="AV28" s="840"/>
      <c r="AW28" s="840"/>
      <c r="AX28" s="840"/>
      <c r="AY28" s="840"/>
      <c r="AZ28" s="841">
        <v>0</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397</v>
      </c>
      <c r="C29" s="778"/>
      <c r="D29" s="778"/>
      <c r="E29" s="778"/>
      <c r="F29" s="778"/>
      <c r="G29" s="778"/>
      <c r="H29" s="778"/>
      <c r="I29" s="778"/>
      <c r="J29" s="778"/>
      <c r="K29" s="778"/>
      <c r="L29" s="778"/>
      <c r="M29" s="778"/>
      <c r="N29" s="778"/>
      <c r="O29" s="778"/>
      <c r="P29" s="779"/>
      <c r="Q29" s="780">
        <v>2234</v>
      </c>
      <c r="R29" s="781"/>
      <c r="S29" s="781"/>
      <c r="T29" s="781"/>
      <c r="U29" s="781"/>
      <c r="V29" s="781">
        <v>2178</v>
      </c>
      <c r="W29" s="781"/>
      <c r="X29" s="781"/>
      <c r="Y29" s="781"/>
      <c r="Z29" s="781"/>
      <c r="AA29" s="781">
        <v>56</v>
      </c>
      <c r="AB29" s="781"/>
      <c r="AC29" s="781"/>
      <c r="AD29" s="781"/>
      <c r="AE29" s="782"/>
      <c r="AF29" s="783">
        <v>56</v>
      </c>
      <c r="AG29" s="784"/>
      <c r="AH29" s="784"/>
      <c r="AI29" s="784"/>
      <c r="AJ29" s="785"/>
      <c r="AK29" s="852">
        <v>308</v>
      </c>
      <c r="AL29" s="853"/>
      <c r="AM29" s="853"/>
      <c r="AN29" s="853"/>
      <c r="AO29" s="853"/>
      <c r="AP29" s="853">
        <v>0</v>
      </c>
      <c r="AQ29" s="853"/>
      <c r="AR29" s="853"/>
      <c r="AS29" s="853"/>
      <c r="AT29" s="853"/>
      <c r="AU29" s="853">
        <v>0</v>
      </c>
      <c r="AV29" s="853"/>
      <c r="AW29" s="853"/>
      <c r="AX29" s="853"/>
      <c r="AY29" s="853"/>
      <c r="AZ29" s="854">
        <v>0</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398</v>
      </c>
      <c r="C30" s="778"/>
      <c r="D30" s="778"/>
      <c r="E30" s="778"/>
      <c r="F30" s="778"/>
      <c r="G30" s="778"/>
      <c r="H30" s="778"/>
      <c r="I30" s="778"/>
      <c r="J30" s="778"/>
      <c r="K30" s="778"/>
      <c r="L30" s="778"/>
      <c r="M30" s="778"/>
      <c r="N30" s="778"/>
      <c r="O30" s="778"/>
      <c r="P30" s="779"/>
      <c r="Q30" s="780">
        <v>415</v>
      </c>
      <c r="R30" s="781"/>
      <c r="S30" s="781"/>
      <c r="T30" s="781"/>
      <c r="U30" s="781"/>
      <c r="V30" s="781">
        <v>399</v>
      </c>
      <c r="W30" s="781"/>
      <c r="X30" s="781"/>
      <c r="Y30" s="781"/>
      <c r="Z30" s="781"/>
      <c r="AA30" s="781">
        <v>16</v>
      </c>
      <c r="AB30" s="781"/>
      <c r="AC30" s="781"/>
      <c r="AD30" s="781"/>
      <c r="AE30" s="782"/>
      <c r="AF30" s="783">
        <v>16</v>
      </c>
      <c r="AG30" s="784"/>
      <c r="AH30" s="784"/>
      <c r="AI30" s="784"/>
      <c r="AJ30" s="785"/>
      <c r="AK30" s="852">
        <v>8</v>
      </c>
      <c r="AL30" s="853"/>
      <c r="AM30" s="853"/>
      <c r="AN30" s="853"/>
      <c r="AO30" s="853"/>
      <c r="AP30" s="853">
        <v>236</v>
      </c>
      <c r="AQ30" s="853"/>
      <c r="AR30" s="853"/>
      <c r="AS30" s="853"/>
      <c r="AT30" s="853"/>
      <c r="AU30" s="853">
        <v>57</v>
      </c>
      <c r="AV30" s="853"/>
      <c r="AW30" s="853"/>
      <c r="AX30" s="853"/>
      <c r="AY30" s="853"/>
      <c r="AZ30" s="854">
        <v>0</v>
      </c>
      <c r="BA30" s="854"/>
      <c r="BB30" s="854"/>
      <c r="BC30" s="854"/>
      <c r="BD30" s="854"/>
      <c r="BE30" s="850" t="s">
        <v>399</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400</v>
      </c>
      <c r="C31" s="778"/>
      <c r="D31" s="778"/>
      <c r="E31" s="778"/>
      <c r="F31" s="778"/>
      <c r="G31" s="778"/>
      <c r="H31" s="778"/>
      <c r="I31" s="778"/>
      <c r="J31" s="778"/>
      <c r="K31" s="778"/>
      <c r="L31" s="778"/>
      <c r="M31" s="778"/>
      <c r="N31" s="778"/>
      <c r="O31" s="778"/>
      <c r="P31" s="779"/>
      <c r="Q31" s="780">
        <v>414</v>
      </c>
      <c r="R31" s="781"/>
      <c r="S31" s="781"/>
      <c r="T31" s="781"/>
      <c r="U31" s="781"/>
      <c r="V31" s="781">
        <v>410</v>
      </c>
      <c r="W31" s="781"/>
      <c r="X31" s="781"/>
      <c r="Y31" s="781"/>
      <c r="Z31" s="781"/>
      <c r="AA31" s="781">
        <v>3</v>
      </c>
      <c r="AB31" s="781"/>
      <c r="AC31" s="781"/>
      <c r="AD31" s="781"/>
      <c r="AE31" s="782"/>
      <c r="AF31" s="783">
        <v>3</v>
      </c>
      <c r="AG31" s="784"/>
      <c r="AH31" s="784"/>
      <c r="AI31" s="784"/>
      <c r="AJ31" s="785"/>
      <c r="AK31" s="852">
        <v>83</v>
      </c>
      <c r="AL31" s="853"/>
      <c r="AM31" s="853"/>
      <c r="AN31" s="853"/>
      <c r="AO31" s="853"/>
      <c r="AP31" s="853">
        <v>0</v>
      </c>
      <c r="AQ31" s="853"/>
      <c r="AR31" s="853"/>
      <c r="AS31" s="853"/>
      <c r="AT31" s="853"/>
      <c r="AU31" s="853">
        <v>0</v>
      </c>
      <c r="AV31" s="853"/>
      <c r="AW31" s="853"/>
      <c r="AX31" s="853"/>
      <c r="AY31" s="853"/>
      <c r="AZ31" s="854">
        <v>0</v>
      </c>
      <c r="BA31" s="854"/>
      <c r="BB31" s="854"/>
      <c r="BC31" s="854"/>
      <c r="BD31" s="854"/>
      <c r="BE31" s="850" t="s">
        <v>401</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402</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384</v>
      </c>
      <c r="B63" s="812" t="s">
        <v>403</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601</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123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405</v>
      </c>
      <c r="B66" s="763"/>
      <c r="C66" s="763"/>
      <c r="D66" s="763"/>
      <c r="E66" s="763"/>
      <c r="F66" s="763"/>
      <c r="G66" s="763"/>
      <c r="H66" s="763"/>
      <c r="I66" s="763"/>
      <c r="J66" s="763"/>
      <c r="K66" s="763"/>
      <c r="L66" s="763"/>
      <c r="M66" s="763"/>
      <c r="N66" s="763"/>
      <c r="O66" s="763"/>
      <c r="P66" s="764"/>
      <c r="Q66" s="739" t="s">
        <v>406</v>
      </c>
      <c r="R66" s="740"/>
      <c r="S66" s="740"/>
      <c r="T66" s="740"/>
      <c r="U66" s="741"/>
      <c r="V66" s="739" t="s">
        <v>407</v>
      </c>
      <c r="W66" s="740"/>
      <c r="X66" s="740"/>
      <c r="Y66" s="740"/>
      <c r="Z66" s="741"/>
      <c r="AA66" s="739" t="s">
        <v>408</v>
      </c>
      <c r="AB66" s="740"/>
      <c r="AC66" s="740"/>
      <c r="AD66" s="740"/>
      <c r="AE66" s="741"/>
      <c r="AF66" s="874" t="s">
        <v>409</v>
      </c>
      <c r="AG66" s="835"/>
      <c r="AH66" s="835"/>
      <c r="AI66" s="835"/>
      <c r="AJ66" s="875"/>
      <c r="AK66" s="739" t="s">
        <v>410</v>
      </c>
      <c r="AL66" s="763"/>
      <c r="AM66" s="763"/>
      <c r="AN66" s="763"/>
      <c r="AO66" s="764"/>
      <c r="AP66" s="739" t="s">
        <v>411</v>
      </c>
      <c r="AQ66" s="740"/>
      <c r="AR66" s="740"/>
      <c r="AS66" s="740"/>
      <c r="AT66" s="741"/>
      <c r="AU66" s="739" t="s">
        <v>412</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564</v>
      </c>
      <c r="C68" s="892"/>
      <c r="D68" s="892"/>
      <c r="E68" s="892"/>
      <c r="F68" s="892"/>
      <c r="G68" s="892"/>
      <c r="H68" s="892"/>
      <c r="I68" s="892"/>
      <c r="J68" s="892"/>
      <c r="K68" s="892"/>
      <c r="L68" s="892"/>
      <c r="M68" s="892"/>
      <c r="N68" s="892"/>
      <c r="O68" s="892"/>
      <c r="P68" s="893"/>
      <c r="Q68" s="894">
        <v>2454</v>
      </c>
      <c r="R68" s="888"/>
      <c r="S68" s="888"/>
      <c r="T68" s="888"/>
      <c r="U68" s="888"/>
      <c r="V68" s="888">
        <v>2433</v>
      </c>
      <c r="W68" s="888"/>
      <c r="X68" s="888"/>
      <c r="Y68" s="888"/>
      <c r="Z68" s="888"/>
      <c r="AA68" s="888">
        <v>21</v>
      </c>
      <c r="AB68" s="888"/>
      <c r="AC68" s="888"/>
      <c r="AD68" s="888"/>
      <c r="AE68" s="888"/>
      <c r="AF68" s="888">
        <v>21</v>
      </c>
      <c r="AG68" s="888"/>
      <c r="AH68" s="888"/>
      <c r="AI68" s="888"/>
      <c r="AJ68" s="888"/>
      <c r="AK68" s="888">
        <f>23+3</f>
        <v>26</v>
      </c>
      <c r="AL68" s="888"/>
      <c r="AM68" s="888"/>
      <c r="AN68" s="888"/>
      <c r="AO68" s="888"/>
      <c r="AP68" s="888">
        <v>177</v>
      </c>
      <c r="AQ68" s="888"/>
      <c r="AR68" s="888"/>
      <c r="AS68" s="888"/>
      <c r="AT68" s="888"/>
      <c r="AU68" s="888">
        <v>12</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565</v>
      </c>
      <c r="C69" s="896"/>
      <c r="D69" s="896"/>
      <c r="E69" s="896"/>
      <c r="F69" s="896"/>
      <c r="G69" s="896"/>
      <c r="H69" s="896"/>
      <c r="I69" s="896"/>
      <c r="J69" s="896"/>
      <c r="K69" s="896"/>
      <c r="L69" s="896"/>
      <c r="M69" s="896"/>
      <c r="N69" s="896"/>
      <c r="O69" s="896"/>
      <c r="P69" s="897"/>
      <c r="Q69" s="898">
        <v>9412</v>
      </c>
      <c r="R69" s="853"/>
      <c r="S69" s="853"/>
      <c r="T69" s="853"/>
      <c r="U69" s="853"/>
      <c r="V69" s="853">
        <v>8969</v>
      </c>
      <c r="W69" s="853"/>
      <c r="X69" s="853"/>
      <c r="Y69" s="853"/>
      <c r="Z69" s="853"/>
      <c r="AA69" s="853">
        <v>443</v>
      </c>
      <c r="AB69" s="853"/>
      <c r="AC69" s="853"/>
      <c r="AD69" s="853"/>
      <c r="AE69" s="853"/>
      <c r="AF69" s="853">
        <v>443</v>
      </c>
      <c r="AG69" s="853"/>
      <c r="AH69" s="853"/>
      <c r="AI69" s="853"/>
      <c r="AJ69" s="853"/>
      <c r="AK69" s="853">
        <v>3</v>
      </c>
      <c r="AL69" s="853"/>
      <c r="AM69" s="853"/>
      <c r="AN69" s="853"/>
      <c r="AO69" s="853"/>
      <c r="AP69" s="853">
        <v>0</v>
      </c>
      <c r="AQ69" s="853"/>
      <c r="AR69" s="853"/>
      <c r="AS69" s="853"/>
      <c r="AT69" s="853"/>
      <c r="AU69" s="853">
        <v>0</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566</v>
      </c>
      <c r="C70" s="896"/>
      <c r="D70" s="896"/>
      <c r="E70" s="896"/>
      <c r="F70" s="896"/>
      <c r="G70" s="896"/>
      <c r="H70" s="896"/>
      <c r="I70" s="896"/>
      <c r="J70" s="896"/>
      <c r="K70" s="896"/>
      <c r="L70" s="896"/>
      <c r="M70" s="896"/>
      <c r="N70" s="896"/>
      <c r="O70" s="896"/>
      <c r="P70" s="897"/>
      <c r="Q70" s="898">
        <v>1595</v>
      </c>
      <c r="R70" s="853"/>
      <c r="S70" s="853"/>
      <c r="T70" s="853"/>
      <c r="U70" s="853"/>
      <c r="V70" s="853">
        <v>1551</v>
      </c>
      <c r="W70" s="853"/>
      <c r="X70" s="853"/>
      <c r="Y70" s="853"/>
      <c r="Z70" s="853"/>
      <c r="AA70" s="853">
        <v>44</v>
      </c>
      <c r="AB70" s="853"/>
      <c r="AC70" s="853"/>
      <c r="AD70" s="853"/>
      <c r="AE70" s="853"/>
      <c r="AF70" s="853">
        <v>3</v>
      </c>
      <c r="AG70" s="853"/>
      <c r="AH70" s="853"/>
      <c r="AI70" s="853"/>
      <c r="AJ70" s="853"/>
      <c r="AK70" s="853">
        <v>1</v>
      </c>
      <c r="AL70" s="853"/>
      <c r="AM70" s="853"/>
      <c r="AN70" s="853"/>
      <c r="AO70" s="853"/>
      <c r="AP70" s="853">
        <v>490</v>
      </c>
      <c r="AQ70" s="853"/>
      <c r="AR70" s="853"/>
      <c r="AS70" s="853"/>
      <c r="AT70" s="853"/>
      <c r="AU70" s="853">
        <v>203</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567</v>
      </c>
      <c r="C71" s="896"/>
      <c r="D71" s="896"/>
      <c r="E71" s="896"/>
      <c r="F71" s="896"/>
      <c r="G71" s="896"/>
      <c r="H71" s="896"/>
      <c r="I71" s="896"/>
      <c r="J71" s="896"/>
      <c r="K71" s="896"/>
      <c r="L71" s="896"/>
      <c r="M71" s="896"/>
      <c r="N71" s="896"/>
      <c r="O71" s="896"/>
      <c r="P71" s="897"/>
      <c r="Q71" s="898">
        <v>137</v>
      </c>
      <c r="R71" s="853"/>
      <c r="S71" s="853"/>
      <c r="T71" s="853"/>
      <c r="U71" s="853"/>
      <c r="V71" s="853">
        <v>107</v>
      </c>
      <c r="W71" s="853"/>
      <c r="X71" s="853"/>
      <c r="Y71" s="853"/>
      <c r="Z71" s="853"/>
      <c r="AA71" s="853">
        <v>30</v>
      </c>
      <c r="AB71" s="853"/>
      <c r="AC71" s="853"/>
      <c r="AD71" s="853"/>
      <c r="AE71" s="853"/>
      <c r="AF71" s="853">
        <v>30</v>
      </c>
      <c r="AG71" s="853"/>
      <c r="AH71" s="853"/>
      <c r="AI71" s="853"/>
      <c r="AJ71" s="853"/>
      <c r="AK71" s="853">
        <v>0</v>
      </c>
      <c r="AL71" s="853"/>
      <c r="AM71" s="853"/>
      <c r="AN71" s="853"/>
      <c r="AO71" s="853"/>
      <c r="AP71" s="853">
        <v>0</v>
      </c>
      <c r="AQ71" s="853"/>
      <c r="AR71" s="853"/>
      <c r="AS71" s="853"/>
      <c r="AT71" s="853"/>
      <c r="AU71" s="853">
        <v>0</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568</v>
      </c>
      <c r="C72" s="896"/>
      <c r="D72" s="896"/>
      <c r="E72" s="896"/>
      <c r="F72" s="896"/>
      <c r="G72" s="896"/>
      <c r="H72" s="896"/>
      <c r="I72" s="896"/>
      <c r="J72" s="896"/>
      <c r="K72" s="896"/>
      <c r="L72" s="896"/>
      <c r="M72" s="896"/>
      <c r="N72" s="896"/>
      <c r="O72" s="896"/>
      <c r="P72" s="897"/>
      <c r="Q72" s="898">
        <v>144489</v>
      </c>
      <c r="R72" s="853"/>
      <c r="S72" s="853"/>
      <c r="T72" s="853"/>
      <c r="U72" s="853"/>
      <c r="V72" s="853">
        <v>139927</v>
      </c>
      <c r="W72" s="853"/>
      <c r="X72" s="853"/>
      <c r="Y72" s="853"/>
      <c r="Z72" s="853"/>
      <c r="AA72" s="853">
        <v>4562</v>
      </c>
      <c r="AB72" s="853"/>
      <c r="AC72" s="853"/>
      <c r="AD72" s="853"/>
      <c r="AE72" s="853"/>
      <c r="AF72" s="853">
        <v>4562</v>
      </c>
      <c r="AG72" s="853"/>
      <c r="AH72" s="853"/>
      <c r="AI72" s="853"/>
      <c r="AJ72" s="853"/>
      <c r="AK72" s="853">
        <v>574</v>
      </c>
      <c r="AL72" s="853"/>
      <c r="AM72" s="853"/>
      <c r="AN72" s="853"/>
      <c r="AO72" s="853"/>
      <c r="AP72" s="853">
        <v>0</v>
      </c>
      <c r="AQ72" s="853"/>
      <c r="AR72" s="853"/>
      <c r="AS72" s="853"/>
      <c r="AT72" s="853"/>
      <c r="AU72" s="853">
        <v>0</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569</v>
      </c>
      <c r="C73" s="896"/>
      <c r="D73" s="896"/>
      <c r="E73" s="896"/>
      <c r="F73" s="896"/>
      <c r="G73" s="896"/>
      <c r="H73" s="896"/>
      <c r="I73" s="896"/>
      <c r="J73" s="896"/>
      <c r="K73" s="896"/>
      <c r="L73" s="896"/>
      <c r="M73" s="896"/>
      <c r="N73" s="896"/>
      <c r="O73" s="896"/>
      <c r="P73" s="897"/>
      <c r="Q73" s="898">
        <v>1028</v>
      </c>
      <c r="R73" s="853"/>
      <c r="S73" s="853"/>
      <c r="T73" s="853"/>
      <c r="U73" s="853"/>
      <c r="V73" s="853">
        <v>987</v>
      </c>
      <c r="W73" s="853"/>
      <c r="X73" s="853"/>
      <c r="Y73" s="853"/>
      <c r="Z73" s="853"/>
      <c r="AA73" s="853">
        <v>41</v>
      </c>
      <c r="AB73" s="853"/>
      <c r="AC73" s="853"/>
      <c r="AD73" s="853"/>
      <c r="AE73" s="853"/>
      <c r="AF73" s="853">
        <v>41</v>
      </c>
      <c r="AG73" s="853"/>
      <c r="AH73" s="853"/>
      <c r="AI73" s="853"/>
      <c r="AJ73" s="853"/>
      <c r="AK73" s="853">
        <v>0</v>
      </c>
      <c r="AL73" s="853"/>
      <c r="AM73" s="853"/>
      <c r="AN73" s="853"/>
      <c r="AO73" s="853"/>
      <c r="AP73" s="853">
        <v>0</v>
      </c>
      <c r="AQ73" s="853"/>
      <c r="AR73" s="853"/>
      <c r="AS73" s="853"/>
      <c r="AT73" s="853"/>
      <c r="AU73" s="853">
        <v>0</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570</v>
      </c>
      <c r="C74" s="896"/>
      <c r="D74" s="896"/>
      <c r="E74" s="896"/>
      <c r="F74" s="896"/>
      <c r="G74" s="896"/>
      <c r="H74" s="896"/>
      <c r="I74" s="896"/>
      <c r="J74" s="896"/>
      <c r="K74" s="896"/>
      <c r="L74" s="896"/>
      <c r="M74" s="896"/>
      <c r="N74" s="896"/>
      <c r="O74" s="896"/>
      <c r="P74" s="897"/>
      <c r="Q74" s="898">
        <v>33184</v>
      </c>
      <c r="R74" s="853"/>
      <c r="S74" s="853"/>
      <c r="T74" s="853"/>
      <c r="U74" s="853"/>
      <c r="V74" s="853">
        <v>32551</v>
      </c>
      <c r="W74" s="853"/>
      <c r="X74" s="853"/>
      <c r="Y74" s="853"/>
      <c r="Z74" s="853"/>
      <c r="AA74" s="853">
        <v>633</v>
      </c>
      <c r="AB74" s="853"/>
      <c r="AC74" s="853"/>
      <c r="AD74" s="853"/>
      <c r="AE74" s="853"/>
      <c r="AF74" s="853">
        <v>633</v>
      </c>
      <c r="AG74" s="853"/>
      <c r="AH74" s="853"/>
      <c r="AI74" s="853"/>
      <c r="AJ74" s="853"/>
      <c r="AK74" s="853">
        <v>4700</v>
      </c>
      <c r="AL74" s="853"/>
      <c r="AM74" s="853"/>
      <c r="AN74" s="853"/>
      <c r="AO74" s="853"/>
      <c r="AP74" s="853">
        <v>0</v>
      </c>
      <c r="AQ74" s="853"/>
      <c r="AR74" s="853"/>
      <c r="AS74" s="853"/>
      <c r="AT74" s="853"/>
      <c r="AU74" s="853">
        <v>0</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571</v>
      </c>
      <c r="C75" s="896"/>
      <c r="D75" s="896"/>
      <c r="E75" s="896"/>
      <c r="F75" s="896"/>
      <c r="G75" s="896"/>
      <c r="H75" s="896"/>
      <c r="I75" s="896"/>
      <c r="J75" s="896"/>
      <c r="K75" s="896"/>
      <c r="L75" s="896"/>
      <c r="M75" s="896"/>
      <c r="N75" s="896"/>
      <c r="O75" s="896"/>
      <c r="P75" s="897"/>
      <c r="Q75" s="901">
        <v>205</v>
      </c>
      <c r="R75" s="902"/>
      <c r="S75" s="902"/>
      <c r="T75" s="902"/>
      <c r="U75" s="852"/>
      <c r="V75" s="903">
        <v>195</v>
      </c>
      <c r="W75" s="902"/>
      <c r="X75" s="902"/>
      <c r="Y75" s="902"/>
      <c r="Z75" s="852"/>
      <c r="AA75" s="903">
        <v>10</v>
      </c>
      <c r="AB75" s="902"/>
      <c r="AC75" s="902"/>
      <c r="AD75" s="902"/>
      <c r="AE75" s="852"/>
      <c r="AF75" s="903">
        <v>10</v>
      </c>
      <c r="AG75" s="902"/>
      <c r="AH75" s="902"/>
      <c r="AI75" s="902"/>
      <c r="AJ75" s="852"/>
      <c r="AK75" s="903">
        <v>0</v>
      </c>
      <c r="AL75" s="902"/>
      <c r="AM75" s="902"/>
      <c r="AN75" s="902"/>
      <c r="AO75" s="852"/>
      <c r="AP75" s="903">
        <v>0</v>
      </c>
      <c r="AQ75" s="902"/>
      <c r="AR75" s="902"/>
      <c r="AS75" s="902"/>
      <c r="AT75" s="852"/>
      <c r="AU75" s="903">
        <v>0</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572</v>
      </c>
      <c r="C76" s="896"/>
      <c r="D76" s="896"/>
      <c r="E76" s="896"/>
      <c r="F76" s="896"/>
      <c r="G76" s="896"/>
      <c r="H76" s="896"/>
      <c r="I76" s="896"/>
      <c r="J76" s="896"/>
      <c r="K76" s="896"/>
      <c r="L76" s="896"/>
      <c r="M76" s="896"/>
      <c r="N76" s="896"/>
      <c r="O76" s="896"/>
      <c r="P76" s="897"/>
      <c r="Q76" s="901">
        <v>12</v>
      </c>
      <c r="R76" s="902"/>
      <c r="S76" s="902"/>
      <c r="T76" s="902"/>
      <c r="U76" s="852"/>
      <c r="V76" s="903">
        <v>10</v>
      </c>
      <c r="W76" s="902"/>
      <c r="X76" s="902"/>
      <c r="Y76" s="902"/>
      <c r="Z76" s="852"/>
      <c r="AA76" s="903">
        <v>1</v>
      </c>
      <c r="AB76" s="902"/>
      <c r="AC76" s="902"/>
      <c r="AD76" s="902"/>
      <c r="AE76" s="852"/>
      <c r="AF76" s="903">
        <v>2</v>
      </c>
      <c r="AG76" s="902"/>
      <c r="AH76" s="902"/>
      <c r="AI76" s="902"/>
      <c r="AJ76" s="852"/>
      <c r="AK76" s="903">
        <v>4</v>
      </c>
      <c r="AL76" s="902"/>
      <c r="AM76" s="902"/>
      <c r="AN76" s="902"/>
      <c r="AO76" s="852"/>
      <c r="AP76" s="903">
        <v>0</v>
      </c>
      <c r="AQ76" s="902"/>
      <c r="AR76" s="902"/>
      <c r="AS76" s="902"/>
      <c r="AT76" s="852"/>
      <c r="AU76" s="903">
        <v>0</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384</v>
      </c>
      <c r="B88" s="812" t="s">
        <v>413</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12" t="s">
        <v>414</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421</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422</v>
      </c>
      <c r="AB109" s="917"/>
      <c r="AC109" s="917"/>
      <c r="AD109" s="917"/>
      <c r="AE109" s="918"/>
      <c r="AF109" s="916" t="s">
        <v>302</v>
      </c>
      <c r="AG109" s="917"/>
      <c r="AH109" s="917"/>
      <c r="AI109" s="917"/>
      <c r="AJ109" s="918"/>
      <c r="AK109" s="916" t="s">
        <v>301</v>
      </c>
      <c r="AL109" s="917"/>
      <c r="AM109" s="917"/>
      <c r="AN109" s="917"/>
      <c r="AO109" s="918"/>
      <c r="AP109" s="916" t="s">
        <v>423</v>
      </c>
      <c r="AQ109" s="917"/>
      <c r="AR109" s="917"/>
      <c r="AS109" s="917"/>
      <c r="AT109" s="919"/>
      <c r="AU109" s="936" t="s">
        <v>421</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422</v>
      </c>
      <c r="BR109" s="917"/>
      <c r="BS109" s="917"/>
      <c r="BT109" s="917"/>
      <c r="BU109" s="918"/>
      <c r="BV109" s="916" t="s">
        <v>302</v>
      </c>
      <c r="BW109" s="917"/>
      <c r="BX109" s="917"/>
      <c r="BY109" s="917"/>
      <c r="BZ109" s="918"/>
      <c r="CA109" s="916" t="s">
        <v>301</v>
      </c>
      <c r="CB109" s="917"/>
      <c r="CC109" s="917"/>
      <c r="CD109" s="917"/>
      <c r="CE109" s="918"/>
      <c r="CF109" s="937" t="s">
        <v>423</v>
      </c>
      <c r="CG109" s="937"/>
      <c r="CH109" s="937"/>
      <c r="CI109" s="937"/>
      <c r="CJ109" s="937"/>
      <c r="CK109" s="916" t="s">
        <v>424</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422</v>
      </c>
      <c r="DH109" s="917"/>
      <c r="DI109" s="917"/>
      <c r="DJ109" s="917"/>
      <c r="DK109" s="918"/>
      <c r="DL109" s="916" t="s">
        <v>302</v>
      </c>
      <c r="DM109" s="917"/>
      <c r="DN109" s="917"/>
      <c r="DO109" s="917"/>
      <c r="DP109" s="918"/>
      <c r="DQ109" s="916" t="s">
        <v>301</v>
      </c>
      <c r="DR109" s="917"/>
      <c r="DS109" s="917"/>
      <c r="DT109" s="917"/>
      <c r="DU109" s="918"/>
      <c r="DV109" s="916" t="s">
        <v>423</v>
      </c>
      <c r="DW109" s="917"/>
      <c r="DX109" s="917"/>
      <c r="DY109" s="917"/>
      <c r="DZ109" s="919"/>
    </row>
    <row r="110" spans="1:131" s="226" customFormat="1" ht="26.25" customHeight="1" x14ac:dyDescent="0.15">
      <c r="A110" s="920" t="s">
        <v>425</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429691</v>
      </c>
      <c r="AB110" s="924"/>
      <c r="AC110" s="924"/>
      <c r="AD110" s="924"/>
      <c r="AE110" s="925"/>
      <c r="AF110" s="926">
        <v>441196</v>
      </c>
      <c r="AG110" s="924"/>
      <c r="AH110" s="924"/>
      <c r="AI110" s="924"/>
      <c r="AJ110" s="925"/>
      <c r="AK110" s="926">
        <v>402764</v>
      </c>
      <c r="AL110" s="924"/>
      <c r="AM110" s="924"/>
      <c r="AN110" s="924"/>
      <c r="AO110" s="925"/>
      <c r="AP110" s="927">
        <v>12</v>
      </c>
      <c r="AQ110" s="928"/>
      <c r="AR110" s="928"/>
      <c r="AS110" s="928"/>
      <c r="AT110" s="929"/>
      <c r="AU110" s="930" t="s">
        <v>67</v>
      </c>
      <c r="AV110" s="931"/>
      <c r="AW110" s="931"/>
      <c r="AX110" s="931"/>
      <c r="AY110" s="931"/>
      <c r="AZ110" s="972" t="s">
        <v>426</v>
      </c>
      <c r="BA110" s="921"/>
      <c r="BB110" s="921"/>
      <c r="BC110" s="921"/>
      <c r="BD110" s="921"/>
      <c r="BE110" s="921"/>
      <c r="BF110" s="921"/>
      <c r="BG110" s="921"/>
      <c r="BH110" s="921"/>
      <c r="BI110" s="921"/>
      <c r="BJ110" s="921"/>
      <c r="BK110" s="921"/>
      <c r="BL110" s="921"/>
      <c r="BM110" s="921"/>
      <c r="BN110" s="921"/>
      <c r="BO110" s="921"/>
      <c r="BP110" s="922"/>
      <c r="BQ110" s="958">
        <v>4442986</v>
      </c>
      <c r="BR110" s="959"/>
      <c r="BS110" s="959"/>
      <c r="BT110" s="959"/>
      <c r="BU110" s="959"/>
      <c r="BV110" s="959">
        <v>4182383</v>
      </c>
      <c r="BW110" s="959"/>
      <c r="BX110" s="959"/>
      <c r="BY110" s="959"/>
      <c r="BZ110" s="959"/>
      <c r="CA110" s="959">
        <v>3964772</v>
      </c>
      <c r="CB110" s="959"/>
      <c r="CC110" s="959"/>
      <c r="CD110" s="959"/>
      <c r="CE110" s="959"/>
      <c r="CF110" s="973">
        <v>117.9</v>
      </c>
      <c r="CG110" s="974"/>
      <c r="CH110" s="974"/>
      <c r="CI110" s="974"/>
      <c r="CJ110" s="974"/>
      <c r="CK110" s="975" t="s">
        <v>427</v>
      </c>
      <c r="CL110" s="976"/>
      <c r="CM110" s="955" t="s">
        <v>428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123</v>
      </c>
      <c r="DH110" s="959"/>
      <c r="DI110" s="959"/>
      <c r="DJ110" s="959"/>
      <c r="DK110" s="959"/>
      <c r="DL110" s="959" t="s">
        <v>123</v>
      </c>
      <c r="DM110" s="959"/>
      <c r="DN110" s="959"/>
      <c r="DO110" s="959"/>
      <c r="DP110" s="959"/>
      <c r="DQ110" s="959" t="s">
        <v>123</v>
      </c>
      <c r="DR110" s="959"/>
      <c r="DS110" s="959"/>
      <c r="DT110" s="959"/>
      <c r="DU110" s="959"/>
      <c r="DV110" s="960" t="s">
        <v>123</v>
      </c>
      <c r="DW110" s="960"/>
      <c r="DX110" s="960"/>
      <c r="DY110" s="960"/>
      <c r="DZ110" s="961"/>
    </row>
    <row r="111" spans="1:131" s="226" customFormat="1" ht="26.25" customHeight="1" x14ac:dyDescent="0.15">
      <c r="A111" s="962" t="s">
        <v>429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123</v>
      </c>
      <c r="AB111" s="966"/>
      <c r="AC111" s="966"/>
      <c r="AD111" s="966"/>
      <c r="AE111" s="967"/>
      <c r="AF111" s="968" t="s">
        <v>430</v>
      </c>
      <c r="AG111" s="966"/>
      <c r="AH111" s="966"/>
      <c r="AI111" s="966"/>
      <c r="AJ111" s="967"/>
      <c r="AK111" s="968" t="s">
        <v>123</v>
      </c>
      <c r="AL111" s="966"/>
      <c r="AM111" s="966"/>
      <c r="AN111" s="966"/>
      <c r="AO111" s="967"/>
      <c r="AP111" s="969" t="s">
        <v>430</v>
      </c>
      <c r="AQ111" s="970"/>
      <c r="AR111" s="970"/>
      <c r="AS111" s="970"/>
      <c r="AT111" s="971"/>
      <c r="AU111" s="932"/>
      <c r="AV111" s="933"/>
      <c r="AW111" s="933"/>
      <c r="AX111" s="933"/>
      <c r="AY111" s="933"/>
      <c r="AZ111" s="981" t="s">
        <v>431</v>
      </c>
      <c r="BA111" s="982"/>
      <c r="BB111" s="982"/>
      <c r="BC111" s="982"/>
      <c r="BD111" s="982"/>
      <c r="BE111" s="982"/>
      <c r="BF111" s="982"/>
      <c r="BG111" s="982"/>
      <c r="BH111" s="982"/>
      <c r="BI111" s="982"/>
      <c r="BJ111" s="982"/>
      <c r="BK111" s="982"/>
      <c r="BL111" s="982"/>
      <c r="BM111" s="982"/>
      <c r="BN111" s="982"/>
      <c r="BO111" s="982"/>
      <c r="BP111" s="983"/>
      <c r="BQ111" s="951" t="s">
        <v>123</v>
      </c>
      <c r="BR111" s="952"/>
      <c r="BS111" s="952"/>
      <c r="BT111" s="952"/>
      <c r="BU111" s="952"/>
      <c r="BV111" s="952" t="s">
        <v>430</v>
      </c>
      <c r="BW111" s="952"/>
      <c r="BX111" s="952"/>
      <c r="BY111" s="952"/>
      <c r="BZ111" s="952"/>
      <c r="CA111" s="952" t="s">
        <v>432</v>
      </c>
      <c r="CB111" s="952"/>
      <c r="CC111" s="952"/>
      <c r="CD111" s="952"/>
      <c r="CE111" s="952"/>
      <c r="CF111" s="946" t="s">
        <v>430</v>
      </c>
      <c r="CG111" s="947"/>
      <c r="CH111" s="947"/>
      <c r="CI111" s="947"/>
      <c r="CJ111" s="947"/>
      <c r="CK111" s="977"/>
      <c r="CL111" s="978"/>
      <c r="CM111" s="948" t="s">
        <v>433</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123</v>
      </c>
      <c r="DH111" s="952"/>
      <c r="DI111" s="952"/>
      <c r="DJ111" s="952"/>
      <c r="DK111" s="952"/>
      <c r="DL111" s="952" t="s">
        <v>123</v>
      </c>
      <c r="DM111" s="952"/>
      <c r="DN111" s="952"/>
      <c r="DO111" s="952"/>
      <c r="DP111" s="952"/>
      <c r="DQ111" s="952" t="s">
        <v>430</v>
      </c>
      <c r="DR111" s="952"/>
      <c r="DS111" s="952"/>
      <c r="DT111" s="952"/>
      <c r="DU111" s="952"/>
      <c r="DV111" s="953" t="s">
        <v>432</v>
      </c>
      <c r="DW111" s="953"/>
      <c r="DX111" s="953"/>
      <c r="DY111" s="953"/>
      <c r="DZ111" s="954"/>
    </row>
    <row r="112" spans="1:131" s="226" customFormat="1" ht="26.25" customHeight="1" x14ac:dyDescent="0.15">
      <c r="A112" s="984" t="s">
        <v>434</v>
      </c>
      <c r="B112" s="985"/>
      <c r="C112" s="982" t="s">
        <v>435</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430</v>
      </c>
      <c r="AB112" s="991"/>
      <c r="AC112" s="991"/>
      <c r="AD112" s="991"/>
      <c r="AE112" s="992"/>
      <c r="AF112" s="993" t="s">
        <v>430</v>
      </c>
      <c r="AG112" s="991"/>
      <c r="AH112" s="991"/>
      <c r="AI112" s="991"/>
      <c r="AJ112" s="992"/>
      <c r="AK112" s="993" t="s">
        <v>123</v>
      </c>
      <c r="AL112" s="991"/>
      <c r="AM112" s="991"/>
      <c r="AN112" s="991"/>
      <c r="AO112" s="992"/>
      <c r="AP112" s="994" t="s">
        <v>123</v>
      </c>
      <c r="AQ112" s="995"/>
      <c r="AR112" s="995"/>
      <c r="AS112" s="995"/>
      <c r="AT112" s="996"/>
      <c r="AU112" s="932"/>
      <c r="AV112" s="933"/>
      <c r="AW112" s="933"/>
      <c r="AX112" s="933"/>
      <c r="AY112" s="933"/>
      <c r="AZ112" s="981" t="s">
        <v>436</v>
      </c>
      <c r="BA112" s="982"/>
      <c r="BB112" s="982"/>
      <c r="BC112" s="982"/>
      <c r="BD112" s="982"/>
      <c r="BE112" s="982"/>
      <c r="BF112" s="982"/>
      <c r="BG112" s="982"/>
      <c r="BH112" s="982"/>
      <c r="BI112" s="982"/>
      <c r="BJ112" s="982"/>
      <c r="BK112" s="982"/>
      <c r="BL112" s="982"/>
      <c r="BM112" s="982"/>
      <c r="BN112" s="982"/>
      <c r="BO112" s="982"/>
      <c r="BP112" s="983"/>
      <c r="BQ112" s="951">
        <v>290077</v>
      </c>
      <c r="BR112" s="952"/>
      <c r="BS112" s="952"/>
      <c r="BT112" s="952"/>
      <c r="BU112" s="952"/>
      <c r="BV112" s="952">
        <v>70026</v>
      </c>
      <c r="BW112" s="952"/>
      <c r="BX112" s="952"/>
      <c r="BY112" s="952"/>
      <c r="BZ112" s="952"/>
      <c r="CA112" s="952">
        <v>57000</v>
      </c>
      <c r="CB112" s="952"/>
      <c r="CC112" s="952"/>
      <c r="CD112" s="952"/>
      <c r="CE112" s="952"/>
      <c r="CF112" s="946">
        <v>1.7</v>
      </c>
      <c r="CG112" s="947"/>
      <c r="CH112" s="947"/>
      <c r="CI112" s="947"/>
      <c r="CJ112" s="947"/>
      <c r="CK112" s="977"/>
      <c r="CL112" s="978"/>
      <c r="CM112" s="948" t="s">
        <v>437</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430</v>
      </c>
      <c r="DH112" s="952"/>
      <c r="DI112" s="952"/>
      <c r="DJ112" s="952"/>
      <c r="DK112" s="952"/>
      <c r="DL112" s="952" t="s">
        <v>123</v>
      </c>
      <c r="DM112" s="952"/>
      <c r="DN112" s="952"/>
      <c r="DO112" s="952"/>
      <c r="DP112" s="952"/>
      <c r="DQ112" s="952" t="s">
        <v>430</v>
      </c>
      <c r="DR112" s="952"/>
      <c r="DS112" s="952"/>
      <c r="DT112" s="952"/>
      <c r="DU112" s="952"/>
      <c r="DV112" s="953" t="s">
        <v>430</v>
      </c>
      <c r="DW112" s="953"/>
      <c r="DX112" s="953"/>
      <c r="DY112" s="953"/>
      <c r="DZ112" s="954"/>
    </row>
    <row r="113" spans="1:130" s="226" customFormat="1" ht="26.25" customHeight="1" x14ac:dyDescent="0.15">
      <c r="A113" s="986"/>
      <c r="B113" s="987"/>
      <c r="C113" s="982" t="s">
        <v>438</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1116</v>
      </c>
      <c r="AB113" s="966"/>
      <c r="AC113" s="966"/>
      <c r="AD113" s="966"/>
      <c r="AE113" s="967"/>
      <c r="AF113" s="968">
        <v>920</v>
      </c>
      <c r="AG113" s="966"/>
      <c r="AH113" s="966"/>
      <c r="AI113" s="966"/>
      <c r="AJ113" s="967"/>
      <c r="AK113" s="968">
        <v>779</v>
      </c>
      <c r="AL113" s="966"/>
      <c r="AM113" s="966"/>
      <c r="AN113" s="966"/>
      <c r="AO113" s="967"/>
      <c r="AP113" s="969">
        <v>0</v>
      </c>
      <c r="AQ113" s="970"/>
      <c r="AR113" s="970"/>
      <c r="AS113" s="970"/>
      <c r="AT113" s="971"/>
      <c r="AU113" s="932"/>
      <c r="AV113" s="933"/>
      <c r="AW113" s="933"/>
      <c r="AX113" s="933"/>
      <c r="AY113" s="933"/>
      <c r="AZ113" s="981" t="s">
        <v>439</v>
      </c>
      <c r="BA113" s="982"/>
      <c r="BB113" s="982"/>
      <c r="BC113" s="982"/>
      <c r="BD113" s="982"/>
      <c r="BE113" s="982"/>
      <c r="BF113" s="982"/>
      <c r="BG113" s="982"/>
      <c r="BH113" s="982"/>
      <c r="BI113" s="982"/>
      <c r="BJ113" s="982"/>
      <c r="BK113" s="982"/>
      <c r="BL113" s="982"/>
      <c r="BM113" s="982"/>
      <c r="BN113" s="982"/>
      <c r="BO113" s="982"/>
      <c r="BP113" s="983"/>
      <c r="BQ113" s="951">
        <v>171752</v>
      </c>
      <c r="BR113" s="952"/>
      <c r="BS113" s="952"/>
      <c r="BT113" s="952"/>
      <c r="BU113" s="952"/>
      <c r="BV113" s="952">
        <v>147534</v>
      </c>
      <c r="BW113" s="952"/>
      <c r="BX113" s="952"/>
      <c r="BY113" s="952"/>
      <c r="BZ113" s="952"/>
      <c r="CA113" s="952">
        <v>214974</v>
      </c>
      <c r="CB113" s="952"/>
      <c r="CC113" s="952"/>
      <c r="CD113" s="952"/>
      <c r="CE113" s="952"/>
      <c r="CF113" s="946">
        <v>6.4</v>
      </c>
      <c r="CG113" s="947"/>
      <c r="CH113" s="947"/>
      <c r="CI113" s="947"/>
      <c r="CJ113" s="947"/>
      <c r="CK113" s="977"/>
      <c r="CL113" s="978"/>
      <c r="CM113" s="948" t="s">
        <v>440</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430</v>
      </c>
      <c r="DH113" s="991"/>
      <c r="DI113" s="991"/>
      <c r="DJ113" s="991"/>
      <c r="DK113" s="992"/>
      <c r="DL113" s="993" t="s">
        <v>123</v>
      </c>
      <c r="DM113" s="991"/>
      <c r="DN113" s="991"/>
      <c r="DO113" s="991"/>
      <c r="DP113" s="992"/>
      <c r="DQ113" s="993" t="s">
        <v>432</v>
      </c>
      <c r="DR113" s="991"/>
      <c r="DS113" s="991"/>
      <c r="DT113" s="991"/>
      <c r="DU113" s="992"/>
      <c r="DV113" s="994" t="s">
        <v>430</v>
      </c>
      <c r="DW113" s="995"/>
      <c r="DX113" s="995"/>
      <c r="DY113" s="995"/>
      <c r="DZ113" s="996"/>
    </row>
    <row r="114" spans="1:130" s="226" customFormat="1" ht="26.25" customHeight="1" x14ac:dyDescent="0.15">
      <c r="A114" s="986"/>
      <c r="B114" s="987"/>
      <c r="C114" s="982" t="s">
        <v>441</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11314</v>
      </c>
      <c r="AB114" s="991"/>
      <c r="AC114" s="991"/>
      <c r="AD114" s="991"/>
      <c r="AE114" s="992"/>
      <c r="AF114" s="993">
        <v>5522</v>
      </c>
      <c r="AG114" s="991"/>
      <c r="AH114" s="991"/>
      <c r="AI114" s="991"/>
      <c r="AJ114" s="992"/>
      <c r="AK114" s="993">
        <v>10790</v>
      </c>
      <c r="AL114" s="991"/>
      <c r="AM114" s="991"/>
      <c r="AN114" s="991"/>
      <c r="AO114" s="992"/>
      <c r="AP114" s="994">
        <v>0.3</v>
      </c>
      <c r="AQ114" s="995"/>
      <c r="AR114" s="995"/>
      <c r="AS114" s="995"/>
      <c r="AT114" s="996"/>
      <c r="AU114" s="932"/>
      <c r="AV114" s="933"/>
      <c r="AW114" s="933"/>
      <c r="AX114" s="933"/>
      <c r="AY114" s="933"/>
      <c r="AZ114" s="981" t="s">
        <v>442</v>
      </c>
      <c r="BA114" s="982"/>
      <c r="BB114" s="982"/>
      <c r="BC114" s="982"/>
      <c r="BD114" s="982"/>
      <c r="BE114" s="982"/>
      <c r="BF114" s="982"/>
      <c r="BG114" s="982"/>
      <c r="BH114" s="982"/>
      <c r="BI114" s="982"/>
      <c r="BJ114" s="982"/>
      <c r="BK114" s="982"/>
      <c r="BL114" s="982"/>
      <c r="BM114" s="982"/>
      <c r="BN114" s="982"/>
      <c r="BO114" s="982"/>
      <c r="BP114" s="983"/>
      <c r="BQ114" s="951">
        <v>191561</v>
      </c>
      <c r="BR114" s="952"/>
      <c r="BS114" s="952"/>
      <c r="BT114" s="952"/>
      <c r="BU114" s="952"/>
      <c r="BV114" s="952">
        <v>175531</v>
      </c>
      <c r="BW114" s="952"/>
      <c r="BX114" s="952"/>
      <c r="BY114" s="952"/>
      <c r="BZ114" s="952"/>
      <c r="CA114" s="952">
        <v>224719</v>
      </c>
      <c r="CB114" s="952"/>
      <c r="CC114" s="952"/>
      <c r="CD114" s="952"/>
      <c r="CE114" s="952"/>
      <c r="CF114" s="946">
        <v>6.7</v>
      </c>
      <c r="CG114" s="947"/>
      <c r="CH114" s="947"/>
      <c r="CI114" s="947"/>
      <c r="CJ114" s="947"/>
      <c r="CK114" s="977"/>
      <c r="CL114" s="978"/>
      <c r="CM114" s="948" t="s">
        <v>443</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123</v>
      </c>
      <c r="DH114" s="991"/>
      <c r="DI114" s="991"/>
      <c r="DJ114" s="991"/>
      <c r="DK114" s="992"/>
      <c r="DL114" s="993" t="s">
        <v>123</v>
      </c>
      <c r="DM114" s="991"/>
      <c r="DN114" s="991"/>
      <c r="DO114" s="991"/>
      <c r="DP114" s="992"/>
      <c r="DQ114" s="993" t="s">
        <v>432</v>
      </c>
      <c r="DR114" s="991"/>
      <c r="DS114" s="991"/>
      <c r="DT114" s="991"/>
      <c r="DU114" s="992"/>
      <c r="DV114" s="994" t="s">
        <v>430</v>
      </c>
      <c r="DW114" s="995"/>
      <c r="DX114" s="995"/>
      <c r="DY114" s="995"/>
      <c r="DZ114" s="996"/>
    </row>
    <row r="115" spans="1:130" s="226" customFormat="1" ht="26.25" customHeight="1" x14ac:dyDescent="0.15">
      <c r="A115" s="986"/>
      <c r="B115" s="987"/>
      <c r="C115" s="982" t="s">
        <v>444</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123</v>
      </c>
      <c r="AB115" s="966"/>
      <c r="AC115" s="966"/>
      <c r="AD115" s="966"/>
      <c r="AE115" s="967"/>
      <c r="AF115" s="968" t="s">
        <v>123</v>
      </c>
      <c r="AG115" s="966"/>
      <c r="AH115" s="966"/>
      <c r="AI115" s="966"/>
      <c r="AJ115" s="967"/>
      <c r="AK115" s="968" t="s">
        <v>123</v>
      </c>
      <c r="AL115" s="966"/>
      <c r="AM115" s="966"/>
      <c r="AN115" s="966"/>
      <c r="AO115" s="967"/>
      <c r="AP115" s="969" t="s">
        <v>430</v>
      </c>
      <c r="AQ115" s="970"/>
      <c r="AR115" s="970"/>
      <c r="AS115" s="970"/>
      <c r="AT115" s="971"/>
      <c r="AU115" s="932"/>
      <c r="AV115" s="933"/>
      <c r="AW115" s="933"/>
      <c r="AX115" s="933"/>
      <c r="AY115" s="933"/>
      <c r="AZ115" s="981" t="s">
        <v>445</v>
      </c>
      <c r="BA115" s="982"/>
      <c r="BB115" s="982"/>
      <c r="BC115" s="982"/>
      <c r="BD115" s="982"/>
      <c r="BE115" s="982"/>
      <c r="BF115" s="982"/>
      <c r="BG115" s="982"/>
      <c r="BH115" s="982"/>
      <c r="BI115" s="982"/>
      <c r="BJ115" s="982"/>
      <c r="BK115" s="982"/>
      <c r="BL115" s="982"/>
      <c r="BM115" s="982"/>
      <c r="BN115" s="982"/>
      <c r="BO115" s="982"/>
      <c r="BP115" s="983"/>
      <c r="BQ115" s="951" t="s">
        <v>430</v>
      </c>
      <c r="BR115" s="952"/>
      <c r="BS115" s="952"/>
      <c r="BT115" s="952"/>
      <c r="BU115" s="952"/>
      <c r="BV115" s="952" t="s">
        <v>430</v>
      </c>
      <c r="BW115" s="952"/>
      <c r="BX115" s="952"/>
      <c r="BY115" s="952"/>
      <c r="BZ115" s="952"/>
      <c r="CA115" s="952" t="s">
        <v>430</v>
      </c>
      <c r="CB115" s="952"/>
      <c r="CC115" s="952"/>
      <c r="CD115" s="952"/>
      <c r="CE115" s="952"/>
      <c r="CF115" s="946" t="s">
        <v>123</v>
      </c>
      <c r="CG115" s="947"/>
      <c r="CH115" s="947"/>
      <c r="CI115" s="947"/>
      <c r="CJ115" s="947"/>
      <c r="CK115" s="977"/>
      <c r="CL115" s="978"/>
      <c r="CM115" s="981" t="s">
        <v>446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123</v>
      </c>
      <c r="DH115" s="991"/>
      <c r="DI115" s="991"/>
      <c r="DJ115" s="991"/>
      <c r="DK115" s="992"/>
      <c r="DL115" s="993" t="s">
        <v>123</v>
      </c>
      <c r="DM115" s="991"/>
      <c r="DN115" s="991"/>
      <c r="DO115" s="991"/>
      <c r="DP115" s="992"/>
      <c r="DQ115" s="993" t="s">
        <v>432</v>
      </c>
      <c r="DR115" s="991"/>
      <c r="DS115" s="991"/>
      <c r="DT115" s="991"/>
      <c r="DU115" s="992"/>
      <c r="DV115" s="994" t="s">
        <v>123</v>
      </c>
      <c r="DW115" s="995"/>
      <c r="DX115" s="995"/>
      <c r="DY115" s="995"/>
      <c r="DZ115" s="996"/>
    </row>
    <row r="116" spans="1:130" s="226" customFormat="1" ht="26.25" customHeight="1" x14ac:dyDescent="0.15">
      <c r="A116" s="988"/>
      <c r="B116" s="989"/>
      <c r="C116" s="997" t="s">
        <v>447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796</v>
      </c>
      <c r="AB116" s="991"/>
      <c r="AC116" s="991"/>
      <c r="AD116" s="991"/>
      <c r="AE116" s="992"/>
      <c r="AF116" s="993">
        <v>172</v>
      </c>
      <c r="AG116" s="991"/>
      <c r="AH116" s="991"/>
      <c r="AI116" s="991"/>
      <c r="AJ116" s="992"/>
      <c r="AK116" s="993" t="s">
        <v>430</v>
      </c>
      <c r="AL116" s="991"/>
      <c r="AM116" s="991"/>
      <c r="AN116" s="991"/>
      <c r="AO116" s="992"/>
      <c r="AP116" s="994" t="s">
        <v>430</v>
      </c>
      <c r="AQ116" s="995"/>
      <c r="AR116" s="995"/>
      <c r="AS116" s="995"/>
      <c r="AT116" s="996"/>
      <c r="AU116" s="932"/>
      <c r="AV116" s="933"/>
      <c r="AW116" s="933"/>
      <c r="AX116" s="933"/>
      <c r="AY116" s="933"/>
      <c r="AZ116" s="999" t="s">
        <v>448</v>
      </c>
      <c r="BA116" s="1000"/>
      <c r="BB116" s="1000"/>
      <c r="BC116" s="1000"/>
      <c r="BD116" s="1000"/>
      <c r="BE116" s="1000"/>
      <c r="BF116" s="1000"/>
      <c r="BG116" s="1000"/>
      <c r="BH116" s="1000"/>
      <c r="BI116" s="1000"/>
      <c r="BJ116" s="1000"/>
      <c r="BK116" s="1000"/>
      <c r="BL116" s="1000"/>
      <c r="BM116" s="1000"/>
      <c r="BN116" s="1000"/>
      <c r="BO116" s="1000"/>
      <c r="BP116" s="1001"/>
      <c r="BQ116" s="951" t="s">
        <v>123</v>
      </c>
      <c r="BR116" s="952"/>
      <c r="BS116" s="952"/>
      <c r="BT116" s="952"/>
      <c r="BU116" s="952"/>
      <c r="BV116" s="952" t="s">
        <v>430</v>
      </c>
      <c r="BW116" s="952"/>
      <c r="BX116" s="952"/>
      <c r="BY116" s="952"/>
      <c r="BZ116" s="952"/>
      <c r="CA116" s="952" t="s">
        <v>432</v>
      </c>
      <c r="CB116" s="952"/>
      <c r="CC116" s="952"/>
      <c r="CD116" s="952"/>
      <c r="CE116" s="952"/>
      <c r="CF116" s="946" t="s">
        <v>430</v>
      </c>
      <c r="CG116" s="947"/>
      <c r="CH116" s="947"/>
      <c r="CI116" s="947"/>
      <c r="CJ116" s="947"/>
      <c r="CK116" s="977"/>
      <c r="CL116" s="978"/>
      <c r="CM116" s="948" t="s">
        <v>449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123</v>
      </c>
      <c r="DH116" s="991"/>
      <c r="DI116" s="991"/>
      <c r="DJ116" s="991"/>
      <c r="DK116" s="992"/>
      <c r="DL116" s="993" t="s">
        <v>123</v>
      </c>
      <c r="DM116" s="991"/>
      <c r="DN116" s="991"/>
      <c r="DO116" s="991"/>
      <c r="DP116" s="992"/>
      <c r="DQ116" s="993" t="s">
        <v>430</v>
      </c>
      <c r="DR116" s="991"/>
      <c r="DS116" s="991"/>
      <c r="DT116" s="991"/>
      <c r="DU116" s="992"/>
      <c r="DV116" s="994" t="s">
        <v>432</v>
      </c>
      <c r="DW116" s="995"/>
      <c r="DX116" s="995"/>
      <c r="DY116" s="995"/>
      <c r="DZ116" s="996"/>
    </row>
    <row r="117" spans="1:130" s="226" customFormat="1" ht="26.25" customHeight="1" x14ac:dyDescent="0.15">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450</v>
      </c>
      <c r="Z117" s="918"/>
      <c r="AA117" s="1008">
        <v>442917</v>
      </c>
      <c r="AB117" s="1009"/>
      <c r="AC117" s="1009"/>
      <c r="AD117" s="1009"/>
      <c r="AE117" s="1010"/>
      <c r="AF117" s="1011">
        <v>447810</v>
      </c>
      <c r="AG117" s="1009"/>
      <c r="AH117" s="1009"/>
      <c r="AI117" s="1009"/>
      <c r="AJ117" s="1010"/>
      <c r="AK117" s="1011">
        <v>414333</v>
      </c>
      <c r="AL117" s="1009"/>
      <c r="AM117" s="1009"/>
      <c r="AN117" s="1009"/>
      <c r="AO117" s="1010"/>
      <c r="AP117" s="1012"/>
      <c r="AQ117" s="1013"/>
      <c r="AR117" s="1013"/>
      <c r="AS117" s="1013"/>
      <c r="AT117" s="1014"/>
      <c r="AU117" s="932"/>
      <c r="AV117" s="933"/>
      <c r="AW117" s="933"/>
      <c r="AX117" s="933"/>
      <c r="AY117" s="933"/>
      <c r="AZ117" s="999" t="s">
        <v>451</v>
      </c>
      <c r="BA117" s="1000"/>
      <c r="BB117" s="1000"/>
      <c r="BC117" s="1000"/>
      <c r="BD117" s="1000"/>
      <c r="BE117" s="1000"/>
      <c r="BF117" s="1000"/>
      <c r="BG117" s="1000"/>
      <c r="BH117" s="1000"/>
      <c r="BI117" s="1000"/>
      <c r="BJ117" s="1000"/>
      <c r="BK117" s="1000"/>
      <c r="BL117" s="1000"/>
      <c r="BM117" s="1000"/>
      <c r="BN117" s="1000"/>
      <c r="BO117" s="1000"/>
      <c r="BP117" s="1001"/>
      <c r="BQ117" s="951" t="s">
        <v>123</v>
      </c>
      <c r="BR117" s="952"/>
      <c r="BS117" s="952"/>
      <c r="BT117" s="952"/>
      <c r="BU117" s="952"/>
      <c r="BV117" s="952" t="s">
        <v>123</v>
      </c>
      <c r="BW117" s="952"/>
      <c r="BX117" s="952"/>
      <c r="BY117" s="952"/>
      <c r="BZ117" s="952"/>
      <c r="CA117" s="952" t="s">
        <v>123</v>
      </c>
      <c r="CB117" s="952"/>
      <c r="CC117" s="952"/>
      <c r="CD117" s="952"/>
      <c r="CE117" s="952"/>
      <c r="CF117" s="946" t="s">
        <v>123</v>
      </c>
      <c r="CG117" s="947"/>
      <c r="CH117" s="947"/>
      <c r="CI117" s="947"/>
      <c r="CJ117" s="947"/>
      <c r="CK117" s="977"/>
      <c r="CL117" s="978"/>
      <c r="CM117" s="948" t="s">
        <v>452</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430</v>
      </c>
      <c r="DH117" s="991"/>
      <c r="DI117" s="991"/>
      <c r="DJ117" s="991"/>
      <c r="DK117" s="992"/>
      <c r="DL117" s="993" t="s">
        <v>123</v>
      </c>
      <c r="DM117" s="991"/>
      <c r="DN117" s="991"/>
      <c r="DO117" s="991"/>
      <c r="DP117" s="992"/>
      <c r="DQ117" s="993" t="s">
        <v>430</v>
      </c>
      <c r="DR117" s="991"/>
      <c r="DS117" s="991"/>
      <c r="DT117" s="991"/>
      <c r="DU117" s="992"/>
      <c r="DV117" s="994" t="s">
        <v>430</v>
      </c>
      <c r="DW117" s="995"/>
      <c r="DX117" s="995"/>
      <c r="DY117" s="995"/>
      <c r="DZ117" s="996"/>
    </row>
    <row r="118" spans="1:130" s="226" customFormat="1" ht="26.25" customHeight="1" x14ac:dyDescent="0.15">
      <c r="A118" s="936" t="s">
        <v>424</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422</v>
      </c>
      <c r="AB118" s="917"/>
      <c r="AC118" s="917"/>
      <c r="AD118" s="917"/>
      <c r="AE118" s="918"/>
      <c r="AF118" s="916" t="s">
        <v>302</v>
      </c>
      <c r="AG118" s="917"/>
      <c r="AH118" s="917"/>
      <c r="AI118" s="917"/>
      <c r="AJ118" s="918"/>
      <c r="AK118" s="916" t="s">
        <v>301</v>
      </c>
      <c r="AL118" s="917"/>
      <c r="AM118" s="917"/>
      <c r="AN118" s="917"/>
      <c r="AO118" s="918"/>
      <c r="AP118" s="1003" t="s">
        <v>423</v>
      </c>
      <c r="AQ118" s="1004"/>
      <c r="AR118" s="1004"/>
      <c r="AS118" s="1004"/>
      <c r="AT118" s="1005"/>
      <c r="AU118" s="932"/>
      <c r="AV118" s="933"/>
      <c r="AW118" s="933"/>
      <c r="AX118" s="933"/>
      <c r="AY118" s="933"/>
      <c r="AZ118" s="1006" t="s">
        <v>453</v>
      </c>
      <c r="BA118" s="997"/>
      <c r="BB118" s="997"/>
      <c r="BC118" s="997"/>
      <c r="BD118" s="997"/>
      <c r="BE118" s="997"/>
      <c r="BF118" s="997"/>
      <c r="BG118" s="997"/>
      <c r="BH118" s="997"/>
      <c r="BI118" s="997"/>
      <c r="BJ118" s="997"/>
      <c r="BK118" s="997"/>
      <c r="BL118" s="997"/>
      <c r="BM118" s="997"/>
      <c r="BN118" s="997"/>
      <c r="BO118" s="997"/>
      <c r="BP118" s="998"/>
      <c r="BQ118" s="1029" t="s">
        <v>123</v>
      </c>
      <c r="BR118" s="1030"/>
      <c r="BS118" s="1030"/>
      <c r="BT118" s="1030"/>
      <c r="BU118" s="1030"/>
      <c r="BV118" s="1030" t="s">
        <v>430</v>
      </c>
      <c r="BW118" s="1030"/>
      <c r="BX118" s="1030"/>
      <c r="BY118" s="1030"/>
      <c r="BZ118" s="1030"/>
      <c r="CA118" s="1030" t="s">
        <v>430</v>
      </c>
      <c r="CB118" s="1030"/>
      <c r="CC118" s="1030"/>
      <c r="CD118" s="1030"/>
      <c r="CE118" s="1030"/>
      <c r="CF118" s="946" t="s">
        <v>123</v>
      </c>
      <c r="CG118" s="947"/>
      <c r="CH118" s="947"/>
      <c r="CI118" s="947"/>
      <c r="CJ118" s="947"/>
      <c r="CK118" s="977"/>
      <c r="CL118" s="978"/>
      <c r="CM118" s="948" t="s">
        <v>454</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123</v>
      </c>
      <c r="DH118" s="991"/>
      <c r="DI118" s="991"/>
      <c r="DJ118" s="991"/>
      <c r="DK118" s="992"/>
      <c r="DL118" s="993" t="s">
        <v>123</v>
      </c>
      <c r="DM118" s="991"/>
      <c r="DN118" s="991"/>
      <c r="DO118" s="991"/>
      <c r="DP118" s="992"/>
      <c r="DQ118" s="993" t="s">
        <v>430</v>
      </c>
      <c r="DR118" s="991"/>
      <c r="DS118" s="991"/>
      <c r="DT118" s="991"/>
      <c r="DU118" s="992"/>
      <c r="DV118" s="994" t="s">
        <v>123</v>
      </c>
      <c r="DW118" s="995"/>
      <c r="DX118" s="995"/>
      <c r="DY118" s="995"/>
      <c r="DZ118" s="996"/>
    </row>
    <row r="119" spans="1:130" s="226" customFormat="1" ht="26.25" customHeight="1" x14ac:dyDescent="0.15">
      <c r="A119" s="1090" t="s">
        <v>427</v>
      </c>
      <c r="B119" s="976"/>
      <c r="C119" s="955" t="s">
        <v>428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430</v>
      </c>
      <c r="AB119" s="924"/>
      <c r="AC119" s="924"/>
      <c r="AD119" s="924"/>
      <c r="AE119" s="925"/>
      <c r="AF119" s="926" t="s">
        <v>123</v>
      </c>
      <c r="AG119" s="924"/>
      <c r="AH119" s="924"/>
      <c r="AI119" s="924"/>
      <c r="AJ119" s="925"/>
      <c r="AK119" s="926" t="s">
        <v>123</v>
      </c>
      <c r="AL119" s="924"/>
      <c r="AM119" s="924"/>
      <c r="AN119" s="924"/>
      <c r="AO119" s="925"/>
      <c r="AP119" s="927" t="s">
        <v>430</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455</v>
      </c>
      <c r="BP119" s="1038"/>
      <c r="BQ119" s="1029">
        <v>5096376</v>
      </c>
      <c r="BR119" s="1030"/>
      <c r="BS119" s="1030"/>
      <c r="BT119" s="1030"/>
      <c r="BU119" s="1030"/>
      <c r="BV119" s="1030">
        <v>4575474</v>
      </c>
      <c r="BW119" s="1030"/>
      <c r="BX119" s="1030"/>
      <c r="BY119" s="1030"/>
      <c r="BZ119" s="1030"/>
      <c r="CA119" s="1030">
        <v>4461465</v>
      </c>
      <c r="CB119" s="1030"/>
      <c r="CC119" s="1030"/>
      <c r="CD119" s="1030"/>
      <c r="CE119" s="1030"/>
      <c r="CF119" s="1031"/>
      <c r="CG119" s="1032"/>
      <c r="CH119" s="1032"/>
      <c r="CI119" s="1032"/>
      <c r="CJ119" s="1033"/>
      <c r="CK119" s="979"/>
      <c r="CL119" s="980"/>
      <c r="CM119" s="1034" t="s">
        <v>456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123</v>
      </c>
      <c r="DH119" s="1016"/>
      <c r="DI119" s="1016"/>
      <c r="DJ119" s="1016"/>
      <c r="DK119" s="1017"/>
      <c r="DL119" s="1015" t="s">
        <v>123</v>
      </c>
      <c r="DM119" s="1016"/>
      <c r="DN119" s="1016"/>
      <c r="DO119" s="1016"/>
      <c r="DP119" s="1017"/>
      <c r="DQ119" s="1015" t="s">
        <v>123</v>
      </c>
      <c r="DR119" s="1016"/>
      <c r="DS119" s="1016"/>
      <c r="DT119" s="1016"/>
      <c r="DU119" s="1017"/>
      <c r="DV119" s="1018" t="s">
        <v>430</v>
      </c>
      <c r="DW119" s="1019"/>
      <c r="DX119" s="1019"/>
      <c r="DY119" s="1019"/>
      <c r="DZ119" s="1020"/>
    </row>
    <row r="120" spans="1:130" s="226" customFormat="1" ht="26.25" customHeight="1" x14ac:dyDescent="0.15">
      <c r="A120" s="1091"/>
      <c r="B120" s="978"/>
      <c r="C120" s="948" t="s">
        <v>433</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430</v>
      </c>
      <c r="AB120" s="991"/>
      <c r="AC120" s="991"/>
      <c r="AD120" s="991"/>
      <c r="AE120" s="992"/>
      <c r="AF120" s="993" t="s">
        <v>123</v>
      </c>
      <c r="AG120" s="991"/>
      <c r="AH120" s="991"/>
      <c r="AI120" s="991"/>
      <c r="AJ120" s="992"/>
      <c r="AK120" s="993" t="s">
        <v>123</v>
      </c>
      <c r="AL120" s="991"/>
      <c r="AM120" s="991"/>
      <c r="AN120" s="991"/>
      <c r="AO120" s="992"/>
      <c r="AP120" s="994" t="s">
        <v>430</v>
      </c>
      <c r="AQ120" s="995"/>
      <c r="AR120" s="995"/>
      <c r="AS120" s="995"/>
      <c r="AT120" s="996"/>
      <c r="AU120" s="1021" t="s">
        <v>457</v>
      </c>
      <c r="AV120" s="1022"/>
      <c r="AW120" s="1022"/>
      <c r="AX120" s="1022"/>
      <c r="AY120" s="1023"/>
      <c r="AZ120" s="972" t="s">
        <v>458</v>
      </c>
      <c r="BA120" s="921"/>
      <c r="BB120" s="921"/>
      <c r="BC120" s="921"/>
      <c r="BD120" s="921"/>
      <c r="BE120" s="921"/>
      <c r="BF120" s="921"/>
      <c r="BG120" s="921"/>
      <c r="BH120" s="921"/>
      <c r="BI120" s="921"/>
      <c r="BJ120" s="921"/>
      <c r="BK120" s="921"/>
      <c r="BL120" s="921"/>
      <c r="BM120" s="921"/>
      <c r="BN120" s="921"/>
      <c r="BO120" s="921"/>
      <c r="BP120" s="922"/>
      <c r="BQ120" s="958">
        <v>2229996</v>
      </c>
      <c r="BR120" s="959"/>
      <c r="BS120" s="959"/>
      <c r="BT120" s="959"/>
      <c r="BU120" s="959"/>
      <c r="BV120" s="959">
        <v>2236019</v>
      </c>
      <c r="BW120" s="959"/>
      <c r="BX120" s="959"/>
      <c r="BY120" s="959"/>
      <c r="BZ120" s="959"/>
      <c r="CA120" s="959">
        <v>2492496</v>
      </c>
      <c r="CB120" s="959"/>
      <c r="CC120" s="959"/>
      <c r="CD120" s="959"/>
      <c r="CE120" s="959"/>
      <c r="CF120" s="973">
        <v>74.099999999999994</v>
      </c>
      <c r="CG120" s="974"/>
      <c r="CH120" s="974"/>
      <c r="CI120" s="974"/>
      <c r="CJ120" s="974"/>
      <c r="CK120" s="1039" t="s">
        <v>459</v>
      </c>
      <c r="CL120" s="1040"/>
      <c r="CM120" s="1040"/>
      <c r="CN120" s="1040"/>
      <c r="CO120" s="1041"/>
      <c r="CP120" s="1047" t="s">
        <v>460</v>
      </c>
      <c r="CQ120" s="1048"/>
      <c r="CR120" s="1048"/>
      <c r="CS120" s="1048"/>
      <c r="CT120" s="1048"/>
      <c r="CU120" s="1048"/>
      <c r="CV120" s="1048"/>
      <c r="CW120" s="1048"/>
      <c r="CX120" s="1048"/>
      <c r="CY120" s="1048"/>
      <c r="CZ120" s="1048"/>
      <c r="DA120" s="1048"/>
      <c r="DB120" s="1048"/>
      <c r="DC120" s="1048"/>
      <c r="DD120" s="1048"/>
      <c r="DE120" s="1048"/>
      <c r="DF120" s="1049"/>
      <c r="DG120" s="958">
        <v>290076</v>
      </c>
      <c r="DH120" s="959"/>
      <c r="DI120" s="959"/>
      <c r="DJ120" s="959"/>
      <c r="DK120" s="959"/>
      <c r="DL120" s="959">
        <v>70026</v>
      </c>
      <c r="DM120" s="959"/>
      <c r="DN120" s="959"/>
      <c r="DO120" s="959"/>
      <c r="DP120" s="959"/>
      <c r="DQ120" s="959">
        <v>57000</v>
      </c>
      <c r="DR120" s="959"/>
      <c r="DS120" s="959"/>
      <c r="DT120" s="959"/>
      <c r="DU120" s="959"/>
      <c r="DV120" s="960">
        <v>1.7</v>
      </c>
      <c r="DW120" s="960"/>
      <c r="DX120" s="960"/>
      <c r="DY120" s="960"/>
      <c r="DZ120" s="961"/>
    </row>
    <row r="121" spans="1:130" s="226" customFormat="1" ht="26.25" customHeight="1" x14ac:dyDescent="0.15">
      <c r="A121" s="1091"/>
      <c r="B121" s="978"/>
      <c r="C121" s="999" t="s">
        <v>461</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123</v>
      </c>
      <c r="AB121" s="991"/>
      <c r="AC121" s="991"/>
      <c r="AD121" s="991"/>
      <c r="AE121" s="992"/>
      <c r="AF121" s="993" t="s">
        <v>430</v>
      </c>
      <c r="AG121" s="991"/>
      <c r="AH121" s="991"/>
      <c r="AI121" s="991"/>
      <c r="AJ121" s="992"/>
      <c r="AK121" s="993" t="s">
        <v>430</v>
      </c>
      <c r="AL121" s="991"/>
      <c r="AM121" s="991"/>
      <c r="AN121" s="991"/>
      <c r="AO121" s="992"/>
      <c r="AP121" s="994" t="s">
        <v>430</v>
      </c>
      <c r="AQ121" s="995"/>
      <c r="AR121" s="995"/>
      <c r="AS121" s="995"/>
      <c r="AT121" s="996"/>
      <c r="AU121" s="1024"/>
      <c r="AV121" s="1025"/>
      <c r="AW121" s="1025"/>
      <c r="AX121" s="1025"/>
      <c r="AY121" s="1026"/>
      <c r="AZ121" s="981" t="s">
        <v>462</v>
      </c>
      <c r="BA121" s="982"/>
      <c r="BB121" s="982"/>
      <c r="BC121" s="982"/>
      <c r="BD121" s="982"/>
      <c r="BE121" s="982"/>
      <c r="BF121" s="982"/>
      <c r="BG121" s="982"/>
      <c r="BH121" s="982"/>
      <c r="BI121" s="982"/>
      <c r="BJ121" s="982"/>
      <c r="BK121" s="982"/>
      <c r="BL121" s="982"/>
      <c r="BM121" s="982"/>
      <c r="BN121" s="982"/>
      <c r="BO121" s="982"/>
      <c r="BP121" s="983"/>
      <c r="BQ121" s="951">
        <v>90545</v>
      </c>
      <c r="BR121" s="952"/>
      <c r="BS121" s="952"/>
      <c r="BT121" s="952"/>
      <c r="BU121" s="952"/>
      <c r="BV121" s="952">
        <v>67526</v>
      </c>
      <c r="BW121" s="952"/>
      <c r="BX121" s="952"/>
      <c r="BY121" s="952"/>
      <c r="BZ121" s="952"/>
      <c r="CA121" s="952">
        <v>46634</v>
      </c>
      <c r="CB121" s="952"/>
      <c r="CC121" s="952"/>
      <c r="CD121" s="952"/>
      <c r="CE121" s="952"/>
      <c r="CF121" s="946">
        <v>1.4</v>
      </c>
      <c r="CG121" s="947"/>
      <c r="CH121" s="947"/>
      <c r="CI121" s="947"/>
      <c r="CJ121" s="947"/>
      <c r="CK121" s="1042"/>
      <c r="CL121" s="1043"/>
      <c r="CM121" s="1043"/>
      <c r="CN121" s="1043"/>
      <c r="CO121" s="1044"/>
      <c r="CP121" s="1052" t="s">
        <v>463</v>
      </c>
      <c r="CQ121" s="1053"/>
      <c r="CR121" s="1053"/>
      <c r="CS121" s="1053"/>
      <c r="CT121" s="1053"/>
      <c r="CU121" s="1053"/>
      <c r="CV121" s="1053"/>
      <c r="CW121" s="1053"/>
      <c r="CX121" s="1053"/>
      <c r="CY121" s="1053"/>
      <c r="CZ121" s="1053"/>
      <c r="DA121" s="1053"/>
      <c r="DB121" s="1053"/>
      <c r="DC121" s="1053"/>
      <c r="DD121" s="1053"/>
      <c r="DE121" s="1053"/>
      <c r="DF121" s="1054"/>
      <c r="DG121" s="951" t="s">
        <v>123</v>
      </c>
      <c r="DH121" s="952"/>
      <c r="DI121" s="952"/>
      <c r="DJ121" s="952"/>
      <c r="DK121" s="952"/>
      <c r="DL121" s="952" t="s">
        <v>123</v>
      </c>
      <c r="DM121" s="952"/>
      <c r="DN121" s="952"/>
      <c r="DO121" s="952"/>
      <c r="DP121" s="952"/>
      <c r="DQ121" s="952" t="s">
        <v>430</v>
      </c>
      <c r="DR121" s="952"/>
      <c r="DS121" s="952"/>
      <c r="DT121" s="952"/>
      <c r="DU121" s="952"/>
      <c r="DV121" s="953" t="s">
        <v>123</v>
      </c>
      <c r="DW121" s="953"/>
      <c r="DX121" s="953"/>
      <c r="DY121" s="953"/>
      <c r="DZ121" s="954"/>
    </row>
    <row r="122" spans="1:130" s="226" customFormat="1" ht="26.25" customHeight="1" x14ac:dyDescent="0.15">
      <c r="A122" s="1091"/>
      <c r="B122" s="978"/>
      <c r="C122" s="948" t="s">
        <v>443</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123</v>
      </c>
      <c r="AB122" s="991"/>
      <c r="AC122" s="991"/>
      <c r="AD122" s="991"/>
      <c r="AE122" s="992"/>
      <c r="AF122" s="993" t="s">
        <v>430</v>
      </c>
      <c r="AG122" s="991"/>
      <c r="AH122" s="991"/>
      <c r="AI122" s="991"/>
      <c r="AJ122" s="992"/>
      <c r="AK122" s="993" t="s">
        <v>430</v>
      </c>
      <c r="AL122" s="991"/>
      <c r="AM122" s="991"/>
      <c r="AN122" s="991"/>
      <c r="AO122" s="992"/>
      <c r="AP122" s="994" t="s">
        <v>430</v>
      </c>
      <c r="AQ122" s="995"/>
      <c r="AR122" s="995"/>
      <c r="AS122" s="995"/>
      <c r="AT122" s="996"/>
      <c r="AU122" s="1024"/>
      <c r="AV122" s="1025"/>
      <c r="AW122" s="1025"/>
      <c r="AX122" s="1025"/>
      <c r="AY122" s="1026"/>
      <c r="AZ122" s="1006" t="s">
        <v>464</v>
      </c>
      <c r="BA122" s="997"/>
      <c r="BB122" s="997"/>
      <c r="BC122" s="997"/>
      <c r="BD122" s="997"/>
      <c r="BE122" s="997"/>
      <c r="BF122" s="997"/>
      <c r="BG122" s="997"/>
      <c r="BH122" s="997"/>
      <c r="BI122" s="997"/>
      <c r="BJ122" s="997"/>
      <c r="BK122" s="997"/>
      <c r="BL122" s="997"/>
      <c r="BM122" s="997"/>
      <c r="BN122" s="997"/>
      <c r="BO122" s="997"/>
      <c r="BP122" s="998"/>
      <c r="BQ122" s="1029">
        <v>3075584</v>
      </c>
      <c r="BR122" s="1030"/>
      <c r="BS122" s="1030"/>
      <c r="BT122" s="1030"/>
      <c r="BU122" s="1030"/>
      <c r="BV122" s="1030">
        <v>3040631</v>
      </c>
      <c r="BW122" s="1030"/>
      <c r="BX122" s="1030"/>
      <c r="BY122" s="1030"/>
      <c r="BZ122" s="1030"/>
      <c r="CA122" s="1030">
        <v>2972873</v>
      </c>
      <c r="CB122" s="1030"/>
      <c r="CC122" s="1030"/>
      <c r="CD122" s="1030"/>
      <c r="CE122" s="1030"/>
      <c r="CF122" s="1050">
        <v>88.4</v>
      </c>
      <c r="CG122" s="1051"/>
      <c r="CH122" s="1051"/>
      <c r="CI122" s="1051"/>
      <c r="CJ122" s="1051"/>
      <c r="CK122" s="1042"/>
      <c r="CL122" s="1043"/>
      <c r="CM122" s="1043"/>
      <c r="CN122" s="1043"/>
      <c r="CO122" s="1044"/>
      <c r="CP122" s="1052" t="s">
        <v>465</v>
      </c>
      <c r="CQ122" s="1053"/>
      <c r="CR122" s="1053"/>
      <c r="CS122" s="1053"/>
      <c r="CT122" s="1053"/>
      <c r="CU122" s="1053"/>
      <c r="CV122" s="1053"/>
      <c r="CW122" s="1053"/>
      <c r="CX122" s="1053"/>
      <c r="CY122" s="1053"/>
      <c r="CZ122" s="1053"/>
      <c r="DA122" s="1053"/>
      <c r="DB122" s="1053"/>
      <c r="DC122" s="1053"/>
      <c r="DD122" s="1053"/>
      <c r="DE122" s="1053"/>
      <c r="DF122" s="1054"/>
      <c r="DG122" s="951" t="s">
        <v>123</v>
      </c>
      <c r="DH122" s="952"/>
      <c r="DI122" s="952"/>
      <c r="DJ122" s="952"/>
      <c r="DK122" s="952"/>
      <c r="DL122" s="952" t="s">
        <v>430</v>
      </c>
      <c r="DM122" s="952"/>
      <c r="DN122" s="952"/>
      <c r="DO122" s="952"/>
      <c r="DP122" s="952"/>
      <c r="DQ122" s="952" t="s">
        <v>123</v>
      </c>
      <c r="DR122" s="952"/>
      <c r="DS122" s="952"/>
      <c r="DT122" s="952"/>
      <c r="DU122" s="952"/>
      <c r="DV122" s="953" t="s">
        <v>123</v>
      </c>
      <c r="DW122" s="953"/>
      <c r="DX122" s="953"/>
      <c r="DY122" s="953"/>
      <c r="DZ122" s="954"/>
    </row>
    <row r="123" spans="1:130" s="226" customFormat="1" ht="26.25" customHeight="1" x14ac:dyDescent="0.15">
      <c r="A123" s="1091"/>
      <c r="B123" s="978"/>
      <c r="C123" s="948" t="s">
        <v>449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123</v>
      </c>
      <c r="AB123" s="991"/>
      <c r="AC123" s="991"/>
      <c r="AD123" s="991"/>
      <c r="AE123" s="992"/>
      <c r="AF123" s="993" t="s">
        <v>430</v>
      </c>
      <c r="AG123" s="991"/>
      <c r="AH123" s="991"/>
      <c r="AI123" s="991"/>
      <c r="AJ123" s="992"/>
      <c r="AK123" s="993" t="s">
        <v>123</v>
      </c>
      <c r="AL123" s="991"/>
      <c r="AM123" s="991"/>
      <c r="AN123" s="991"/>
      <c r="AO123" s="992"/>
      <c r="AP123" s="994" t="s">
        <v>430</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466</v>
      </c>
      <c r="BP123" s="1038"/>
      <c r="BQ123" s="1097">
        <v>5396125</v>
      </c>
      <c r="BR123" s="1098"/>
      <c r="BS123" s="1098"/>
      <c r="BT123" s="1098"/>
      <c r="BU123" s="1098"/>
      <c r="BV123" s="1098">
        <v>5344176</v>
      </c>
      <c r="BW123" s="1098"/>
      <c r="BX123" s="1098"/>
      <c r="BY123" s="1098"/>
      <c r="BZ123" s="1098"/>
      <c r="CA123" s="1098">
        <v>5512003</v>
      </c>
      <c r="CB123" s="1098"/>
      <c r="CC123" s="1098"/>
      <c r="CD123" s="1098"/>
      <c r="CE123" s="1098"/>
      <c r="CF123" s="1031"/>
      <c r="CG123" s="1032"/>
      <c r="CH123" s="1032"/>
      <c r="CI123" s="1032"/>
      <c r="CJ123" s="1033"/>
      <c r="CK123" s="1042"/>
      <c r="CL123" s="1043"/>
      <c r="CM123" s="1043"/>
      <c r="CN123" s="1043"/>
      <c r="CO123" s="1044"/>
      <c r="CP123" s="1052" t="s">
        <v>397</v>
      </c>
      <c r="CQ123" s="1053"/>
      <c r="CR123" s="1053"/>
      <c r="CS123" s="1053"/>
      <c r="CT123" s="1053"/>
      <c r="CU123" s="1053"/>
      <c r="CV123" s="1053"/>
      <c r="CW123" s="1053"/>
      <c r="CX123" s="1053"/>
      <c r="CY123" s="1053"/>
      <c r="CZ123" s="1053"/>
      <c r="DA123" s="1053"/>
      <c r="DB123" s="1053"/>
      <c r="DC123" s="1053"/>
      <c r="DD123" s="1053"/>
      <c r="DE123" s="1053"/>
      <c r="DF123" s="1054"/>
      <c r="DG123" s="990" t="s">
        <v>430</v>
      </c>
      <c r="DH123" s="991"/>
      <c r="DI123" s="991"/>
      <c r="DJ123" s="991"/>
      <c r="DK123" s="992"/>
      <c r="DL123" s="993" t="s">
        <v>430</v>
      </c>
      <c r="DM123" s="991"/>
      <c r="DN123" s="991"/>
      <c r="DO123" s="991"/>
      <c r="DP123" s="992"/>
      <c r="DQ123" s="993" t="s">
        <v>123</v>
      </c>
      <c r="DR123" s="991"/>
      <c r="DS123" s="991"/>
      <c r="DT123" s="991"/>
      <c r="DU123" s="992"/>
      <c r="DV123" s="994" t="s">
        <v>123</v>
      </c>
      <c r="DW123" s="995"/>
      <c r="DX123" s="995"/>
      <c r="DY123" s="995"/>
      <c r="DZ123" s="996"/>
    </row>
    <row r="124" spans="1:130" s="226" customFormat="1" ht="26.25" customHeight="1" thickBot="1" x14ac:dyDescent="0.2">
      <c r="A124" s="1091"/>
      <c r="B124" s="978"/>
      <c r="C124" s="948" t="s">
        <v>452</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430</v>
      </c>
      <c r="AB124" s="991"/>
      <c r="AC124" s="991"/>
      <c r="AD124" s="991"/>
      <c r="AE124" s="992"/>
      <c r="AF124" s="993" t="s">
        <v>430</v>
      </c>
      <c r="AG124" s="991"/>
      <c r="AH124" s="991"/>
      <c r="AI124" s="991"/>
      <c r="AJ124" s="992"/>
      <c r="AK124" s="993" t="s">
        <v>123</v>
      </c>
      <c r="AL124" s="991"/>
      <c r="AM124" s="991"/>
      <c r="AN124" s="991"/>
      <c r="AO124" s="992"/>
      <c r="AP124" s="994" t="s">
        <v>123</v>
      </c>
      <c r="AQ124" s="995"/>
      <c r="AR124" s="995"/>
      <c r="AS124" s="995"/>
      <c r="AT124" s="996"/>
      <c r="AU124" s="1093" t="s">
        <v>467</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430</v>
      </c>
      <c r="BR124" s="1060"/>
      <c r="BS124" s="1060"/>
      <c r="BT124" s="1060"/>
      <c r="BU124" s="1060"/>
      <c r="BV124" s="1060" t="s">
        <v>123</v>
      </c>
      <c r="BW124" s="1060"/>
      <c r="BX124" s="1060"/>
      <c r="BY124" s="1060"/>
      <c r="BZ124" s="1060"/>
      <c r="CA124" s="1060" t="s">
        <v>123</v>
      </c>
      <c r="CB124" s="1060"/>
      <c r="CC124" s="1060"/>
      <c r="CD124" s="1060"/>
      <c r="CE124" s="1060"/>
      <c r="CF124" s="1061"/>
      <c r="CG124" s="1062"/>
      <c r="CH124" s="1062"/>
      <c r="CI124" s="1062"/>
      <c r="CJ124" s="1063"/>
      <c r="CK124" s="1045"/>
      <c r="CL124" s="1045"/>
      <c r="CM124" s="1045"/>
      <c r="CN124" s="1045"/>
      <c r="CO124" s="1046"/>
      <c r="CP124" s="1052" t="s">
        <v>468</v>
      </c>
      <c r="CQ124" s="1053"/>
      <c r="CR124" s="1053"/>
      <c r="CS124" s="1053"/>
      <c r="CT124" s="1053"/>
      <c r="CU124" s="1053"/>
      <c r="CV124" s="1053"/>
      <c r="CW124" s="1053"/>
      <c r="CX124" s="1053"/>
      <c r="CY124" s="1053"/>
      <c r="CZ124" s="1053"/>
      <c r="DA124" s="1053"/>
      <c r="DB124" s="1053"/>
      <c r="DC124" s="1053"/>
      <c r="DD124" s="1053"/>
      <c r="DE124" s="1053"/>
      <c r="DF124" s="1054"/>
      <c r="DG124" s="1037" t="s">
        <v>430</v>
      </c>
      <c r="DH124" s="1016"/>
      <c r="DI124" s="1016"/>
      <c r="DJ124" s="1016"/>
      <c r="DK124" s="1017"/>
      <c r="DL124" s="1015" t="s">
        <v>123</v>
      </c>
      <c r="DM124" s="1016"/>
      <c r="DN124" s="1016"/>
      <c r="DO124" s="1016"/>
      <c r="DP124" s="1017"/>
      <c r="DQ124" s="1015" t="s">
        <v>430</v>
      </c>
      <c r="DR124" s="1016"/>
      <c r="DS124" s="1016"/>
      <c r="DT124" s="1016"/>
      <c r="DU124" s="1017"/>
      <c r="DV124" s="1018" t="s">
        <v>430</v>
      </c>
      <c r="DW124" s="1019"/>
      <c r="DX124" s="1019"/>
      <c r="DY124" s="1019"/>
      <c r="DZ124" s="1020"/>
    </row>
    <row r="125" spans="1:130" s="226" customFormat="1" ht="26.25" customHeight="1" x14ac:dyDescent="0.15">
      <c r="A125" s="1091"/>
      <c r="B125" s="978"/>
      <c r="C125" s="948" t="s">
        <v>454</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123</v>
      </c>
      <c r="AB125" s="991"/>
      <c r="AC125" s="991"/>
      <c r="AD125" s="991"/>
      <c r="AE125" s="992"/>
      <c r="AF125" s="993" t="s">
        <v>123</v>
      </c>
      <c r="AG125" s="991"/>
      <c r="AH125" s="991"/>
      <c r="AI125" s="991"/>
      <c r="AJ125" s="992"/>
      <c r="AK125" s="993" t="s">
        <v>123</v>
      </c>
      <c r="AL125" s="991"/>
      <c r="AM125" s="991"/>
      <c r="AN125" s="991"/>
      <c r="AO125" s="992"/>
      <c r="AP125" s="994" t="s">
        <v>123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469</v>
      </c>
      <c r="CL125" s="1040"/>
      <c r="CM125" s="1040"/>
      <c r="CN125" s="1040"/>
      <c r="CO125" s="1041"/>
      <c r="CP125" s="972" t="s">
        <v>470</v>
      </c>
      <c r="CQ125" s="921"/>
      <c r="CR125" s="921"/>
      <c r="CS125" s="921"/>
      <c r="CT125" s="921"/>
      <c r="CU125" s="921"/>
      <c r="CV125" s="921"/>
      <c r="CW125" s="921"/>
      <c r="CX125" s="921"/>
      <c r="CY125" s="921"/>
      <c r="CZ125" s="921"/>
      <c r="DA125" s="921"/>
      <c r="DB125" s="921"/>
      <c r="DC125" s="921"/>
      <c r="DD125" s="921"/>
      <c r="DE125" s="921"/>
      <c r="DF125" s="922"/>
      <c r="DG125" s="958" t="s">
        <v>430</v>
      </c>
      <c r="DH125" s="959"/>
      <c r="DI125" s="959"/>
      <c r="DJ125" s="959"/>
      <c r="DK125" s="959"/>
      <c r="DL125" s="959" t="s">
        <v>123</v>
      </c>
      <c r="DM125" s="959"/>
      <c r="DN125" s="959"/>
      <c r="DO125" s="959"/>
      <c r="DP125" s="959"/>
      <c r="DQ125" s="959" t="s">
        <v>430</v>
      </c>
      <c r="DR125" s="959"/>
      <c r="DS125" s="959"/>
      <c r="DT125" s="959"/>
      <c r="DU125" s="959"/>
      <c r="DV125" s="960" t="s">
        <v>430</v>
      </c>
      <c r="DW125" s="960"/>
      <c r="DX125" s="960"/>
      <c r="DY125" s="960"/>
      <c r="DZ125" s="961"/>
    </row>
    <row r="126" spans="1:130" s="226" customFormat="1" ht="26.25" customHeight="1" thickBot="1" x14ac:dyDescent="0.2">
      <c r="A126" s="1091"/>
      <c r="B126" s="978"/>
      <c r="C126" s="948" t="s">
        <v>456</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430</v>
      </c>
      <c r="AB126" s="991"/>
      <c r="AC126" s="991"/>
      <c r="AD126" s="991"/>
      <c r="AE126" s="992"/>
      <c r="AF126" s="993" t="s">
        <v>123</v>
      </c>
      <c r="AG126" s="991"/>
      <c r="AH126" s="991"/>
      <c r="AI126" s="991"/>
      <c r="AJ126" s="992"/>
      <c r="AK126" s="993" t="s">
        <v>123</v>
      </c>
      <c r="AL126" s="991"/>
      <c r="AM126" s="991"/>
      <c r="AN126" s="991"/>
      <c r="AO126" s="992"/>
      <c r="AP126" s="994" t="s">
        <v>430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471</v>
      </c>
      <c r="CQ126" s="982"/>
      <c r="CR126" s="982"/>
      <c r="CS126" s="982"/>
      <c r="CT126" s="982"/>
      <c r="CU126" s="982"/>
      <c r="CV126" s="982"/>
      <c r="CW126" s="982"/>
      <c r="CX126" s="982"/>
      <c r="CY126" s="982"/>
      <c r="CZ126" s="982"/>
      <c r="DA126" s="982"/>
      <c r="DB126" s="982"/>
      <c r="DC126" s="982"/>
      <c r="DD126" s="982"/>
      <c r="DE126" s="982"/>
      <c r="DF126" s="983"/>
      <c r="DG126" s="951" t="s">
        <v>123</v>
      </c>
      <c r="DH126" s="952"/>
      <c r="DI126" s="952"/>
      <c r="DJ126" s="952"/>
      <c r="DK126" s="952"/>
      <c r="DL126" s="952" t="s">
        <v>123</v>
      </c>
      <c r="DM126" s="952"/>
      <c r="DN126" s="952"/>
      <c r="DO126" s="952"/>
      <c r="DP126" s="952"/>
      <c r="DQ126" s="952" t="s">
        <v>123</v>
      </c>
      <c r="DR126" s="952"/>
      <c r="DS126" s="952"/>
      <c r="DT126" s="952"/>
      <c r="DU126" s="952"/>
      <c r="DV126" s="953" t="s">
        <v>123</v>
      </c>
      <c r="DW126" s="953"/>
      <c r="DX126" s="953"/>
      <c r="DY126" s="953"/>
      <c r="DZ126" s="954"/>
    </row>
    <row r="127" spans="1:130" s="226" customFormat="1" ht="26.25" customHeight="1" x14ac:dyDescent="0.15">
      <c r="A127" s="1092"/>
      <c r="B127" s="980"/>
      <c r="C127" s="1034" t="s">
        <v>472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123</v>
      </c>
      <c r="AB127" s="991"/>
      <c r="AC127" s="991"/>
      <c r="AD127" s="991"/>
      <c r="AE127" s="992"/>
      <c r="AF127" s="993" t="s">
        <v>430</v>
      </c>
      <c r="AG127" s="991"/>
      <c r="AH127" s="991"/>
      <c r="AI127" s="991"/>
      <c r="AJ127" s="992"/>
      <c r="AK127" s="993" t="s">
        <v>123</v>
      </c>
      <c r="AL127" s="991"/>
      <c r="AM127" s="991"/>
      <c r="AN127" s="991"/>
      <c r="AO127" s="992"/>
      <c r="AP127" s="994" t="s">
        <v>430</v>
      </c>
      <c r="AQ127" s="995"/>
      <c r="AR127" s="995"/>
      <c r="AS127" s="995"/>
      <c r="AT127" s="996"/>
      <c r="AU127" s="262"/>
      <c r="AV127" s="262"/>
      <c r="AW127" s="262"/>
      <c r="AX127" s="1064" t="s">
        <v>473</v>
      </c>
      <c r="AY127" s="1065"/>
      <c r="AZ127" s="1065"/>
      <c r="BA127" s="1065"/>
      <c r="BB127" s="1065"/>
      <c r="BC127" s="1065"/>
      <c r="BD127" s="1065"/>
      <c r="BE127" s="1066"/>
      <c r="BF127" s="1067" t="s">
        <v>474</v>
      </c>
      <c r="BG127" s="1065"/>
      <c r="BH127" s="1065"/>
      <c r="BI127" s="1065"/>
      <c r="BJ127" s="1065"/>
      <c r="BK127" s="1065"/>
      <c r="BL127" s="1066"/>
      <c r="BM127" s="1067" t="s">
        <v>475</v>
      </c>
      <c r="BN127" s="1065"/>
      <c r="BO127" s="1065"/>
      <c r="BP127" s="1065"/>
      <c r="BQ127" s="1065"/>
      <c r="BR127" s="1065"/>
      <c r="BS127" s="1066"/>
      <c r="BT127" s="1067" t="s">
        <v>476</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477</v>
      </c>
      <c r="CQ127" s="982"/>
      <c r="CR127" s="982"/>
      <c r="CS127" s="982"/>
      <c r="CT127" s="982"/>
      <c r="CU127" s="982"/>
      <c r="CV127" s="982"/>
      <c r="CW127" s="982"/>
      <c r="CX127" s="982"/>
      <c r="CY127" s="982"/>
      <c r="CZ127" s="982"/>
      <c r="DA127" s="982"/>
      <c r="DB127" s="982"/>
      <c r="DC127" s="982"/>
      <c r="DD127" s="982"/>
      <c r="DE127" s="982"/>
      <c r="DF127" s="983"/>
      <c r="DG127" s="951" t="s">
        <v>430</v>
      </c>
      <c r="DH127" s="952"/>
      <c r="DI127" s="952"/>
      <c r="DJ127" s="952"/>
      <c r="DK127" s="952"/>
      <c r="DL127" s="952" t="s">
        <v>123</v>
      </c>
      <c r="DM127" s="952"/>
      <c r="DN127" s="952"/>
      <c r="DO127" s="952"/>
      <c r="DP127" s="952"/>
      <c r="DQ127" s="952" t="s">
        <v>430</v>
      </c>
      <c r="DR127" s="952"/>
      <c r="DS127" s="952"/>
      <c r="DT127" s="952"/>
      <c r="DU127" s="952"/>
      <c r="DV127" s="953" t="s">
        <v>430</v>
      </c>
      <c r="DW127" s="953"/>
      <c r="DX127" s="953"/>
      <c r="DY127" s="953"/>
      <c r="DZ127" s="954"/>
    </row>
    <row r="128" spans="1:130" s="226" customFormat="1" ht="26.25" customHeight="1" thickBot="1" x14ac:dyDescent="0.2">
      <c r="A128" s="1075" t="s">
        <v>478</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479</v>
      </c>
      <c r="X128" s="1077"/>
      <c r="Y128" s="1077"/>
      <c r="Z128" s="1078"/>
      <c r="AA128" s="1079">
        <v>17872</v>
      </c>
      <c r="AB128" s="1080"/>
      <c r="AC128" s="1080"/>
      <c r="AD128" s="1080"/>
      <c r="AE128" s="1081"/>
      <c r="AF128" s="1082">
        <v>24698</v>
      </c>
      <c r="AG128" s="1080"/>
      <c r="AH128" s="1080"/>
      <c r="AI128" s="1080"/>
      <c r="AJ128" s="1081"/>
      <c r="AK128" s="1082">
        <v>21173</v>
      </c>
      <c r="AL128" s="1080"/>
      <c r="AM128" s="1080"/>
      <c r="AN128" s="1080"/>
      <c r="AO128" s="1081"/>
      <c r="AP128" s="1083"/>
      <c r="AQ128" s="1084"/>
      <c r="AR128" s="1084"/>
      <c r="AS128" s="1084"/>
      <c r="AT128" s="1085"/>
      <c r="AU128" s="262"/>
      <c r="AV128" s="262"/>
      <c r="AW128" s="262"/>
      <c r="AX128" s="920" t="s">
        <v>480</v>
      </c>
      <c r="AY128" s="921"/>
      <c r="AZ128" s="921"/>
      <c r="BA128" s="921"/>
      <c r="BB128" s="921"/>
      <c r="BC128" s="921"/>
      <c r="BD128" s="921"/>
      <c r="BE128" s="922"/>
      <c r="BF128" s="1086" t="s">
        <v>123</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481</v>
      </c>
      <c r="CQ128" s="1069"/>
      <c r="CR128" s="1069"/>
      <c r="CS128" s="1069"/>
      <c r="CT128" s="1069"/>
      <c r="CU128" s="1069"/>
      <c r="CV128" s="1069"/>
      <c r="CW128" s="1069"/>
      <c r="CX128" s="1069"/>
      <c r="CY128" s="1069"/>
      <c r="CZ128" s="1069"/>
      <c r="DA128" s="1069"/>
      <c r="DB128" s="1069"/>
      <c r="DC128" s="1069"/>
      <c r="DD128" s="1069"/>
      <c r="DE128" s="1069"/>
      <c r="DF128" s="1070"/>
      <c r="DG128" s="1071" t="s">
        <v>430</v>
      </c>
      <c r="DH128" s="1072"/>
      <c r="DI128" s="1072"/>
      <c r="DJ128" s="1072"/>
      <c r="DK128" s="1072"/>
      <c r="DL128" s="1072" t="s">
        <v>123</v>
      </c>
      <c r="DM128" s="1072"/>
      <c r="DN128" s="1072"/>
      <c r="DO128" s="1072"/>
      <c r="DP128" s="1072"/>
      <c r="DQ128" s="1072" t="s">
        <v>123</v>
      </c>
      <c r="DR128" s="1072"/>
      <c r="DS128" s="1072"/>
      <c r="DT128" s="1072"/>
      <c r="DU128" s="1072"/>
      <c r="DV128" s="1073" t="s">
        <v>430</v>
      </c>
      <c r="DW128" s="1073"/>
      <c r="DX128" s="1073"/>
      <c r="DY128" s="1073"/>
      <c r="DZ128" s="1074"/>
    </row>
    <row r="129" spans="1:131" s="226" customFormat="1" ht="26.25" customHeight="1" x14ac:dyDescent="0.15">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482</v>
      </c>
      <c r="X129" s="1106"/>
      <c r="Y129" s="1106"/>
      <c r="Z129" s="1107"/>
      <c r="AA129" s="990">
        <v>3544927</v>
      </c>
      <c r="AB129" s="991"/>
      <c r="AC129" s="991"/>
      <c r="AD129" s="991"/>
      <c r="AE129" s="992"/>
      <c r="AF129" s="993">
        <v>3532696</v>
      </c>
      <c r="AG129" s="991"/>
      <c r="AH129" s="991"/>
      <c r="AI129" s="991"/>
      <c r="AJ129" s="992"/>
      <c r="AK129" s="993">
        <v>3617247</v>
      </c>
      <c r="AL129" s="991"/>
      <c r="AM129" s="991"/>
      <c r="AN129" s="991"/>
      <c r="AO129" s="992"/>
      <c r="AP129" s="1108"/>
      <c r="AQ129" s="1109"/>
      <c r="AR129" s="1109"/>
      <c r="AS129" s="1109"/>
      <c r="AT129" s="1110"/>
      <c r="AU129" s="264"/>
      <c r="AV129" s="264"/>
      <c r="AW129" s="264"/>
      <c r="AX129" s="1099" t="s">
        <v>483</v>
      </c>
      <c r="AY129" s="982"/>
      <c r="AZ129" s="982"/>
      <c r="BA129" s="982"/>
      <c r="BB129" s="982"/>
      <c r="BC129" s="982"/>
      <c r="BD129" s="982"/>
      <c r="BE129" s="983"/>
      <c r="BF129" s="1100" t="s">
        <v>430</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485</v>
      </c>
      <c r="X130" s="1106"/>
      <c r="Y130" s="1106"/>
      <c r="Z130" s="1107"/>
      <c r="AA130" s="990">
        <v>253393</v>
      </c>
      <c r="AB130" s="991"/>
      <c r="AC130" s="991"/>
      <c r="AD130" s="991"/>
      <c r="AE130" s="992"/>
      <c r="AF130" s="993">
        <v>244851</v>
      </c>
      <c r="AG130" s="991"/>
      <c r="AH130" s="991"/>
      <c r="AI130" s="991"/>
      <c r="AJ130" s="992"/>
      <c r="AK130" s="993">
        <v>254758</v>
      </c>
      <c r="AL130" s="991"/>
      <c r="AM130" s="991"/>
      <c r="AN130" s="991"/>
      <c r="AO130" s="992"/>
      <c r="AP130" s="1108"/>
      <c r="AQ130" s="1109"/>
      <c r="AR130" s="1109"/>
      <c r="AS130" s="1109"/>
      <c r="AT130" s="1110"/>
      <c r="AU130" s="264"/>
      <c r="AV130" s="264"/>
      <c r="AW130" s="264"/>
      <c r="AX130" s="1099" t="s">
        <v>486</v>
      </c>
      <c r="AY130" s="982"/>
      <c r="AZ130" s="982"/>
      <c r="BA130" s="982"/>
      <c r="BB130" s="982"/>
      <c r="BC130" s="982"/>
      <c r="BD130" s="982"/>
      <c r="BE130" s="983"/>
      <c r="BF130" s="1136">
        <v>4.9000000000000004</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487</v>
      </c>
      <c r="X131" s="1144"/>
      <c r="Y131" s="1144"/>
      <c r="Z131" s="1145"/>
      <c r="AA131" s="1037">
        <v>3291534</v>
      </c>
      <c r="AB131" s="1016"/>
      <c r="AC131" s="1016"/>
      <c r="AD131" s="1016"/>
      <c r="AE131" s="1017"/>
      <c r="AF131" s="1015">
        <v>3287845</v>
      </c>
      <c r="AG131" s="1016"/>
      <c r="AH131" s="1016"/>
      <c r="AI131" s="1016"/>
      <c r="AJ131" s="1017"/>
      <c r="AK131" s="1015">
        <v>3362489</v>
      </c>
      <c r="AL131" s="1016"/>
      <c r="AM131" s="1016"/>
      <c r="AN131" s="1016"/>
      <c r="AO131" s="1017"/>
      <c r="AP131" s="1146"/>
      <c r="AQ131" s="1147"/>
      <c r="AR131" s="1147"/>
      <c r="AS131" s="1147"/>
      <c r="AT131" s="1148"/>
      <c r="AU131" s="264"/>
      <c r="AV131" s="264"/>
      <c r="AW131" s="264"/>
      <c r="AX131" s="1118" t="s">
        <v>488</v>
      </c>
      <c r="AY131" s="1069"/>
      <c r="AZ131" s="1069"/>
      <c r="BA131" s="1069"/>
      <c r="BB131" s="1069"/>
      <c r="BC131" s="1069"/>
      <c r="BD131" s="1069"/>
      <c r="BE131" s="1070"/>
      <c r="BF131" s="1119" t="s">
        <v>123</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489</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490</v>
      </c>
      <c r="W132" s="1129"/>
      <c r="X132" s="1129"/>
      <c r="Y132" s="1129"/>
      <c r="Z132" s="1130"/>
      <c r="AA132" s="1131">
        <v>5.2149544859999999</v>
      </c>
      <c r="AB132" s="1132"/>
      <c r="AC132" s="1132"/>
      <c r="AD132" s="1132"/>
      <c r="AE132" s="1133"/>
      <c r="AF132" s="1134">
        <v>5.4218188510000003</v>
      </c>
      <c r="AG132" s="1132"/>
      <c r="AH132" s="1132"/>
      <c r="AI132" s="1132"/>
      <c r="AJ132" s="1133"/>
      <c r="AK132" s="1134">
        <v>4.1160580749999998</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491</v>
      </c>
      <c r="W133" s="1112"/>
      <c r="X133" s="1112"/>
      <c r="Y133" s="1112"/>
      <c r="Z133" s="1113"/>
      <c r="AA133" s="1114">
        <v>4.2</v>
      </c>
      <c r="AB133" s="1115"/>
      <c r="AC133" s="1115"/>
      <c r="AD133" s="1115"/>
      <c r="AE133" s="1116"/>
      <c r="AF133" s="1114">
        <v>5.0999999999999996</v>
      </c>
      <c r="AG133" s="1115"/>
      <c r="AH133" s="1115"/>
      <c r="AI133" s="1115"/>
      <c r="AJ133" s="1116"/>
      <c r="AK133" s="1114">
        <v>4.9000000000000004</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UtUnK2aMYtrk086+cRDZ1BC6XNAF9o0iZF4MdyQcQ+vVSvemjcEg1gcU/YSC4ZQYzarokBPdkiZe7rgiXzTyw==" saltValue="Nnr0eumvbIehitS11Ros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V40" zoomScale="80" zoomScaleNormal="85" zoomScaleSheetLayoutView="80" workbookViewId="0">
      <selection activeCell="BN4" sqref="BN4:BU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nZpLapTHZtoMJzRSpdJYI4rvai7Fj16ToMjlIj0dCLy815M3ID4v7dTbdc7UbBCcejKad9cxMJtE8FNgLscKg==" saltValue="nRl2I/ba8aSdS0N0Qo3z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N37" zoomScale="80" zoomScaleNormal="80" zoomScaleSheetLayoutView="55" workbookViewId="0">
      <selection activeCell="BN4" sqref="BN4:BU4"/>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1cdwMiE64WI8qmLC3sm+szZ/qzV2VjzBRgZ2IT7XCY+Z0gfad8yM1w4gZ413lILyY4MT3owHZZ26X1aKBRJQ==" saltValue="pOItrWOsUdw37IzxKW2/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0" zoomScale="80" zoomScaleSheetLayoutView="80" workbookViewId="0">
      <selection activeCell="BN4" sqref="BN4:BU4"/>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500</v>
      </c>
      <c r="AL9" s="1155"/>
      <c r="AM9" s="1155"/>
      <c r="AN9" s="1156"/>
      <c r="AO9" s="292">
        <v>1389098</v>
      </c>
      <c r="AP9" s="292">
        <v>120540</v>
      </c>
      <c r="AQ9" s="293">
        <v>87072</v>
      </c>
      <c r="AR9" s="294">
        <v>38.4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501</v>
      </c>
      <c r="AL10" s="1155"/>
      <c r="AM10" s="1155"/>
      <c r="AN10" s="1156"/>
      <c r="AO10" s="295">
        <v>132012</v>
      </c>
      <c r="AP10" s="295">
        <v>11455</v>
      </c>
      <c r="AQ10" s="296">
        <v>10235</v>
      </c>
      <c r="AR10" s="297">
        <v>11.9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502</v>
      </c>
      <c r="AL11" s="1155"/>
      <c r="AM11" s="1155"/>
      <c r="AN11" s="1156"/>
      <c r="AO11" s="295">
        <v>234397</v>
      </c>
      <c r="AP11" s="295">
        <v>20340</v>
      </c>
      <c r="AQ11" s="296">
        <v>13554</v>
      </c>
      <c r="AR11" s="297">
        <v>50.1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503</v>
      </c>
      <c r="AL12" s="1155"/>
      <c r="AM12" s="1155"/>
      <c r="AN12" s="1156"/>
      <c r="AO12" s="295" t="s">
        <v>504</v>
      </c>
      <c r="AP12" s="295" t="s">
        <v>504</v>
      </c>
      <c r="AQ12" s="296">
        <v>777</v>
      </c>
      <c r="AR12" s="297" t="s">
        <v>504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505</v>
      </c>
      <c r="AL13" s="1155"/>
      <c r="AM13" s="1155"/>
      <c r="AN13" s="1156"/>
      <c r="AO13" s="295" t="s">
        <v>504</v>
      </c>
      <c r="AP13" s="295" t="s">
        <v>504</v>
      </c>
      <c r="AQ13" s="296">
        <v>1</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506</v>
      </c>
      <c r="AL14" s="1155"/>
      <c r="AM14" s="1155"/>
      <c r="AN14" s="1156"/>
      <c r="AO14" s="295" t="s">
        <v>504</v>
      </c>
      <c r="AP14" s="295" t="s">
        <v>504</v>
      </c>
      <c r="AQ14" s="296">
        <v>4055</v>
      </c>
      <c r="AR14" s="297" t="s">
        <v>504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507</v>
      </c>
      <c r="AL15" s="1155"/>
      <c r="AM15" s="1155"/>
      <c r="AN15" s="1156"/>
      <c r="AO15" s="295" t="s">
        <v>504</v>
      </c>
      <c r="AP15" s="295" t="s">
        <v>504</v>
      </c>
      <c r="AQ15" s="296">
        <v>1927</v>
      </c>
      <c r="AR15" s="297" t="s">
        <v>504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508</v>
      </c>
      <c r="AL16" s="1158"/>
      <c r="AM16" s="1158"/>
      <c r="AN16" s="1159"/>
      <c r="AO16" s="295">
        <v>-136321</v>
      </c>
      <c r="AP16" s="295">
        <v>-11829</v>
      </c>
      <c r="AQ16" s="296">
        <v>-9107</v>
      </c>
      <c r="AR16" s="297">
        <v>29.9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1619186</v>
      </c>
      <c r="AP17" s="295">
        <v>140506</v>
      </c>
      <c r="AQ17" s="296">
        <v>108514</v>
      </c>
      <c r="AR17" s="297">
        <v>29.5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513</v>
      </c>
      <c r="AL21" s="1150"/>
      <c r="AM21" s="1150"/>
      <c r="AN21" s="1151"/>
      <c r="AO21" s="307">
        <v>12.32</v>
      </c>
      <c r="AP21" s="308">
        <v>10.050000000000001</v>
      </c>
      <c r="AQ21" s="309">
        <v>2.27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514</v>
      </c>
      <c r="AL22" s="1150"/>
      <c r="AM22" s="1150"/>
      <c r="AN22" s="1151"/>
      <c r="AO22" s="312">
        <v>97.2</v>
      </c>
      <c r="AP22" s="313">
        <v>96.5</v>
      </c>
      <c r="AQ22" s="314">
        <v>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519</v>
      </c>
      <c r="AL32" s="1166"/>
      <c r="AM32" s="1166"/>
      <c r="AN32" s="1167"/>
      <c r="AO32" s="322">
        <v>402764</v>
      </c>
      <c r="AP32" s="322">
        <v>34950</v>
      </c>
      <c r="AQ32" s="323">
        <v>51702</v>
      </c>
      <c r="AR32" s="324">
        <v>-32.4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520</v>
      </c>
      <c r="AL33" s="1166"/>
      <c r="AM33" s="1166"/>
      <c r="AN33" s="1167"/>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521</v>
      </c>
      <c r="AL34" s="1166"/>
      <c r="AM34" s="1166"/>
      <c r="AN34" s="1167"/>
      <c r="AO34" s="322" t="s">
        <v>504</v>
      </c>
      <c r="AP34" s="322" t="s">
        <v>504</v>
      </c>
      <c r="AQ34" s="323">
        <v>10</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522</v>
      </c>
      <c r="AL35" s="1166"/>
      <c r="AM35" s="1166"/>
      <c r="AN35" s="1167"/>
      <c r="AO35" s="322">
        <v>779</v>
      </c>
      <c r="AP35" s="322">
        <v>68</v>
      </c>
      <c r="AQ35" s="323">
        <v>15257</v>
      </c>
      <c r="AR35" s="324">
        <v>-99.6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523</v>
      </c>
      <c r="AL36" s="1166"/>
      <c r="AM36" s="1166"/>
      <c r="AN36" s="1167"/>
      <c r="AO36" s="322">
        <v>10790</v>
      </c>
      <c r="AP36" s="322">
        <v>936</v>
      </c>
      <c r="AQ36" s="323">
        <v>3750</v>
      </c>
      <c r="AR36" s="324">
        <v>-75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524</v>
      </c>
      <c r="AL37" s="1166"/>
      <c r="AM37" s="1166"/>
      <c r="AN37" s="1167"/>
      <c r="AO37" s="322" t="s">
        <v>504</v>
      </c>
      <c r="AP37" s="322" t="s">
        <v>504</v>
      </c>
      <c r="AQ37" s="323">
        <v>880</v>
      </c>
      <c r="AR37" s="324" t="s">
        <v>504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525</v>
      </c>
      <c r="AL38" s="1169"/>
      <c r="AM38" s="1169"/>
      <c r="AN38" s="1170"/>
      <c r="AO38" s="325" t="s">
        <v>504</v>
      </c>
      <c r="AP38" s="325" t="s">
        <v>504</v>
      </c>
      <c r="AQ38" s="326">
        <v>8</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526</v>
      </c>
      <c r="AL39" s="1169"/>
      <c r="AM39" s="1169"/>
      <c r="AN39" s="1170"/>
      <c r="AO39" s="322">
        <v>-21173</v>
      </c>
      <c r="AP39" s="322">
        <v>-1837</v>
      </c>
      <c r="AQ39" s="323">
        <v>-2230</v>
      </c>
      <c r="AR39" s="324">
        <v>-17.600000000000001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527</v>
      </c>
      <c r="AL40" s="1166"/>
      <c r="AM40" s="1166"/>
      <c r="AN40" s="1167"/>
      <c r="AO40" s="322">
        <v>-254758</v>
      </c>
      <c r="AP40" s="322">
        <v>-22107</v>
      </c>
      <c r="AQ40" s="323">
        <v>-47794</v>
      </c>
      <c r="AR40" s="324">
        <v>-53.7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296</v>
      </c>
      <c r="AL41" s="1172"/>
      <c r="AM41" s="1172"/>
      <c r="AN41" s="1173"/>
      <c r="AO41" s="322">
        <v>138402</v>
      </c>
      <c r="AP41" s="322">
        <v>12010</v>
      </c>
      <c r="AQ41" s="323">
        <v>21582</v>
      </c>
      <c r="AR41" s="324">
        <v>-44.4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495</v>
      </c>
      <c r="AN49" s="1162" t="s">
        <v>531</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6872212</v>
      </c>
      <c r="AN51" s="344">
        <v>601612</v>
      </c>
      <c r="AO51" s="345">
        <v>114.3</v>
      </c>
      <c r="AP51" s="346">
        <v>82748</v>
      </c>
      <c r="AQ51" s="347">
        <v>24.4</v>
      </c>
      <c r="AR51" s="348">
        <v>89.9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189007</v>
      </c>
      <c r="AN52" s="352">
        <v>16546</v>
      </c>
      <c r="AO52" s="353">
        <v>-7.7</v>
      </c>
      <c r="AP52" s="354">
        <v>44732</v>
      </c>
      <c r="AQ52" s="355">
        <v>22.5</v>
      </c>
      <c r="AR52" s="356">
        <v>-30.2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3089969</v>
      </c>
      <c r="AN53" s="344">
        <v>269396</v>
      </c>
      <c r="AO53" s="345">
        <v>-55.2</v>
      </c>
      <c r="AP53" s="346">
        <v>91837</v>
      </c>
      <c r="AQ53" s="347">
        <v>11</v>
      </c>
      <c r="AR53" s="348">
        <v>-66.2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109155</v>
      </c>
      <c r="AN54" s="352">
        <v>9517</v>
      </c>
      <c r="AO54" s="353">
        <v>-42.5</v>
      </c>
      <c r="AP54" s="354">
        <v>54439</v>
      </c>
      <c r="AQ54" s="355">
        <v>21.7</v>
      </c>
      <c r="AR54" s="356">
        <v>-64.2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3182920</v>
      </c>
      <c r="AN55" s="344">
        <v>276896</v>
      </c>
      <c r="AO55" s="345">
        <v>2.8</v>
      </c>
      <c r="AP55" s="346">
        <v>75972</v>
      </c>
      <c r="AQ55" s="347">
        <v>-17.3</v>
      </c>
      <c r="AR55" s="348">
        <v>20.100000000000001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161021</v>
      </c>
      <c r="AN56" s="352">
        <v>14008</v>
      </c>
      <c r="AO56" s="353">
        <v>47.2</v>
      </c>
      <c r="AP56" s="354">
        <v>40712</v>
      </c>
      <c r="AQ56" s="355">
        <v>-25.2</v>
      </c>
      <c r="AR56" s="356">
        <v>72.400000000000006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1660317</v>
      </c>
      <c r="AN57" s="344">
        <v>144968</v>
      </c>
      <c r="AO57" s="345">
        <v>-47.6</v>
      </c>
      <c r="AP57" s="346">
        <v>79466</v>
      </c>
      <c r="AQ57" s="347">
        <v>4.5999999999999996</v>
      </c>
      <c r="AR57" s="348">
        <v>-52.2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93917</v>
      </c>
      <c r="AN58" s="352">
        <v>8200</v>
      </c>
      <c r="AO58" s="353">
        <v>-41.5</v>
      </c>
      <c r="AP58" s="354">
        <v>44645</v>
      </c>
      <c r="AQ58" s="355">
        <v>9.6999999999999993</v>
      </c>
      <c r="AR58" s="356">
        <v>-51.2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1201383</v>
      </c>
      <c r="AN59" s="344">
        <v>104251</v>
      </c>
      <c r="AO59" s="345">
        <v>-28.1</v>
      </c>
      <c r="AP59" s="346">
        <v>90072</v>
      </c>
      <c r="AQ59" s="347">
        <v>13.3</v>
      </c>
      <c r="AR59" s="348">
        <v>-41.4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51443</v>
      </c>
      <c r="AN60" s="352">
        <v>4464</v>
      </c>
      <c r="AO60" s="353">
        <v>-45.6</v>
      </c>
      <c r="AP60" s="354">
        <v>46083</v>
      </c>
      <c r="AQ60" s="355">
        <v>3.2</v>
      </c>
      <c r="AR60" s="356">
        <v>-48.8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3201360</v>
      </c>
      <c r="AN61" s="359">
        <v>279425</v>
      </c>
      <c r="AO61" s="360">
        <v>-2.8</v>
      </c>
      <c r="AP61" s="361">
        <v>84019</v>
      </c>
      <c r="AQ61" s="362">
        <v>7.2</v>
      </c>
      <c r="AR61" s="348">
        <v>-10</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120909</v>
      </c>
      <c r="AN62" s="352">
        <v>10547</v>
      </c>
      <c r="AO62" s="353">
        <v>-18</v>
      </c>
      <c r="AP62" s="354">
        <v>46122</v>
      </c>
      <c r="AQ62" s="355">
        <v>6.4</v>
      </c>
      <c r="AR62" s="356">
        <v>-24.4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o4323MFI/faadEbMoockvuxGcal3hey7K2OLEsrX1QDgU82Ci9AZC+IGmetQIZASjKEa9/7amxaVc3moYktqQ==" saltValue="KXp6330uxCGED2COmz1p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F80" zoomScale="70" zoomScaleNormal="70" zoomScaleSheetLayoutView="55" workbookViewId="0">
      <selection activeCell="BN4" sqref="BN4:BU4"/>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pRJBYMENDbS0fxlMuE/ox2bc+0rIMCrzUNVGBwp4LxLz/ZF4iiI3/kG+szoqpDQEUHxV2AFLp9EQgELckyIqg==" saltValue="5qzZ75HdqPE6zSzK3VpZ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80" zoomScaleNormal="80" zoomScaleSheetLayoutView="55" workbookViewId="0">
      <selection activeCell="BN4" sqref="BN4:BU4"/>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aYgROppKqMiqRHz6+rC/pjAylZAyGwhTokK7o/hEHfmefXZ3j0/P+sjlpgCy6sWDFzrW36ev+0I4IlwXANswg==" saltValue="t+uObMyy1qZOtsOvAHrn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0" zoomScaleNormal="70" zoomScaleSheetLayoutView="100" workbookViewId="0">
      <selection activeCell="BN4" sqref="BN4:BU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74" t="s">
        <v>3</v>
      </c>
      <c r="D47" s="1174"/>
      <c r="E47" s="1175"/>
      <c r="F47" s="11">
        <v>25.96</v>
      </c>
      <c r="G47" s="12">
        <v>15.36</v>
      </c>
      <c r="H47" s="12">
        <v>13.89</v>
      </c>
      <c r="I47" s="12">
        <v>17.559999999999999</v>
      </c>
      <c r="J47" s="13">
        <v>19.2</v>
      </c>
    </row>
    <row r="48" spans="2:10" ht="57.75" customHeight="1" x14ac:dyDescent="0.15">
      <c r="B48" s="14"/>
      <c r="C48" s="1176" t="s">
        <v>4</v>
      </c>
      <c r="D48" s="1176"/>
      <c r="E48" s="1177"/>
      <c r="F48" s="15">
        <v>9.34</v>
      </c>
      <c r="G48" s="16">
        <v>4.22</v>
      </c>
      <c r="H48" s="16">
        <v>8.23</v>
      </c>
      <c r="I48" s="16">
        <v>2.17</v>
      </c>
      <c r="J48" s="17">
        <v>6.66</v>
      </c>
    </row>
    <row r="49" spans="2:10" ht="57.75" customHeight="1" thickBot="1" x14ac:dyDescent="0.2">
      <c r="B49" s="18"/>
      <c r="C49" s="1178" t="s">
        <v>5</v>
      </c>
      <c r="D49" s="1178"/>
      <c r="E49" s="1179"/>
      <c r="F49" s="19" t="s">
        <v>552</v>
      </c>
      <c r="G49" s="20" t="s">
        <v>553</v>
      </c>
      <c r="H49" s="20" t="s">
        <v>554</v>
      </c>
      <c r="I49" s="20" t="s">
        <v>555</v>
      </c>
      <c r="J49" s="21">
        <v>4.38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Zr/TIUMYjBWsYnwRFpQN//5Mhyuvke/lggI5afyqZf/MW4NDBI62EiVN4prYCq+dGlwaz9J2ZfxxNvFB9EXhw==" saltValue="pET5e43QG/HUN5F49nFE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2019-03-15T02:03:39Z</cp:lastPrinted>
  <dcterms:created xsi:type="dcterms:W3CDTF">2019-02-14T05:35:43Z</dcterms:created>
  <dcterms:modified xsi:type="dcterms:W3CDTF">2019-10-31T11:53:21Z</dcterms:modified>
  <cp:category/>
</cp:coreProperties>
</file>