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年度10月に伊東が作成）\02● 【作業依頼】平成29年度財政状況資料集の作成について（2回目：公会計分）\03 ●市町村→県\16_本部町●（1109に再提出来た。取りかかる。）\04 再回答\"/>
    </mc:Choice>
  </mc:AlternateContent>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<sst xmlns="http://schemas.openxmlformats.org/spreadsheetml/2006/main" count="1102" uniqueCount="590">
  <si>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</si>
  <si>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</si>
  <si>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</si>
  <si>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</si>
  <si>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</si>
  <si>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</si>
  <si>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</si>
  <si>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</si>
  <si>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</si>
  <si>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</si>
  <si>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</si>
  <si>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</si>
  <si>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</si>
  <si>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</si>
  <si>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</si>
  <si>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</si>
  <si>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</si>
  <si>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</si>
  <si>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</si>
  <si>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</si>
  <si>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</si>
  <si>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</si>
  <si>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</si>
  <si>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</si>
  <si>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</si>
  <si>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</si>
  <si>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</si>
  <si>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</si>
  <si>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</si>
  <si>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</si>
  <si>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</si>
  <si>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</si>
  <si>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</si>
  <si>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</si>
  <si>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</si>
  <si>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</si>
  <si>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</si>
  <si>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</si>
  <si>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</si>
  <si>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</si>
  <si>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</si>
  <si>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</si>
  <si>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</si>
  <si>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</si>
  <si>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</si>
  <si>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</si>
  <si>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</si>
  <si>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</si>
  <si>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</si>
  <si>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</si>
  <si>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</si>
  <si>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</si>
  <si>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</si>
  <si>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</si>
  <si>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</si>
  <si>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</si>
  <si>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</si>
  <si>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</si>
  <si>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</si>
  <si>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</si>
  <si>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</si>
  <si>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</si>
  <si>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</si>
  <si>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</si>
  <si>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</si>
  <si>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</si>
  <si>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</si>
  <si>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</si>
  <si>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</si>
  <si>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</si>
  <si>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</si>
  <si>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</si>
  <si>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</si>
  <si>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</si>
  <si>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</si>
  <si>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</si>
  <si>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</si>
  <si>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</si>
  <si>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</si>
  <si>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</si>
  <si>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</si>
  <si>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</si>
  <si>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</si>
  <si>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</si>
  <si>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</si>
  <si>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</si>
  <si>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</si>
  <si>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</si>
  <si>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</si>
  <si>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</si>
  <si>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</si>
  <si>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</si>
  <si>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</si>
  <si>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</si>
  <si>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</si>
  <si>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</si>
  <si>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</si>
  <si>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</si>
  <si>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</si>
  <si>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</si>
  <si>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</si>
  <si>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</si>
  <si>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</si>
  <si>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</si>
  <si>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</si>
  <si>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</si>
  <si>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</si>
  <si>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</si>
  <si>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</si>
  <si>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</si>
  <si>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</si>
  <si>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</si>
  <si>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</si>
  <si>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</si>
  <si>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</si>
  <si>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</si>
  <si>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</si>
  <si>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</si>
  <si>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</si>
  <si>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</si>
  <si>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</si>
  <si>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</si>
  <si>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</si>
  <si>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</si>
  <si>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</si>
  <si>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</si>
  <si>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</si>
  <si>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</si>
  <si>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</si>
  <si>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</si>
  <si>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</si>
  <si>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</si>
  <si>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</si>
  <si>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</si>
  <si>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</si>
  <si>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</si>
  <si>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</si>
  <si>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</si>
  <si>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</si>
  <si>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</si>
  <si>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</si>
  <si>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</si>
  <si>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</si>
  <si>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</si>
  <si>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</si>
  <si>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</si>
  <si>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</si>
  <si>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</si>
  <si>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</si>
  <si>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</si>
  <si>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</si>
  <si>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</si>
  <si>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</si>
  <si>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</si>
  <si>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</si>
  <si>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</si>
  <si>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</si>
  <si>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</si>
  <si>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</si>
  <si>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</si>
  <si>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</si>
  <si>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</si>
  <si>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</si>
  <si>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</si>
  <si>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</si>
  <si>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</si>
  <si>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</si>
  <si>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</si>
  <si>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</si>
  <si>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</si>
  <si>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</si>
  <si>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</si>
  <si>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</si>
  <si>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</si>
  <si>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</si>
  <si>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</si>
  <si>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</si>
  <si>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</si>
  <si>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</si>
  <si>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</si>
  <si>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</si>
  <si>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</si>
  <si>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</si>
  <si>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</si>
  <si>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</si>
  <si>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</si>
  <si>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</si>
  <si>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</si>
  <si>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</si>
  <si>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</si>
  <si>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</si>
  <si>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</si>
  <si>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</si>
  <si>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</si>
  <si>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</si>
  <si>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</si>
  <si>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</si>
  <si>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</si>
  <si>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</si>
  <si>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</si>
  <si>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</si>
  <si>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</si>
  <si>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</si>
  <si>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</si>
  <si>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</si>
  <si>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</si>
  <si>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</si>
  <si>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沖縄県本部町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</si>
  <si>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</si>
  <si>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</si>
  <si>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</si>
  <si>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</si>
  <si>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</si>
  <si>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</si>
  <si>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</si>
  <si>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</si>
  <si>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</si>
  <si>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</si>
  <si>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</si>
  <si>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</si>
  <si>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</si>
  <si>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</si>
  <si>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</si>
  <si>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</si>
  <si>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</si>
  <si>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</si>
  <si>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</si>
  <si>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</si>
  <si>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</si>
  <si>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</si>
  <si>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</si>
  <si>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</si>
  <si>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</si>
  <si>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</si>
  <si>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</si>
  <si>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</si>
  <si>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</si>
  <si>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</si>
  <si>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</si>
  <si>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</si>
  <si>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</si>
  <si>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</si>
  <si>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</si>
  <si>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</si>
  <si>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</si>
  <si>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</si>
  <si>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</si>
  <si>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</si>
  <si>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</si>
  <si>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</si>
  <si>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</si>
  <si>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</si>
  <si>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</si>
  <si>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</si>
  <si>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</si>
  <si>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</si>
  <si>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</si>
  <si>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</si>
  <si>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</si>
  <si>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</si>
  <si>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</si>
  <si>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</si>
  <si>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</si>
  <si>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</si>
  <si>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</si>
  <si>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</si>
  <si>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</si>
  <si>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</si>
  <si>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</si>
  <si>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</si>
  <si>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</si>
  <si>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</si>
  <si>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</si>
  <si>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</si>
  <si>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</si>
  <si>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</si>
  <si>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</si>
  <si>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</si>
  <si>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</si>
  <si>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</si>
  <si>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</si>
  <si>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</si>
  <si>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</si>
  <si>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</si>
  <si>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</si>
  <si>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</si>
  <si>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</si>
  <si>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</si>
  <si>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</si>
  <si>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</si>
  <si>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</si>
  <si>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</si>
  <si>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</si>
  <si>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</si>
  <si>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</si>
  <si>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</si>
  <si>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</si>
  <si>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</si>
  <si>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</si>
  <si>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</si>
  <si>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</si>
  <si>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</si>
  <si>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</si>
  <si>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</si>
  <si>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</si>
  <si>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</si>
  <si>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</si>
  <si>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</si>
  <si>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</si>
  <si>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</si>
  <si>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</si>
  <si>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</si>
  <si>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</si>
  <si>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</si>
  <si>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</si>
  <si>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</si>
  <si>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</si>
  <si>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</si>
  <si>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</si>
  <si>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</si>
  <si>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</si>
  <si>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</si>
  <si>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</si>
  <si>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</si>
  <si>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</si>
  <si>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</si>
  <si>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</si>
  <si>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</si>
  <si>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</si>
  <si>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</si>
  <si>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</si>
  <si>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</si>
  <si>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</si>
  <si>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</si>
  <si>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</si>
  <si>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</si>
  <si>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</si>
  <si>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</si>
  <si>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</si>
  <si>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</si>
  <si>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</si>
  <si>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</si>
  <si>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</si>
  <si>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</si>
  <si>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</si>
  <si>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</si>
  <si>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</si>
  <si>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</si>
  <si>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</si>
  <si>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</si>
  <si>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</si>
  <si>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</si>
  <si>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</si>
  <si>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</si>
  <si>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</si>
  <si>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</si>
  <si>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</si>
  <si>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沖縄県本部町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</si>
  <si>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</si>
  <si>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</si>
  <si>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</si>
  <si>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</si>
  <si>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</si>
  <si>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</si>
  <si>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</si>
  <si>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</si>
  <si>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</si>
  <si>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</si>
  <si>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</si>
  <si>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</si>
  <si>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</si>
  <si>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</si>
  <si>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</si>
  <si>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</si>
  <si>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</si>
  <si>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</si>
  <si>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</si>
  <si>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</si>
  <si>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</si>
  <si>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</si>
  <si>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</si>
  <si>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</si>
  <si>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</si>
  <si>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</si>
  <si>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</si>
  <si>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</si>
  <si>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</si>
  <si>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</si>
  <si>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</si>
  <si>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</si>
  <si>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</si>
  <si>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</si>
  <si>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</si>
  <si>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</si>
  <si>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</si>
  <si>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</si>
  <si>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</si>
  <si>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</si>
  <si>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</si>
  <si>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</si>
  <si>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</si>
  <si>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</si>
  <si>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</si>
  <si>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</si>
  <si>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</si>
  <si>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</si>
  <si>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</si>
  <si>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</si>
  <si>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</si>
  <si>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</si>
  <si>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</si>
  <si>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</si>
  <si>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</si>
  <si>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</si>
  <si>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</si>
  <si>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</si>
  <si>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</si>
  <si>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</si>
  <si>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</si>
  <si>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</si>
  <si>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</si>
  <si>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</si>
  <si>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</si>
  <si>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</si>
  <si>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</si>
  <si>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</si>
  <si>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</si>
  <si>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</si>
  <si>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</si>
  <si>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</si>
  <si>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</si>
  <si>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</si>
  <si>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</si>
  <si>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</si>
  <si>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</si>
  <si>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</si>
  <si>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</si>
  <si>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</si>
  <si>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</si>
  <si>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</si>
  <si>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</si>
  <si>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</si>
  <si>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</si>
  <si>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</si>
  <si>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</si>
  <si>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</si>
  <si>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</si>
  <si>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</si>
  <si>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</si>
  <si>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</si>
  <si>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</si>
  <si>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</si>
  <si>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</si>
  <si>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</si>
  <si>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</si>
  <si>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</si>
  <si>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</si>
  <si>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</si>
  <si>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</si>
  <si>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</si>
  <si>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</si>
  <si>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</si>
  <si>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</si>
  <si>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</si>
  <si>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</si>
  <si>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</si>
  <si>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</si>
  <si>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</si>
  <si>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</si>
  <si>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</si>
  <si>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</si>
  <si>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</si>
  <si>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</si>
  <si>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</si>
  <si>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</si>
  <si>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</si>
  <si>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</si>
  <si>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</si>
  <si>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</si>
  <si>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</si>
  <si>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</si>
  <si>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</si>
  <si>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</si>
  <si>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</si>
  <si>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</si>
  <si>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</si>
  <si>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</si>
  <si>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</si>
  <si>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</si>
  <si>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</si>
  <si>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</si>
  <si>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</si>
  <si>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</si>
  <si>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</si>
  <si>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</si>
  <si>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</si>
  <si>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</si>
  <si>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</si>
  <si>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</si>
  <si>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</si>
  <si>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</si>
  <si>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</si>
  <si>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</si>
  <si>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</si>
  <si>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</si>
  <si>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</si>
  <si>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</si>
  <si>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</si>
  <si>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</si>
  <si>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</si>
  <si>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</si>
  <si>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</si>
  <si>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</si>
  <si>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</si>
  <si>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</si>
  <si>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</si>
  <si>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</si>
  <si>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</si>
  <si>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</si>
  <si>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</si>
  <si>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</si>
  <si>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</si>
  <si>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</si>
  <si>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</si>
  <si>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</si>
  <si>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</si>
  <si>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</si>
  <si>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</si>
  <si>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</si>
  <si>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</si>
  <si>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</si>
  <si>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</si>
  <si>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</si>
  <si>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</si>
  <si>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</si>
  <si>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</si>
  <si>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</si>
  <si>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</si>
  <si>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</si>
  <si>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</si>
  <si>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</si>
  <si>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</si>
  <si>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</si>
  <si>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</si>
  <si>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</si>
  <si>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</si>
  <si>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</si>
  <si>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</si>
  <si>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</si>
  <si>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</si>
  <si>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</si>
  <si>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</si>
  <si>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</si>
  <si>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公共下水道特別会計</t>
  </si>
  <si>
    <t>後期高齢者医療特別会計</t>
  </si>
  <si>
    <t>その他会計（赤字）</t>
  </si>
  <si>
    <t>その他会計（黒字）</t>
  </si>
  <si>
    <t>本部町ちゅらまちづくり応援基金</t>
    <phoneticPr fontId="2"/>
  </si>
  <si>
    <t>本部町庁舎の維持管理及び建設に関する基金</t>
    <phoneticPr fontId="2"/>
  </si>
  <si>
    <t>南米本部町出身子弟研修生受入基金</t>
    <phoneticPr fontId="2"/>
  </si>
  <si>
    <t>本部町物流拠点施設維持管理基金</t>
    <phoneticPr fontId="2"/>
  </si>
  <si>
    <t>本部町高齢者対策基金</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</si>
  <si>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</si>
  <si>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本部町今帰仁村清掃施設組合</t>
    <rPh sb="0" eb="3">
      <t>モトブチョウ</t>
    </rPh>
    <rPh sb="3" eb="7">
      <t>ナキジンソン</t>
    </rPh>
    <rPh sb="7" eb="9">
      <t>セイソウ</t>
    </rPh>
    <rPh sb="9" eb="11">
      <t>シセツ</t>
    </rPh>
    <rPh sb="11" eb="13">
      <t>クミアイ</t>
    </rPh>
    <phoneticPr fontId="2"/>
  </si>
  <si>
    <t>本部町今帰仁村消防組合</t>
    <rPh sb="0" eb="3">
      <t>モトブチョウ</t>
    </rPh>
    <rPh sb="3" eb="7">
      <t>ナキジンソン</t>
    </rPh>
    <rPh sb="7" eb="9">
      <t>ショウボウ</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</si>
  <si>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</si>
  <si>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</si>
  <si>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</si>
  <si>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</si>
  <si>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</si>
  <si>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</si>
  <si>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</si>
  <si>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</si>
  <si>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</si>
  <si>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</si>
  <si>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</si>
  <si>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</si>
  <si>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</si>
  <si>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</si>
  <si>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は類似団体と比較して低い傾向にあるものの、将来負担比率は類似団体と比較すれば高い水準にある。これは、新たな施設の建設に係る起債額が増加する一方、老朽化した施設の更新が進んだためと考えられる。文教施設の更新は継続中であるため、今後も将来負担比率は増加が見込まれるものの、修繕等の維持管理に係る経費は減少することが見込まれる。
※Ｈ29台帳を昨年度末時点で未整備のためＨ28までの数値で分析
</t>
    <rPh sb="0" eb="2">
      <t>ユウケイ</t>
    </rPh>
    <rPh sb="2" eb="4">
      <t>コテイ</t>
    </rPh>
    <rPh sb="4" eb="6">
      <t>シサン</t>
    </rPh>
    <rPh sb="6" eb="8">
      <t>ゲンカ</t>
    </rPh>
    <rPh sb="8" eb="10">
      <t>ショウキャク</t>
    </rPh>
    <rPh sb="10" eb="11">
      <t>リツ</t>
    </rPh>
    <rPh sb="12" eb="14">
      <t>ルイジ</t>
    </rPh>
    <rPh sb="14" eb="16">
      <t>ダンタイ</t>
    </rPh>
    <rPh sb="17" eb="19">
      <t>ヒカク</t>
    </rPh>
    <rPh sb="21" eb="22">
      <t>ヒク</t>
    </rPh>
    <rPh sb="23" eb="25">
      <t>ケイコウ</t>
    </rPh>
    <rPh sb="32" eb="34">
      <t>ショウライ</t>
    </rPh>
    <rPh sb="34" eb="36">
      <t>フタン</t>
    </rPh>
    <rPh sb="36" eb="38">
      <t>ヒリツ</t>
    </rPh>
    <rPh sb="39" eb="41">
      <t>ルイジ</t>
    </rPh>
    <rPh sb="41" eb="43">
      <t>ダンタイ</t>
    </rPh>
    <rPh sb="44" eb="46">
      <t>ヒカク</t>
    </rPh>
    <rPh sb="49" eb="50">
      <t>タカ</t>
    </rPh>
    <rPh sb="51" eb="53">
      <t>スイジュン</t>
    </rPh>
    <rPh sb="61" eb="62">
      <t>アラ</t>
    </rPh>
    <rPh sb="64" eb="66">
      <t>シセツ</t>
    </rPh>
    <rPh sb="67" eb="69">
      <t>ケンセツ</t>
    </rPh>
    <rPh sb="70" eb="71">
      <t>カカ</t>
    </rPh>
    <rPh sb="72" eb="74">
      <t>キサイ</t>
    </rPh>
    <rPh sb="74" eb="75">
      <t>ガク</t>
    </rPh>
    <rPh sb="76" eb="78">
      <t>ゾウカ</t>
    </rPh>
    <rPh sb="80" eb="82">
      <t>イッポウ</t>
    </rPh>
    <rPh sb="83" eb="86">
      <t>ロウキュウカ</t>
    </rPh>
    <rPh sb="88" eb="90">
      <t>シセツ</t>
    </rPh>
    <rPh sb="91" eb="93">
      <t>コウシン</t>
    </rPh>
    <rPh sb="94" eb="95">
      <t>スス</t>
    </rPh>
    <rPh sb="100" eb="101">
      <t>カンガ</t>
    </rPh>
    <rPh sb="106" eb="108">
      <t>ブンキョウ</t>
    </rPh>
    <rPh sb="108" eb="110">
      <t>シセツ</t>
    </rPh>
    <rPh sb="111" eb="113">
      <t>コウシン</t>
    </rPh>
    <rPh sb="114" eb="116">
      <t>ケイゾク</t>
    </rPh>
    <rPh sb="116" eb="117">
      <t>チュウ</t>
    </rPh>
    <rPh sb="123" eb="125">
      <t>コンゴ</t>
    </rPh>
    <rPh sb="126" eb="128">
      <t>ショウライ</t>
    </rPh>
    <rPh sb="128" eb="130">
      <t>フタン</t>
    </rPh>
    <rPh sb="130" eb="132">
      <t>ヒリツ</t>
    </rPh>
    <rPh sb="133" eb="135">
      <t>ゾウカ</t>
    </rPh>
    <rPh sb="136" eb="138">
      <t>ミコ</t>
    </rPh>
    <rPh sb="145" eb="147">
      <t>シュウゼン</t>
    </rPh>
    <rPh sb="147" eb="148">
      <t>トウ</t>
    </rPh>
    <rPh sb="149" eb="151">
      <t>イジ</t>
    </rPh>
    <rPh sb="151" eb="153">
      <t>カンリ</t>
    </rPh>
    <rPh sb="154" eb="155">
      <t>カカ</t>
    </rPh>
    <rPh sb="156" eb="158">
      <t>ケイヒ</t>
    </rPh>
    <rPh sb="159" eb="161">
      <t>ゲンショウ</t>
    </rPh>
    <rPh sb="166" eb="168">
      <t>ミコ</t>
    </rPh>
    <rPh sb="177" eb="179">
      <t>ダイチョウ</t>
    </rPh>
    <rPh sb="180" eb="183">
      <t>サクネンド</t>
    </rPh>
    <rPh sb="183" eb="184">
      <t>スエ</t>
    </rPh>
    <rPh sb="184" eb="186">
      <t>ジテン</t>
    </rPh>
    <rPh sb="187" eb="190">
      <t>ミセイビ</t>
    </rPh>
    <rPh sb="199" eb="201">
      <t>スウチ</t>
    </rPh>
    <rPh sb="202" eb="204">
      <t>ブンセキ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</si>
  <si>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</si>
  <si>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</si>
  <si>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</si>
  <si>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</si>
  <si>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</si>
  <si>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</si>
  <si>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</si>
  <si>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と比較して低くくなっているが、近年上昇傾向にある。実質公債費比率が上昇している主な要因としては、Ｈ24年度からＨ26年度にかけて行った本庁舎の建替えによる地方債の償還開始によるものと考えられる。一方で将来負担比率は近年減少傾向にあるが、文教施設等の老朽化による施設更新は継続しているため、公債費は今後増加することが予想される。そのため、Ｈ28年度に策定した公共施設等総合管理計画に基づく施設規模の適正化や施設整備年度の平準化を図り、公債費の適正化を図る必要がある。
</t>
    <rPh sb="0" eb="2">
      <t>ジッシツ</t>
    </rPh>
    <rPh sb="2" eb="5">
      <t>コウサイヒ</t>
    </rPh>
    <rPh sb="5" eb="7">
      <t>ヒリツ</t>
    </rPh>
    <rPh sb="8" eb="10">
      <t>ルイジ</t>
    </rPh>
    <rPh sb="10" eb="12">
      <t>ダンタイ</t>
    </rPh>
    <rPh sb="13" eb="15">
      <t>ヒカク</t>
    </rPh>
    <rPh sb="17" eb="18">
      <t>ヒク</t>
    </rPh>
    <rPh sb="27" eb="29">
      <t>キンネン</t>
    </rPh>
    <rPh sb="29" eb="31">
      <t>ジョウショウ</t>
    </rPh>
    <rPh sb="31" eb="33">
      <t>ケイコウ</t>
    </rPh>
    <rPh sb="37" eb="39">
      <t>ジッシツ</t>
    </rPh>
    <rPh sb="39" eb="42">
      <t>コウサイヒ</t>
    </rPh>
    <rPh sb="42" eb="44">
      <t>ヒリツ</t>
    </rPh>
    <rPh sb="45" eb="47">
      <t>ジョウショウ</t>
    </rPh>
    <rPh sb="51" eb="52">
      <t>オモ</t>
    </rPh>
    <rPh sb="53" eb="55">
      <t>ヨウイン</t>
    </rPh>
    <rPh sb="63" eb="65">
      <t>ネンド</t>
    </rPh>
    <rPh sb="70" eb="72">
      <t>ネンド</t>
    </rPh>
    <rPh sb="76" eb="77">
      <t>オコナ</t>
    </rPh>
    <rPh sb="79" eb="82">
      <t>ホンチョウシャ</t>
    </rPh>
    <rPh sb="83" eb="84">
      <t>タ</t>
    </rPh>
    <rPh sb="84" eb="85">
      <t>カ</t>
    </rPh>
    <rPh sb="89" eb="91">
      <t>チホウ</t>
    </rPh>
    <rPh sb="91" eb="92">
      <t>サイ</t>
    </rPh>
    <rPh sb="93" eb="95">
      <t>ショウカン</t>
    </rPh>
    <rPh sb="96" eb="97">
      <t>ハジ</t>
    </rPh>
    <rPh sb="103" eb="104">
      <t>カンガ</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</si>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</sst>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3546-4BA8-8835-0DE9EB7214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151465</c:v>
                </c:pt>
                <c:pt idx="1">
                  <c:v>156901</c:v>
                </c:pt>
                <c:pt idx="2">
                  <c:v>76637</c:v>
                </c:pt>
                <c:pt idx="3">
                  <c:v>110566</c:v>
                </c:pt>
                <c:pt idx="4">
                  <c:v>138632</c:v>
                </c:pt>
              </c:numCache>
            </c:numRef>
          </c:val>
          <c:smooth val="0"/>
          <c:extLst>
            <c:ext xmlns:c16="http://schemas.microsoft.com/office/drawing/2014/chart" uri="{C3380CC4-5D6E-409C-BE32-E72D297353CC}">
              <c16:uniqueId val="{00000001-3546-4BA8-8835-0DE9EB7214A8}"/>
            </c:ext>
          </c:extLst>
        </c:ser>
        <c:dLbls>
          <c:showLegendKey val="0"/>
          <c:showVal val="0"/>
          <c:showCatName val="0"/>
          <c:showSerName val="0"/>
          <c:showPercent val="0"/>
          <c:showBubbleSize val="0"/>
        </c:dLbls>
        <c:marker val="1"/>
        <c:smooth val="0"/>
        <c:axId val="133808128"/>
        <c:axId val="133810048"/>
      </c:lineChart>
      <c:catAx>
        <c:axId val="133808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10048"/>
        <c:crosses val="autoZero"/>
        <c:auto val="1"/>
        <c:lblAlgn val="ctr"/>
        <c:lblOffset val="100"/>
        <c:tickLblSkip val="1"/>
        <c:tickMarkSkip val="1"/>
        <c:noMultiLvlLbl val="0"/>
      </c:catAx>
      <c:valAx>
        <c:axId val="1338100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0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8.82</c:v>
                </c:pt>
                <c:pt idx="1">
                  <c:v>9.3000000000000007</c:v>
                </c:pt>
                <c:pt idx="2">
                  <c:v>10.9</c:v>
                </c:pt>
                <c:pt idx="3">
                  <c:v>4.26</c:v>
                </c:pt>
                <c:pt idx="4">
                  <c:v>8.16</c:v>
                </c:pt>
              </c:numCache>
            </c:numRef>
          </c:val>
          <c:extLst>
            <c:ext xmlns:c16="http://schemas.microsoft.com/office/drawing/2014/chart" uri="{C3380CC4-5D6E-409C-BE32-E72D297353CC}">
              <c16:uniqueId val="{00000000-E402-4E67-8350-E8BA22A6AF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18.59</c:v>
                </c:pt>
                <c:pt idx="1">
                  <c:v>23.06</c:v>
                </c:pt>
                <c:pt idx="2">
                  <c:v>28.83</c:v>
                </c:pt>
                <c:pt idx="3">
                  <c:v>40.31</c:v>
                </c:pt>
                <c:pt idx="4">
                  <c:v>40.47</c:v>
                </c:pt>
              </c:numCache>
            </c:numRef>
          </c:val>
          <c:extLst>
            <c:ext xmlns:c16="http://schemas.microsoft.com/office/drawing/2014/chart" uri="{C3380CC4-5D6E-409C-BE32-E72D297353CC}">
              <c16:uniqueId val="{00000001-E402-4E67-8350-E8BA22A6AF5F}"/>
            </c:ext>
          </c:extLst>
        </c:ser>
        <c:dLbls>
          <c:showLegendKey val="0"/>
          <c:showVal val="0"/>
          <c:showCatName val="0"/>
          <c:showSerName val="0"/>
          <c:showPercent val="0"/>
          <c:showBubbleSize val="0"/>
        </c:dLbls>
        <c:gapWidth val="250"/>
        <c:overlap val="100"/>
        <c:axId val="142391552"/>
        <c:axId val="14239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10.86</c:v>
                </c:pt>
                <c:pt idx="1">
                  <c:v>4.32</c:v>
                </c:pt>
                <c:pt idx="2">
                  <c:v>8.9</c:v>
                </c:pt>
                <c:pt idx="3">
                  <c:v>4.58</c:v>
                </c:pt>
                <c:pt idx="4">
                  <c:v>3.93</c:v>
                </c:pt>
              </c:numCache>
            </c:numRef>
          </c:val>
          <c:smooth val="0"/>
          <c:extLst>
            <c:ext xmlns:c16="http://schemas.microsoft.com/office/drawing/2014/chart" uri="{C3380CC4-5D6E-409C-BE32-E72D297353CC}">
              <c16:uniqueId val="{00000002-E402-4E67-8350-E8BA22A6AF5F}"/>
            </c:ext>
          </c:extLst>
        </c:ser>
        <c:dLbls>
          <c:showLegendKey val="0"/>
          <c:showVal val="0"/>
          <c:showCatName val="0"/>
          <c:showSerName val="0"/>
          <c:showPercent val="0"/>
          <c:showBubbleSize val="0"/>
        </c:dLbls>
        <c:marker val="1"/>
        <c:smooth val="0"/>
        <c:axId val="142391552"/>
        <c:axId val="142397824"/>
      </c:lineChart>
      <c:catAx>
        <c:axId val="14239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397824"/>
        <c:crosses val="autoZero"/>
        <c:auto val="1"/>
        <c:lblAlgn val="ctr"/>
        <c:lblOffset val="100"/>
        <c:tickLblSkip val="1"/>
        <c:tickMarkSkip val="1"/>
        <c:noMultiLvlLbl val="0"/>
      </c:catAx>
      <c:valAx>
        <c:axId val="14239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9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AC-4844-9BDC-A7E19B049B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AC-4844-9BDC-A7E19B049B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AC-4844-9BDC-A7E19B049B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6AC-4844-9BDC-A7E19B049B2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6AC-4844-9BDC-A7E19B049B2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5-56AC-4844-9BDC-A7E19B049B27}"/>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1.2</c:v>
                </c:pt>
                <c:pt idx="4">
                  <c:v>#N/A</c:v>
                </c:pt>
                <c:pt idx="5">
                  <c:v>0.74</c:v>
                </c:pt>
                <c:pt idx="6">
                  <c:v>#N/A</c:v>
                </c:pt>
                <c:pt idx="7">
                  <c:v>0.6</c:v>
                </c:pt>
                <c:pt idx="8">
                  <c:v>#N/A</c:v>
                </c:pt>
                <c:pt idx="9">
                  <c:v>0.49</c:v>
                </c:pt>
              </c:numCache>
            </c:numRef>
          </c:val>
          <c:extLst>
            <c:ext xmlns:c16="http://schemas.microsoft.com/office/drawing/2014/chart" uri="{C3380CC4-5D6E-409C-BE32-E72D297353CC}">
              <c16:uniqueId val="{00000006-56AC-4844-9BDC-A7E19B049B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3.28</c:v>
                </c:pt>
                <c:pt idx="2">
                  <c:v>#N/A</c:v>
                </c:pt>
                <c:pt idx="3">
                  <c:v>2.96</c:v>
                </c:pt>
                <c:pt idx="4">
                  <c:v>#N/A</c:v>
                </c:pt>
                <c:pt idx="5">
                  <c:v>1.32</c:v>
                </c:pt>
                <c:pt idx="6">
                  <c:v>#N/A</c:v>
                </c:pt>
                <c:pt idx="7">
                  <c:v>1.42</c:v>
                </c:pt>
                <c:pt idx="8">
                  <c:v>#N/A</c:v>
                </c:pt>
                <c:pt idx="9">
                  <c:v>1.67</c:v>
                </c:pt>
              </c:numCache>
            </c:numRef>
          </c:val>
          <c:extLst>
            <c:ext xmlns:c16="http://schemas.microsoft.com/office/drawing/2014/chart" uri="{C3380CC4-5D6E-409C-BE32-E72D297353CC}">
              <c16:uniqueId val="{00000007-56AC-4844-9BDC-A7E19B049B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8.81</c:v>
                </c:pt>
                <c:pt idx="2">
                  <c:v>#N/A</c:v>
                </c:pt>
                <c:pt idx="3">
                  <c:v>9.3000000000000007</c:v>
                </c:pt>
                <c:pt idx="4">
                  <c:v>#N/A</c:v>
                </c:pt>
                <c:pt idx="5">
                  <c:v>10.9</c:v>
                </c:pt>
                <c:pt idx="6">
                  <c:v>#N/A</c:v>
                </c:pt>
                <c:pt idx="7">
                  <c:v>4.25</c:v>
                </c:pt>
                <c:pt idx="8">
                  <c:v>#N/A</c:v>
                </c:pt>
                <c:pt idx="9">
                  <c:v>8.16</c:v>
                </c:pt>
              </c:numCache>
            </c:numRef>
          </c:val>
          <c:extLst>
            <c:ext xmlns:c16="http://schemas.microsoft.com/office/drawing/2014/chart" uri="{C3380CC4-5D6E-409C-BE32-E72D297353CC}">
              <c16:uniqueId val="{00000008-56AC-4844-9BDC-A7E19B049B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7.75</c:v>
                </c:pt>
                <c:pt idx="2">
                  <c:v>#N/A</c:v>
                </c:pt>
                <c:pt idx="3">
                  <c:v>5.91</c:v>
                </c:pt>
                <c:pt idx="4">
                  <c:v>#N/A</c:v>
                </c:pt>
                <c:pt idx="5">
                  <c:v>5.65</c:v>
                </c:pt>
                <c:pt idx="6">
                  <c:v>#N/A</c:v>
                </c:pt>
                <c:pt idx="7">
                  <c:v>8.6300000000000008</c:v>
                </c:pt>
                <c:pt idx="8">
                  <c:v>#N/A</c:v>
                </c:pt>
                <c:pt idx="9">
                  <c:v>9.25</c:v>
                </c:pt>
              </c:numCache>
            </c:numRef>
          </c:val>
          <c:extLst>
            <c:ext xmlns:c16="http://schemas.microsoft.com/office/drawing/2014/chart" uri="{C3380CC4-5D6E-409C-BE32-E72D297353CC}">
              <c16:uniqueId val="{00000009-56AC-4844-9BDC-A7E19B049B27}"/>
            </c:ext>
          </c:extLst>
        </c:ser>
        <c:dLbls>
          <c:showLegendKey val="0"/>
          <c:showVal val="0"/>
          <c:showCatName val="0"/>
          <c:showSerName val="0"/>
          <c:showPercent val="0"/>
          <c:showBubbleSize val="0"/>
        </c:dLbls>
        <c:gapWidth val="150"/>
        <c:overlap val="100"/>
        <c:axId val="138911744"/>
        <c:axId val="138913280"/>
      </c:barChart>
      <c:catAx>
        <c:axId val="1389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913280"/>
        <c:crosses val="autoZero"/>
        <c:auto val="1"/>
        <c:lblAlgn val="ctr"/>
        <c:lblOffset val="100"/>
        <c:tickLblSkip val="1"/>
        <c:tickMarkSkip val="1"/>
        <c:noMultiLvlLbl val="0"/>
      </c:catAx>
      <c:valAx>
        <c:axId val="13891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1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607</c:v>
                </c:pt>
                <c:pt idx="5">
                  <c:v>619</c:v>
                </c:pt>
                <c:pt idx="8">
                  <c:v>606</c:v>
                </c:pt>
                <c:pt idx="11">
                  <c:v>613</c:v>
                </c:pt>
                <c:pt idx="14">
                  <c:v>602</c:v>
                </c:pt>
              </c:numCache>
            </c:numRef>
          </c:val>
          <c:extLst>
            <c:ext xmlns:c16="http://schemas.microsoft.com/office/drawing/2014/chart" uri="{C3380CC4-5D6E-409C-BE32-E72D297353CC}">
              <c16:uniqueId val="{00000000-F36D-476A-ABCD-932FF278B5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F36D-476A-ABCD-932FF278B5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6D-476A-ABCD-932FF278B5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82</c:v>
                </c:pt>
                <c:pt idx="3">
                  <c:v>32</c:v>
                </c:pt>
                <c:pt idx="6">
                  <c:v>72</c:v>
                </c:pt>
                <c:pt idx="9">
                  <c:v>85</c:v>
                </c:pt>
                <c:pt idx="12">
                  <c:v>88</c:v>
                </c:pt>
              </c:numCache>
            </c:numRef>
          </c:val>
          <c:extLst>
            <c:ext xmlns:c16="http://schemas.microsoft.com/office/drawing/2014/chart" uri="{C3380CC4-5D6E-409C-BE32-E72D297353CC}">
              <c16:uniqueId val="{00000003-F36D-476A-ABCD-932FF278B5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105</c:v>
                </c:pt>
                <c:pt idx="3">
                  <c:v>147</c:v>
                </c:pt>
                <c:pt idx="6">
                  <c:v>84</c:v>
                </c:pt>
                <c:pt idx="9">
                  <c:v>128</c:v>
                </c:pt>
                <c:pt idx="12">
                  <c:v>139</c:v>
                </c:pt>
              </c:numCache>
            </c:numRef>
          </c:val>
          <c:extLst>
            <c:ext xmlns:c16="http://schemas.microsoft.com/office/drawing/2014/chart" uri="{C3380CC4-5D6E-409C-BE32-E72D297353CC}">
              <c16:uniqueId val="{00000004-F36D-476A-ABCD-932FF278B5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6D-476A-ABCD-932FF278B5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6D-476A-ABCD-932FF278B5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601</c:v>
                </c:pt>
                <c:pt idx="3">
                  <c:v>607</c:v>
                </c:pt>
                <c:pt idx="6">
                  <c:v>604</c:v>
                </c:pt>
                <c:pt idx="9">
                  <c:v>652</c:v>
                </c:pt>
                <c:pt idx="12">
                  <c:v>715</c:v>
                </c:pt>
              </c:numCache>
            </c:numRef>
          </c:val>
          <c:extLst>
            <c:ext xmlns:c16="http://schemas.microsoft.com/office/drawing/2014/chart" uri="{C3380CC4-5D6E-409C-BE32-E72D297353CC}">
              <c16:uniqueId val="{00000007-F36D-476A-ABCD-932FF278B59B}"/>
            </c:ext>
          </c:extLst>
        </c:ser>
        <c:dLbls>
          <c:showLegendKey val="0"/>
          <c:showVal val="0"/>
          <c:showCatName val="0"/>
          <c:showSerName val="0"/>
          <c:showPercent val="0"/>
          <c:showBubbleSize val="0"/>
        </c:dLbls>
        <c:gapWidth val="100"/>
        <c:overlap val="100"/>
        <c:axId val="139016064"/>
        <c:axId val="13903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181</c:v>
                </c:pt>
                <c:pt idx="2">
                  <c:v>#N/A</c:v>
                </c:pt>
                <c:pt idx="3">
                  <c:v>#N/A</c:v>
                </c:pt>
                <c:pt idx="4">
                  <c:v>167</c:v>
                </c:pt>
                <c:pt idx="5">
                  <c:v>#N/A</c:v>
                </c:pt>
                <c:pt idx="6">
                  <c:v>#N/A</c:v>
                </c:pt>
                <c:pt idx="7">
                  <c:v>154</c:v>
                </c:pt>
                <c:pt idx="8">
                  <c:v>#N/A</c:v>
                </c:pt>
                <c:pt idx="9">
                  <c:v>#N/A</c:v>
                </c:pt>
                <c:pt idx="10">
                  <c:v>252</c:v>
                </c:pt>
                <c:pt idx="11">
                  <c:v>#N/A</c:v>
                </c:pt>
                <c:pt idx="12">
                  <c:v>#N/A</c:v>
                </c:pt>
                <c:pt idx="13">
                  <c:v>341</c:v>
                </c:pt>
                <c:pt idx="14">
                  <c:v>#N/A</c:v>
                </c:pt>
              </c:numCache>
            </c:numRef>
          </c:val>
          <c:smooth val="0"/>
          <c:extLst>
            <c:ext xmlns:c16="http://schemas.microsoft.com/office/drawing/2014/chart" uri="{C3380CC4-5D6E-409C-BE32-E72D297353CC}">
              <c16:uniqueId val="{00000008-F36D-476A-ABCD-932FF278B59B}"/>
            </c:ext>
          </c:extLst>
        </c:ser>
        <c:dLbls>
          <c:showLegendKey val="0"/>
          <c:showVal val="0"/>
          <c:showCatName val="0"/>
          <c:showSerName val="0"/>
          <c:showPercent val="0"/>
          <c:showBubbleSize val="0"/>
        </c:dLbls>
        <c:marker val="1"/>
        <c:smooth val="0"/>
        <c:axId val="139016064"/>
        <c:axId val="139030528"/>
      </c:lineChart>
      <c:catAx>
        <c:axId val="1390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30528"/>
        <c:crosses val="autoZero"/>
        <c:auto val="1"/>
        <c:lblAlgn val="ctr"/>
        <c:lblOffset val="100"/>
        <c:tickLblSkip val="1"/>
        <c:tickMarkSkip val="1"/>
        <c:noMultiLvlLbl val="0"/>
      </c:catAx>
      <c:valAx>
        <c:axId val="13903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5618</c:v>
                </c:pt>
                <c:pt idx="5">
                  <c:v>5475</c:v>
                </c:pt>
                <c:pt idx="8">
                  <c:v>5470</c:v>
                </c:pt>
                <c:pt idx="11">
                  <c:v>5309</c:v>
                </c:pt>
                <c:pt idx="14">
                  <c:v>5391</c:v>
                </c:pt>
              </c:numCache>
            </c:numRef>
          </c:val>
          <c:extLst>
            <c:ext xmlns:c16="http://schemas.microsoft.com/office/drawing/2014/chart" uri="{C3380CC4-5D6E-409C-BE32-E72D297353CC}">
              <c16:uniqueId val="{00000000-EF5F-4712-8554-FE8EE58695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459</c:v>
                </c:pt>
                <c:pt idx="8">
                  <c:v>419</c:v>
                </c:pt>
                <c:pt idx="11">
                  <c:v>395</c:v>
                </c:pt>
                <c:pt idx="14">
                  <c:v>337</c:v>
                </c:pt>
              </c:numCache>
            </c:numRef>
          </c:val>
          <c:extLst>
            <c:ext xmlns:c16="http://schemas.microsoft.com/office/drawing/2014/chart" uri="{C3380CC4-5D6E-409C-BE32-E72D297353CC}">
              <c16:uniqueId val="{00000001-EF5F-4712-8554-FE8EE58695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1424</c:v>
                </c:pt>
                <c:pt idx="5">
                  <c:v>1137</c:v>
                </c:pt>
                <c:pt idx="8">
                  <c:v>1351</c:v>
                </c:pt>
                <c:pt idx="11">
                  <c:v>1823</c:v>
                </c:pt>
                <c:pt idx="14">
                  <c:v>1847</c:v>
                </c:pt>
              </c:numCache>
            </c:numRef>
          </c:val>
          <c:extLst>
            <c:ext xmlns:c16="http://schemas.microsoft.com/office/drawing/2014/chart" uri="{C3380CC4-5D6E-409C-BE32-E72D297353CC}">
              <c16:uniqueId val="{00000002-EF5F-4712-8554-FE8EE58695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5F-4712-8554-FE8EE58695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5F-4712-8554-FE8EE58695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5F-4712-8554-FE8EE58695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339</c:v>
                </c:pt>
                <c:pt idx="3">
                  <c:v>120</c:v>
                </c:pt>
                <c:pt idx="6">
                  <c:v>64</c:v>
                </c:pt>
                <c:pt idx="9">
                  <c:v>127</c:v>
                </c:pt>
                <c:pt idx="12">
                  <c:v>12</c:v>
                </c:pt>
              </c:numCache>
            </c:numRef>
          </c:val>
          <c:extLst>
            <c:ext xmlns:c16="http://schemas.microsoft.com/office/drawing/2014/chart" uri="{C3380CC4-5D6E-409C-BE32-E72D297353CC}">
              <c16:uniqueId val="{00000006-EF5F-4712-8554-FE8EE58695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676</c:v>
                </c:pt>
                <c:pt idx="3">
                  <c:v>896</c:v>
                </c:pt>
                <c:pt idx="6">
                  <c:v>893</c:v>
                </c:pt>
                <c:pt idx="9">
                  <c:v>845</c:v>
                </c:pt>
                <c:pt idx="12">
                  <c:v>753</c:v>
                </c:pt>
              </c:numCache>
            </c:numRef>
          </c:val>
          <c:extLst>
            <c:ext xmlns:c16="http://schemas.microsoft.com/office/drawing/2014/chart" uri="{C3380CC4-5D6E-409C-BE32-E72D297353CC}">
              <c16:uniqueId val="{00000007-EF5F-4712-8554-FE8EE58695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1314</c:v>
                </c:pt>
                <c:pt idx="3">
                  <c:v>1282</c:v>
                </c:pt>
                <c:pt idx="6">
                  <c:v>1087</c:v>
                </c:pt>
                <c:pt idx="9">
                  <c:v>1119</c:v>
                </c:pt>
                <c:pt idx="12">
                  <c:v>1004</c:v>
                </c:pt>
              </c:numCache>
            </c:numRef>
          </c:val>
          <c:extLst>
            <c:ext xmlns:c16="http://schemas.microsoft.com/office/drawing/2014/chart" uri="{C3380CC4-5D6E-409C-BE32-E72D297353CC}">
              <c16:uniqueId val="{00000008-EF5F-4712-8554-FE8EE58695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5F-4712-8554-FE8EE58695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6670</c:v>
                </c:pt>
                <c:pt idx="3">
                  <c:v>6845</c:v>
                </c:pt>
                <c:pt idx="6">
                  <c:v>6815</c:v>
                </c:pt>
                <c:pt idx="9">
                  <c:v>6851</c:v>
                </c:pt>
                <c:pt idx="12">
                  <c:v>6766</c:v>
                </c:pt>
              </c:numCache>
            </c:numRef>
          </c:val>
          <c:extLst>
            <c:ext xmlns:c16="http://schemas.microsoft.com/office/drawing/2014/chart" uri="{C3380CC4-5D6E-409C-BE32-E72D297353CC}">
              <c16:uniqueId val="{0000000A-EF5F-4712-8554-FE8EE586957D}"/>
            </c:ext>
          </c:extLst>
        </c:ser>
        <c:dLbls>
          <c:showLegendKey val="0"/>
          <c:showVal val="0"/>
          <c:showCatName val="0"/>
          <c:showSerName val="0"/>
          <c:showPercent val="0"/>
          <c:showBubbleSize val="0"/>
        </c:dLbls>
        <c:gapWidth val="100"/>
        <c:overlap val="100"/>
        <c:axId val="143194752"/>
        <c:axId val="14281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1481</c:v>
                </c:pt>
                <c:pt idx="2">
                  <c:v>#N/A</c:v>
                </c:pt>
                <c:pt idx="3">
                  <c:v>#N/A</c:v>
                </c:pt>
                <c:pt idx="4">
                  <c:v>2071</c:v>
                </c:pt>
                <c:pt idx="5">
                  <c:v>#N/A</c:v>
                </c:pt>
                <c:pt idx="6">
                  <c:v>#N/A</c:v>
                </c:pt>
                <c:pt idx="7">
                  <c:v>1620</c:v>
                </c:pt>
                <c:pt idx="8">
                  <c:v>#N/A</c:v>
                </c:pt>
                <c:pt idx="9">
                  <c:v>#N/A</c:v>
                </c:pt>
                <c:pt idx="10">
                  <c:v>1414</c:v>
                </c:pt>
                <c:pt idx="11">
                  <c:v>#N/A</c:v>
                </c:pt>
                <c:pt idx="12">
                  <c:v>#N/A</c:v>
                </c:pt>
                <c:pt idx="13">
                  <c:v>962</c:v>
                </c:pt>
                <c:pt idx="14">
                  <c:v>#N/A</c:v>
                </c:pt>
              </c:numCache>
            </c:numRef>
          </c:val>
          <c:smooth val="0"/>
          <c:extLst>
            <c:ext xmlns:c16="http://schemas.microsoft.com/office/drawing/2014/chart" uri="{C3380CC4-5D6E-409C-BE32-E72D297353CC}">
              <c16:uniqueId val="{0000000B-EF5F-4712-8554-FE8EE586957D}"/>
            </c:ext>
          </c:extLst>
        </c:ser>
        <c:dLbls>
          <c:showLegendKey val="0"/>
          <c:showVal val="0"/>
          <c:showCatName val="0"/>
          <c:showSerName val="0"/>
          <c:showPercent val="0"/>
          <c:showBubbleSize val="0"/>
        </c:dLbls>
        <c:marker val="1"/>
        <c:smooth val="0"/>
        <c:axId val="143194752"/>
        <c:axId val="142811904"/>
      </c:lineChart>
      <c:catAx>
        <c:axId val="1431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811904"/>
        <c:crosses val="autoZero"/>
        <c:auto val="1"/>
        <c:lblAlgn val="ctr"/>
        <c:lblOffset val="100"/>
        <c:tickLblSkip val="1"/>
        <c:tickMarkSkip val="1"/>
        <c:noMultiLvlLbl val="0"/>
      </c:catAx>
      <c:valAx>
        <c:axId val="14281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9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1125</c:v>
                </c:pt>
                <c:pt idx="1">
                  <c:v>1563</c:v>
                </c:pt>
                <c:pt idx="2">
                  <c:v>1564</c:v>
                </c:pt>
              </c:numCache>
            </c:numRef>
          </c:val>
          <c:extLst>
            <c:ext xmlns:c16="http://schemas.microsoft.com/office/drawing/2014/chart" uri="{C3380CC4-5D6E-409C-BE32-E72D297353CC}">
              <c16:uniqueId val="{00000000-C57B-4194-A265-904114AF89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57B-4194-A265-904114AF89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225</c:v>
                </c:pt>
                <c:pt idx="1">
                  <c:v>260</c:v>
                </c:pt>
                <c:pt idx="2">
                  <c:v>282</c:v>
                </c:pt>
              </c:numCache>
            </c:numRef>
          </c:val>
          <c:extLst>
            <c:ext xmlns:c16="http://schemas.microsoft.com/office/drawing/2014/chart" uri="{C3380CC4-5D6E-409C-BE32-E72D297353CC}">
              <c16:uniqueId val="{00000002-C57B-4194-A265-904114AF890C}"/>
            </c:ext>
          </c:extLst>
        </c:ser>
        <c:dLbls>
          <c:showLegendKey val="0"/>
          <c:showVal val="0"/>
          <c:showCatName val="0"/>
          <c:showSerName val="0"/>
          <c:showPercent val="0"/>
          <c:showBubbleSize val="0"/>
        </c:dLbls>
        <c:gapWidth val="120"/>
        <c:overlap val="100"/>
        <c:axId val="143737216"/>
        <c:axId val="143738752"/>
      </c:barChart>
      <c:catAx>
        <c:axId val="1437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738752"/>
        <c:crosses val="autoZero"/>
        <c:auto val="1"/>
        <c:lblAlgn val="ctr"/>
        <c:lblOffset val="100"/>
        <c:tickLblSkip val="1"/>
        <c:tickMarkSkip val="1"/>
        <c:noMultiLvlLbl val="0"/>
      </c:catAx>
      <c:valAx>
        <c:axId val="143738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7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{C4889D63-3573-496F-90B0-58F83975F600}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A15-4B1B-A448-E9CBE7ACFD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{75560DE8-032D-4FE5-BE60-4464F1E759C9}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15-4B1B-A448-E9CBE7ACFD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{0B5A485D-AE66-4434-B50F-9885E227F6F1}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15-4B1B-A448-E9CBE7ACFD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{092C70F5-8847-490F-9C0B-EB42140D0DFD}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15-4B1B-A448-E9CBE7ACFD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{F3336E80-83A2-4316-B221-48CD011AB4A8}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15-4B1B-A448-E9CBE7ACFD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{41E2CEE0-F2BE-4536-B747-5CF4BF886699}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A15-4B1B-A448-E9CBE7ACFD0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{1949A2CE-BDB9-4847-A6FD-14B68D475B0A}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A15-4B1B-A448-E9CBE7ACFD0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{062FE290-F4DC-4523-A584-6C39BB5D7E18}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A15-4B1B-A448-E9CBE7ACFD0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{C2457435-6AE7-4B33-B797-6DC3B4D4311B}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A15-4B1B-A448-E9CBE7ACFD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50.5</c:v>
                </c:pt>
              </c:numCache>
            </c:numRef>
          </c:xVal>
          <c:yVal>
            <c:numRef>
              <c:f>公会計指標分析・財政指標組合せ分析表!$BP$51:$DC$51</c:f>
              <c:numCache>
                <c:formatCode>#,##0.0;"▲ "#,##0.0</c:formatCode>
                <c:ptCount val="40"/>
                <c:pt idx="24">
                  <c:v>42.8</c:v>
                </c:pt>
              </c:numCache>
            </c:numRef>
          </c:yVal>
          <c:smooth val="0"/>
          <c:extLst>
            <c:ext xmlns:c16="http://schemas.microsoft.com/office/drawing/2014/chart" uri="{C3380CC4-5D6E-409C-BE32-E72D297353CC}">
              <c16:uniqueId val="{00000009-BA15-4B1B-A448-E9CBE7ACFD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{6ED981E3-0BDD-4CBD-82F8-C38B05A08DFD}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A15-4B1B-A448-E9CBE7ACFD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{9C9924E5-EFEE-4D3D-A35D-BAF7FBE8DF3C}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15-4B1B-A448-E9CBE7ACFD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{848D7439-275C-4331-AA97-BAD49BFD102B}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15-4B1B-A448-E9CBE7ACFD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{E68DB0C4-78A9-48EB-8704-36532B5FD674}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15-4B1B-A448-E9CBE7ACFD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{39C94688-880F-4915-90BA-60C66B862FA0}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15-4B1B-A448-E9CBE7ACFD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{17C376D6-5B9E-47C7-9CEB-13E5FCECE0ED}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A15-4B1B-A448-E9CBE7ACFD0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{FC34EEEA-8A01-46BA-A016-CF4FD68EACEB}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A15-4B1B-A448-E9CBE7ACFD0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{F85EDA99-0FC8-492A-8343-B389E38E8FEC}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A15-4B1B-A448-E9CBE7ACFD0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{9CF124FB-FF0F-4C69-A572-B082AA2E5724}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A15-4B1B-A448-E9CBE7ACFD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BA15-4B1B-A448-E9CBE7ACFD03}"/>
            </c:ext>
          </c:extLst>
        </c:ser>
        <c:dLbls>
          <c:showLegendKey val="0"/>
          <c:showVal val="1"/>
          <c:showCatName val="0"/>
          <c:showSerName val="0"/>
          <c:showPercent val="0"/>
          <c:showBubbleSize val="0"/>
        </c:dLbls>
        <c:axId val="46179840"/>
        <c:axId val="46181760"/>
      </c:scatterChart>
      <c:valAx>
        <c:axId val="46179840"/>
        <c:scaling>
          <c:orientation val="minMax"/>
          <c:max val="52.300000000000004"/>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{FBCA412E-4A6A-44E5-9B91-07D5E399DDEC}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BB7-4A39-9600-7B7ECCDDFC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{7A6CBD81-0332-4567-AEC2-8FE67F5F6EBA}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B7-4A39-9600-7B7ECCDDFC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{75DD6F51-3597-4311-9062-65CF3B3FB4DB}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B7-4A39-9600-7B7ECCDDFC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{A4574ABC-3C04-4730-981C-2CD8A4786778}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B7-4A39-9600-7B7ECCDDFC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{639E6162-CB17-4539-8B22-CA73B66181A0}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B7-4A39-9600-7B7ECCDDFC8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{B3081D7D-A0E2-49F6-B05D-D5F41BFABFFA}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BB7-4A39-9600-7B7ECCDDFC8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{2A58AD77-CFA4-4F7F-A683-8CBF6A568F42}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BB7-4A39-9600-7B7ECCDDFC8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{D22C0BD0-5818-4E01-AB67-B354225302A0}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BB7-4A39-9600-7B7ECCDDFC8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{028AC3A2-456A-479A-9E59-77497B91166F}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BB7-4A39-9600-7B7ECCDDFC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6.4</c:v>
                </c:pt>
                <c:pt idx="16">
                  <c:v>5.0999999999999996</c:v>
                </c:pt>
                <c:pt idx="24">
                  <c:v>5.8</c:v>
                </c:pt>
                <c:pt idx="32">
                  <c:v>7.5</c:v>
                </c:pt>
              </c:numCache>
            </c:numRef>
          </c:xVal>
          <c:yVal>
            <c:numRef>
              <c:f>公会計指標分析・財政指標組合せ分析表!$BP$73:$DC$73</c:f>
              <c:numCache>
                <c:formatCode>#,##0.0;"▲ "#,##0.0</c:formatCode>
                <c:ptCount val="40"/>
                <c:pt idx="0">
                  <c:v>45.5</c:v>
                </c:pt>
                <c:pt idx="8">
                  <c:v>65.7</c:v>
                </c:pt>
                <c:pt idx="16">
                  <c:v>48.6</c:v>
                </c:pt>
                <c:pt idx="24">
                  <c:v>42.8</c:v>
                </c:pt>
                <c:pt idx="32">
                  <c:v>29.2</c:v>
                </c:pt>
              </c:numCache>
            </c:numRef>
          </c:yVal>
          <c:smooth val="0"/>
          <c:extLst>
            <c:ext xmlns:c16="http://schemas.microsoft.com/office/drawing/2014/chart" uri="{C3380CC4-5D6E-409C-BE32-E72D297353CC}">
              <c16:uniqueId val="{00000009-0BB7-4A39-9600-7B7ECCDDFC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{E7228DC3-CD18-4DDB-BD45-7DFCF24CD591}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BB7-4A39-9600-7B7ECCDDFC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{575D3CF4-4F11-477D-91AA-ECAF863E954D}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B7-4A39-9600-7B7ECCDDFC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{A329344D-2D37-4E59-86D1-1B7C2635452D}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B7-4A39-9600-7B7ECCDDFC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{E09160EC-DAFB-4168-8E67-AF6C06BBD291}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B7-4A39-9600-7B7ECCDDFC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{3F997507-DCB0-48A4-84F5-51E83D9D9DE7}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B7-4A39-9600-7B7ECCDDFC8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{BCC6032F-298F-4F0D-9A57-737F4A788358}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BB7-4A39-9600-7B7ECCDDFC8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{E6903191-06DB-41DE-B6AF-AA2B5C810D0A}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BB7-4A39-9600-7B7ECCDDFC8C}"/>
                </c:ext>
              </c:extLst>
            </c:dLbl>
            <c:dLbl>
              <c:idx val="24"/>
              <c:layout>
                <c:manualLayout>
                  <c:x val="-4.516035515397134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{35EBB7DE-68E0-43FD-8B49-EE8664912828}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BB7-4A39-9600-7B7ECCDDFC8C}"/>
                </c:ext>
              </c:extLst>
            </c:dLbl>
            <c:dLbl>
              <c:idx val="32"/>
              <c:layout>
                <c:manualLayout>
                  <c:x val="-1.82356280842501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{B2BF7111-4410-4EFF-961D-3D773B624076}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BB7-4A39-9600-7B7ECCDDFC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0BB7-4A39-9600-7B7ECCDDFC8C}"/>
            </c:ext>
          </c:extLst>
        </c:ser>
        <c:dLbls>
          <c:showLegendKey val="0"/>
          <c:showVal val="1"/>
          <c:showCatName val="0"/>
          <c:showSerName val="0"/>
          <c:showPercent val="0"/>
          <c:showBubbleSize val="0"/>
        </c:dLbls>
        <c:axId val="84219776"/>
        <c:axId val="84234240"/>
      </c:scatterChart>
      <c:valAx>
        <c:axId val="84219776"/>
        <c:scaling>
          <c:orientation val="minMax"/>
          <c:max val="10.6"/>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年度まで利率の高い起債の繰上げ償還を行ってきており、それ以降は横ばいで推移していたが、平成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年度から文教施設や庁舎等の施設整備を行っており、平成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年度からその元金償還が始まったため実質公債費比率が悪化する結果となった。</a:t>
          </a:r>
          <a:endParaRPr kumimoji="1" lang="en-US" altLang="ja-JP" sz="1400">
            <a:latin typeface="ＭＳ ゴシック" pitchFamily="49" charset="-128"/>
            <a:ea typeface="ＭＳ ゴシック" pitchFamily="49" charset="-128"/>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文教施設等の老朽化による施設更新は継続しているため、施設規模の適正化や施設整備の平準化を図り、公債費比率の上昇抑制に努める必要がある。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充当可能財源等は横ばいなものの、前年度から将来負担比率が減少している主な要因としては、地方債残高の減少及び組合等負担等見込額の減少によるものである。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年度の地方債残高は減少したものの、平成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行っている文教施設等の老朽化による施設更新は継続しているため、地方債残高が増加に転じないように、施設整備の平準化や整備規模の適正化を図っていき、将来負担比率の上昇抑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沖縄県本部町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財政調整基金は微増であったが、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本部町ちゅらまちづくり応援基金が、ふるさと納税による寄付金の増加により基金積立額が増え、基金全体としては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千万円あまり増加した。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である本町は年々人口も減少しており、今後は住民税等の減少などにより一般財源等の確保などに不安もあるため、財政調整基金については町の財政状況等を考慮しながら適切な積立や取崩を行う。目的基金については、それぞれの基金目的に沿った事業の充当財源として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本部町ちゅらまちづくり応援基金：ふるさと納税による寄付金を積立てている基金であり、産業振興や自然環境保全、教育・文化・スポーツ活動の充実、健康増進、まちづくり活動などを推進する。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本部町庁舎の維持管理及び建設に関する基金：庁舎の維持管理及び建設。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部町ちゅらまちづくり応援基金：クレジット決済導入や返礼品等の拡充によりふるさと納税による寄付額が増加しており、基金取崩による事業も実施したが、寄付額が取崩額を上回り、基金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本部町物流拠点施設維持管理基金：物流拠点施設の前年度決算が黒字であったため、今後の維持修繕のため黒字額の半分を積立したことによる増加。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本部町ちゅらまちづくり応援基金については、基金のそれぞれの目的に沿った事業の充当財源として積極的に活用していく予定である。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ここ数年は新築家屋や事業用資産の増加により、固定資産税等の税収が伸びていることから、基金積立額の増加につながっている。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年度に学校等公共施設の建替え事業が控えているため、財政調整基金については取崩を行う見込みである。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基金利息分のみ積立しているため前年度と同額である。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現在のところ繰上償還等は考えていないため今後も基金利息のみ積立予定である。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13,348
13,271
54.35
8,385,864
8,034,950
315,570
3,865,077
6,766,450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有形固定資産減価償却率は類似団体と比較し低い水準にあるが、その要因としてはＨ</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年度から実施している文教施設の更新によるものと考えられる。文教施設等の老朽化による更新は継続しているため、今後も同程度の水準で推移するものと推測される。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台帳を昨年度末時点で未整備のためＨ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までの数値で分析</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34018</xdr:rowOff>
    </xdr:from>
    <xdr:to>
      <xdr:col>19</xdr:col>
      <xdr:colOff>187325</xdr:colOff>
      <xdr:row>31</xdr:row>
      <xdr:rowOff>135618</xdr:rowOff>
    </xdr:to>
    <xdr:sp macro="" textlink="">
      <xdr:nvSpPr>
        <xdr:cNvPr id="80" name="楕円 79"/>
        <xdr:cNvSpPr/>
      </xdr:nvSpPr>
      <xdr:spPr>
        <a:xfrm>
          <a:off x="40005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102796</xdr:rowOff>
    </xdr:from>
    <xdr:ext cx="405111" cy="259045"/>
    <xdr:sp macro="" textlink="">
      <xdr:nvSpPr>
        <xdr:cNvPr id="81"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126745</xdr:rowOff>
    </xdr:from>
    <xdr:ext cx="405111" cy="259045"/>
    <xdr:sp macro="" textlink="">
      <xdr:nvSpPr>
        <xdr:cNvPr id="83" name="n_1mainValue有形固定資産減価償却率"/>
        <xdr:cNvSpPr txBox="1"/>
      </xdr:nvSpPr>
      <xdr:spPr>
        <a:xfrm>
          <a:off x="3836044" y="621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将来負担額は、地方債残高や組合等負担等見込額の減少によりＨ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と比較して改善されているが、文教施設等の老朽化による施設更新は継続しているため、公債費は今後増加することが予想される。そのため、Ｈ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年度に策定した公共施設等総合管理計画に基づく施設規模の適正化や施設整備年度の平準化を図り、公債費の適正化を図る必要がある。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24" name="楕円 123"/>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38047</xdr:rowOff>
    </xdr:from>
    <xdr:ext cx="340478" cy="259045"/>
    <xdr:sp macro="" textlink="">
      <xdr:nvSpPr>
        <xdr:cNvPr id="125" name="債務償還可能年数該当値テキスト"/>
        <xdr:cNvSpPr txBox="1"/>
      </xdr:nvSpPr>
      <xdr:spPr>
        <a:xfrm>
          <a:off x="14846300" y="5953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13,348
13,271
54.35
8,385,864
8,034,950
315,570
3,865,077
6,766,450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0" name="楕円 69"/>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31132</xdr:rowOff>
    </xdr:from>
    <xdr:ext cx="405111" cy="259045"/>
    <xdr:sp macro="" textlink="">
      <xdr:nvSpPr>
        <xdr:cNvPr id="71"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73"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30038</xdr:rowOff>
    </xdr:from>
    <xdr:to>
      <xdr:col>50</xdr:col>
      <xdr:colOff>165100</xdr:colOff>
      <xdr:row>38</xdr:row>
      <xdr:rowOff>131638</xdr:rowOff>
    </xdr:to>
    <xdr:sp macro="" textlink="">
      <xdr:nvSpPr>
        <xdr:cNvPr id="113" name="楕円 112"/>
        <xdr:cNvSpPr/>
      </xdr:nvSpPr>
      <xdr:spPr>
        <a:xfrm>
          <a:off x="9588500" y="654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148164</xdr:rowOff>
    </xdr:from>
    <xdr:ext cx="534377" cy="259045"/>
    <xdr:sp macro="" textlink="">
      <xdr:nvSpPr>
        <xdr:cNvPr id="116" name="n_1mainValue【道路】&#10;一人当たり延長"/>
        <xdr:cNvSpPr txBox="1"/>
      </xdr:nvSpPr>
      <xdr:spPr>
        <a:xfrm>
          <a:off x="9359411" y="63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54" name="楕円 153"/>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29227</xdr:rowOff>
    </xdr:from>
    <xdr:ext cx="405111" cy="259045"/>
    <xdr:sp macro="" textlink="">
      <xdr:nvSpPr>
        <xdr:cNvPr id="155"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40022</xdr:rowOff>
    </xdr:from>
    <xdr:ext cx="405111" cy="259045"/>
    <xdr:sp macro="" textlink="">
      <xdr:nvSpPr>
        <xdr:cNvPr id="157" name="n_1mainValue【橋りょう・トンネ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89" name="フローチャート: 判断 188"/>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66518</xdr:rowOff>
    </xdr:from>
    <xdr:to>
      <xdr:col>50</xdr:col>
      <xdr:colOff>165100</xdr:colOff>
      <xdr:row>60</xdr:row>
      <xdr:rowOff>168118</xdr:rowOff>
    </xdr:to>
    <xdr:sp macro="" textlink="">
      <xdr:nvSpPr>
        <xdr:cNvPr id="195" name="楕円 194"/>
        <xdr:cNvSpPr/>
      </xdr:nvSpPr>
      <xdr:spPr>
        <a:xfrm>
          <a:off x="9588500" y="103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156722</xdr:rowOff>
    </xdr:from>
    <xdr:ext cx="599010" cy="259045"/>
    <xdr:sp macro="" textlink="">
      <xdr:nvSpPr>
        <xdr:cNvPr id="196"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197"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13195</xdr:rowOff>
    </xdr:from>
    <xdr:ext cx="599010" cy="259045"/>
    <xdr:sp macro="" textlink="">
      <xdr:nvSpPr>
        <xdr:cNvPr id="198" name="n_1mainValue【橋りょう・トンネル】&#10;一人当たり有形固定資産（償却資産）額"/>
        <xdr:cNvSpPr txBox="1"/>
      </xdr:nvSpPr>
      <xdr:spPr>
        <a:xfrm>
          <a:off x="9327095" y="1012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29" name="フローチャート: 判断 22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26163</xdr:rowOff>
    </xdr:from>
    <xdr:to>
      <xdr:col>20</xdr:col>
      <xdr:colOff>38100</xdr:colOff>
      <xdr:row>86</xdr:row>
      <xdr:rowOff>127763</xdr:rowOff>
    </xdr:to>
    <xdr:sp macro="" textlink="">
      <xdr:nvSpPr>
        <xdr:cNvPr id="235" name="楕円 234"/>
        <xdr:cNvSpPr/>
      </xdr:nvSpPr>
      <xdr:spPr>
        <a:xfrm>
          <a:off x="3746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93997</xdr:rowOff>
    </xdr:from>
    <xdr:ext cx="405111" cy="259045"/>
    <xdr:sp macro="" textlink="">
      <xdr:nvSpPr>
        <xdr:cNvPr id="236"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7"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118890</xdr:rowOff>
    </xdr:from>
    <xdr:ext cx="405111" cy="259045"/>
    <xdr:sp macro="" textlink="">
      <xdr:nvSpPr>
        <xdr:cNvPr id="238" name="n_1mainValue【公営住宅】&#10;有形固定資産減価償却率"/>
        <xdr:cNvSpPr txBox="1"/>
      </xdr:nvSpPr>
      <xdr:spPr>
        <a:xfrm>
          <a:off x="3582044"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70" name="フローチャート: 判断 26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74930</xdr:rowOff>
    </xdr:from>
    <xdr:to>
      <xdr:col>50</xdr:col>
      <xdr:colOff>165100</xdr:colOff>
      <xdr:row>85</xdr:row>
      <xdr:rowOff>5080</xdr:rowOff>
    </xdr:to>
    <xdr:sp macro="" textlink="">
      <xdr:nvSpPr>
        <xdr:cNvPr id="276" name="楕円 275"/>
        <xdr:cNvSpPr/>
      </xdr:nvSpPr>
      <xdr:spPr>
        <a:xfrm>
          <a:off x="958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277"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78"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167657</xdr:rowOff>
    </xdr:from>
    <xdr:ext cx="469744" cy="259045"/>
    <xdr:sp macro="" textlink="">
      <xdr:nvSpPr>
        <xdr:cNvPr id="279" name="n_1mainValue【公営住宅】&#10;一人当たり面積"/>
        <xdr:cNvSpPr txBox="1"/>
      </xdr:nvSpPr>
      <xdr:spPr>
        <a:xfrm>
          <a:off x="9391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2" name="テキスト ボックス 2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0" name="テキスト ボックス 29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04" name="直線コネクタ 303"/>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05"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06" name="直線コネクタ 305"/>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07"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08" name="直線コネクタ 307"/>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80027</xdr:rowOff>
    </xdr:from>
    <xdr:ext cx="405111" cy="259045"/>
    <xdr:sp macro="" textlink="">
      <xdr:nvSpPr>
        <xdr:cNvPr id="309" name="【港湾・漁港】&#10;有形固定資産減価償却率平均値テキスト"/>
        <xdr:cNvSpPr txBox="1"/>
      </xdr:nvSpPr>
      <xdr:spPr>
        <a:xfrm>
          <a:off x="4673600" y="1773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10" name="フローチャート: 判断 309"/>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11" name="フローチャート: 判断 310"/>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12" name="フローチャート: 判断 311"/>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84455</xdr:rowOff>
    </xdr:from>
    <xdr:to>
      <xdr:col>20</xdr:col>
      <xdr:colOff>38100</xdr:colOff>
      <xdr:row>107</xdr:row>
      <xdr:rowOff>14605</xdr:rowOff>
    </xdr:to>
    <xdr:sp macro="" textlink="">
      <xdr:nvSpPr>
        <xdr:cNvPr id="318" name="楕円 317"/>
        <xdr:cNvSpPr/>
      </xdr:nvSpPr>
      <xdr:spPr>
        <a:xfrm>
          <a:off x="3746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19" name="n_1aveValue【港湾・漁港】&#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42563</xdr:rowOff>
    </xdr:from>
    <xdr:ext cx="405111" cy="259045"/>
    <xdr:sp macro="" textlink="">
      <xdr:nvSpPr>
        <xdr:cNvPr id="320" name="n_2aveValue【港湾・漁港】&#10;有形固定資産減価償却率"/>
        <xdr:cNvSpPr txBox="1"/>
      </xdr:nvSpPr>
      <xdr:spPr>
        <a:xfrm>
          <a:off x="2705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5732</xdr:rowOff>
    </xdr:from>
    <xdr:ext cx="405111" cy="259045"/>
    <xdr:sp macro="" textlink="">
      <xdr:nvSpPr>
        <xdr:cNvPr id="321" name="n_1mainValue【港湾・漁港】&#10;有形固定資産減価償却率"/>
        <xdr:cNvSpPr txBox="1"/>
      </xdr:nvSpPr>
      <xdr:spPr>
        <a:xfrm>
          <a:off x="35820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2" name="直線コネクタ 3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3" name="テキスト ボックス 33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4" name="直線コネクタ 3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5" name="テキスト ボックス 33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6" name="直線コネクタ 3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37" name="テキスト ボックス 33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8" name="直線コネクタ 3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39" name="テキスト ボックス 33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0" name="直線コネクタ 3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1" name="テキスト ボックス 34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2" name="直線コネクタ 3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3" name="テキスト ボックス 342"/>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5" name="テキスト ボックス 34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47" name="直線コネクタ 346"/>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48"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49" name="直線コネクタ 348"/>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50"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51" name="直線コネクタ 350"/>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123392</xdr:rowOff>
    </xdr:from>
    <xdr:ext cx="599010" cy="259045"/>
    <xdr:sp macro="" textlink="">
      <xdr:nvSpPr>
        <xdr:cNvPr id="352" name="【港湾・漁港】&#10;一人当たり有形固定資産（償却資産）額平均値テキスト"/>
        <xdr:cNvSpPr txBox="1"/>
      </xdr:nvSpPr>
      <xdr:spPr>
        <a:xfrm>
          <a:off x="10515600" y="17954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53" name="フローチャート: 判断 352"/>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54" name="フローチャート: 判断 353"/>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55" name="フローチャート: 判断 354"/>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34354</xdr:rowOff>
    </xdr:from>
    <xdr:to>
      <xdr:col>50</xdr:col>
      <xdr:colOff>165100</xdr:colOff>
      <xdr:row>106</xdr:row>
      <xdr:rowOff>135954</xdr:rowOff>
    </xdr:to>
    <xdr:sp macro="" textlink="">
      <xdr:nvSpPr>
        <xdr:cNvPr id="361" name="楕円 360"/>
        <xdr:cNvSpPr/>
      </xdr:nvSpPr>
      <xdr:spPr>
        <a:xfrm>
          <a:off x="9588500" y="182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102</xdr:row>
      <xdr:rowOff>25148</xdr:rowOff>
    </xdr:from>
    <xdr:ext cx="599010" cy="259045"/>
    <xdr:sp macro="" textlink="">
      <xdr:nvSpPr>
        <xdr:cNvPr id="362"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363" name="n_2aveValue【港湾・漁港】&#10;一人当たり有形固定資産（償却資産）額"/>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127081</xdr:rowOff>
    </xdr:from>
    <xdr:ext cx="599010" cy="259045"/>
    <xdr:sp macro="" textlink="">
      <xdr:nvSpPr>
        <xdr:cNvPr id="364" name="n_1mainValue【港湾・漁港】&#10;一人当たり有形固定資産（償却資産）額"/>
        <xdr:cNvSpPr txBox="1"/>
      </xdr:nvSpPr>
      <xdr:spPr>
        <a:xfrm>
          <a:off x="9327095" y="1830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89" name="直線コネクタ 388"/>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90"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91" name="直線コネクタ 390"/>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3" name="直線コネクタ 39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94"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95" name="フローチャート: 判断 394"/>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96" name="フローチャート: 判断 395"/>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97" name="フローチャート: 判断 396"/>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403" name="楕円 402"/>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404"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05"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47642</xdr:rowOff>
    </xdr:from>
    <xdr:ext cx="405111" cy="259045"/>
    <xdr:sp macro="" textlink="">
      <xdr:nvSpPr>
        <xdr:cNvPr id="406" name="n_1mainValue【認定こども園・幼稚園・保育所】&#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30" name="直線コネクタ 429"/>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31"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32" name="直線コネクタ 431"/>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33"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34" name="直線コネクタ 433"/>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35"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36" name="フローチャート: 判断 435"/>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37" name="フローチャート: 判断 436"/>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38" name="フローチャート: 判断 437"/>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444" name="楕円 443"/>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445"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46"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447" name="n_1mainValue【認定こども園・幼稚園・保育所】&#10;一人当たり面積"/>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9" name="直線コネクタ 45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0" name="テキスト ボックス 45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1" name="直線コネクタ 46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2" name="テキスト ボックス 46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3" name="直線コネクタ 46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4" name="テキスト ボックス 46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5" name="直線コネクタ 46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6" name="テキスト ボックス 46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70" name="直線コネクタ 46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7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72" name="直線コネクタ 47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7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74" name="直線コネクタ 47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75"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76" name="フローチャート: 判断 47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77" name="フローチャート: 判断 47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78" name="フローチャート: 判断 477"/>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79502</xdr:rowOff>
    </xdr:from>
    <xdr:to>
      <xdr:col>81</xdr:col>
      <xdr:colOff>101600</xdr:colOff>
      <xdr:row>62</xdr:row>
      <xdr:rowOff>9652</xdr:rowOff>
    </xdr:to>
    <xdr:sp macro="" textlink="">
      <xdr:nvSpPr>
        <xdr:cNvPr id="484" name="楕円 483"/>
        <xdr:cNvSpPr/>
      </xdr:nvSpPr>
      <xdr:spPr>
        <a:xfrm>
          <a:off x="15430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163339</xdr:rowOff>
    </xdr:from>
    <xdr:ext cx="405111" cy="259045"/>
    <xdr:sp macro="" textlink="">
      <xdr:nvSpPr>
        <xdr:cNvPr id="485"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86"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779</xdr:rowOff>
    </xdr:from>
    <xdr:ext cx="405111" cy="259045"/>
    <xdr:sp macro="" textlink="">
      <xdr:nvSpPr>
        <xdr:cNvPr id="487" name="n_1mainValue【学校施設】&#10;有形固定資産減価償却率"/>
        <xdr:cNvSpPr txBox="1"/>
      </xdr:nvSpPr>
      <xdr:spPr>
        <a:xfrm>
          <a:off x="152660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10" name="直線コネクタ 509"/>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11"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12" name="直線コネクタ 511"/>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13"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14" name="直線コネクタ 513"/>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15"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16" name="フローチャート: 判断 515"/>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17" name="フローチャート: 判断 516"/>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18" name="フローチャート: 判断 517"/>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78130</xdr:rowOff>
    </xdr:from>
    <xdr:to>
      <xdr:col>112</xdr:col>
      <xdr:colOff>38100</xdr:colOff>
      <xdr:row>63</xdr:row>
      <xdr:rowOff>8280</xdr:rowOff>
    </xdr:to>
    <xdr:sp macro="" textlink="">
      <xdr:nvSpPr>
        <xdr:cNvPr id="524" name="楕円 523"/>
        <xdr:cNvSpPr/>
      </xdr:nvSpPr>
      <xdr:spPr>
        <a:xfrm>
          <a:off x="21272500" y="107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13835</xdr:rowOff>
    </xdr:from>
    <xdr:ext cx="469744" cy="259045"/>
    <xdr:sp macro="" textlink="">
      <xdr:nvSpPr>
        <xdr:cNvPr id="525"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26"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170857</xdr:rowOff>
    </xdr:from>
    <xdr:ext cx="469744" cy="259045"/>
    <xdr:sp macro="" textlink="">
      <xdr:nvSpPr>
        <xdr:cNvPr id="527" name="n_1mainValue【学校施設】&#10;一人当たり面積"/>
        <xdr:cNvSpPr txBox="1"/>
      </xdr:nvSpPr>
      <xdr:spPr>
        <a:xfrm>
          <a:off x="21075727" y="108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9" name="直線コネクタ 568"/>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70"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71" name="直線コネクタ 570"/>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72"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73" name="直線コネクタ 572"/>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4"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5" name="フローチャート: 判断 57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76" name="フローチャート: 判断 575"/>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77" name="フローチャート: 判断 576"/>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583" name="楕円 582"/>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131190</xdr:rowOff>
    </xdr:from>
    <xdr:ext cx="405111" cy="259045"/>
    <xdr:sp macro="" textlink="">
      <xdr:nvSpPr>
        <xdr:cNvPr id="584"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5"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586" name="n_1mainValue【公民館】&#10;有形固定資産減価償却率"/>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7" name="直線コネクタ 5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8" name="テキスト ボックス 5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9" name="直線コネクタ 5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0" name="テキスト ボックス 5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3" name="直線コネクタ 6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4" name="テキスト ボックス 6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5" name="直線コネクタ 6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6" name="テキスト ボックス 6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10" name="直線コネクタ 609"/>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11"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12" name="直線コネクタ 611"/>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3"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4" name="直線コネクタ 613"/>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5"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6" name="フローチャート: 判断 615"/>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7" name="フローチャート: 判断 616"/>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8" name="フローチャート: 判断 617"/>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624" name="楕円 623"/>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625"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26"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627" name="n_1main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民館については、類似団体平均を上回っている。これは、昭和５０年代に多くの公民館が建設されており、耐用年数である５０年に近づきつつあるためである。そのうち、中央公民館については、平成２９年度から着手している多機能観光支援施設に機能を移転し、令和３年度までに複合化を図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については、類似団体と比較し大きく下回っている。これは、教育環境の整備のため、平成２４年度に本部小学校を、平成２８年度に本部中学校を改築したことによるものである。これにより今後の維持管理費用の減少も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13,348
13,271
54.35
8,385,864
8,034,950
315,570
3,865,077
6,766,450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67"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3" name="楕円 72"/>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119034</xdr:rowOff>
    </xdr:from>
    <xdr:ext cx="405111" cy="259045"/>
    <xdr:sp macro="" textlink="">
      <xdr:nvSpPr>
        <xdr:cNvPr id="74"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98" name="直線コネクタ 97"/>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99"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0" name="直線コネクタ 99"/>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1"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2" name="直線コネクタ 101"/>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3"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4" name="フローチャート: 判断 103"/>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5" name="フローチャート: 判断 104"/>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6"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07" name="フローチャート: 判断 106"/>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08"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14" name="楕円 113"/>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156227</xdr:rowOff>
    </xdr:from>
    <xdr:ext cx="469744" cy="259045"/>
    <xdr:sp macro="" textlink="">
      <xdr:nvSpPr>
        <xdr:cNvPr id="115" name="n_1mainValue【図書館】&#10;一人当たり面積"/>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0" name="直線コネクタ 139"/>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1"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2" name="直線コネクタ 141"/>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45"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6" name="フローチャート: 判断 145"/>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7" name="フローチャート: 判断 146"/>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49" name="フローチャート: 判断 148"/>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0"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56" name="楕円 155"/>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76217</xdr:rowOff>
    </xdr:from>
    <xdr:ext cx="405111" cy="259045"/>
    <xdr:sp macro="" textlink="">
      <xdr:nvSpPr>
        <xdr:cNvPr id="157" name="n_1mainValue【体育館・プール】&#10;有形固定資産減価償却率"/>
        <xdr:cNvSpPr txBox="1"/>
      </xdr:nvSpPr>
      <xdr:spPr>
        <a:xfrm>
          <a:off x="3582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81" name="直線コネクタ 180"/>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2"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3" name="直線コネクタ 182"/>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84"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85" name="直線コネクタ 184"/>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86"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87" name="フローチャート: 判断 186"/>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88" name="フローチャート: 判断 187"/>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32402</xdr:rowOff>
    </xdr:from>
    <xdr:ext cx="469744" cy="259045"/>
    <xdr:sp macro="" textlink="">
      <xdr:nvSpPr>
        <xdr:cNvPr id="189"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0" name="フローチャート: 判断 189"/>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91"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21590</xdr:rowOff>
    </xdr:from>
    <xdr:to>
      <xdr:col>50</xdr:col>
      <xdr:colOff>165100</xdr:colOff>
      <xdr:row>59</xdr:row>
      <xdr:rowOff>123190</xdr:rowOff>
    </xdr:to>
    <xdr:sp macro="" textlink="">
      <xdr:nvSpPr>
        <xdr:cNvPr id="197" name="楕円 196"/>
        <xdr:cNvSpPr/>
      </xdr:nvSpPr>
      <xdr:spPr>
        <a:xfrm>
          <a:off x="9588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139717</xdr:rowOff>
    </xdr:from>
    <xdr:ext cx="469744" cy="259045"/>
    <xdr:sp macro="" textlink="">
      <xdr:nvSpPr>
        <xdr:cNvPr id="198" name="n_1mainValue【体育館・プール】&#10;一人当たり面積"/>
        <xdr:cNvSpPr txBox="1"/>
      </xdr:nvSpPr>
      <xdr:spPr>
        <a:xfrm>
          <a:off x="9391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5" name="テキスト ボックス 2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6" name="直線コネクタ 2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7" name="テキスト ボックス 2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8" name="直線コネクタ 2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9" name="テキスト ボックス 2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0" name="直線コネクタ 2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1" name="テキスト ボックス 2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2" name="直線コネクタ 2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3" name="テキスト ボックス 2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4" name="直線コネクタ 2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5" name="テキスト ボックス 2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114300</xdr:rowOff>
    </xdr:from>
    <xdr:to>
      <xdr:col>24</xdr:col>
      <xdr:colOff>62865</xdr:colOff>
      <xdr:row>108</xdr:row>
      <xdr:rowOff>28575</xdr:rowOff>
    </xdr:to>
    <xdr:cxnSp macro="">
      <xdr:nvCxnSpPr>
        <xdr:cNvPr id="239" name="直線コネクタ 238"/>
        <xdr:cNvCxnSpPr/>
      </xdr:nvCxnSpPr>
      <xdr:spPr>
        <a:xfrm flipV="1">
          <a:off x="4634865" y="1743075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32402</xdr:rowOff>
    </xdr:from>
    <xdr:ext cx="405111" cy="259045"/>
    <xdr:sp macro="" textlink="">
      <xdr:nvSpPr>
        <xdr:cNvPr id="240" name="【市民会館】&#10;有形固定資産減価償却率最小値テキスト"/>
        <xdr:cNvSpPr txBox="1"/>
      </xdr:nvSpPr>
      <xdr:spPr>
        <a:xfrm>
          <a:off x="4673600"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28575</xdr:rowOff>
    </xdr:from>
    <xdr:to>
      <xdr:col>24</xdr:col>
      <xdr:colOff>152400</xdr:colOff>
      <xdr:row>108</xdr:row>
      <xdr:rowOff>28575</xdr:rowOff>
    </xdr:to>
    <xdr:cxnSp macro="">
      <xdr:nvCxnSpPr>
        <xdr:cNvPr id="241" name="直線コネクタ 240"/>
        <xdr:cNvCxnSpPr/>
      </xdr:nvCxnSpPr>
      <xdr:spPr>
        <a:xfrm>
          <a:off x="4546600" y="185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60977</xdr:rowOff>
    </xdr:from>
    <xdr:ext cx="405111" cy="259045"/>
    <xdr:sp macro="" textlink="">
      <xdr:nvSpPr>
        <xdr:cNvPr id="242" name="【市民会館】&#10;有形固定資産減価償却率最大値テキスト"/>
        <xdr:cNvSpPr txBox="1"/>
      </xdr:nvSpPr>
      <xdr:spPr>
        <a:xfrm>
          <a:off x="4673600"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114300</xdr:rowOff>
    </xdr:from>
    <xdr:to>
      <xdr:col>24</xdr:col>
      <xdr:colOff>152400</xdr:colOff>
      <xdr:row>101</xdr:row>
      <xdr:rowOff>114300</xdr:rowOff>
    </xdr:to>
    <xdr:cxnSp macro="">
      <xdr:nvCxnSpPr>
        <xdr:cNvPr id="243" name="直線コネクタ 242"/>
        <xdr:cNvCxnSpPr/>
      </xdr:nvCxnSpPr>
      <xdr:spPr>
        <a:xfrm>
          <a:off x="4546600" y="1743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76216</xdr:rowOff>
    </xdr:from>
    <xdr:ext cx="405111" cy="259045"/>
    <xdr:sp macro="" textlink="">
      <xdr:nvSpPr>
        <xdr:cNvPr id="244" name="【市民会館】&#10;有形固定資産減価償却率平均値テキスト"/>
        <xdr:cNvSpPr txBox="1"/>
      </xdr:nvSpPr>
      <xdr:spPr>
        <a:xfrm>
          <a:off x="4673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245" name="フローチャート: 判断 244"/>
        <xdr:cNvSpPr/>
      </xdr:nvSpPr>
      <xdr:spPr>
        <a:xfrm>
          <a:off x="4584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246" name="フローチャート: 判断 245"/>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62882</xdr:rowOff>
    </xdr:from>
    <xdr:ext cx="405111" cy="259045"/>
    <xdr:sp macro="" textlink="">
      <xdr:nvSpPr>
        <xdr:cNvPr id="247"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59689</xdr:rowOff>
    </xdr:from>
    <xdr:to>
      <xdr:col>15</xdr:col>
      <xdr:colOff>101600</xdr:colOff>
      <xdr:row>105</xdr:row>
      <xdr:rowOff>161289</xdr:rowOff>
    </xdr:to>
    <xdr:sp macro="" textlink="">
      <xdr:nvSpPr>
        <xdr:cNvPr id="248" name="フローチャート: 判断 247"/>
        <xdr:cNvSpPr/>
      </xdr:nvSpPr>
      <xdr:spPr>
        <a:xfrm>
          <a:off x="2857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6366</xdr:rowOff>
    </xdr:from>
    <xdr:ext cx="405111" cy="259045"/>
    <xdr:sp macro="" textlink="">
      <xdr:nvSpPr>
        <xdr:cNvPr id="249" name="n_2aveValue【市民会館】&#10;有形固定資産減価償却率"/>
        <xdr:cNvSpPr txBox="1"/>
      </xdr:nvSpPr>
      <xdr:spPr>
        <a:xfrm>
          <a:off x="2705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137795</xdr:rowOff>
    </xdr:from>
    <xdr:to>
      <xdr:col>20</xdr:col>
      <xdr:colOff>38100</xdr:colOff>
      <xdr:row>100</xdr:row>
      <xdr:rowOff>67945</xdr:rowOff>
    </xdr:to>
    <xdr:sp macro="" textlink="">
      <xdr:nvSpPr>
        <xdr:cNvPr id="255" name="楕円 254"/>
        <xdr:cNvSpPr/>
      </xdr:nvSpPr>
      <xdr:spPr>
        <a:xfrm>
          <a:off x="3746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84472</xdr:rowOff>
    </xdr:from>
    <xdr:ext cx="405111" cy="259045"/>
    <xdr:sp macro="" textlink="">
      <xdr:nvSpPr>
        <xdr:cNvPr id="256" name="n_1mainValue【市民会館】&#10;有形固定資産減価償却率"/>
        <xdr:cNvSpPr txBox="1"/>
      </xdr:nvSpPr>
      <xdr:spPr>
        <a:xfrm>
          <a:off x="358204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7" name="直線コネクタ 2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8" name="テキスト ボックス 2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9" name="直線コネクタ 2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0" name="テキスト ボックス 2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3" name="直線コネクタ 2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4" name="テキスト ボックス 2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5" name="直線コネクタ 2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6" name="テキスト ボックス 2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80" name="直線コネクタ 279"/>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81"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82" name="直線コネクタ 281"/>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83"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84" name="直線コネクタ 283"/>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85"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86" name="フローチャート: 判断 285"/>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87" name="フローチャート: 判断 286"/>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288"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289" name="フローチャート: 判断 288"/>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290"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15875</xdr:rowOff>
    </xdr:from>
    <xdr:to>
      <xdr:col>50</xdr:col>
      <xdr:colOff>165100</xdr:colOff>
      <xdr:row>107</xdr:row>
      <xdr:rowOff>117475</xdr:rowOff>
    </xdr:to>
    <xdr:sp macro="" textlink="">
      <xdr:nvSpPr>
        <xdr:cNvPr id="296" name="楕円 295"/>
        <xdr:cNvSpPr/>
      </xdr:nvSpPr>
      <xdr:spPr>
        <a:xfrm>
          <a:off x="9588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108602</xdr:rowOff>
    </xdr:from>
    <xdr:ext cx="469744" cy="259045"/>
    <xdr:sp macro="" textlink="">
      <xdr:nvSpPr>
        <xdr:cNvPr id="297" name="n_1mainValue【市民会館】&#10;一人当たり面積"/>
        <xdr:cNvSpPr txBox="1"/>
      </xdr:nvSpPr>
      <xdr:spPr>
        <a:xfrm>
          <a:off x="9391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22" name="直線コネクタ 321"/>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23"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24" name="直線コネクタ 323"/>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25"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26" name="直線コネクタ 325"/>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27"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28" name="フローチャート: 判断 327"/>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29" name="フローチャート: 判断 328"/>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330"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31" name="フローチャート: 判断 330"/>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32"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338" name="楕円 337"/>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11447</xdr:rowOff>
    </xdr:from>
    <xdr:ext cx="405111" cy="259045"/>
    <xdr:sp macro="" textlink="">
      <xdr:nvSpPr>
        <xdr:cNvPr id="339" name="n_1mainValue【一般廃棄物処理施設】&#10;有形固定資産減価償却率"/>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1" name="テキスト ボックス 3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3" name="テキスト ボックス 3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5" name="テキスト ボックス 3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7" name="テキスト ボックス 3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61" name="直線コネクタ 360"/>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62"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63" name="直線コネクタ 362"/>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64"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65" name="直線コネクタ 364"/>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66"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67" name="フローチャート: 判断 366"/>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68" name="フローチャート: 判断 367"/>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158843</xdr:rowOff>
    </xdr:from>
    <xdr:ext cx="599010" cy="259045"/>
    <xdr:sp macro="" textlink="">
      <xdr:nvSpPr>
        <xdr:cNvPr id="369"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70" name="フローチャート: 判断 369"/>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71"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48982</xdr:rowOff>
    </xdr:from>
    <xdr:to>
      <xdr:col>112</xdr:col>
      <xdr:colOff>38100</xdr:colOff>
      <xdr:row>39</xdr:row>
      <xdr:rowOff>150582</xdr:rowOff>
    </xdr:to>
    <xdr:sp macro="" textlink="">
      <xdr:nvSpPr>
        <xdr:cNvPr id="377" name="楕円 376"/>
        <xdr:cNvSpPr/>
      </xdr:nvSpPr>
      <xdr:spPr>
        <a:xfrm>
          <a:off x="21272500" y="6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167109</xdr:rowOff>
    </xdr:from>
    <xdr:ext cx="599010" cy="259045"/>
    <xdr:sp macro="" textlink="">
      <xdr:nvSpPr>
        <xdr:cNvPr id="378" name="n_1mainValue【一般廃棄物処理施設】&#10;一人当たり有形固定資産（償却資産）額"/>
        <xdr:cNvSpPr txBox="1"/>
      </xdr:nvSpPr>
      <xdr:spPr>
        <a:xfrm>
          <a:off x="21011095" y="65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20" name="直線コネクタ 419"/>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2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22" name="直線コネクタ 42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2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24" name="直線コネクタ 42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25"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26" name="フローチャート: 判断 425"/>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27" name="フローチャート: 判断 426"/>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428"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29" name="フローチャート: 判断 428"/>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30"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436" name="楕円 435"/>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86</xdr:row>
      <xdr:rowOff>45738</xdr:rowOff>
    </xdr:from>
    <xdr:ext cx="405111" cy="259045"/>
    <xdr:sp macro="" textlink="">
      <xdr:nvSpPr>
        <xdr:cNvPr id="437" name="n_1mainValue【消防施設】&#10;有形固定資産減価償却率"/>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8" name="直線コネクタ 4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9" name="テキスト ボックス 4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0" name="直線コネクタ 4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1" name="テキスト ボックス 4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2" name="直線コネクタ 4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3" name="テキスト ボックス 4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4" name="直線コネクタ 4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5" name="テキスト ボックス 4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6" name="直線コネクタ 4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7" name="テキスト ボックス 4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8" name="直線コネクタ 4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9" name="テキスト ボックス 4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63" name="直線コネクタ 462"/>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64"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65" name="直線コネクタ 464"/>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66"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67" name="直線コネクタ 466"/>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68"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69" name="フローチャート: 判断 468"/>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0" name="フローチャート: 判断 46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7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72" name="フローチャート: 判断 471"/>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473"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163649</xdr:rowOff>
    </xdr:from>
    <xdr:to>
      <xdr:col>112</xdr:col>
      <xdr:colOff>38100</xdr:colOff>
      <xdr:row>85</xdr:row>
      <xdr:rowOff>93799</xdr:rowOff>
    </xdr:to>
    <xdr:sp macro="" textlink="">
      <xdr:nvSpPr>
        <xdr:cNvPr id="479" name="楕円 478"/>
        <xdr:cNvSpPr/>
      </xdr:nvSpPr>
      <xdr:spPr>
        <a:xfrm>
          <a:off x="21272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84926</xdr:rowOff>
    </xdr:from>
    <xdr:ext cx="469744" cy="259045"/>
    <xdr:sp macro="" textlink="">
      <xdr:nvSpPr>
        <xdr:cNvPr id="480" name="n_1mainValue【消防施設】&#10;一人当たり面積"/>
        <xdr:cNvSpPr txBox="1"/>
      </xdr:nvSpPr>
      <xdr:spPr>
        <a:xfrm>
          <a:off x="21075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1" name="直線コネクタ 4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2" name="テキスト ボックス 4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3" name="直線コネクタ 4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4" name="テキスト ボックス 4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5" name="直線コネクタ 4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6" name="テキスト ボックス 4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7" name="直線コネクタ 4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8" name="テキスト ボックス 4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9" name="直線コネクタ 4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0" name="テキスト ボックス 4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1" name="直線コネクタ 5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2" name="テキスト ボックス 5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06" name="直線コネクタ 50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8" name="直線コネクタ 50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0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10" name="直線コネクタ 50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1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12" name="フローチャート: 判断 51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13" name="フローチャート: 判断 51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14"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15" name="フローチャート: 判断 514"/>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16"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36830</xdr:rowOff>
    </xdr:from>
    <xdr:to>
      <xdr:col>81</xdr:col>
      <xdr:colOff>101600</xdr:colOff>
      <xdr:row>108</xdr:row>
      <xdr:rowOff>138430</xdr:rowOff>
    </xdr:to>
    <xdr:sp macro="" textlink="">
      <xdr:nvSpPr>
        <xdr:cNvPr id="522" name="楕円 521"/>
        <xdr:cNvSpPr/>
      </xdr:nvSpPr>
      <xdr:spPr>
        <a:xfrm>
          <a:off x="1543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108</xdr:row>
      <xdr:rowOff>129557</xdr:rowOff>
    </xdr:from>
    <xdr:ext cx="340478" cy="259045"/>
    <xdr:sp macro="" textlink="">
      <xdr:nvSpPr>
        <xdr:cNvPr id="523" name="n_1mainValue【庁舎】&#10;有形固定資産減価償却率"/>
        <xdr:cNvSpPr txBox="1"/>
      </xdr:nvSpPr>
      <xdr:spPr>
        <a:xfrm>
          <a:off x="15298361"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5" name="テキスト ボックス 5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49" name="直線コネクタ 548"/>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50"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51" name="直線コネクタ 550"/>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52"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53" name="直線コネクタ 552"/>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54"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55" name="フローチャート: 判断 554"/>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56" name="フローチャート: 判断 555"/>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57"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58" name="フローチャート: 判断 557"/>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559"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151674</xdr:rowOff>
    </xdr:from>
    <xdr:to>
      <xdr:col>112</xdr:col>
      <xdr:colOff>38100</xdr:colOff>
      <xdr:row>107</xdr:row>
      <xdr:rowOff>81824</xdr:rowOff>
    </xdr:to>
    <xdr:sp macro="" textlink="">
      <xdr:nvSpPr>
        <xdr:cNvPr id="565" name="楕円 564"/>
        <xdr:cNvSpPr/>
      </xdr:nvSpPr>
      <xdr:spPr>
        <a:xfrm>
          <a:off x="21272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72951</xdr:rowOff>
    </xdr:from>
    <xdr:ext cx="469744" cy="259045"/>
    <xdr:sp macro="" textlink="">
      <xdr:nvSpPr>
        <xdr:cNvPr id="566" name="n_1mainValue【庁舎】&#10;一人当たり面積"/>
        <xdr:cNvSpPr txBox="1"/>
      </xdr:nvSpPr>
      <xdr:spPr>
        <a:xfrm>
          <a:off x="21075727"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類似団体と比較して特に有形固定資産減価償却率が高くなっている施設は、図書館と市民会館であり、特に低くなっている施設は、庁舎、消防施設である。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図書館と市民会館については、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平成２９年度から着手している多機能観光支援施設に機能を移転し、令和３年度までに複合化を図る予定である。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庁舎は平成２６年度に改築し、消防施設は消防本部と今帰仁分遣所をそれぞれ平成２２年度と平成２６年度に改築を終えているため、有形固定資産減価償却率が低くなっている。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13,348
13,271
54.35
8,385,864
8,034,950
315,570
3,865,077
6,766,450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ここ数年は固定資産税等が伸びており、平成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年度も新築家屋や償却資産の増により、基準財政収入額の割合も増加している。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財政力指数も前年度から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ポイント増加しているが、依然として類似団体や県平均を下回っているため、今後も他の税収等の歳入確保に努める。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790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前年度より補助費等が減少したものの、人件費や扶助費、公債費が増加しているため、全体では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今後は人件費や扶助費が増加していくと予測されるため、他の経常経費圧縮に努めていく必要がある。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0599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104648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8052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150622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984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68580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8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物件費については前年度から微増であったが、</a:t>
          </a:r>
          <a:r>
            <a:rPr kumimoji="1" lang="ja-JP" altLang="en-US" sz="1300">
              <a:latin typeface="ＭＳ Ｐゴシック" panose="020B0600070205080204" pitchFamily="50" charset="-128"/>
              <a:ea typeface="ＭＳ Ｐゴシック" panose="020B0600070205080204" pitchFamily="50" charset="-128"/>
            </a:rPr>
            <a:t>人件費については、毎年度退職者と同数以下で新規採用等を実施して人件費抑制を図ってきたが、団塊世代の定年退職者がいなくなってきているため増加に転じており、次年度以降も人件費が増加していくと見込ま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68421</xdr:rowOff>
    </xdr:from>
    <xdr:to>
      <xdr:col>23</xdr:col>
      <xdr:colOff>133350</xdr:colOff>
      <xdr:row>81</xdr:row>
      <xdr:rowOff>80860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55871"/>
          <a:ext cx="8382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59790</xdr:rowOff>
    </xdr:from>
    <xdr:to>
      <xdr:col>19</xdr:col>
      <xdr:colOff>133350</xdr:colOff>
      <xdr:row>81</xdr:row>
      <xdr:rowOff>68421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7240"/>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45855</xdr:rowOff>
    </xdr:from>
    <xdr:to>
      <xdr:col>15</xdr:col>
      <xdr:colOff>82550</xdr:colOff>
      <xdr:row>81</xdr:row>
      <xdr:rowOff>59790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33305"/>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31293</xdr:rowOff>
    </xdr:from>
    <xdr:to>
      <xdr:col>11</xdr:col>
      <xdr:colOff>31750</xdr:colOff>
      <xdr:row>81</xdr:row>
      <xdr:rowOff>45855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18743"/>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30060</xdr:rowOff>
    </xdr:from>
    <xdr:to>
      <xdr:col>23</xdr:col>
      <xdr:colOff>184150</xdr:colOff>
      <xdr:row>81</xdr:row>
      <xdr:rowOff>131660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46587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17621</xdr:rowOff>
    </xdr:from>
    <xdr:to>
      <xdr:col>19</xdr:col>
      <xdr:colOff>184150</xdr:colOff>
      <xdr:row>81</xdr:row>
      <xdr:rowOff>119221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129398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3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8990</xdr:rowOff>
    </xdr:from>
    <xdr:to>
      <xdr:col>15</xdr:col>
      <xdr:colOff>133350</xdr:colOff>
      <xdr:row>81</xdr:row>
      <xdr:rowOff>110590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120767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166505</xdr:rowOff>
    </xdr:from>
    <xdr:to>
      <xdr:col>11</xdr:col>
      <xdr:colOff>82550</xdr:colOff>
      <xdr:row>81</xdr:row>
      <xdr:rowOff>96655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106832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151943</xdr:rowOff>
    </xdr:from>
    <xdr:to>
      <xdr:col>7</xdr:col>
      <xdr:colOff>31750</xdr:colOff>
      <xdr:row>81</xdr:row>
      <xdr:rowOff>82093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92270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年間と同様に類似団体平均よりも低い水準で推移している。各手当の上限額設定等により継続して職員給の抑制を図っており、今後も給与体系の適正化に努めていく。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総務省の公表遅れにより前年度数値を引用している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556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145748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015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556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では、毎年度退職者と同数以下で新規採用等を行っているため、類似団体平均を下回っている。今後も行政サービスの質を低下させることのないよう、バランスを考慮した職員採用を行い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7417</xdr:rowOff>
    </xdr:from>
    <xdr:to>
      <xdr:col>81</xdr:col>
      <xdr:colOff>44450</xdr:colOff>
      <xdr:row>61</xdr:row>
      <xdr:rowOff>10313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6586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167767</xdr:rowOff>
    </xdr:from>
    <xdr:to>
      <xdr:col>77</xdr:col>
      <xdr:colOff>44450</xdr:colOff>
      <xdr:row>61</xdr:row>
      <xdr:rowOff>7417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5476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167767</xdr:rowOff>
    </xdr:from>
    <xdr:to>
      <xdr:col>72</xdr:col>
      <xdr:colOff>203200</xdr:colOff>
      <xdr:row>60</xdr:row>
      <xdr:rowOff>169214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54767"/>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163906</xdr:rowOff>
    </xdr:from>
    <xdr:to>
      <xdr:col>68</xdr:col>
      <xdr:colOff>152400</xdr:colOff>
      <xdr:row>60</xdr:row>
      <xdr:rowOff>169214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5090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130963</xdr:rowOff>
    </xdr:from>
    <xdr:to>
      <xdr:col>81</xdr:col>
      <xdr:colOff>95250</xdr:colOff>
      <xdr:row>61</xdr:row>
      <xdr:rowOff>61113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52240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3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128067</xdr:rowOff>
    </xdr:from>
    <xdr:to>
      <xdr:col>77</xdr:col>
      <xdr:colOff>95250</xdr:colOff>
      <xdr:row>61</xdr:row>
      <xdr:rowOff>58217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68394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8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116967</xdr:rowOff>
    </xdr:from>
    <xdr:to>
      <xdr:col>73</xdr:col>
      <xdr:colOff>44450</xdr:colOff>
      <xdr:row>61</xdr:row>
      <xdr:rowOff>47117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57294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118414</xdr:rowOff>
    </xdr:from>
    <xdr:to>
      <xdr:col>68</xdr:col>
      <xdr:colOff>203200</xdr:colOff>
      <xdr:row>61</xdr:row>
      <xdr:rowOff>48564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58741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113106</xdr:rowOff>
    </xdr:from>
    <xdr:to>
      <xdr:col>64</xdr:col>
      <xdr:colOff>152400</xdr:colOff>
      <xdr:row>61</xdr:row>
      <xdr:rowOff>43256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53433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年度まで利率の高い起債の繰上げ償還を行ってきたため改善傾向にあったが、平成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年度から文教施設や庁舎等の施設整備を行っており、平成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年度からその元金償還が始まったため、実質公債費比率が悪化することとなった。</a:t>
          </a:r>
        </a:p>
        <a:p>
          <a:r>
            <a:rPr kumimoji="1" lang="ja-JP" altLang="en-US" sz="1300">
              <a:latin typeface="ＭＳ Ｐゴシック" panose="020B0600070205080204" pitchFamily="50" charset="-128"/>
              <a:ea typeface="ＭＳ Ｐゴシック" panose="020B0600070205080204" pitchFamily="50" charset="-128"/>
            </a:rPr>
            <a:t>文教施設等の老朽化による施設更新は継続しているため、施設規模の適正化や施設整備の平準化を図り、公債費比率の上昇抑制に努める必要がある。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127000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2091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134366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7533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40</xdr:row>
      <xdr:rowOff>20828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7533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41</xdr:row>
      <xdr:rowOff>52070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7882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将来負担比率が改善している主な要因としては、地方債残高の減少及び組合等負担等見込額の減少によるものである。</a:t>
          </a:r>
        </a:p>
        <a:p>
          <a:r>
            <a:rPr kumimoji="1" lang="ja-JP" altLang="en-US" sz="1300">
              <a:latin typeface="ＭＳ Ｐゴシック" panose="020B0600070205080204" pitchFamily="50" charset="-128"/>
              <a:ea typeface="ＭＳ Ｐゴシック" panose="020B0600070205080204" pitchFamily="50" charset="-128"/>
            </a:rPr>
            <a:t>しかし、平成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年度から行っている文教施設等の施設更新は平成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年度まで継続予定であり、施設整備の平準化や整備規模の適正化を図っていき、将来負担比率の上昇抑制に努めていく必要がある。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33782</xdr:rowOff>
    </xdr:from>
    <xdr:to>
      <xdr:col>81</xdr:col>
      <xdr:colOff>44450</xdr:colOff>
      <xdr:row>15</xdr:row>
      <xdr:rowOff>143171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605532"/>
          <a:ext cx="838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143171</xdr:rowOff>
    </xdr:from>
    <xdr:to>
      <xdr:col>77</xdr:col>
      <xdr:colOff>44450</xdr:colOff>
      <xdr:row>16</xdr:row>
      <xdr:rowOff>18373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714921"/>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18373</xdr:rowOff>
    </xdr:from>
    <xdr:to>
      <xdr:col>72</xdr:col>
      <xdr:colOff>203200</xdr:colOff>
      <xdr:row>16</xdr:row>
      <xdr:rowOff>155914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61573"/>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164888</xdr:rowOff>
    </xdr:from>
    <xdr:to>
      <xdr:col>68</xdr:col>
      <xdr:colOff>152400</xdr:colOff>
      <xdr:row>16</xdr:row>
      <xdr:rowOff>155914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736638"/>
          <a:ext cx="889000" cy="1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154432</xdr:rowOff>
    </xdr:from>
    <xdr:to>
      <xdr:col>81</xdr:col>
      <xdr:colOff>95250</xdr:colOff>
      <xdr:row>15</xdr:row>
      <xdr:rowOff>84582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126509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92371</xdr:rowOff>
    </xdr:from>
    <xdr:to>
      <xdr:col>77</xdr:col>
      <xdr:colOff>95250</xdr:colOff>
      <xdr:row>16</xdr:row>
      <xdr:rowOff>22521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7298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75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139023</xdr:rowOff>
    </xdr:from>
    <xdr:to>
      <xdr:col>73</xdr:col>
      <xdr:colOff>44450</xdr:colOff>
      <xdr:row>16</xdr:row>
      <xdr:rowOff>69173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53950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105114</xdr:rowOff>
    </xdr:from>
    <xdr:to>
      <xdr:col>68</xdr:col>
      <xdr:colOff>203200</xdr:colOff>
      <xdr:row>17</xdr:row>
      <xdr:rowOff>35264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20041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114088</xdr:rowOff>
    </xdr:from>
    <xdr:to>
      <xdr:col>64</xdr:col>
      <xdr:colOff>152400</xdr:colOff>
      <xdr:row>16</xdr:row>
      <xdr:rowOff>44238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29015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7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13,348
13,271
54.35
8,385,864
8,034,950
315,570
3,865,077
6,766,450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毎年度退職者と同数以下で新規採用を行っているため、類似団体平均値よりも低い値で推移している。今後も引き続き人件費の抑制に努めていく。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1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毎年賃金職員の人員配置の見直しや事務費の抑制を行っているため、過去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年間は類似団体よりも低い値となっており、今後も引き続き経費の圧縮に努めていく。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127000</xdr:rowOff>
    </xdr:from>
    <xdr:to>
      <xdr:col>82</xdr:col>
      <xdr:colOff>107950</xdr:colOff>
      <xdr:row>13</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55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127000</xdr:rowOff>
    </xdr:from>
    <xdr:to>
      <xdr:col>78</xdr:col>
      <xdr:colOff>69850</xdr:colOff>
      <xdr:row>13</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55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155575</xdr:rowOff>
    </xdr:from>
    <xdr:to>
      <xdr:col>73</xdr:col>
      <xdr:colOff>180975</xdr:colOff>
      <xdr:row>14</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844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165100</xdr:rowOff>
    </xdr:from>
    <xdr:to>
      <xdr:col>69</xdr:col>
      <xdr:colOff>92075</xdr:colOff>
      <xdr:row>14</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9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76200</xdr:rowOff>
    </xdr:from>
    <xdr:to>
      <xdr:col>82</xdr:col>
      <xdr:colOff>158750</xdr:colOff>
      <xdr:row>14</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156227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76200</xdr:rowOff>
    </xdr:from>
    <xdr:to>
      <xdr:col>78</xdr:col>
      <xdr:colOff>120650</xdr:colOff>
      <xdr:row>14</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45102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57150</xdr:rowOff>
    </xdr:from>
    <xdr:to>
      <xdr:col>69</xdr:col>
      <xdr:colOff>142875</xdr:colOff>
      <xdr:row>14</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114300</xdr:rowOff>
    </xdr:from>
    <xdr:to>
      <xdr:col>65</xdr:col>
      <xdr:colOff>53975</xdr:colOff>
      <xdr:row>14</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サービス等の給付費が年々増加していること、新規法人保育園が増えたことにより給付費等が増え、前年度よりさらに悪化する結果となった。扶助費がさらに悪化することのないよう、歳出予算を精査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670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52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59</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914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57</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1628"/>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108857</xdr:rowOff>
    </xdr:from>
    <xdr:to>
      <xdr:col>24</xdr:col>
      <xdr:colOff>76200</xdr:colOff>
      <xdr:row>61</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17434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前年度よりも改善はしたものの、依然として類似団体平均を下回る結果となった。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今後も引き続き歳出予算の精査などを行い、特別会計への繰出金等の圧縮に努めていく必要がある。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147574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888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147574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7647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57</xdr:row>
      <xdr:rowOff>5842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101854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004800" y="9778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66819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補助費等について、まつり運営補助等の見直しにより前年度よりポイントは改善されたが、依然として類似団体平均を下回っているため、今後も補助交付額等の見直しを行い経費の圧縮に努めていく。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170434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820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140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4866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44704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年度から庁舎及び文教施設等建設事業の元金償還が始まっており、その建設事業が継続事業であったため、平成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年度も引き続き公債費が増加することとなった。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78</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3035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65278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前年度と同じく扶助費や補助費等で類似団体を下回ったものの、人件費や物件費では類似団体平均を上回ったため、公債費以外でも上回る結果となった。</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99568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16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46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93861</xdr:rowOff>
    </xdr:from>
    <xdr:to>
      <xdr:col>29</xdr:col>
      <xdr:colOff>127000</xdr:colOff>
      <xdr:row>18</xdr:row>
      <xdr:rowOff>101740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27586"/>
          <a:ext cx="647700" cy="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93861</xdr:rowOff>
    </xdr:from>
    <xdr:to>
      <xdr:col>26</xdr:col>
      <xdr:colOff>50800</xdr:colOff>
      <xdr:row>18</xdr:row>
      <xdr:rowOff>102243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7586"/>
          <a:ext cx="698500" cy="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102243</xdr:rowOff>
    </xdr:from>
    <xdr:to>
      <xdr:col>22</xdr:col>
      <xdr:colOff>114300</xdr:colOff>
      <xdr:row>18</xdr:row>
      <xdr:rowOff>133530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5968"/>
          <a:ext cx="698500" cy="31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133530</xdr:rowOff>
    </xdr:from>
    <xdr:to>
      <xdr:col>18</xdr:col>
      <xdr:colOff>177800</xdr:colOff>
      <xdr:row>18</xdr:row>
      <xdr:rowOff>136525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7255"/>
          <a:ext cx="698500" cy="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50940</xdr:rowOff>
    </xdr:from>
    <xdr:to>
      <xdr:col>29</xdr:col>
      <xdr:colOff>177800</xdr:colOff>
      <xdr:row>18</xdr:row>
      <xdr:rowOff>152540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23017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43061</xdr:rowOff>
    </xdr:from>
    <xdr:to>
      <xdr:col>26</xdr:col>
      <xdr:colOff>101600</xdr:colOff>
      <xdr:row>18</xdr:row>
      <xdr:rowOff>144661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129438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51443</xdr:rowOff>
    </xdr:from>
    <xdr:to>
      <xdr:col>22</xdr:col>
      <xdr:colOff>165100</xdr:colOff>
      <xdr:row>18</xdr:row>
      <xdr:rowOff>153043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137820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82730</xdr:rowOff>
    </xdr:from>
    <xdr:to>
      <xdr:col>19</xdr:col>
      <xdr:colOff>38100</xdr:colOff>
      <xdr:row>19</xdr:row>
      <xdr:rowOff>12881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6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169107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85725</xdr:rowOff>
    </xdr:from>
    <xdr:to>
      <xdr:col>15</xdr:col>
      <xdr:colOff>101600</xdr:colOff>
      <xdr:row>19</xdr:row>
      <xdr:rowOff>15875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78918</xdr:rowOff>
    </xdr:from>
    <xdr:to>
      <xdr:col>29</xdr:col>
      <xdr:colOff>127000</xdr:colOff>
      <xdr:row>35</xdr:row>
      <xdr:rowOff>206991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89268"/>
          <a:ext cx="647700" cy="128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206991</xdr:rowOff>
    </xdr:from>
    <xdr:to>
      <xdr:col>26</xdr:col>
      <xdr:colOff>50800</xdr:colOff>
      <xdr:row>36</xdr:row>
      <xdr:rowOff>6566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17341"/>
          <a:ext cx="698500" cy="14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331578</xdr:rowOff>
    </xdr:from>
    <xdr:to>
      <xdr:col>22</xdr:col>
      <xdr:colOff>114300</xdr:colOff>
      <xdr:row>36</xdr:row>
      <xdr:rowOff>6566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41928"/>
          <a:ext cx="698500" cy="17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311938</xdr:rowOff>
    </xdr:from>
    <xdr:to>
      <xdr:col>18</xdr:col>
      <xdr:colOff>177800</xdr:colOff>
      <xdr:row>35</xdr:row>
      <xdr:rowOff>331578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2288"/>
          <a:ext cx="698500" cy="1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28118</xdr:rowOff>
    </xdr:from>
    <xdr:to>
      <xdr:col>29</xdr:col>
      <xdr:colOff>177800</xdr:colOff>
      <xdr:row>35</xdr:row>
      <xdr:rowOff>129718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3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216095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156191</xdr:rowOff>
    </xdr:from>
    <xdr:to>
      <xdr:col>26</xdr:col>
      <xdr:colOff>101600</xdr:colOff>
      <xdr:row>35</xdr:row>
      <xdr:rowOff>257791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6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242568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5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298666</xdr:rowOff>
    </xdr:from>
    <xdr:to>
      <xdr:col>22</xdr:col>
      <xdr:colOff>165100</xdr:colOff>
      <xdr:row>36</xdr:row>
      <xdr:rowOff>57366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42143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280778</xdr:rowOff>
    </xdr:from>
    <xdr:to>
      <xdr:col>19</xdr:col>
      <xdr:colOff>38100</xdr:colOff>
      <xdr:row>36</xdr:row>
      <xdr:rowOff>39478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24255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261138</xdr:rowOff>
    </xdr:from>
    <xdr:to>
      <xdr:col>15</xdr:col>
      <xdr:colOff>101600</xdr:colOff>
      <xdr:row>36</xdr:row>
      <xdr:rowOff>19838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13,348
13,271
54.35
8,385,864
8,034,950
315,570
3,865,077
6,766,450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91656</xdr:rowOff>
    </xdr:from>
    <xdr:to>
      <xdr:col>24</xdr:col>
      <xdr:colOff>63500</xdr:colOff>
      <xdr:row>38</xdr:row>
      <xdr:rowOff>112458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6756"/>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112458</xdr:rowOff>
    </xdr:from>
    <xdr:to>
      <xdr:col>19</xdr:col>
      <xdr:colOff>177800</xdr:colOff>
      <xdr:row>38</xdr:row>
      <xdr:rowOff>113464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755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62883</xdr:rowOff>
    </xdr:from>
    <xdr:to>
      <xdr:col>15</xdr:col>
      <xdr:colOff>50800</xdr:colOff>
      <xdr:row>38</xdr:row>
      <xdr:rowOff>113464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77983"/>
          <a:ext cx="889000" cy="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61946</xdr:rowOff>
    </xdr:from>
    <xdr:to>
      <xdr:col>10</xdr:col>
      <xdr:colOff>114300</xdr:colOff>
      <xdr:row>38</xdr:row>
      <xdr:rowOff>62883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7046"/>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40856</xdr:rowOff>
    </xdr:from>
    <xdr:to>
      <xdr:col>24</xdr:col>
      <xdr:colOff>114300</xdr:colOff>
      <xdr:row>38</xdr:row>
      <xdr:rowOff>142456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127233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61658</xdr:rowOff>
    </xdr:from>
    <xdr:to>
      <xdr:col>20</xdr:col>
      <xdr:colOff>38100</xdr:colOff>
      <xdr:row>38</xdr:row>
      <xdr:rowOff>163258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154385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62664</xdr:rowOff>
    </xdr:from>
    <xdr:to>
      <xdr:col>15</xdr:col>
      <xdr:colOff>101600</xdr:colOff>
      <xdr:row>38</xdr:row>
      <xdr:rowOff>164264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155391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12083</xdr:rowOff>
    </xdr:from>
    <xdr:to>
      <xdr:col>10</xdr:col>
      <xdr:colOff>165100</xdr:colOff>
      <xdr:row>38</xdr:row>
      <xdr:rowOff>113683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11146</xdr:rowOff>
    </xdr:from>
    <xdr:to>
      <xdr:col>6</xdr:col>
      <xdr:colOff>38100</xdr:colOff>
      <xdr:row>38</xdr:row>
      <xdr:rowOff>112746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103873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116725</xdr:rowOff>
    </xdr:from>
    <xdr:to>
      <xdr:col>24</xdr:col>
      <xdr:colOff>63500</xdr:colOff>
      <xdr:row>56</xdr:row>
      <xdr:rowOff>121892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7925"/>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121892</xdr:rowOff>
    </xdr:from>
    <xdr:to>
      <xdr:col>19</xdr:col>
      <xdr:colOff>177800</xdr:colOff>
      <xdr:row>56</xdr:row>
      <xdr:rowOff>152222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23092"/>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147253</xdr:rowOff>
    </xdr:from>
    <xdr:to>
      <xdr:col>15</xdr:col>
      <xdr:colOff>50800</xdr:colOff>
      <xdr:row>56</xdr:row>
      <xdr:rowOff>152222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48453"/>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147253</xdr:rowOff>
    </xdr:from>
    <xdr:to>
      <xdr:col>10</xdr:col>
      <xdr:colOff>114300</xdr:colOff>
      <xdr:row>56</xdr:row>
      <xdr:rowOff>159995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8453"/>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65925</xdr:rowOff>
    </xdr:from>
    <xdr:to>
      <xdr:col>24</xdr:col>
      <xdr:colOff>114300</xdr:colOff>
      <xdr:row>56</xdr:row>
      <xdr:rowOff>167525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44352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71092</xdr:rowOff>
    </xdr:from>
    <xdr:to>
      <xdr:col>20</xdr:col>
      <xdr:colOff>38100</xdr:colOff>
      <xdr:row>57</xdr:row>
      <xdr:rowOff>1242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163819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101422</xdr:rowOff>
    </xdr:from>
    <xdr:to>
      <xdr:col>15</xdr:col>
      <xdr:colOff>101600</xdr:colOff>
      <xdr:row>57</xdr:row>
      <xdr:rowOff>31572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22699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96453</xdr:rowOff>
    </xdr:from>
    <xdr:to>
      <xdr:col>10</xdr:col>
      <xdr:colOff>165100</xdr:colOff>
      <xdr:row>57</xdr:row>
      <xdr:rowOff>26603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17730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109195</xdr:rowOff>
    </xdr:from>
    <xdr:to>
      <xdr:col>6</xdr:col>
      <xdr:colOff>38100</xdr:colOff>
      <xdr:row>57</xdr:row>
      <xdr:rowOff>39345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30472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10678</xdr:rowOff>
    </xdr:from>
    <xdr:to>
      <xdr:col>24</xdr:col>
      <xdr:colOff>63500</xdr:colOff>
      <xdr:row>78</xdr:row>
      <xdr:rowOff>20828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83778"/>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145963</xdr:rowOff>
    </xdr:from>
    <xdr:to>
      <xdr:col>19</xdr:col>
      <xdr:colOff>177800</xdr:colOff>
      <xdr:row>78</xdr:row>
      <xdr:rowOff>20828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76163"/>
          <a:ext cx="8890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145963</xdr:rowOff>
    </xdr:from>
    <xdr:to>
      <xdr:col>15</xdr:col>
      <xdr:colOff>50800</xdr:colOff>
      <xdr:row>78</xdr:row>
      <xdr:rowOff>8713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176163"/>
          <a:ext cx="889000" cy="2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8713</xdr:rowOff>
    </xdr:from>
    <xdr:to>
      <xdr:col>10</xdr:col>
      <xdr:colOff>114300</xdr:colOff>
      <xdr:row>78</xdr:row>
      <xdr:rowOff>31710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8181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131328</xdr:rowOff>
    </xdr:from>
    <xdr:to>
      <xdr:col>24</xdr:col>
      <xdr:colOff>114300</xdr:colOff>
      <xdr:row>78</xdr:row>
      <xdr:rowOff>61478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46255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4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141478</xdr:rowOff>
    </xdr:from>
    <xdr:to>
      <xdr:col>20</xdr:col>
      <xdr:colOff>38100</xdr:colOff>
      <xdr:row>78</xdr:row>
      <xdr:rowOff>71628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62755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95163</xdr:rowOff>
    </xdr:from>
    <xdr:to>
      <xdr:col>15</xdr:col>
      <xdr:colOff>101600</xdr:colOff>
      <xdr:row>77</xdr:row>
      <xdr:rowOff>25313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41841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129363</xdr:rowOff>
    </xdr:from>
    <xdr:to>
      <xdr:col>10</xdr:col>
      <xdr:colOff>165100</xdr:colOff>
      <xdr:row>78</xdr:row>
      <xdr:rowOff>59513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50640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152360</xdr:rowOff>
    </xdr:from>
    <xdr:to>
      <xdr:col>6</xdr:col>
      <xdr:colOff>38100</xdr:colOff>
      <xdr:row>78</xdr:row>
      <xdr:rowOff>82510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73637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144115</xdr:rowOff>
    </xdr:from>
    <xdr:to>
      <xdr:col>24</xdr:col>
      <xdr:colOff>63500</xdr:colOff>
      <xdr:row>91</xdr:row>
      <xdr:rowOff>149758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574615"/>
          <a:ext cx="838200" cy="17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149758</xdr:rowOff>
    </xdr:from>
    <xdr:to>
      <xdr:col>19</xdr:col>
      <xdr:colOff>177800</xdr:colOff>
      <xdr:row>92</xdr:row>
      <xdr:rowOff>112240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751708"/>
          <a:ext cx="889000" cy="1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112240</xdr:rowOff>
    </xdr:from>
    <xdr:to>
      <xdr:col>15</xdr:col>
      <xdr:colOff>50800</xdr:colOff>
      <xdr:row>93</xdr:row>
      <xdr:rowOff>138071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85640"/>
          <a:ext cx="889000" cy="1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138071</xdr:rowOff>
    </xdr:from>
    <xdr:to>
      <xdr:col>10</xdr:col>
      <xdr:colOff>114300</xdr:colOff>
      <xdr:row>94</xdr:row>
      <xdr:rowOff>98566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82921"/>
          <a:ext cx="889000" cy="1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93315</xdr:rowOff>
    </xdr:from>
    <xdr:to>
      <xdr:col>24</xdr:col>
      <xdr:colOff>114300</xdr:colOff>
      <xdr:row>91</xdr:row>
      <xdr:rowOff>23465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46342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98958</xdr:rowOff>
    </xdr:from>
    <xdr:to>
      <xdr:col>20</xdr:col>
      <xdr:colOff>38100</xdr:colOff>
      <xdr:row>92</xdr:row>
      <xdr:rowOff>29108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0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45635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47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61440</xdr:rowOff>
    </xdr:from>
    <xdr:to>
      <xdr:col>15</xdr:col>
      <xdr:colOff>101600</xdr:colOff>
      <xdr:row>92</xdr:row>
      <xdr:rowOff>163040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8117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1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87271</xdr:rowOff>
    </xdr:from>
    <xdr:to>
      <xdr:col>10</xdr:col>
      <xdr:colOff>165100</xdr:colOff>
      <xdr:row>94</xdr:row>
      <xdr:rowOff>17421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33948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47766</xdr:rowOff>
    </xdr:from>
    <xdr:to>
      <xdr:col>6</xdr:col>
      <xdr:colOff>38100</xdr:colOff>
      <xdr:row>94</xdr:row>
      <xdr:rowOff>149366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6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165893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16526</xdr:rowOff>
    </xdr:from>
    <xdr:to>
      <xdr:col>55</xdr:col>
      <xdr:colOff>0</xdr:colOff>
      <xdr:row>37</xdr:row>
      <xdr:rowOff>24641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60176"/>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5242</xdr:rowOff>
    </xdr:from>
    <xdr:to>
      <xdr:col>50</xdr:col>
      <xdr:colOff>114300</xdr:colOff>
      <xdr:row>37</xdr:row>
      <xdr:rowOff>16526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48892"/>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3825</xdr:rowOff>
    </xdr:from>
    <xdr:to>
      <xdr:col>45</xdr:col>
      <xdr:colOff>177800</xdr:colOff>
      <xdr:row>37</xdr:row>
      <xdr:rowOff>5242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4747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3825</xdr:rowOff>
    </xdr:from>
    <xdr:to>
      <xdr:col>41</xdr:col>
      <xdr:colOff>50800</xdr:colOff>
      <xdr:row>37</xdr:row>
      <xdr:rowOff>24988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47475"/>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145291</xdr:rowOff>
    </xdr:from>
    <xdr:to>
      <xdr:col>55</xdr:col>
      <xdr:colOff>50800</xdr:colOff>
      <xdr:row>37</xdr:row>
      <xdr:rowOff>75441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123718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9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137176</xdr:rowOff>
    </xdr:from>
    <xdr:to>
      <xdr:col>50</xdr:col>
      <xdr:colOff>165100</xdr:colOff>
      <xdr:row>37</xdr:row>
      <xdr:rowOff>67326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58453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125892</xdr:rowOff>
    </xdr:from>
    <xdr:to>
      <xdr:col>46</xdr:col>
      <xdr:colOff>38100</xdr:colOff>
      <xdr:row>37</xdr:row>
      <xdr:rowOff>56042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47169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9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124475</xdr:rowOff>
    </xdr:from>
    <xdr:to>
      <xdr:col>41</xdr:col>
      <xdr:colOff>101600</xdr:colOff>
      <xdr:row>37</xdr:row>
      <xdr:rowOff>54625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45752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8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145638</xdr:rowOff>
    </xdr:from>
    <xdr:to>
      <xdr:col>36</xdr:col>
      <xdr:colOff>165100</xdr:colOff>
      <xdr:row>37</xdr:row>
      <xdr:rowOff>75788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66915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30612</xdr:rowOff>
    </xdr:from>
    <xdr:to>
      <xdr:col>55</xdr:col>
      <xdr:colOff>0</xdr:colOff>
      <xdr:row>56</xdr:row>
      <xdr:rowOff>137544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31812"/>
          <a:ext cx="838200" cy="10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137544</xdr:rowOff>
    </xdr:from>
    <xdr:to>
      <xdr:col>50</xdr:col>
      <xdr:colOff>114300</xdr:colOff>
      <xdr:row>57</xdr:row>
      <xdr:rowOff>95363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38744"/>
          <a:ext cx="889000" cy="1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132457</xdr:rowOff>
    </xdr:from>
    <xdr:to>
      <xdr:col>45</xdr:col>
      <xdr:colOff>177800</xdr:colOff>
      <xdr:row>57</xdr:row>
      <xdr:rowOff>95363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62207"/>
          <a:ext cx="889000" cy="30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132457</xdr:rowOff>
    </xdr:from>
    <xdr:to>
      <xdr:col>41</xdr:col>
      <xdr:colOff>50800</xdr:colOff>
      <xdr:row>55</xdr:row>
      <xdr:rowOff>153168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62207"/>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151262</xdr:rowOff>
    </xdr:from>
    <xdr:to>
      <xdr:col>55</xdr:col>
      <xdr:colOff>50800</xdr:colOff>
      <xdr:row>56</xdr:row>
      <xdr:rowOff>81412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2689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3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86744</xdr:rowOff>
    </xdr:from>
    <xdr:to>
      <xdr:col>50</xdr:col>
      <xdr:colOff>165100</xdr:colOff>
      <xdr:row>57</xdr:row>
      <xdr:rowOff>16894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33421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6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44563</xdr:rowOff>
    </xdr:from>
    <xdr:to>
      <xdr:col>46</xdr:col>
      <xdr:colOff>38100</xdr:colOff>
      <xdr:row>57</xdr:row>
      <xdr:rowOff>146163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162690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81657</xdr:rowOff>
    </xdr:from>
    <xdr:to>
      <xdr:col>41</xdr:col>
      <xdr:colOff>101600</xdr:colOff>
      <xdr:row>56</xdr:row>
      <xdr:rowOff>11807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28334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8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102368</xdr:rowOff>
    </xdr:from>
    <xdr:to>
      <xdr:col>36</xdr:col>
      <xdr:colOff>165100</xdr:colOff>
      <xdr:row>56</xdr:row>
      <xdr:rowOff>32518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49045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0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108465</xdr:rowOff>
    </xdr:from>
    <xdr:to>
      <xdr:col>55</xdr:col>
      <xdr:colOff>0</xdr:colOff>
      <xdr:row>76</xdr:row>
      <xdr:rowOff>77398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967215"/>
          <a:ext cx="838200" cy="14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108465</xdr:rowOff>
    </xdr:from>
    <xdr:to>
      <xdr:col>50</xdr:col>
      <xdr:colOff>114300</xdr:colOff>
      <xdr:row>77</xdr:row>
      <xdr:rowOff>162446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967215"/>
          <a:ext cx="889000" cy="3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145407</xdr:rowOff>
    </xdr:from>
    <xdr:to>
      <xdr:col>45</xdr:col>
      <xdr:colOff>177800</xdr:colOff>
      <xdr:row>77</xdr:row>
      <xdr:rowOff>162446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47057"/>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26598</xdr:rowOff>
    </xdr:from>
    <xdr:to>
      <xdr:col>55</xdr:col>
      <xdr:colOff>50800</xdr:colOff>
      <xdr:row>76</xdr:row>
      <xdr:rowOff>128198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0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49476</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57665</xdr:rowOff>
    </xdr:from>
    <xdr:to>
      <xdr:col>50</xdr:col>
      <xdr:colOff>165100</xdr:colOff>
      <xdr:row>75</xdr:row>
      <xdr:rowOff>159265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9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9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111646</xdr:rowOff>
    </xdr:from>
    <xdr:to>
      <xdr:col>46</xdr:col>
      <xdr:colOff>38100</xdr:colOff>
      <xdr:row>78</xdr:row>
      <xdr:rowOff>41796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58323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94607</xdr:rowOff>
    </xdr:from>
    <xdr:to>
      <xdr:col>41</xdr:col>
      <xdr:colOff>101600</xdr:colOff>
      <xdr:row>78</xdr:row>
      <xdr:rowOff>24757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7751</xdr:rowOff>
    </xdr:from>
    <xdr:to>
      <xdr:col>55</xdr:col>
      <xdr:colOff>0</xdr:colOff>
      <xdr:row>98</xdr:row>
      <xdr:rowOff>131935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466951"/>
          <a:ext cx="838200" cy="46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66532</xdr:rowOff>
    </xdr:from>
    <xdr:to>
      <xdr:col>50</xdr:col>
      <xdr:colOff>114300</xdr:colOff>
      <xdr:row>98</xdr:row>
      <xdr:rowOff>131935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697182"/>
          <a:ext cx="889000" cy="2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10258</xdr:rowOff>
    </xdr:from>
    <xdr:to>
      <xdr:col>45</xdr:col>
      <xdr:colOff>177800</xdr:colOff>
      <xdr:row>97</xdr:row>
      <xdr:rowOff>66532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469458"/>
          <a:ext cx="889000" cy="2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128401</xdr:rowOff>
    </xdr:from>
    <xdr:to>
      <xdr:col>55</xdr:col>
      <xdr:colOff>50800</xdr:colOff>
      <xdr:row>96</xdr:row>
      <xdr:rowOff>58551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4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151278</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2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81135</xdr:rowOff>
    </xdr:from>
    <xdr:to>
      <xdr:col>50</xdr:col>
      <xdr:colOff>165100</xdr:colOff>
      <xdr:row>99</xdr:row>
      <xdr:rowOff>11285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2412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9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15732</xdr:rowOff>
    </xdr:from>
    <xdr:to>
      <xdr:col>46</xdr:col>
      <xdr:colOff>38100</xdr:colOff>
      <xdr:row>97</xdr:row>
      <xdr:rowOff>117332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133859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130908</xdr:rowOff>
    </xdr:from>
    <xdr:to>
      <xdr:col>41</xdr:col>
      <xdr:colOff>101600</xdr:colOff>
      <xdr:row>96</xdr:row>
      <xdr:rowOff>61058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77585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36030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258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26112</xdr:rowOff>
    </xdr:from>
    <xdr:to>
      <xdr:col>76</xdr:col>
      <xdr:colOff>114300</xdr:colOff>
      <xdr:row>39</xdr:row>
      <xdr:rowOff>36030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12662"/>
          <a:ext cx="8890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26112</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12662"/>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156680</xdr:rowOff>
    </xdr:from>
    <xdr:to>
      <xdr:col>76</xdr:col>
      <xdr:colOff>165100</xdr:colOff>
      <xdr:row>39</xdr:row>
      <xdr:rowOff>86830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77957</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6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146762</xdr:rowOff>
    </xdr:from>
    <xdr:to>
      <xdr:col>72</xdr:col>
      <xdr:colOff>38100</xdr:colOff>
      <xdr:row>39</xdr:row>
      <xdr:rowOff>76912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150276</xdr:rowOff>
    </xdr:from>
    <xdr:to>
      <xdr:col>85</xdr:col>
      <xdr:colOff>127000</xdr:colOff>
      <xdr:row>77</xdr:row>
      <xdr:rowOff>17430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180476"/>
          <a:ext cx="8382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17430</xdr:rowOff>
    </xdr:from>
    <xdr:to>
      <xdr:col>81</xdr:col>
      <xdr:colOff>50800</xdr:colOff>
      <xdr:row>77</xdr:row>
      <xdr:rowOff>48747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21908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48458</xdr:rowOff>
    </xdr:from>
    <xdr:to>
      <xdr:col>76</xdr:col>
      <xdr:colOff>114300</xdr:colOff>
      <xdr:row>77</xdr:row>
      <xdr:rowOff>48747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250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38522</xdr:rowOff>
    </xdr:from>
    <xdr:to>
      <xdr:col>71</xdr:col>
      <xdr:colOff>177800</xdr:colOff>
      <xdr:row>77</xdr:row>
      <xdr:rowOff>48458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240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99476</xdr:rowOff>
    </xdr:from>
    <xdr:to>
      <xdr:col>85</xdr:col>
      <xdr:colOff>177800</xdr:colOff>
      <xdr:row>77</xdr:row>
      <xdr:rowOff>29626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1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122353</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98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138080</xdr:rowOff>
    </xdr:from>
    <xdr:to>
      <xdr:col>81</xdr:col>
      <xdr:colOff>101600</xdr:colOff>
      <xdr:row>77</xdr:row>
      <xdr:rowOff>68230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1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59357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169397</xdr:rowOff>
    </xdr:from>
    <xdr:to>
      <xdr:col>76</xdr:col>
      <xdr:colOff>165100</xdr:colOff>
      <xdr:row>77</xdr:row>
      <xdr:rowOff>99547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90674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2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169108</xdr:rowOff>
    </xdr:from>
    <xdr:to>
      <xdr:col>72</xdr:col>
      <xdr:colOff>38100</xdr:colOff>
      <xdr:row>77</xdr:row>
      <xdr:rowOff>99258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90385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159172</xdr:rowOff>
    </xdr:from>
    <xdr:to>
      <xdr:col>67</xdr:col>
      <xdr:colOff>101600</xdr:colOff>
      <xdr:row>77</xdr:row>
      <xdr:rowOff>89322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80449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148140</xdr:rowOff>
    </xdr:from>
    <xdr:to>
      <xdr:col>85</xdr:col>
      <xdr:colOff>127000</xdr:colOff>
      <xdr:row>98</xdr:row>
      <xdr:rowOff>117819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778790"/>
          <a:ext cx="838200" cy="1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148140</xdr:rowOff>
    </xdr:from>
    <xdr:to>
      <xdr:col>81</xdr:col>
      <xdr:colOff>50800</xdr:colOff>
      <xdr:row>98</xdr:row>
      <xdr:rowOff>44433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778790"/>
          <a:ext cx="8890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44433</xdr:rowOff>
    </xdr:from>
    <xdr:to>
      <xdr:col>76</xdr:col>
      <xdr:colOff>114300</xdr:colOff>
      <xdr:row>98</xdr:row>
      <xdr:rowOff>85503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846533"/>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35838</xdr:rowOff>
    </xdr:from>
    <xdr:to>
      <xdr:col>71</xdr:col>
      <xdr:colOff>177800</xdr:colOff>
      <xdr:row>98</xdr:row>
      <xdr:rowOff>85503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837938"/>
          <a:ext cx="889000" cy="4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67019</xdr:rowOff>
    </xdr:from>
    <xdr:to>
      <xdr:col>85</xdr:col>
      <xdr:colOff>177800</xdr:colOff>
      <xdr:row>98</xdr:row>
      <xdr:rowOff>168619</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8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153396</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7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97340</xdr:rowOff>
    </xdr:from>
    <xdr:to>
      <xdr:col>81</xdr:col>
      <xdr:colOff>101600</xdr:colOff>
      <xdr:row>98</xdr:row>
      <xdr:rowOff>27490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7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44017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165083</xdr:rowOff>
    </xdr:from>
    <xdr:to>
      <xdr:col>76</xdr:col>
      <xdr:colOff>165100</xdr:colOff>
      <xdr:row>98</xdr:row>
      <xdr:rowOff>95233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7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86360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34703</xdr:rowOff>
    </xdr:from>
    <xdr:to>
      <xdr:col>72</xdr:col>
      <xdr:colOff>38100</xdr:colOff>
      <xdr:row>98</xdr:row>
      <xdr:rowOff>136303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8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156488</xdr:rowOff>
    </xdr:from>
    <xdr:to>
      <xdr:col>67</xdr:col>
      <xdr:colOff>101600</xdr:colOff>
      <xdr:row>98</xdr:row>
      <xdr:rowOff>86638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7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77765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7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72546</xdr:rowOff>
    </xdr:from>
    <xdr:to>
      <xdr:col>116</xdr:col>
      <xdr:colOff>63500</xdr:colOff>
      <xdr:row>75</xdr:row>
      <xdr:rowOff>90519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31296"/>
          <a:ext cx="8382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81799</xdr:rowOff>
    </xdr:from>
    <xdr:to>
      <xdr:col>111</xdr:col>
      <xdr:colOff>177800</xdr:colOff>
      <xdr:row>75</xdr:row>
      <xdr:rowOff>90519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940549"/>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11902</xdr:rowOff>
    </xdr:from>
    <xdr:to>
      <xdr:col>107</xdr:col>
      <xdr:colOff>50800</xdr:colOff>
      <xdr:row>75</xdr:row>
      <xdr:rowOff>81799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870652"/>
          <a:ext cx="889000" cy="6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11902</xdr:rowOff>
    </xdr:from>
    <xdr:to>
      <xdr:col>102</xdr:col>
      <xdr:colOff>114300</xdr:colOff>
      <xdr:row>75</xdr:row>
      <xdr:rowOff>59613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870652"/>
          <a:ext cx="8890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21746</xdr:rowOff>
    </xdr:from>
    <xdr:to>
      <xdr:col>116</xdr:col>
      <xdr:colOff>114300</xdr:colOff>
      <xdr:row>75</xdr:row>
      <xdr:rowOff>123346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44623</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39719</xdr:rowOff>
    </xdr:from>
    <xdr:to>
      <xdr:col>112</xdr:col>
      <xdr:colOff>38100</xdr:colOff>
      <xdr:row>75</xdr:row>
      <xdr:rowOff>141319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157846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30999</xdr:rowOff>
    </xdr:from>
    <xdr:to>
      <xdr:col>107</xdr:col>
      <xdr:colOff>101600</xdr:colOff>
      <xdr:row>75</xdr:row>
      <xdr:rowOff>132599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149126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6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132552</xdr:rowOff>
    </xdr:from>
    <xdr:to>
      <xdr:col>102</xdr:col>
      <xdr:colOff>165100</xdr:colOff>
      <xdr:row>75</xdr:row>
      <xdr:rowOff>62702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79229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9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8813</xdr:rowOff>
    </xdr:from>
    <xdr:to>
      <xdr:col>98</xdr:col>
      <xdr:colOff>38100</xdr:colOff>
      <xdr:row>75</xdr:row>
      <xdr:rowOff>110413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6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126940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住民一人当たりの性質別コストで類似団体平均を上回っている主なものとして扶助費、普通建設事業費、公債費となっている。扶助費については過去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も類似団体を大きく上回っており、主な要因は障害サービス等の給付費が年々増加していることに加え、近年は保育事業も拡充していることによる。普通建設事業では、北部連携事業で行った水産業関連施設の整備により増加している。また、公債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年度から庁舎及び文教施設等建設事業の元金償還が始まっており、その建設事業が継続事業であったため、平成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年度も引き続き公債費が増加し類似団体平均を上回ることになった。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13,348
13,271
54.35
8,385,864
8,034,950
315,570
3,865,077
6,766,450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85789</xdr:rowOff>
    </xdr:from>
    <xdr:to>
      <xdr:col>24</xdr:col>
      <xdr:colOff>63500</xdr:colOff>
      <xdr:row>36</xdr:row>
      <xdr:rowOff>32448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6539"/>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xdr:rowOff>
    </xdr:from>
    <xdr:to>
      <xdr:col>19</xdr:col>
      <xdr:colOff>177800</xdr:colOff>
      <xdr:row>36</xdr:row>
      <xdr:rowOff>32448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9386"/>
          <a:ext cx="8890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xdr:rowOff>
    </xdr:from>
    <xdr:to>
      <xdr:col>15</xdr:col>
      <xdr:colOff>50800</xdr:colOff>
      <xdr:row>35</xdr:row>
      <xdr:rowOff>142177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9386"/>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142177</xdr:rowOff>
    </xdr:from>
    <xdr:to>
      <xdr:col>10</xdr:col>
      <xdr:colOff>114300</xdr:colOff>
      <xdr:row>35</xdr:row>
      <xdr:rowOff>166179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292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34989</xdr:rowOff>
    </xdr:from>
    <xdr:to>
      <xdr:col>24</xdr:col>
      <xdr:colOff>114300</xdr:colOff>
      <xdr:row>35</xdr:row>
      <xdr:rowOff>136589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57866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153098</xdr:rowOff>
    </xdr:from>
    <xdr:to>
      <xdr:col>20</xdr:col>
      <xdr:colOff>38100</xdr:colOff>
      <xdr:row>36</xdr:row>
      <xdr:rowOff>83248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99775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2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129286</xdr:rowOff>
    </xdr:from>
    <xdr:to>
      <xdr:col>15</xdr:col>
      <xdr:colOff>101600</xdr:colOff>
      <xdr:row>35</xdr:row>
      <xdr:rowOff>59436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75963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91377</xdr:rowOff>
    </xdr:from>
    <xdr:to>
      <xdr:col>10</xdr:col>
      <xdr:colOff>165100</xdr:colOff>
      <xdr:row>36</xdr:row>
      <xdr:rowOff>21527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115379</xdr:rowOff>
    </xdr:from>
    <xdr:to>
      <xdr:col>6</xdr:col>
      <xdr:colOff>38100</xdr:colOff>
      <xdr:row>36</xdr:row>
      <xdr:rowOff>45529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36656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153396</xdr:rowOff>
    </xdr:from>
    <xdr:to>
      <xdr:col>24</xdr:col>
      <xdr:colOff>63500</xdr:colOff>
      <xdr:row>58</xdr:row>
      <xdr:rowOff>85793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6046"/>
          <a:ext cx="838200" cy="10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153396</xdr:rowOff>
    </xdr:from>
    <xdr:to>
      <xdr:col>19</xdr:col>
      <xdr:colOff>177800</xdr:colOff>
      <xdr:row>58</xdr:row>
      <xdr:rowOff>27395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6046"/>
          <a:ext cx="889000" cy="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78991</xdr:rowOff>
    </xdr:from>
    <xdr:to>
      <xdr:col>15</xdr:col>
      <xdr:colOff>50800</xdr:colOff>
      <xdr:row>58</xdr:row>
      <xdr:rowOff>27395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80191"/>
          <a:ext cx="889000" cy="29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78991</xdr:rowOff>
    </xdr:from>
    <xdr:to>
      <xdr:col>10</xdr:col>
      <xdr:colOff>114300</xdr:colOff>
      <xdr:row>57</xdr:row>
      <xdr:rowOff>25403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80191"/>
          <a:ext cx="889000" cy="1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34993</xdr:rowOff>
    </xdr:from>
    <xdr:to>
      <xdr:col>24</xdr:col>
      <xdr:colOff>114300</xdr:colOff>
      <xdr:row>58</xdr:row>
      <xdr:rowOff>136593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121370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102596</xdr:rowOff>
    </xdr:from>
    <xdr:to>
      <xdr:col>20</xdr:col>
      <xdr:colOff>38100</xdr:colOff>
      <xdr:row>58</xdr:row>
      <xdr:rowOff>32746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23873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148045</xdr:rowOff>
    </xdr:from>
    <xdr:to>
      <xdr:col>15</xdr:col>
      <xdr:colOff>101600</xdr:colOff>
      <xdr:row>58</xdr:row>
      <xdr:rowOff>78195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69322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28191</xdr:rowOff>
    </xdr:from>
    <xdr:to>
      <xdr:col>10</xdr:col>
      <xdr:colOff>165100</xdr:colOff>
      <xdr:row>56</xdr:row>
      <xdr:rowOff>129791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146318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146053</xdr:rowOff>
    </xdr:from>
    <xdr:to>
      <xdr:col>6</xdr:col>
      <xdr:colOff>38100</xdr:colOff>
      <xdr:row>57</xdr:row>
      <xdr:rowOff>76203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92730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2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75540</xdr:rowOff>
    </xdr:from>
    <xdr:to>
      <xdr:col>24</xdr:col>
      <xdr:colOff>63500</xdr:colOff>
      <xdr:row>73</xdr:row>
      <xdr:rowOff>85341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591390"/>
          <a:ext cx="8382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75540</xdr:rowOff>
    </xdr:from>
    <xdr:to>
      <xdr:col>19</xdr:col>
      <xdr:colOff>177800</xdr:colOff>
      <xdr:row>74</xdr:row>
      <xdr:rowOff>93552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591390"/>
          <a:ext cx="889000" cy="18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93552</xdr:rowOff>
    </xdr:from>
    <xdr:to>
      <xdr:col>15</xdr:col>
      <xdr:colOff>50800</xdr:colOff>
      <xdr:row>75</xdr:row>
      <xdr:rowOff>11388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80852"/>
          <a:ext cx="889000" cy="8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11388</xdr:rowOff>
    </xdr:from>
    <xdr:to>
      <xdr:col>10</xdr:col>
      <xdr:colOff>114300</xdr:colOff>
      <xdr:row>75</xdr:row>
      <xdr:rowOff>132328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870138"/>
          <a:ext cx="889000" cy="1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34541</xdr:rowOff>
    </xdr:from>
    <xdr:to>
      <xdr:col>24</xdr:col>
      <xdr:colOff>114300</xdr:colOff>
      <xdr:row>73</xdr:row>
      <xdr:rowOff>136141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5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57418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40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24740</xdr:rowOff>
    </xdr:from>
    <xdr:to>
      <xdr:col>20</xdr:col>
      <xdr:colOff>38100</xdr:colOff>
      <xdr:row>73</xdr:row>
      <xdr:rowOff>126340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5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142867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31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42752</xdr:rowOff>
    </xdr:from>
    <xdr:to>
      <xdr:col>15</xdr:col>
      <xdr:colOff>101600</xdr:colOff>
      <xdr:row>74</xdr:row>
      <xdr:rowOff>144352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7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160879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50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132038</xdr:rowOff>
    </xdr:from>
    <xdr:to>
      <xdr:col>10</xdr:col>
      <xdr:colOff>165100</xdr:colOff>
      <xdr:row>75</xdr:row>
      <xdr:rowOff>62188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8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78715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59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81528</xdr:rowOff>
    </xdr:from>
    <xdr:to>
      <xdr:col>6</xdr:col>
      <xdr:colOff>38100</xdr:colOff>
      <xdr:row>76</xdr:row>
      <xdr:rowOff>11677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40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28205</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71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168256</xdr:rowOff>
    </xdr:from>
    <xdr:to>
      <xdr:col>24</xdr:col>
      <xdr:colOff>63500</xdr:colOff>
      <xdr:row>98</xdr:row>
      <xdr:rowOff>625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98906"/>
          <a:ext cx="8382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625</xdr:rowOff>
    </xdr:from>
    <xdr:to>
      <xdr:col>19</xdr:col>
      <xdr:colOff>177800</xdr:colOff>
      <xdr:row>98</xdr:row>
      <xdr:rowOff>5548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02725"/>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2513</xdr:rowOff>
    </xdr:from>
    <xdr:to>
      <xdr:col>15</xdr:col>
      <xdr:colOff>50800</xdr:colOff>
      <xdr:row>98</xdr:row>
      <xdr:rowOff>5548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04613"/>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165884</xdr:rowOff>
    </xdr:from>
    <xdr:to>
      <xdr:col>10</xdr:col>
      <xdr:colOff>114300</xdr:colOff>
      <xdr:row>98</xdr:row>
      <xdr:rowOff>2513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96534"/>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117456</xdr:rowOff>
    </xdr:from>
    <xdr:to>
      <xdr:col>24</xdr:col>
      <xdr:colOff>114300</xdr:colOff>
      <xdr:row>98</xdr:row>
      <xdr:rowOff>47606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32383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121275</xdr:rowOff>
    </xdr:from>
    <xdr:to>
      <xdr:col>20</xdr:col>
      <xdr:colOff>38100</xdr:colOff>
      <xdr:row>98</xdr:row>
      <xdr:rowOff>51425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42552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126198</xdr:rowOff>
    </xdr:from>
    <xdr:to>
      <xdr:col>15</xdr:col>
      <xdr:colOff>101600</xdr:colOff>
      <xdr:row>98</xdr:row>
      <xdr:rowOff>56348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47475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123163</xdr:rowOff>
    </xdr:from>
    <xdr:to>
      <xdr:col>10</xdr:col>
      <xdr:colOff>165100</xdr:colOff>
      <xdr:row>98</xdr:row>
      <xdr:rowOff>53313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44440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115084</xdr:rowOff>
    </xdr:from>
    <xdr:to>
      <xdr:col>6</xdr:col>
      <xdr:colOff>38100</xdr:colOff>
      <xdr:row>98</xdr:row>
      <xdr:rowOff>45234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36361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138394</xdr:rowOff>
    </xdr:from>
    <xdr:to>
      <xdr:col>50</xdr:col>
      <xdr:colOff>114300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53494"/>
          <a:ext cx="889000" cy="1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167785</xdr:rowOff>
    </xdr:from>
    <xdr:to>
      <xdr:col>45</xdr:col>
      <xdr:colOff>177800</xdr:colOff>
      <xdr:row>38</xdr:row>
      <xdr:rowOff>138394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997085"/>
          <a:ext cx="889000" cy="6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99532</xdr:rowOff>
    </xdr:from>
    <xdr:to>
      <xdr:col>41</xdr:col>
      <xdr:colOff>50800</xdr:colOff>
      <xdr:row>34</xdr:row>
      <xdr:rowOff>167785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243032"/>
          <a:ext cx="889000" cy="7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153215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87594</xdr:rowOff>
    </xdr:from>
    <xdr:to>
      <xdr:col>46</xdr:col>
      <xdr:colOff>38100</xdr:colOff>
      <xdr:row>39</xdr:row>
      <xdr:rowOff>17744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8871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9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116985</xdr:rowOff>
    </xdr:from>
    <xdr:to>
      <xdr:col>41</xdr:col>
      <xdr:colOff>101600</xdr:colOff>
      <xdr:row>35</xdr:row>
      <xdr:rowOff>47135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63662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72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48732</xdr:rowOff>
    </xdr:from>
    <xdr:to>
      <xdr:col>36</xdr:col>
      <xdr:colOff>165100</xdr:colOff>
      <xdr:row>30</xdr:row>
      <xdr:rowOff>150332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1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166859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49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13747</xdr:rowOff>
    </xdr:from>
    <xdr:to>
      <xdr:col>55</xdr:col>
      <xdr:colOff>0</xdr:colOff>
      <xdr:row>57</xdr:row>
      <xdr:rowOff>95729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14947"/>
          <a:ext cx="838200" cy="25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62050</xdr:rowOff>
    </xdr:from>
    <xdr:to>
      <xdr:col>50</xdr:col>
      <xdr:colOff>114300</xdr:colOff>
      <xdr:row>57</xdr:row>
      <xdr:rowOff>95729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34700"/>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52569</xdr:rowOff>
    </xdr:from>
    <xdr:to>
      <xdr:col>45</xdr:col>
      <xdr:colOff>177800</xdr:colOff>
      <xdr:row>57</xdr:row>
      <xdr:rowOff>62050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25219"/>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6592</xdr:rowOff>
    </xdr:from>
    <xdr:to>
      <xdr:col>41</xdr:col>
      <xdr:colOff>50800</xdr:colOff>
      <xdr:row>57</xdr:row>
      <xdr:rowOff>52569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79242"/>
          <a:ext cx="889000" cy="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134397</xdr:rowOff>
    </xdr:from>
    <xdr:to>
      <xdr:col>55</xdr:col>
      <xdr:colOff>50800</xdr:colOff>
      <xdr:row>56</xdr:row>
      <xdr:rowOff>64547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157274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44929</xdr:rowOff>
    </xdr:from>
    <xdr:to>
      <xdr:col>50</xdr:col>
      <xdr:colOff>165100</xdr:colOff>
      <xdr:row>57</xdr:row>
      <xdr:rowOff>146529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137656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11250</xdr:rowOff>
    </xdr:from>
    <xdr:to>
      <xdr:col>46</xdr:col>
      <xdr:colOff>38100</xdr:colOff>
      <xdr:row>57</xdr:row>
      <xdr:rowOff>112850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103977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7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1769</xdr:rowOff>
    </xdr:from>
    <xdr:to>
      <xdr:col>41</xdr:col>
      <xdr:colOff>101600</xdr:colOff>
      <xdr:row>57</xdr:row>
      <xdr:rowOff>103369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94496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6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127242</xdr:rowOff>
    </xdr:from>
    <xdr:to>
      <xdr:col>36</xdr:col>
      <xdr:colOff>165100</xdr:colOff>
      <xdr:row>57</xdr:row>
      <xdr:rowOff>57392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73919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152642</xdr:rowOff>
    </xdr:from>
    <xdr:to>
      <xdr:col>55</xdr:col>
      <xdr:colOff>0</xdr:colOff>
      <xdr:row>76</xdr:row>
      <xdr:rowOff>165405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82842"/>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152642</xdr:rowOff>
    </xdr:from>
    <xdr:to>
      <xdr:col>50</xdr:col>
      <xdr:colOff>114300</xdr:colOff>
      <xdr:row>77</xdr:row>
      <xdr:rowOff>104660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82842"/>
          <a:ext cx="889000" cy="12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41453</xdr:rowOff>
    </xdr:from>
    <xdr:to>
      <xdr:col>45</xdr:col>
      <xdr:colOff>177800</xdr:colOff>
      <xdr:row>77</xdr:row>
      <xdr:rowOff>104660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43103"/>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33668</xdr:rowOff>
    </xdr:from>
    <xdr:to>
      <xdr:col>41</xdr:col>
      <xdr:colOff>50800</xdr:colOff>
      <xdr:row>77</xdr:row>
      <xdr:rowOff>41453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35318"/>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114605</xdr:rowOff>
    </xdr:from>
    <xdr:to>
      <xdr:col>55</xdr:col>
      <xdr:colOff>50800</xdr:colOff>
      <xdr:row>77</xdr:row>
      <xdr:rowOff>44755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137482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101842</xdr:rowOff>
    </xdr:from>
    <xdr:to>
      <xdr:col>50</xdr:col>
      <xdr:colOff>165100</xdr:colOff>
      <xdr:row>77</xdr:row>
      <xdr:rowOff>31992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48518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53860</xdr:rowOff>
    </xdr:from>
    <xdr:to>
      <xdr:col>46</xdr:col>
      <xdr:colOff>38100</xdr:colOff>
      <xdr:row>77</xdr:row>
      <xdr:rowOff>155460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162103</xdr:rowOff>
    </xdr:from>
    <xdr:to>
      <xdr:col>41</xdr:col>
      <xdr:colOff>101600</xdr:colOff>
      <xdr:row>77</xdr:row>
      <xdr:rowOff>92253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108780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154318</xdr:rowOff>
    </xdr:from>
    <xdr:to>
      <xdr:col>36</xdr:col>
      <xdr:colOff>165100</xdr:colOff>
      <xdr:row>77</xdr:row>
      <xdr:rowOff>84468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100995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112550</xdr:rowOff>
    </xdr:from>
    <xdr:to>
      <xdr:col>55</xdr:col>
      <xdr:colOff>0</xdr:colOff>
      <xdr:row>96</xdr:row>
      <xdr:rowOff>151747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71750"/>
          <a:ext cx="8382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151747</xdr:rowOff>
    </xdr:from>
    <xdr:to>
      <xdr:col>50</xdr:col>
      <xdr:colOff>114300</xdr:colOff>
      <xdr:row>97</xdr:row>
      <xdr:rowOff>36396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0947"/>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22763</xdr:rowOff>
    </xdr:from>
    <xdr:to>
      <xdr:col>45</xdr:col>
      <xdr:colOff>177800</xdr:colOff>
      <xdr:row>97</xdr:row>
      <xdr:rowOff>36396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53413"/>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22763</xdr:rowOff>
    </xdr:from>
    <xdr:to>
      <xdr:col>41</xdr:col>
      <xdr:colOff>50800</xdr:colOff>
      <xdr:row>97</xdr:row>
      <xdr:rowOff>67523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53413"/>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61750</xdr:rowOff>
    </xdr:from>
    <xdr:to>
      <xdr:col>55</xdr:col>
      <xdr:colOff>50800</xdr:colOff>
      <xdr:row>96</xdr:row>
      <xdr:rowOff>163350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84627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100947</xdr:rowOff>
    </xdr:from>
    <xdr:to>
      <xdr:col>50</xdr:col>
      <xdr:colOff>165100</xdr:colOff>
      <xdr:row>97</xdr:row>
      <xdr:rowOff>31097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47624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157046</xdr:rowOff>
    </xdr:from>
    <xdr:to>
      <xdr:col>46</xdr:col>
      <xdr:colOff>38100</xdr:colOff>
      <xdr:row>97</xdr:row>
      <xdr:rowOff>87196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78323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143413</xdr:rowOff>
    </xdr:from>
    <xdr:to>
      <xdr:col>41</xdr:col>
      <xdr:colOff>101600</xdr:colOff>
      <xdr:row>97</xdr:row>
      <xdr:rowOff>73563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64690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16723</xdr:rowOff>
    </xdr:from>
    <xdr:to>
      <xdr:col>36</xdr:col>
      <xdr:colOff>165100</xdr:colOff>
      <xdr:row>97</xdr:row>
      <xdr:rowOff>118323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109450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137585</xdr:rowOff>
    </xdr:from>
    <xdr:to>
      <xdr:col>85</xdr:col>
      <xdr:colOff>127000</xdr:colOff>
      <xdr:row>37</xdr:row>
      <xdr:rowOff>28296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09785"/>
          <a:ext cx="838200" cy="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16161</xdr:rowOff>
    </xdr:from>
    <xdr:to>
      <xdr:col>81</xdr:col>
      <xdr:colOff>50800</xdr:colOff>
      <xdr:row>37</xdr:row>
      <xdr:rowOff>28296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59811"/>
          <a:ext cx="8890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16161</xdr:rowOff>
    </xdr:from>
    <xdr:to>
      <xdr:col>76</xdr:col>
      <xdr:colOff>114300</xdr:colOff>
      <xdr:row>37</xdr:row>
      <xdr:rowOff>26867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59811"/>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26867</xdr:rowOff>
    </xdr:from>
    <xdr:to>
      <xdr:col>71</xdr:col>
      <xdr:colOff>177800</xdr:colOff>
      <xdr:row>37</xdr:row>
      <xdr:rowOff>30924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70517"/>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86785</xdr:rowOff>
    </xdr:from>
    <xdr:to>
      <xdr:col>85</xdr:col>
      <xdr:colOff>177800</xdr:colOff>
      <xdr:row>37</xdr:row>
      <xdr:rowOff>16935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65212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148946</xdr:rowOff>
    </xdr:from>
    <xdr:to>
      <xdr:col>81</xdr:col>
      <xdr:colOff>101600</xdr:colOff>
      <xdr:row>37</xdr:row>
      <xdr:rowOff>79096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70223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136811</xdr:rowOff>
    </xdr:from>
    <xdr:to>
      <xdr:col>76</xdr:col>
      <xdr:colOff>165100</xdr:colOff>
      <xdr:row>37</xdr:row>
      <xdr:rowOff>66961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58088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0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147517</xdr:rowOff>
    </xdr:from>
    <xdr:to>
      <xdr:col>72</xdr:col>
      <xdr:colOff>38100</xdr:colOff>
      <xdr:row>37</xdr:row>
      <xdr:rowOff>77667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68794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151574</xdr:rowOff>
    </xdr:from>
    <xdr:to>
      <xdr:col>67</xdr:col>
      <xdr:colOff>101600</xdr:colOff>
      <xdr:row>37</xdr:row>
      <xdr:rowOff>81724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72851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100609</xdr:rowOff>
    </xdr:from>
    <xdr:to>
      <xdr:col>85</xdr:col>
      <xdr:colOff>127000</xdr:colOff>
      <xdr:row>55</xdr:row>
      <xdr:rowOff>152593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30359"/>
          <a:ext cx="8382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100609</xdr:rowOff>
    </xdr:from>
    <xdr:to>
      <xdr:col>81</xdr:col>
      <xdr:colOff>50800</xdr:colOff>
      <xdr:row>56</xdr:row>
      <xdr:rowOff>27039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30359"/>
          <a:ext cx="889000" cy="9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27039</xdr:rowOff>
    </xdr:from>
    <xdr:to>
      <xdr:col>76</xdr:col>
      <xdr:colOff>114300</xdr:colOff>
      <xdr:row>57</xdr:row>
      <xdr:rowOff>25004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28239"/>
          <a:ext cx="889000" cy="16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167650</xdr:rowOff>
    </xdr:from>
    <xdr:to>
      <xdr:col>71</xdr:col>
      <xdr:colOff>177800</xdr:colOff>
      <xdr:row>57</xdr:row>
      <xdr:rowOff>25004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97400"/>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101793</xdr:rowOff>
    </xdr:from>
    <xdr:to>
      <xdr:col>85</xdr:col>
      <xdr:colOff>177800</xdr:colOff>
      <xdr:row>56</xdr:row>
      <xdr:rowOff>31943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124670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49809</xdr:rowOff>
    </xdr:from>
    <xdr:to>
      <xdr:col>81</xdr:col>
      <xdr:colOff>101600</xdr:colOff>
      <xdr:row>55</xdr:row>
      <xdr:rowOff>151409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147689</xdr:rowOff>
    </xdr:from>
    <xdr:to>
      <xdr:col>76</xdr:col>
      <xdr:colOff>165100</xdr:colOff>
      <xdr:row>56</xdr:row>
      <xdr:rowOff>77839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94366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145654</xdr:rowOff>
    </xdr:from>
    <xdr:to>
      <xdr:col>72</xdr:col>
      <xdr:colOff>38100</xdr:colOff>
      <xdr:row>57</xdr:row>
      <xdr:rowOff>75804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66931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116850</xdr:rowOff>
    </xdr:from>
    <xdr:to>
      <xdr:col>67</xdr:col>
      <xdr:colOff>101600</xdr:colOff>
      <xdr:row>56</xdr:row>
      <xdr:rowOff>47000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63527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36030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058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26112</xdr:rowOff>
    </xdr:from>
    <xdr:to>
      <xdr:col>76</xdr:col>
      <xdr:colOff>114300</xdr:colOff>
      <xdr:row>79</xdr:row>
      <xdr:rowOff>36030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70662"/>
          <a:ext cx="8890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26112</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70662"/>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156680</xdr:rowOff>
    </xdr:from>
    <xdr:to>
      <xdr:col>76</xdr:col>
      <xdr:colOff>165100</xdr:colOff>
      <xdr:row>79</xdr:row>
      <xdr:rowOff>86830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77957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146762</xdr:rowOff>
    </xdr:from>
    <xdr:to>
      <xdr:col>72</xdr:col>
      <xdr:colOff>38100</xdr:colOff>
      <xdr:row>79</xdr:row>
      <xdr:rowOff>76912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68039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1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150276</xdr:rowOff>
    </xdr:from>
    <xdr:to>
      <xdr:col>85</xdr:col>
      <xdr:colOff>127000</xdr:colOff>
      <xdr:row>97</xdr:row>
      <xdr:rowOff>17430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09476"/>
          <a:ext cx="8382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17430</xdr:rowOff>
    </xdr:from>
    <xdr:to>
      <xdr:col>81</xdr:col>
      <xdr:colOff>50800</xdr:colOff>
      <xdr:row>97</xdr:row>
      <xdr:rowOff>48747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4808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48458</xdr:rowOff>
    </xdr:from>
    <xdr:to>
      <xdr:col>76</xdr:col>
      <xdr:colOff>114300</xdr:colOff>
      <xdr:row>97</xdr:row>
      <xdr:rowOff>48747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79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38522</xdr:rowOff>
    </xdr:from>
    <xdr:to>
      <xdr:col>71</xdr:col>
      <xdr:colOff>177800</xdr:colOff>
      <xdr:row>97</xdr:row>
      <xdr:rowOff>48458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69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99476</xdr:rowOff>
    </xdr:from>
    <xdr:to>
      <xdr:col>85</xdr:col>
      <xdr:colOff>177800</xdr:colOff>
      <xdr:row>97</xdr:row>
      <xdr:rowOff>29626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122353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1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138080</xdr:rowOff>
    </xdr:from>
    <xdr:to>
      <xdr:col>81</xdr:col>
      <xdr:colOff>101600</xdr:colOff>
      <xdr:row>97</xdr:row>
      <xdr:rowOff>68230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59357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169397</xdr:rowOff>
    </xdr:from>
    <xdr:to>
      <xdr:col>76</xdr:col>
      <xdr:colOff>165100</xdr:colOff>
      <xdr:row>97</xdr:row>
      <xdr:rowOff>99547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90674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169108</xdr:rowOff>
    </xdr:from>
    <xdr:to>
      <xdr:col>72</xdr:col>
      <xdr:colOff>38100</xdr:colOff>
      <xdr:row>97</xdr:row>
      <xdr:rowOff>99258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90385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159172</xdr:rowOff>
    </xdr:from>
    <xdr:to>
      <xdr:col>67</xdr:col>
      <xdr:colOff>101600</xdr:colOff>
      <xdr:row>97</xdr:row>
      <xdr:rowOff>89322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80449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目的別コストで類似団体平均を特に大きく上回っているのは民生費であり、要因としては、性質別分析でも記載した通り障害サービス等の給付費及び保育事業費が増加しているためである。農林水産業費についても、性質別分析で記載したが、北部連携事業で行った水産業関連施設の整備により増加しているものである。また、商工費で類似団体平均を上回って推移している要因とし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始まった沖縄振興特別推進交付金事業で、観光関連事業を多く行っているためである。逆に前年度から類似団体平均を大きく下回った総務費については、財政調整基金への積立金が減少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ここ数年は、町税収の増加や歳出予算の精査等により、財政調整基金残高が増加しているが、平成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年度の積立額は前年度実質収支の減少もあり微増であった。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a:latin typeface="ＭＳ ゴシック" pitchFamily="49" charset="-128"/>
              <a:ea typeface="ＭＳ ゴシック" pitchFamily="49" charset="-128"/>
            </a:rPr>
            <a:t>次年度以降も文教施設等の施設更新が継続するため、引き続き歳出予算の精査に努め、基金残高を確保しておく必要がある。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年度に国民健康保険事業財政健全化計画を策定後は、計画通り国民健康保険特別会計の累積赤字も解消し、平成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年度以降は全会計黒字である。平成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年度は一般会計の黒字額が前年度から大きく増加したことにより、連結実質黒字額も増加している。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081_&#26412;&#3709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42.8</v>
          </cell>
        </row>
        <row r="53">
          <cell r="CN53">
            <v>50.5</v>
          </cell>
        </row>
        <row r="55">
          <cell r="AN55" t="str">
            <v>類似団体内平均値</v>
          </cell>
          <cell r="CN55">
            <v>0</v>
          </cell>
        </row>
        <row r="57">
          <cell r="CN57">
            <v>52.1</v>
          </cell>
        </row>
        <row r="72">
          <cell r="BP72" t="str">
            <v>H25</v>
          </cell>
          <cell r="BX72" t="str">
            <v>H26</v>
          </cell>
          <cell r="CF72" t="str">
            <v>H27</v>
          </cell>
          <cell r="CN72" t="str">
            <v>H28</v>
          </cell>
          <cell r="CV72" t="str">
            <v>H29</v>
          </cell>
        </row>
        <row r="73">
          <cell r="AN73" t="str">
            <v>当該団体値</v>
          </cell>
          <cell r="BP73">
            <v>45.5</v>
          </cell>
          <cell r="BX73">
            <v>65.7</v>
          </cell>
          <cell r="CF73">
            <v>48.6</v>
          </cell>
          <cell r="CN73">
            <v>42.8</v>
          </cell>
          <cell r="CV73">
            <v>29.2</v>
          </cell>
        </row>
        <row r="75">
          <cell r="BP75">
            <v>8.5</v>
          </cell>
          <cell r="BX75">
            <v>6.4</v>
          </cell>
          <cell r="CF75">
            <v>5.0999999999999996</v>
          </cell>
          <cell r="CN75">
            <v>5.8</v>
          </cell>
          <cell r="CV75">
            <v>7.5</v>
          </cell>
        </row>
        <row r="77">
          <cell r="AN77" t="str">
            <v>類似団体内平均値</v>
          </cell>
          <cell r="BP77">
            <v>18.899999999999999</v>
          </cell>
          <cell r="BX77">
            <v>10.199999999999999</v>
          </cell>
          <cell r="CF77">
            <v>13.1</v>
          </cell>
          <cell r="CN77">
            <v>0</v>
          </cell>
          <cell r="CV77">
            <v>0</v>
          </cell>
        </row>
        <row r="79">
          <cell r="BP79">
            <v>10.1</v>
          </cell>
          <cell r="BX79">
            <v>9.1</v>
          </cell>
          <cell r="CF79">
            <v>8.9</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8385864</v>
      </c>
      <c r="BO4" s="403"/>
      <c r="BP4" s="403"/>
      <c r="BQ4" s="403"/>
      <c r="BR4" s="403"/>
      <c r="BS4" s="403"/>
      <c r="BT4" s="403"/>
      <c r="BU4" s="404"/>
      <c r="BV4" s="402">
        <v>8040715</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8.1999999999999993</v>
      </c>
      <c r="CU4" s="584"/>
      <c r="CV4" s="584"/>
      <c r="CW4" s="584"/>
      <c r="CX4" s="584"/>
      <c r="CY4" s="584"/>
      <c r="CZ4" s="584"/>
      <c r="DA4" s="585"/>
      <c r="DB4" s="583">
        <v>4.3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8034950</v>
      </c>
      <c r="BO5" s="408"/>
      <c r="BP5" s="408"/>
      <c r="BQ5" s="408"/>
      <c r="BR5" s="408"/>
      <c r="BS5" s="408"/>
      <c r="BT5" s="408"/>
      <c r="BU5" s="409"/>
      <c r="BV5" s="407">
        <v>7840682</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89.4</v>
      </c>
      <c r="CU5" s="378"/>
      <c r="CV5" s="378"/>
      <c r="CW5" s="378"/>
      <c r="CX5" s="378"/>
      <c r="CY5" s="378"/>
      <c r="CZ5" s="378"/>
      <c r="DA5" s="379"/>
      <c r="DB5" s="377">
        <v>87.3</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350914</v>
      </c>
      <c r="BO6" s="408"/>
      <c r="BP6" s="408"/>
      <c r="BQ6" s="408"/>
      <c r="BR6" s="408"/>
      <c r="BS6" s="408"/>
      <c r="BT6" s="408"/>
      <c r="BU6" s="409"/>
      <c r="BV6" s="407">
        <v>200033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93.2</v>
      </c>
      <c r="CU6" s="558"/>
      <c r="CV6" s="558"/>
      <c r="CW6" s="558"/>
      <c r="CX6" s="558"/>
      <c r="CY6" s="558"/>
      <c r="CZ6" s="558"/>
      <c r="DA6" s="559"/>
      <c r="DB6" s="557">
        <v>90.9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35344</v>
      </c>
      <c r="BO7" s="408"/>
      <c r="BP7" s="408"/>
      <c r="BQ7" s="408"/>
      <c r="BR7" s="408"/>
      <c r="BS7" s="408"/>
      <c r="BT7" s="408"/>
      <c r="BU7" s="409"/>
      <c r="BV7" s="407">
        <v>35035</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3865077</v>
      </c>
      <c r="CU7" s="408"/>
      <c r="CV7" s="408"/>
      <c r="CW7" s="408"/>
      <c r="CX7" s="408"/>
      <c r="CY7" s="408"/>
      <c r="CZ7" s="408"/>
      <c r="DA7" s="409"/>
      <c r="DB7" s="407">
        <v>3876493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315570</v>
      </c>
      <c r="BO8" s="408"/>
      <c r="BP8" s="408"/>
      <c r="BQ8" s="408"/>
      <c r="BR8" s="408"/>
      <c r="BS8" s="408"/>
      <c r="BT8" s="408"/>
      <c r="BU8" s="409"/>
      <c r="BV8" s="407">
        <v>164998</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0.32</v>
      </c>
      <c r="CU8" s="521"/>
      <c r="CV8" s="521"/>
      <c r="CW8" s="521"/>
      <c r="CX8" s="521"/>
      <c r="CY8" s="521"/>
      <c r="CZ8" s="521"/>
      <c r="DA8" s="522"/>
      <c r="DB8" s="520">
        <v>0.3</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13536</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150572</v>
      </c>
      <c r="BO9" s="408"/>
      <c r="BP9" s="408"/>
      <c r="BQ9" s="408"/>
      <c r="BR9" s="408"/>
      <c r="BS9" s="408"/>
      <c r="BT9" s="408"/>
      <c r="BU9" s="409"/>
      <c r="BV9" s="407">
        <v>-260379</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15.9</v>
      </c>
      <c r="CU9" s="378"/>
      <c r="CV9" s="378"/>
      <c r="CW9" s="378"/>
      <c r="CX9" s="378"/>
      <c r="CY9" s="378"/>
      <c r="CZ9" s="378"/>
      <c r="DA9" s="379"/>
      <c r="DB9" s="377">
        <v>13.5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13870</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1505</v>
      </c>
      <c r="BO10" s="408"/>
      <c r="BP10" s="408"/>
      <c r="BQ10" s="408"/>
      <c r="BR10" s="408"/>
      <c r="BS10" s="408"/>
      <c r="BT10" s="408"/>
      <c r="BU10" s="409"/>
      <c r="BV10" s="407">
        <v>437847</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13348</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13271</v>
      </c>
      <c r="S13" s="511"/>
      <c r="T13" s="511"/>
      <c r="U13" s="511"/>
      <c r="V13" s="512"/>
      <c r="W13" s="498" t="s">
        <v>132</v>
      </c>
      <c r="X13" s="420"/>
      <c r="Y13" s="420"/>
      <c r="Z13" s="420"/>
      <c r="AA13" s="420"/>
      <c r="AB13" s="421"/>
      <c r="AC13" s="383">
        <v>595</v>
      </c>
      <c r="AD13" s="384"/>
      <c r="AE13" s="384"/>
      <c r="AF13" s="384"/>
      <c r="AG13" s="385"/>
      <c r="AH13" s="383">
        <v>703</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152077</v>
      </c>
      <c r="BO13" s="408"/>
      <c r="BP13" s="408"/>
      <c r="BQ13" s="408"/>
      <c r="BR13" s="408"/>
      <c r="BS13" s="408"/>
      <c r="BT13" s="408"/>
      <c r="BU13" s="409"/>
      <c r="BV13" s="407">
        <v>177468</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7.5</v>
      </c>
      <c r="CU13" s="378"/>
      <c r="CV13" s="378"/>
      <c r="CW13" s="378"/>
      <c r="CX13" s="378"/>
      <c r="CY13" s="378"/>
      <c r="CZ13" s="378"/>
      <c r="DA13" s="379"/>
      <c r="DB13" s="377">
        <v>5.8</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13441</v>
      </c>
      <c r="S14" s="511"/>
      <c r="T14" s="511"/>
      <c r="U14" s="511"/>
      <c r="V14" s="512"/>
      <c r="W14" s="513"/>
      <c r="X14" s="423"/>
      <c r="Y14" s="423"/>
      <c r="Z14" s="423"/>
      <c r="AA14" s="423"/>
      <c r="AB14" s="424"/>
      <c r="AC14" s="503">
        <v>9.6</v>
      </c>
      <c r="AD14" s="504"/>
      <c r="AE14" s="504"/>
      <c r="AF14" s="504"/>
      <c r="AG14" s="505"/>
      <c r="AH14" s="503">
        <v>11.2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29.2</v>
      </c>
      <c r="CU14" s="515"/>
      <c r="CV14" s="515"/>
      <c r="CW14" s="515"/>
      <c r="CX14" s="515"/>
      <c r="CY14" s="515"/>
      <c r="CZ14" s="515"/>
      <c r="DA14" s="516"/>
      <c r="DB14" s="514">
        <v>42.8</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13377</v>
      </c>
      <c r="S15" s="511"/>
      <c r="T15" s="511"/>
      <c r="U15" s="511"/>
      <c r="V15" s="512"/>
      <c r="W15" s="498" t="s">
        <v>139</v>
      </c>
      <c r="X15" s="420"/>
      <c r="Y15" s="420"/>
      <c r="Z15" s="420"/>
      <c r="AA15" s="420"/>
      <c r="AB15" s="421"/>
      <c r="AC15" s="383">
        <v>1107</v>
      </c>
      <c r="AD15" s="384"/>
      <c r="AE15" s="384"/>
      <c r="AF15" s="384"/>
      <c r="AG15" s="385"/>
      <c r="AH15" s="383">
        <v>1140</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1128405</v>
      </c>
      <c r="BO15" s="403"/>
      <c r="BP15" s="403"/>
      <c r="BQ15" s="403"/>
      <c r="BR15" s="403"/>
      <c r="BS15" s="403"/>
      <c r="BT15" s="403"/>
      <c r="BU15" s="404"/>
      <c r="BV15" s="402">
        <v>1093217</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17.899999999999999</v>
      </c>
      <c r="AD16" s="504"/>
      <c r="AE16" s="504"/>
      <c r="AF16" s="504"/>
      <c r="AG16" s="505"/>
      <c r="AH16" s="503">
        <v>18.2</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3397749</v>
      </c>
      <c r="BO16" s="408"/>
      <c r="BP16" s="408"/>
      <c r="BQ16" s="408"/>
      <c r="BR16" s="408"/>
      <c r="BS16" s="408"/>
      <c r="BT16" s="408"/>
      <c r="BU16" s="409"/>
      <c r="BV16" s="407">
        <v>3435387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4485</v>
      </c>
      <c r="AD17" s="384"/>
      <c r="AE17" s="384"/>
      <c r="AF17" s="384"/>
      <c r="AG17" s="385"/>
      <c r="AH17" s="383">
        <v>4416</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1438820</v>
      </c>
      <c r="BO17" s="408"/>
      <c r="BP17" s="408"/>
      <c r="BQ17" s="408"/>
      <c r="BR17" s="408"/>
      <c r="BS17" s="408"/>
      <c r="BT17" s="408"/>
      <c r="BU17" s="409"/>
      <c r="BV17" s="407">
        <v>1386482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54.35</v>
      </c>
      <c r="M18" s="472"/>
      <c r="N18" s="472"/>
      <c r="O18" s="472"/>
      <c r="P18" s="472"/>
      <c r="Q18" s="472"/>
      <c r="R18" s="473"/>
      <c r="S18" s="473"/>
      <c r="T18" s="473"/>
      <c r="U18" s="473"/>
      <c r="V18" s="474"/>
      <c r="W18" s="488"/>
      <c r="X18" s="489"/>
      <c r="Y18" s="489"/>
      <c r="Z18" s="489"/>
      <c r="AA18" s="489"/>
      <c r="AB18" s="499"/>
      <c r="AC18" s="371">
        <v>72.5</v>
      </c>
      <c r="AD18" s="372"/>
      <c r="AE18" s="372"/>
      <c r="AF18" s="372"/>
      <c r="AG18" s="475"/>
      <c r="AH18" s="371">
        <v>70.599999999999994</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3517173</v>
      </c>
      <c r="BO18" s="408"/>
      <c r="BP18" s="408"/>
      <c r="BQ18" s="408"/>
      <c r="BR18" s="408"/>
      <c r="BS18" s="408"/>
      <c r="BT18" s="408"/>
      <c r="BU18" s="409"/>
      <c r="BV18" s="407">
        <v>3426476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249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4333120</v>
      </c>
      <c r="BO19" s="408"/>
      <c r="BP19" s="408"/>
      <c r="BQ19" s="408"/>
      <c r="BR19" s="408"/>
      <c r="BS19" s="408"/>
      <c r="BT19" s="408"/>
      <c r="BU19" s="409"/>
      <c r="BV19" s="407">
        <v>4552083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5237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6766450</v>
      </c>
      <c r="BO23" s="408"/>
      <c r="BP23" s="408"/>
      <c r="BQ23" s="408"/>
      <c r="BR23" s="408"/>
      <c r="BS23" s="408"/>
      <c r="BT23" s="408"/>
      <c r="BU23" s="409"/>
      <c r="BV23" s="407">
        <v>6850534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7560</v>
      </c>
      <c r="R24" s="384"/>
      <c r="S24" s="384"/>
      <c r="T24" s="384"/>
      <c r="U24" s="384"/>
      <c r="V24" s="385"/>
      <c r="W24" s="449"/>
      <c r="X24" s="440"/>
      <c r="Y24" s="441"/>
      <c r="Z24" s="380" t="s">
        <v>163</v>
      </c>
      <c r="AA24" s="381"/>
      <c r="AB24" s="381"/>
      <c r="AC24" s="381"/>
      <c r="AD24" s="381"/>
      <c r="AE24" s="381"/>
      <c r="AF24" s="381"/>
      <c r="AG24" s="382"/>
      <c r="AH24" s="383">
        <v>104</v>
      </c>
      <c r="AI24" s="384"/>
      <c r="AJ24" s="384"/>
      <c r="AK24" s="384"/>
      <c r="AL24" s="385"/>
      <c r="AM24" s="383">
        <v>281112</v>
      </c>
      <c r="AN24" s="384"/>
      <c r="AO24" s="384"/>
      <c r="AP24" s="384"/>
      <c r="AQ24" s="384"/>
      <c r="AR24" s="385"/>
      <c r="AS24" s="383">
        <v>2703</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5400104</v>
      </c>
      <c r="BO24" s="408"/>
      <c r="BP24" s="408"/>
      <c r="BQ24" s="408"/>
      <c r="BR24" s="408"/>
      <c r="BS24" s="408"/>
      <c r="BT24" s="408"/>
      <c r="BU24" s="409"/>
      <c r="BV24" s="407">
        <v>5368587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6120</v>
      </c>
      <c r="R25" s="384"/>
      <c r="S25" s="384"/>
      <c r="T25" s="384"/>
      <c r="U25" s="384"/>
      <c r="V25" s="385"/>
      <c r="W25" s="449"/>
      <c r="X25" s="440"/>
      <c r="Y25" s="441"/>
      <c r="Z25" s="380" t="s">
        <v>166</v>
      </c>
      <c r="AA25" s="381"/>
      <c r="AB25" s="381"/>
      <c r="AC25" s="381"/>
      <c r="AD25" s="381"/>
      <c r="AE25" s="381"/>
      <c r="AF25" s="381"/>
      <c r="AG25" s="382"/>
      <c r="AH25" s="383" t="s">
        <v>121</v>
      </c>
      <c r="AI25" s="384"/>
      <c r="AJ25" s="384"/>
      <c r="AK25" s="384"/>
      <c r="AL25" s="385"/>
      <c r="AM25" s="383" t="s">
        <v>130</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321265</v>
      </c>
      <c r="BO25" s="403"/>
      <c r="BP25" s="403"/>
      <c r="BQ25" s="403"/>
      <c r="BR25" s="403"/>
      <c r="BS25" s="403"/>
      <c r="BT25" s="403"/>
      <c r="BU25" s="404"/>
      <c r="BV25" s="402">
        <v>2048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5750</v>
      </c>
      <c r="R26" s="384"/>
      <c r="S26" s="384"/>
      <c r="T26" s="384"/>
      <c r="U26" s="384"/>
      <c r="V26" s="385"/>
      <c r="W26" s="449"/>
      <c r="X26" s="440"/>
      <c r="Y26" s="441"/>
      <c r="Z26" s="380" t="s">
        <v>170</v>
      </c>
      <c r="AA26" s="462"/>
      <c r="AB26" s="462"/>
      <c r="AC26" s="462"/>
      <c r="AD26" s="462"/>
      <c r="AE26" s="462"/>
      <c r="AF26" s="462"/>
      <c r="AG26" s="463"/>
      <c r="AH26" s="383">
        <v>4</v>
      </c>
      <c r="AI26" s="384"/>
      <c r="AJ26" s="384"/>
      <c r="AK26" s="384"/>
      <c r="AL26" s="385"/>
      <c r="AM26" s="383">
        <v>11616</v>
      </c>
      <c r="AN26" s="384"/>
      <c r="AO26" s="384"/>
      <c r="AP26" s="384"/>
      <c r="AQ26" s="384"/>
      <c r="AR26" s="385"/>
      <c r="AS26" s="383">
        <v>2904</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3200</v>
      </c>
      <c r="R27" s="384"/>
      <c r="S27" s="384"/>
      <c r="T27" s="384"/>
      <c r="U27" s="384"/>
      <c r="V27" s="385"/>
      <c r="W27" s="449"/>
      <c r="X27" s="440"/>
      <c r="Y27" s="441"/>
      <c r="Z27" s="380" t="s">
        <v>173</v>
      </c>
      <c r="AA27" s="381"/>
      <c r="AB27" s="381"/>
      <c r="AC27" s="381"/>
      <c r="AD27" s="381"/>
      <c r="AE27" s="381"/>
      <c r="AF27" s="381"/>
      <c r="AG27" s="382"/>
      <c r="AH27" s="383">
        <v>6</v>
      </c>
      <c r="AI27" s="384"/>
      <c r="AJ27" s="384"/>
      <c r="AK27" s="384"/>
      <c r="AL27" s="385"/>
      <c r="AM27" s="383">
        <v>18756</v>
      </c>
      <c r="AN27" s="384"/>
      <c r="AO27" s="384"/>
      <c r="AP27" s="384"/>
      <c r="AQ27" s="384"/>
      <c r="AR27" s="385"/>
      <c r="AS27" s="383">
        <v>3126</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35641</v>
      </c>
      <c r="BO27" s="411"/>
      <c r="BP27" s="411"/>
      <c r="BQ27" s="411"/>
      <c r="BR27" s="411"/>
      <c r="BS27" s="411"/>
      <c r="BT27" s="411"/>
      <c r="BU27" s="412"/>
      <c r="BV27" s="410">
        <v>35641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2730</v>
      </c>
      <c r="R28" s="384"/>
      <c r="S28" s="384"/>
      <c r="T28" s="384"/>
      <c r="U28" s="384"/>
      <c r="V28" s="385"/>
      <c r="W28" s="449"/>
      <c r="X28" s="440"/>
      <c r="Y28" s="441"/>
      <c r="Z28" s="380" t="s">
        <v>176</v>
      </c>
      <c r="AA28" s="381"/>
      <c r="AB28" s="381"/>
      <c r="AC28" s="381"/>
      <c r="AD28" s="381"/>
      <c r="AE28" s="381"/>
      <c r="AF28" s="381"/>
      <c r="AG28" s="382"/>
      <c r="AH28" s="383" t="s">
        <v>130</v>
      </c>
      <c r="AI28" s="384"/>
      <c r="AJ28" s="384"/>
      <c r="AK28" s="384"/>
      <c r="AL28" s="385"/>
      <c r="AM28" s="383" t="s">
        <v>130</v>
      </c>
      <c r="AN28" s="384"/>
      <c r="AO28" s="384"/>
      <c r="AP28" s="384"/>
      <c r="AQ28" s="384"/>
      <c r="AR28" s="385"/>
      <c r="AS28" s="383" t="s">
        <v>130</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1564128</v>
      </c>
      <c r="BO28" s="403"/>
      <c r="BP28" s="403"/>
      <c r="BQ28" s="403"/>
      <c r="BR28" s="403"/>
      <c r="BS28" s="403"/>
      <c r="BT28" s="403"/>
      <c r="BU28" s="404"/>
      <c r="BV28" s="402">
        <v>1562623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12</v>
      </c>
      <c r="M29" s="384"/>
      <c r="N29" s="384"/>
      <c r="O29" s="384"/>
      <c r="P29" s="385"/>
      <c r="Q29" s="383">
        <v>2500</v>
      </c>
      <c r="R29" s="384"/>
      <c r="S29" s="384"/>
      <c r="T29" s="384"/>
      <c r="U29" s="384"/>
      <c r="V29" s="385"/>
      <c r="W29" s="450"/>
      <c r="X29" s="451"/>
      <c r="Y29" s="452"/>
      <c r="Z29" s="380" t="s">
        <v>179</v>
      </c>
      <c r="AA29" s="381"/>
      <c r="AB29" s="381"/>
      <c r="AC29" s="381"/>
      <c r="AD29" s="381"/>
      <c r="AE29" s="381"/>
      <c r="AF29" s="381"/>
      <c r="AG29" s="382"/>
      <c r="AH29" s="383">
        <v>110</v>
      </c>
      <c r="AI29" s="384"/>
      <c r="AJ29" s="384"/>
      <c r="AK29" s="384"/>
      <c r="AL29" s="385"/>
      <c r="AM29" s="383">
        <v>299868</v>
      </c>
      <c r="AN29" s="384"/>
      <c r="AO29" s="384"/>
      <c r="AP29" s="384"/>
      <c r="AQ29" s="384"/>
      <c r="AR29" s="385"/>
      <c r="AS29" s="383">
        <v>2726</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1013</v>
      </c>
      <c r="BO29" s="408"/>
      <c r="BP29" s="408"/>
      <c r="BQ29" s="408"/>
      <c r="BR29" s="408"/>
      <c r="BS29" s="408"/>
      <c r="BT29" s="408"/>
      <c r="BU29" s="409"/>
      <c r="BV29" s="407">
        <v>1012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93.2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281513</v>
      </c>
      <c r="BO30" s="411"/>
      <c r="BP30" s="411"/>
      <c r="BQ30" s="411"/>
      <c r="BR30" s="411"/>
      <c r="BS30" s="411"/>
      <c r="BT30" s="411"/>
      <c r="BU30" s="412"/>
      <c r="BV30" s="410">
        <v>259595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188</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公共下水道特別会計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沖縄県市町村自治会館管理組合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本部町今帰仁村清掃施設組合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本部町今帰仁村消防組合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沖縄県市町村総合事務組合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沖縄県町村交通災害共済組合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北部広域市町村圏事務組合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沖縄県後期高齢者医療広域連合（一般会計）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13</v>
      </c>
      <c r="BX41" s="366"/>
      <c r="BY41" s="365" t="str">
        <f>IF('各会計、関係団体の財政状況及び健全化判断比率'!B75="","",'各会計、関係団体の財政状況及び健全化判断比率'!B75)</f>
        <v>沖縄県後期高齢者医療広域連合（特別会計）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14</v>
      </c>
      <c r="BX42" s="366"/>
      <c r="BY42" s="365" t="str">
        <f>IF('各会計、関係団体の財政状況及び健全化判断比率'!B76="","",'各会計、関係団体の財政状況及び健全化判断比率'!B76)</f>
        <v>沖縄県介護保険広域連合（一般会計）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15</v>
      </c>
      <c r="BX43" s="366"/>
      <c r="BY43" s="365" t="str">
        <f>IF('各会計、関係団体の財政状況及び健全化判断比率'!B77="","",'各会計、関係団体の財政状況及び健全化判断比率'!B77)</f>
        <v>沖縄県介護保険広域連合（特別会計）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8zD2zaR8z9Zuu1XcQFU8UwDGF3ZA4PqmHtyqTBiurVUhZk/wm5qatImh1dG5iEibmbHldjuk1U9nyaWS/2nbA==" saltValue="b053FlqWuLXBhhfqANAb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86" t="s">
        <v>550</v>
      </c>
      <c r="D34" s="1186"/>
      <c r="E34" s="1187"/>
      <c r="F34" s="32">
        <v>7.75</v>
      </c>
      <c r="G34" s="33">
        <v>5.91</v>
      </c>
      <c r="H34" s="33">
        <v>5.65</v>
      </c>
      <c r="I34" s="33">
        <v>8.6300000000000008</v>
      </c>
      <c r="J34" s="34">
        <v>9.25</v>
      </c>
      <c r="K34" s="22"/>
      <c r="L34" s="22"/>
      <c r="M34" s="22"/>
      <c r="N34" s="22"/>
      <c r="O34" s="22"/>
      <c r="P34" s="22"/>
    </row>
    <row r="35" spans="1:16" ht="39" customHeight="1" x14ac:dyDescent="0.15">
      <c r="A35" s="22"/>
      <c r="B35" s="35"/>
      <c r="C35" s="1180" t="s">
        <v>551</v>
      </c>
      <c r="D35" s="1181"/>
      <c r="E35" s="1182"/>
      <c r="F35" s="36">
        <v>8.81</v>
      </c>
      <c r="G35" s="37">
        <v>9.3000000000000007</v>
      </c>
      <c r="H35" s="37">
        <v>10.9</v>
      </c>
      <c r="I35" s="37">
        <v>4.25</v>
      </c>
      <c r="J35" s="38">
        <v>8.16</v>
      </c>
      <c r="K35" s="22"/>
      <c r="L35" s="22"/>
      <c r="M35" s="22"/>
      <c r="N35" s="22"/>
      <c r="O35" s="22"/>
      <c r="P35" s="22"/>
    </row>
    <row r="36" spans="1:16" ht="39" customHeight="1" x14ac:dyDescent="0.15">
      <c r="A36" s="22"/>
      <c r="B36" s="35"/>
      <c r="C36" s="1180" t="s">
        <v>552</v>
      </c>
      <c r="D36" s="1181"/>
      <c r="E36" s="1182"/>
      <c r="F36" s="36">
        <v>3.28</v>
      </c>
      <c r="G36" s="37">
        <v>2.96</v>
      </c>
      <c r="H36" s="37">
        <v>1.32</v>
      </c>
      <c r="I36" s="37">
        <v>1.42</v>
      </c>
      <c r="J36" s="38">
        <v>1.67</v>
      </c>
      <c r="K36" s="22"/>
      <c r="L36" s="22"/>
      <c r="M36" s="22"/>
      <c r="N36" s="22"/>
      <c r="O36" s="22"/>
      <c r="P36" s="22"/>
    </row>
    <row r="37" spans="1:16" ht="39" customHeight="1" x14ac:dyDescent="0.15">
      <c r="A37" s="22"/>
      <c r="B37" s="35"/>
      <c r="C37" s="1180" t="s">
        <v>553</v>
      </c>
      <c r="D37" s="1181"/>
      <c r="E37" s="1182"/>
      <c r="F37" s="36">
        <v>0.26</v>
      </c>
      <c r="G37" s="37">
        <v>1.2</v>
      </c>
      <c r="H37" s="37">
        <v>0.74</v>
      </c>
      <c r="I37" s="37">
        <v>0.6</v>
      </c>
      <c r="J37" s="38">
        <v>0.49</v>
      </c>
      <c r="K37" s="22"/>
      <c r="L37" s="22"/>
      <c r="M37" s="22"/>
      <c r="N37" s="22"/>
      <c r="O37" s="22"/>
      <c r="P37" s="22"/>
    </row>
    <row r="38" spans="1:16" ht="39" customHeight="1" x14ac:dyDescent="0.15">
      <c r="A38" s="22"/>
      <c r="B38" s="35"/>
      <c r="C38" s="1180" t="s">
        <v>554</v>
      </c>
      <c r="D38" s="1181"/>
      <c r="E38" s="1182"/>
      <c r="F38" s="36">
        <v>0.01</v>
      </c>
      <c r="G38" s="37">
        <v>0.02</v>
      </c>
      <c r="H38" s="37">
        <v>0</v>
      </c>
      <c r="I38" s="37">
        <v>0</v>
      </c>
      <c r="J38" s="38">
        <v>0.01</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555</v>
      </c>
      <c r="D42" s="1181"/>
      <c r="E42" s="1182"/>
      <c r="F42" s="36" t="s">
        <v>503</v>
      </c>
      <c r="G42" s="37" t="s">
        <v>503</v>
      </c>
      <c r="H42" s="37" t="s">
        <v>503</v>
      </c>
      <c r="I42" s="37" t="s">
        <v>503</v>
      </c>
      <c r="J42" s="38" t="s">
        <v>503</v>
      </c>
      <c r="K42" s="22"/>
      <c r="L42" s="22"/>
      <c r="M42" s="22"/>
      <c r="N42" s="22"/>
      <c r="O42" s="22"/>
      <c r="P42" s="22"/>
    </row>
    <row r="43" spans="1:16" ht="39" customHeight="1" thickBot="1" x14ac:dyDescent="0.2">
      <c r="A43" s="22"/>
      <c r="B43" s="40"/>
      <c r="C43" s="1183" t="s">
        <v>556</v>
      </c>
      <c r="D43" s="1184"/>
      <c r="E43" s="1185"/>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drf6CFjZ47/XtxyvSaoJ24b13jV77yY8JVBrhkatm5pAjvN7totQNDGLiu1xPh8wZBxxnCDUDyaRnXu0dHLuw==" saltValue="Jg3getqSDR2ubvh2fRFV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601</v>
      </c>
      <c r="L45" s="60">
        <v>607</v>
      </c>
      <c r="M45" s="60">
        <v>604</v>
      </c>
      <c r="N45" s="60">
        <v>652</v>
      </c>
      <c r="O45" s="61">
        <v>715</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x14ac:dyDescent="0.15">
      <c r="A48" s="48"/>
      <c r="B48" s="1198"/>
      <c r="C48" s="1199"/>
      <c r="D48" s="62"/>
      <c r="E48" s="1190" t="s">
        <v>15</v>
      </c>
      <c r="F48" s="1190"/>
      <c r="G48" s="1190"/>
      <c r="H48" s="1190"/>
      <c r="I48" s="1190"/>
      <c r="J48" s="1191"/>
      <c r="K48" s="63">
        <v>105</v>
      </c>
      <c r="L48" s="64">
        <v>147</v>
      </c>
      <c r="M48" s="64">
        <v>84</v>
      </c>
      <c r="N48" s="64">
        <v>128</v>
      </c>
      <c r="O48" s="65">
        <v>139</v>
      </c>
      <c r="P48" s="48"/>
      <c r="Q48" s="48"/>
      <c r="R48" s="48"/>
      <c r="S48" s="48"/>
      <c r="T48" s="48"/>
      <c r="U48" s="48"/>
    </row>
    <row r="49" spans="1:21" ht="30.75" customHeight="1" x14ac:dyDescent="0.15">
      <c r="A49" s="48"/>
      <c r="B49" s="1198"/>
      <c r="C49" s="1199"/>
      <c r="D49" s="62"/>
      <c r="E49" s="1190" t="s">
        <v>16</v>
      </c>
      <c r="F49" s="1190"/>
      <c r="G49" s="1190"/>
      <c r="H49" s="1190"/>
      <c r="I49" s="1190"/>
      <c r="J49" s="1191"/>
      <c r="K49" s="63">
        <v>82</v>
      </c>
      <c r="L49" s="64">
        <v>32</v>
      </c>
      <c r="M49" s="64">
        <v>72</v>
      </c>
      <c r="N49" s="64">
        <v>85</v>
      </c>
      <c r="O49" s="65">
        <v>88</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503</v>
      </c>
      <c r="L50" s="64" t="s">
        <v>503</v>
      </c>
      <c r="M50" s="64" t="s">
        <v>503</v>
      </c>
      <c r="N50" s="64" t="s">
        <v>503</v>
      </c>
      <c r="O50" s="65" t="s">
        <v>503</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607</v>
      </c>
      <c r="L52" s="64">
        <v>619</v>
      </c>
      <c r="M52" s="64">
        <v>606</v>
      </c>
      <c r="N52" s="64">
        <v>613</v>
      </c>
      <c r="O52" s="65">
        <v>602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181</v>
      </c>
      <c r="L53" s="69">
        <v>167</v>
      </c>
      <c r="M53" s="69">
        <v>154</v>
      </c>
      <c r="N53" s="69">
        <v>252</v>
      </c>
      <c r="O53" s="70">
        <v>341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8CWqMKFWS/RHys2wJpepyAKsacSOVN5Dw+eR6V7i3VirV0bTrOd7K5D9nKnIPFWLXZKRZyAI0FPtw4Q6EOrxA==" saltValue="Ou9sQOKXV3yRRgL4CJ46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16" t="s">
        <v>24</v>
      </c>
      <c r="C41" s="1217"/>
      <c r="D41" s="81"/>
      <c r="E41" s="1218" t="s">
        <v>25</v>
      </c>
      <c r="F41" s="1218"/>
      <c r="G41" s="1218"/>
      <c r="H41" s="1219"/>
      <c r="I41" s="82">
        <v>6670</v>
      </c>
      <c r="J41" s="83">
        <v>6845</v>
      </c>
      <c r="K41" s="83">
        <v>6815</v>
      </c>
      <c r="L41" s="83">
        <v>6851</v>
      </c>
      <c r="M41" s="84">
        <v>6766</v>
      </c>
    </row>
    <row r="42" spans="2:13" ht="27.75" customHeight="1" x14ac:dyDescent="0.15">
      <c r="B42" s="1206"/>
      <c r="C42" s="1207"/>
      <c r="D42" s="85"/>
      <c r="E42" s="1210" t="s">
        <v>26</v>
      </c>
      <c r="F42" s="1210"/>
      <c r="G42" s="1210"/>
      <c r="H42" s="1211"/>
      <c r="I42" s="86" t="s">
        <v>503</v>
      </c>
      <c r="J42" s="87" t="s">
        <v>503</v>
      </c>
      <c r="K42" s="87" t="s">
        <v>503</v>
      </c>
      <c r="L42" s="87" t="s">
        <v>503</v>
      </c>
      <c r="M42" s="88" t="s">
        <v>503</v>
      </c>
    </row>
    <row r="43" spans="2:13" ht="27.75" customHeight="1" x14ac:dyDescent="0.15">
      <c r="B43" s="1206"/>
      <c r="C43" s="1207"/>
      <c r="D43" s="85"/>
      <c r="E43" s="1210" t="s">
        <v>27</v>
      </c>
      <c r="F43" s="1210"/>
      <c r="G43" s="1210"/>
      <c r="H43" s="1211"/>
      <c r="I43" s="86">
        <v>1314</v>
      </c>
      <c r="J43" s="87">
        <v>1282</v>
      </c>
      <c r="K43" s="87">
        <v>1087</v>
      </c>
      <c r="L43" s="87">
        <v>1119</v>
      </c>
      <c r="M43" s="88">
        <v>1004</v>
      </c>
    </row>
    <row r="44" spans="2:13" ht="27.75" customHeight="1" x14ac:dyDescent="0.15">
      <c r="B44" s="1206"/>
      <c r="C44" s="1207"/>
      <c r="D44" s="85"/>
      <c r="E44" s="1210" t="s">
        <v>28</v>
      </c>
      <c r="F44" s="1210"/>
      <c r="G44" s="1210"/>
      <c r="H44" s="1211"/>
      <c r="I44" s="86">
        <v>676</v>
      </c>
      <c r="J44" s="87">
        <v>896</v>
      </c>
      <c r="K44" s="87">
        <v>893</v>
      </c>
      <c r="L44" s="87">
        <v>845</v>
      </c>
      <c r="M44" s="88">
        <v>753</v>
      </c>
    </row>
    <row r="45" spans="2:13" ht="27.75" customHeight="1" x14ac:dyDescent="0.15">
      <c r="B45" s="1206"/>
      <c r="C45" s="1207"/>
      <c r="D45" s="85"/>
      <c r="E45" s="1210" t="s">
        <v>29</v>
      </c>
      <c r="F45" s="1210"/>
      <c r="G45" s="1210"/>
      <c r="H45" s="1211"/>
      <c r="I45" s="86">
        <v>339</v>
      </c>
      <c r="J45" s="87">
        <v>120</v>
      </c>
      <c r="K45" s="87">
        <v>64</v>
      </c>
      <c r="L45" s="87">
        <v>127</v>
      </c>
      <c r="M45" s="88">
        <v>12</v>
      </c>
    </row>
    <row r="46" spans="2:13" ht="27.75" customHeight="1" x14ac:dyDescent="0.15">
      <c r="B46" s="1206"/>
      <c r="C46" s="1207"/>
      <c r="D46" s="89"/>
      <c r="E46" s="1210" t="s">
        <v>30</v>
      </c>
      <c r="F46" s="1210"/>
      <c r="G46" s="1210"/>
      <c r="H46" s="1211"/>
      <c r="I46" s="86" t="s">
        <v>503</v>
      </c>
      <c r="J46" s="87" t="s">
        <v>503</v>
      </c>
      <c r="K46" s="87" t="s">
        <v>503</v>
      </c>
      <c r="L46" s="87" t="s">
        <v>503</v>
      </c>
      <c r="M46" s="88" t="s">
        <v>503</v>
      </c>
    </row>
    <row r="47" spans="2:13" ht="27.75" customHeight="1" x14ac:dyDescent="0.15">
      <c r="B47" s="1206"/>
      <c r="C47" s="1207"/>
      <c r="D47" s="90"/>
      <c r="E47" s="1220" t="s">
        <v>31</v>
      </c>
      <c r="F47" s="1221"/>
      <c r="G47" s="1221"/>
      <c r="H47" s="1222"/>
      <c r="I47" s="86" t="s">
        <v>503</v>
      </c>
      <c r="J47" s="87" t="s">
        <v>503</v>
      </c>
      <c r="K47" s="87" t="s">
        <v>503</v>
      </c>
      <c r="L47" s="87" t="s">
        <v>503</v>
      </c>
      <c r="M47" s="88" t="s">
        <v>503</v>
      </c>
    </row>
    <row r="48" spans="2:13" ht="27.75" customHeight="1" x14ac:dyDescent="0.15">
      <c r="B48" s="1206"/>
      <c r="C48" s="1207"/>
      <c r="D48" s="85"/>
      <c r="E48" s="1210" t="s">
        <v>32</v>
      </c>
      <c r="F48" s="1210"/>
      <c r="G48" s="1210"/>
      <c r="H48" s="1211"/>
      <c r="I48" s="86" t="s">
        <v>503</v>
      </c>
      <c r="J48" s="87" t="s">
        <v>503</v>
      </c>
      <c r="K48" s="87" t="s">
        <v>503</v>
      </c>
      <c r="L48" s="87" t="s">
        <v>503</v>
      </c>
      <c r="M48" s="88" t="s">
        <v>503</v>
      </c>
    </row>
    <row r="49" spans="2:13" ht="27.75" customHeight="1" x14ac:dyDescent="0.15">
      <c r="B49" s="1208"/>
      <c r="C49" s="1209"/>
      <c r="D49" s="85"/>
      <c r="E49" s="1210" t="s">
        <v>33</v>
      </c>
      <c r="F49" s="1210"/>
      <c r="G49" s="1210"/>
      <c r="H49" s="1211"/>
      <c r="I49" s="86" t="s">
        <v>503</v>
      </c>
      <c r="J49" s="87" t="s">
        <v>503</v>
      </c>
      <c r="K49" s="87" t="s">
        <v>503</v>
      </c>
      <c r="L49" s="87" t="s">
        <v>503</v>
      </c>
      <c r="M49" s="88" t="s">
        <v>503</v>
      </c>
    </row>
    <row r="50" spans="2:13" ht="27.75" customHeight="1" x14ac:dyDescent="0.15">
      <c r="B50" s="1204" t="s">
        <v>34</v>
      </c>
      <c r="C50" s="1205"/>
      <c r="D50" s="91"/>
      <c r="E50" s="1210" t="s">
        <v>35</v>
      </c>
      <c r="F50" s="1210"/>
      <c r="G50" s="1210"/>
      <c r="H50" s="1211"/>
      <c r="I50" s="86">
        <v>1424</v>
      </c>
      <c r="J50" s="87">
        <v>1137</v>
      </c>
      <c r="K50" s="87">
        <v>1351</v>
      </c>
      <c r="L50" s="87">
        <v>1823</v>
      </c>
      <c r="M50" s="88">
        <v>1847</v>
      </c>
    </row>
    <row r="51" spans="2:13" ht="27.75" customHeight="1" x14ac:dyDescent="0.15">
      <c r="B51" s="1206"/>
      <c r="C51" s="1207"/>
      <c r="D51" s="85"/>
      <c r="E51" s="1210" t="s">
        <v>36</v>
      </c>
      <c r="F51" s="1210"/>
      <c r="G51" s="1210"/>
      <c r="H51" s="1211"/>
      <c r="I51" s="86">
        <v>477</v>
      </c>
      <c r="J51" s="87">
        <v>459</v>
      </c>
      <c r="K51" s="87">
        <v>419</v>
      </c>
      <c r="L51" s="87">
        <v>395</v>
      </c>
      <c r="M51" s="88">
        <v>337</v>
      </c>
    </row>
    <row r="52" spans="2:13" ht="27.75" customHeight="1" x14ac:dyDescent="0.15">
      <c r="B52" s="1208"/>
      <c r="C52" s="1209"/>
      <c r="D52" s="85"/>
      <c r="E52" s="1210" t="s">
        <v>37</v>
      </c>
      <c r="F52" s="1210"/>
      <c r="G52" s="1210"/>
      <c r="H52" s="1211"/>
      <c r="I52" s="86">
        <v>5618</v>
      </c>
      <c r="J52" s="87">
        <v>5475</v>
      </c>
      <c r="K52" s="87">
        <v>5470</v>
      </c>
      <c r="L52" s="87">
        <v>5309</v>
      </c>
      <c r="M52" s="88">
        <v>5391</v>
      </c>
    </row>
    <row r="53" spans="2:13" ht="27.75" customHeight="1" thickBot="1" x14ac:dyDescent="0.2">
      <c r="B53" s="1212" t="s">
        <v>21</v>
      </c>
      <c r="C53" s="1213"/>
      <c r="D53" s="92"/>
      <c r="E53" s="1214" t="s">
        <v>38</v>
      </c>
      <c r="F53" s="1214"/>
      <c r="G53" s="1214"/>
      <c r="H53" s="1215"/>
      <c r="I53" s="93">
        <v>1481</v>
      </c>
      <c r="J53" s="94">
        <v>2071</v>
      </c>
      <c r="K53" s="94">
        <v>1620</v>
      </c>
      <c r="L53" s="94">
        <v>1414</v>
      </c>
      <c r="M53" s="95">
        <v>962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IquoTOCNiG9cIUZmKW2o1PVsOWqZkx8bvzn7SGfGnB/WHyutLSS3P3M6HIRksabqczFFZ0ks4y/XlJ/nGYJ0w==" saltValue="W0ykolDlM0SAb8fw1jkG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31" t="s">
        <v>41</v>
      </c>
      <c r="D55" s="1231"/>
      <c r="E55" s="1232"/>
      <c r="F55" s="107">
        <v>1125</v>
      </c>
      <c r="G55" s="107">
        <v>1563</v>
      </c>
      <c r="H55" s="108">
        <v>1564</v>
      </c>
    </row>
    <row r="56" spans="2:8" ht="52.5" customHeight="1" x14ac:dyDescent="0.15">
      <c r="B56" s="109"/>
      <c r="C56" s="1233" t="s">
        <v>42</v>
      </c>
      <c r="D56" s="1233"/>
      <c r="E56" s="1234"/>
      <c r="F56" s="110">
        <v>1</v>
      </c>
      <c r="G56" s="110">
        <v>1</v>
      </c>
      <c r="H56" s="111">
        <v>1</v>
      </c>
    </row>
    <row r="57" spans="2:8" ht="53.25" customHeight="1" x14ac:dyDescent="0.15">
      <c r="B57" s="109"/>
      <c r="C57" s="1235" t="s">
        <v>43</v>
      </c>
      <c r="D57" s="1235"/>
      <c r="E57" s="1236"/>
      <c r="F57" s="112">
        <v>225</v>
      </c>
      <c r="G57" s="112">
        <v>260</v>
      </c>
      <c r="H57" s="113">
        <v>282</v>
      </c>
    </row>
    <row r="58" spans="2:8" ht="45.75" customHeight="1" x14ac:dyDescent="0.15">
      <c r="B58" s="114"/>
      <c r="C58" s="1223" t="s">
        <v>557</v>
      </c>
      <c r="D58" s="1224"/>
      <c r="E58" s="1225"/>
      <c r="F58" s="115">
        <v>47</v>
      </c>
      <c r="G58" s="115">
        <v>77</v>
      </c>
      <c r="H58" s="116">
        <v>95</v>
      </c>
    </row>
    <row r="59" spans="2:8" ht="45.75" customHeight="1" x14ac:dyDescent="0.15">
      <c r="B59" s="114"/>
      <c r="C59" s="1223" t="s">
        <v>558</v>
      </c>
      <c r="D59" s="1224"/>
      <c r="E59" s="1225"/>
      <c r="F59" s="115">
        <v>94</v>
      </c>
      <c r="G59" s="115">
        <v>94</v>
      </c>
      <c r="H59" s="116">
        <v>94</v>
      </c>
    </row>
    <row r="60" spans="2:8" ht="45.75" customHeight="1" x14ac:dyDescent="0.15">
      <c r="B60" s="114"/>
      <c r="C60" s="1223" t="s">
        <v>559</v>
      </c>
      <c r="D60" s="1224"/>
      <c r="E60" s="1225"/>
      <c r="F60" s="115">
        <v>60</v>
      </c>
      <c r="G60" s="115">
        <v>58</v>
      </c>
      <c r="H60" s="116">
        <v>54</v>
      </c>
    </row>
    <row r="61" spans="2:8" ht="45.75" customHeight="1" x14ac:dyDescent="0.15">
      <c r="B61" s="114"/>
      <c r="C61" s="1223" t="s">
        <v>560</v>
      </c>
      <c r="D61" s="1224"/>
      <c r="E61" s="1225"/>
      <c r="F61" s="115">
        <v>13</v>
      </c>
      <c r="G61" s="115">
        <v>20</v>
      </c>
      <c r="H61" s="116">
        <v>28</v>
      </c>
    </row>
    <row r="62" spans="2:8" ht="45.75" customHeight="1" thickBot="1" x14ac:dyDescent="0.2">
      <c r="B62" s="117"/>
      <c r="C62" s="1226" t="s">
        <v>561</v>
      </c>
      <c r="D62" s="1227"/>
      <c r="E62" s="1228"/>
      <c r="F62" s="118">
        <v>11</v>
      </c>
      <c r="G62" s="118">
        <v>11</v>
      </c>
      <c r="H62" s="119">
        <v>11</v>
      </c>
    </row>
    <row r="63" spans="2:8" ht="52.5" customHeight="1" thickBot="1" x14ac:dyDescent="0.2">
      <c r="B63" s="120"/>
      <c r="C63" s="1229" t="s">
        <v>44</v>
      </c>
      <c r="D63" s="1229"/>
      <c r="E63" s="1230"/>
      <c r="F63" s="121">
        <v>1351</v>
      </c>
      <c r="G63" s="121">
        <v>1823</v>
      </c>
      <c r="H63" s="122">
        <v>1847</v>
      </c>
    </row>
    <row r="64" spans="2:8" ht="15" customHeight="1" x14ac:dyDescent="0.15"/>
    <row r="65" ht="0" hidden="1" customHeight="1" x14ac:dyDescent="0.15"/>
    <row r="66" ht="0" hidden="1" customHeight="1" x14ac:dyDescent="0.15"/>
  </sheetData>
  <sheetProtection algorithmName="SHA-512" hashValue="KKzj+8xJWNUlsxz2z4Ugv+0kMulbrlGgcYlotuxl5kw5BhEyRU7S6SjIB7G31kDuIz+HpnIFqcKenhgbKIqddA==" saltValue="k8SV/WUbuqF87DxgKaPU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N19" zoomScaleNormal="100" zoomScaleSheetLayoutView="55" workbookViewId="0">
      <selection activeCell="AN65" sqref="AN65:DC6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580</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545</v>
      </c>
      <c r="BQ50" s="1271"/>
      <c r="BR50" s="1271"/>
      <c r="BS50" s="1271"/>
      <c r="BT50" s="1271"/>
      <c r="BU50" s="1271"/>
      <c r="BV50" s="1271"/>
      <c r="BW50" s="1271"/>
      <c r="BX50" s="1271" t="s">
        <v>546</v>
      </c>
      <c r="BY50" s="1271"/>
      <c r="BZ50" s="1271"/>
      <c r="CA50" s="1271"/>
      <c r="CB50" s="1271"/>
      <c r="CC50" s="1271"/>
      <c r="CD50" s="1271"/>
      <c r="CE50" s="1271"/>
      <c r="CF50" s="1271" t="s">
        <v>547</v>
      </c>
      <c r="CG50" s="1271"/>
      <c r="CH50" s="1271"/>
      <c r="CI50" s="1271"/>
      <c r="CJ50" s="1271"/>
      <c r="CK50" s="1271"/>
      <c r="CL50" s="1271"/>
      <c r="CM50" s="1271"/>
      <c r="CN50" s="1271" t="s">
        <v>548</v>
      </c>
      <c r="CO50" s="1271"/>
      <c r="CP50" s="1271"/>
      <c r="CQ50" s="1271"/>
      <c r="CR50" s="1271"/>
      <c r="CS50" s="1271"/>
      <c r="CT50" s="1271"/>
      <c r="CU50" s="1271"/>
      <c r="CV50" s="1271" t="s">
        <v>549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581</v>
      </c>
      <c r="AO51" s="1275"/>
      <c r="AP51" s="1275"/>
      <c r="AQ51" s="1275"/>
      <c r="AR51" s="1275"/>
      <c r="AS51" s="1275"/>
      <c r="AT51" s="1275"/>
      <c r="AU51" s="1275"/>
      <c r="AV51" s="1275"/>
      <c r="AW51" s="1275"/>
      <c r="AX51" s="1275"/>
      <c r="AY51" s="1275"/>
      <c r="AZ51" s="1275"/>
      <c r="BA51" s="1275"/>
      <c r="BB51" s="1275" t="s">
        <v>583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42.8</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50.5</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585</v>
      </c>
      <c r="AO55" s="1271"/>
      <c r="AP55" s="1271"/>
      <c r="AQ55" s="1271"/>
      <c r="AR55" s="1271"/>
      <c r="AS55" s="1271"/>
      <c r="AT55" s="1271"/>
      <c r="AU55" s="1271"/>
      <c r="AV55" s="1271"/>
      <c r="AW55" s="1271"/>
      <c r="AX55" s="1271"/>
      <c r="AY55" s="1271"/>
      <c r="AZ55" s="1271"/>
      <c r="BA55" s="1271"/>
      <c r="BB55" s="1275" t="s">
        <v>582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52.1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586</v>
      </c>
    </row>
    <row r="64" spans="1:109" x14ac:dyDescent="0.15">
      <c r="B64" s="1246"/>
      <c r="G64" s="1253"/>
      <c r="I64" s="1287"/>
      <c r="J64" s="1287"/>
      <c r="K64" s="1287"/>
      <c r="L64" s="1287"/>
      <c r="M64" s="1287"/>
      <c r="N64" s="1288"/>
      <c r="AM64" s="1253"/>
      <c r="AN64" s="1253" t="s">
        <v>578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580</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545</v>
      </c>
      <c r="BQ72" s="1271"/>
      <c r="BR72" s="1271"/>
      <c r="BS72" s="1271"/>
      <c r="BT72" s="1271"/>
      <c r="BU72" s="1271"/>
      <c r="BV72" s="1271"/>
      <c r="BW72" s="1271"/>
      <c r="BX72" s="1271" t="s">
        <v>546</v>
      </c>
      <c r="BY72" s="1271"/>
      <c r="BZ72" s="1271"/>
      <c r="CA72" s="1271"/>
      <c r="CB72" s="1271"/>
      <c r="CC72" s="1271"/>
      <c r="CD72" s="1271"/>
      <c r="CE72" s="1271"/>
      <c r="CF72" s="1271" t="s">
        <v>547</v>
      </c>
      <c r="CG72" s="1271"/>
      <c r="CH72" s="1271"/>
      <c r="CI72" s="1271"/>
      <c r="CJ72" s="1271"/>
      <c r="CK72" s="1271"/>
      <c r="CL72" s="1271"/>
      <c r="CM72" s="1271"/>
      <c r="CN72" s="1271" t="s">
        <v>548</v>
      </c>
      <c r="CO72" s="1271"/>
      <c r="CP72" s="1271"/>
      <c r="CQ72" s="1271"/>
      <c r="CR72" s="1271"/>
      <c r="CS72" s="1271"/>
      <c r="CT72" s="1271"/>
      <c r="CU72" s="1271"/>
      <c r="CV72" s="1271" t="s">
        <v>549</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581</v>
      </c>
      <c r="AO73" s="1275"/>
      <c r="AP73" s="1275"/>
      <c r="AQ73" s="1275"/>
      <c r="AR73" s="1275"/>
      <c r="AS73" s="1275"/>
      <c r="AT73" s="1275"/>
      <c r="AU73" s="1275"/>
      <c r="AV73" s="1275"/>
      <c r="AW73" s="1275"/>
      <c r="AX73" s="1275"/>
      <c r="AY73" s="1275"/>
      <c r="AZ73" s="1275"/>
      <c r="BA73" s="1275"/>
      <c r="BB73" s="1275" t="s">
        <v>582</v>
      </c>
      <c r="BC73" s="1275"/>
      <c r="BD73" s="1275"/>
      <c r="BE73" s="1275"/>
      <c r="BF73" s="1275"/>
      <c r="BG73" s="1275"/>
      <c r="BH73" s="1275"/>
      <c r="BI73" s="1275"/>
      <c r="BJ73" s="1275"/>
      <c r="BK73" s="1275"/>
      <c r="BL73" s="1275"/>
      <c r="BM73" s="1275"/>
      <c r="BN73" s="1275"/>
      <c r="BO73" s="1275"/>
      <c r="BP73" s="1277">
        <v>45.5</v>
      </c>
      <c r="BQ73" s="1277"/>
      <c r="BR73" s="1277"/>
      <c r="BS73" s="1277"/>
      <c r="BT73" s="1277"/>
      <c r="BU73" s="1277"/>
      <c r="BV73" s="1277"/>
      <c r="BW73" s="1277"/>
      <c r="BX73" s="1277">
        <v>65.7</v>
      </c>
      <c r="BY73" s="1277"/>
      <c r="BZ73" s="1277"/>
      <c r="CA73" s="1277"/>
      <c r="CB73" s="1277"/>
      <c r="CC73" s="1277"/>
      <c r="CD73" s="1277"/>
      <c r="CE73" s="1277"/>
      <c r="CF73" s="1277">
        <v>48.6</v>
      </c>
      <c r="CG73" s="1277"/>
      <c r="CH73" s="1277"/>
      <c r="CI73" s="1277"/>
      <c r="CJ73" s="1277"/>
      <c r="CK73" s="1277"/>
      <c r="CL73" s="1277"/>
      <c r="CM73" s="1277"/>
      <c r="CN73" s="1277">
        <v>42.8</v>
      </c>
      <c r="CO73" s="1277"/>
      <c r="CP73" s="1277"/>
      <c r="CQ73" s="1277"/>
      <c r="CR73" s="1277"/>
      <c r="CS73" s="1277"/>
      <c r="CT73" s="1277"/>
      <c r="CU73" s="1277"/>
      <c r="CV73" s="1277">
        <v>29.2</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588</v>
      </c>
      <c r="BC75" s="1275"/>
      <c r="BD75" s="1275"/>
      <c r="BE75" s="1275"/>
      <c r="BF75" s="1275"/>
      <c r="BG75" s="1275"/>
      <c r="BH75" s="1275"/>
      <c r="BI75" s="1275"/>
      <c r="BJ75" s="1275"/>
      <c r="BK75" s="1275"/>
      <c r="BL75" s="1275"/>
      <c r="BM75" s="1275"/>
      <c r="BN75" s="1275"/>
      <c r="BO75" s="1275"/>
      <c r="BP75" s="1277">
        <v>8.5</v>
      </c>
      <c r="BQ75" s="1277"/>
      <c r="BR75" s="1277"/>
      <c r="BS75" s="1277"/>
      <c r="BT75" s="1277"/>
      <c r="BU75" s="1277"/>
      <c r="BV75" s="1277"/>
      <c r="BW75" s="1277"/>
      <c r="BX75" s="1277">
        <v>6.4</v>
      </c>
      <c r="BY75" s="1277"/>
      <c r="BZ75" s="1277"/>
      <c r="CA75" s="1277"/>
      <c r="CB75" s="1277"/>
      <c r="CC75" s="1277"/>
      <c r="CD75" s="1277"/>
      <c r="CE75" s="1277"/>
      <c r="CF75" s="1277">
        <v>5.0999999999999996</v>
      </c>
      <c r="CG75" s="1277"/>
      <c r="CH75" s="1277"/>
      <c r="CI75" s="1277"/>
      <c r="CJ75" s="1277"/>
      <c r="CK75" s="1277"/>
      <c r="CL75" s="1277"/>
      <c r="CM75" s="1277"/>
      <c r="CN75" s="1277">
        <v>5.8</v>
      </c>
      <c r="CO75" s="1277"/>
      <c r="CP75" s="1277"/>
      <c r="CQ75" s="1277"/>
      <c r="CR75" s="1277"/>
      <c r="CS75" s="1277"/>
      <c r="CT75" s="1277"/>
      <c r="CU75" s="1277"/>
      <c r="CV75" s="1277">
        <v>7.5</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585</v>
      </c>
      <c r="AO77" s="1271"/>
      <c r="AP77" s="1271"/>
      <c r="AQ77" s="1271"/>
      <c r="AR77" s="1271"/>
      <c r="AS77" s="1271"/>
      <c r="AT77" s="1271"/>
      <c r="AU77" s="1271"/>
      <c r="AV77" s="1271"/>
      <c r="AW77" s="1271"/>
      <c r="AX77" s="1271"/>
      <c r="AY77" s="1271"/>
      <c r="AZ77" s="1271"/>
      <c r="BA77" s="1271"/>
      <c r="BB77" s="1275" t="s">
        <v>582</v>
      </c>
      <c r="BC77" s="1275"/>
      <c r="BD77" s="1275"/>
      <c r="BE77" s="1275"/>
      <c r="BF77" s="1275"/>
      <c r="BG77" s="1275"/>
      <c r="BH77" s="1275"/>
      <c r="BI77" s="1275"/>
      <c r="BJ77" s="1275"/>
      <c r="BK77" s="1275"/>
      <c r="BL77" s="1275"/>
      <c r="BM77" s="1275"/>
      <c r="BN77" s="1275"/>
      <c r="BO77" s="1275"/>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588</v>
      </c>
      <c r="BC79" s="1275"/>
      <c r="BD79" s="1275"/>
      <c r="BE79" s="1275"/>
      <c r="BF79" s="1275"/>
      <c r="BG79" s="1275"/>
      <c r="BH79" s="1275"/>
      <c r="BI79" s="1275"/>
      <c r="BJ79" s="1275"/>
      <c r="BK79" s="1275"/>
      <c r="BL79" s="1275"/>
      <c r="BM79" s="1275"/>
      <c r="BN79" s="1275"/>
      <c r="BO79" s="1275"/>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KpzdRcsajtmpwP8MP9QgFi4YrDyNwqK0aKgymLYGKoZR/LeJ9hjrZ7mSpGE1/2k3LVItu8L1h49FgeCLasSvg==" saltValue="Qa4MTjY1mAexgOtLnwjO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6"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2A+RjmNRShYpIQlmNevnNwpMEZji6cEPZgKoWShYhNgrIG9PU+cX8fNdIzOQ5M2KjtNhrpWNYfC2wvbZ3AE9w==" saltValue="FM76H5azIkx5Pff8C75Jd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0" zoomScaleNormal="7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C9APT2zZv9DHpCtTHMXtdcY92Fcql4CYuYNpa1fVsHN7Ub0p0Mhl/rsE5B09lDp1z/NAqWxKKHpK4z84wulnw==" saltValue="Z5+ulV6MsfkwI2UhWmvtX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151465</v>
      </c>
      <c r="E3" s="141"/>
      <c r="F3" s="142">
        <v>82748</v>
      </c>
      <c r="G3" s="143"/>
      <c r="H3" s="144"/>
    </row>
    <row r="4" spans="1:8" x14ac:dyDescent="0.15">
      <c r="A4" s="145"/>
      <c r="B4" s="146"/>
      <c r="C4" s="147"/>
      <c r="D4" s="148">
        <v>44346</v>
      </c>
      <c r="E4" s="149"/>
      <c r="F4" s="150">
        <v>44732</v>
      </c>
      <c r="G4" s="151"/>
      <c r="H4" s="152"/>
    </row>
    <row r="5" spans="1:8" x14ac:dyDescent="0.15">
      <c r="A5" s="133" t="s">
        <v>537</v>
      </c>
      <c r="B5" s="138"/>
      <c r="C5" s="139"/>
      <c r="D5" s="140">
        <v>156901</v>
      </c>
      <c r="E5" s="141"/>
      <c r="F5" s="142">
        <v>91837</v>
      </c>
      <c r="G5" s="143"/>
      <c r="H5" s="144"/>
    </row>
    <row r="6" spans="1:8" x14ac:dyDescent="0.15">
      <c r="A6" s="145"/>
      <c r="B6" s="146"/>
      <c r="C6" s="147"/>
      <c r="D6" s="148">
        <v>60880</v>
      </c>
      <c r="E6" s="149"/>
      <c r="F6" s="150">
        <v>54439</v>
      </c>
      <c r="G6" s="151"/>
      <c r="H6" s="152"/>
    </row>
    <row r="7" spans="1:8" x14ac:dyDescent="0.15">
      <c r="A7" s="133" t="s">
        <v>538</v>
      </c>
      <c r="B7" s="138"/>
      <c r="C7" s="139"/>
      <c r="D7" s="140">
        <v>76637</v>
      </c>
      <c r="E7" s="141"/>
      <c r="F7" s="142">
        <v>75972</v>
      </c>
      <c r="G7" s="143"/>
      <c r="H7" s="144"/>
    </row>
    <row r="8" spans="1:8" x14ac:dyDescent="0.15">
      <c r="A8" s="145"/>
      <c r="B8" s="146"/>
      <c r="C8" s="147"/>
      <c r="D8" s="148">
        <v>21588</v>
      </c>
      <c r="E8" s="149"/>
      <c r="F8" s="150">
        <v>40712</v>
      </c>
      <c r="G8" s="151"/>
      <c r="H8" s="152"/>
    </row>
    <row r="9" spans="1:8" x14ac:dyDescent="0.15">
      <c r="A9" s="133" t="s">
        <v>539</v>
      </c>
      <c r="B9" s="138"/>
      <c r="C9" s="139"/>
      <c r="D9" s="140">
        <v>110566</v>
      </c>
      <c r="E9" s="141"/>
      <c r="F9" s="142">
        <v>79466</v>
      </c>
      <c r="G9" s="143"/>
      <c r="H9" s="144"/>
    </row>
    <row r="10" spans="1:8" x14ac:dyDescent="0.15">
      <c r="A10" s="145"/>
      <c r="B10" s="146"/>
      <c r="C10" s="147"/>
      <c r="D10" s="148">
        <v>10043</v>
      </c>
      <c r="E10" s="149"/>
      <c r="F10" s="150">
        <v>44645</v>
      </c>
      <c r="G10" s="151"/>
      <c r="H10" s="152"/>
    </row>
    <row r="11" spans="1:8" x14ac:dyDescent="0.15">
      <c r="A11" s="133" t="s">
        <v>540</v>
      </c>
      <c r="B11" s="138"/>
      <c r="C11" s="139"/>
      <c r="D11" s="140">
        <v>138632</v>
      </c>
      <c r="E11" s="141"/>
      <c r="F11" s="142">
        <v>90072</v>
      </c>
      <c r="G11" s="143"/>
      <c r="H11" s="144"/>
    </row>
    <row r="12" spans="1:8" x14ac:dyDescent="0.15">
      <c r="A12" s="145"/>
      <c r="B12" s="146"/>
      <c r="C12" s="153"/>
      <c r="D12" s="148">
        <v>12563</v>
      </c>
      <c r="E12" s="149"/>
      <c r="F12" s="150">
        <v>46083</v>
      </c>
      <c r="G12" s="151"/>
      <c r="H12" s="152"/>
    </row>
    <row r="13" spans="1:8" x14ac:dyDescent="0.15">
      <c r="A13" s="133"/>
      <c r="B13" s="138"/>
      <c r="C13" s="154"/>
      <c r="D13" s="155">
        <v>126840</v>
      </c>
      <c r="E13" s="156"/>
      <c r="F13" s="157">
        <v>84019</v>
      </c>
      <c r="G13" s="158"/>
      <c r="H13" s="144"/>
    </row>
    <row r="14" spans="1:8" x14ac:dyDescent="0.15">
      <c r="A14" s="145"/>
      <c r="B14" s="146"/>
      <c r="C14" s="147"/>
      <c r="D14" s="148">
        <v>29884</v>
      </c>
      <c r="E14" s="149"/>
      <c r="F14" s="150">
        <v>46122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8.82</v>
      </c>
      <c r="C19" s="159">
        <f>ROUND(VALUE(SUBSTITUTE(実質収支比率等に係る経年分析!G$48,"▲","-")),2)</f>
        <v>9.3000000000000007</v>
      </c>
      <c r="D19" s="159">
        <f>ROUND(VALUE(SUBSTITUTE(実質収支比率等に係る経年分析!H$48,"▲","-")),2)</f>
        <v>10.9</v>
      </c>
      <c r="E19" s="159">
        <f>ROUND(VALUE(SUBSTITUTE(実質収支比率等に係る経年分析!I$48,"▲","-")),2)</f>
        <v>4.26</v>
      </c>
      <c r="F19" s="159">
        <f>ROUND(VALUE(SUBSTITUTE(実質収支比率等に係る経年分析!J$48,"▲","-")),2)</f>
        <v>8.16</v>
      </c>
    </row>
    <row r="20" spans="1:11" x14ac:dyDescent="0.15">
      <c r="A20" s="159" t="s">
        <v>48</v>
      </c>
      <c r="B20" s="159">
        <f>ROUND(VALUE(SUBSTITUTE(実質収支比率等に係る経年分析!F$47,"▲","-")),2)</f>
        <v>18.59</v>
      </c>
      <c r="C20" s="159">
        <f>ROUND(VALUE(SUBSTITUTE(実質収支比率等に係る経年分析!G$47,"▲","-")),2)</f>
        <v>23.06</v>
      </c>
      <c r="D20" s="159">
        <f>ROUND(VALUE(SUBSTITUTE(実質収支比率等に係る経年分析!H$47,"▲","-")),2)</f>
        <v>28.83</v>
      </c>
      <c r="E20" s="159">
        <f>ROUND(VALUE(SUBSTITUTE(実質収支比率等に係る経年分析!I$47,"▲","-")),2)</f>
        <v>40.31</v>
      </c>
      <c r="F20" s="159">
        <f>ROUND(VALUE(SUBSTITUTE(実質収支比率等に係る経年分析!J$47,"▲","-")),2)</f>
        <v>40.47</v>
      </c>
    </row>
    <row r="21" spans="1:11" x14ac:dyDescent="0.15">
      <c r="A21" s="159" t="s">
        <v>49</v>
      </c>
      <c r="B21" s="159">
        <f>IF(ISNUMBER(VALUE(SUBSTITUTE(実質収支比率等に係る経年分析!F$49,"▲","-"))),ROUND(VALUE(SUBSTITUTE(実質収支比率等に係る経年分析!F$49,"▲","-")),2),NA())</f>
        <v>10.86</v>
      </c>
      <c r="C21" s="159">
        <f>IF(ISNUMBER(VALUE(SUBSTITUTE(実質収支比率等に係る経年分析!G$49,"▲","-"))),ROUND(VALUE(SUBSTITUTE(実質収支比率等に係る経年分析!G$49,"▲","-")),2),NA())</f>
        <v>4.32</v>
      </c>
      <c r="D21" s="159">
        <f>IF(ISNUMBER(VALUE(SUBSTITUTE(実質収支比率等に係る経年分析!H$49,"▲","-"))),ROUND(VALUE(SUBSTITUTE(実質収支比率等に係る経年分析!H$49,"▲","-")),2),NA())</f>
        <v>8.9</v>
      </c>
      <c r="E21" s="159">
        <f>IF(ISNUMBER(VALUE(SUBSTITUTE(実質収支比率等に係る経年分析!I$49,"▲","-"))),ROUND(VALUE(SUBSTITUTE(実質収支比率等に係る経年分析!I$49,"▲","-")),2),NA())</f>
        <v>4.58</v>
      </c>
      <c r="F21" s="159">
        <f>IF(ISNUMBER(VALUE(SUBSTITUTE(実質収支比率等に係る経年分析!J$49,"▲","-"))),ROUND(VALUE(SUBSTITUTE(実質収支比率等に係る経年分析!J$49,"▲","-")),2),NA())</f>
        <v>3.93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公共下水道特別会計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9.3000000000000007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8.16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8.6300000000000008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607</v>
      </c>
      <c r="E42" s="161"/>
      <c r="F42" s="161"/>
      <c r="G42" s="161">
        <f>'実質公債費比率（分子）の構造'!L$52</f>
        <v>619</v>
      </c>
      <c r="H42" s="161"/>
      <c r="I42" s="161"/>
      <c r="J42" s="161">
        <f>'実質公債費比率（分子）の構造'!M$52</f>
        <v>606</v>
      </c>
      <c r="K42" s="161"/>
      <c r="L42" s="161"/>
      <c r="M42" s="161">
        <f>'実質公債費比率（分子）の構造'!N$52</f>
        <v>613</v>
      </c>
      <c r="N42" s="161"/>
      <c r="O42" s="161"/>
      <c r="P42" s="161">
        <f>'実質公債費比率（分子）の構造'!O$52</f>
        <v>602</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82</v>
      </c>
      <c r="C45" s="161"/>
      <c r="D45" s="161"/>
      <c r="E45" s="161">
        <f>'実質公債費比率（分子）の構造'!L$49</f>
        <v>32</v>
      </c>
      <c r="F45" s="161"/>
      <c r="G45" s="161"/>
      <c r="H45" s="161">
        <f>'実質公債費比率（分子）の構造'!M$49</f>
        <v>72</v>
      </c>
      <c r="I45" s="161"/>
      <c r="J45" s="161"/>
      <c r="K45" s="161">
        <f>'実質公債費比率（分子）の構造'!N$49</f>
        <v>85</v>
      </c>
      <c r="L45" s="161"/>
      <c r="M45" s="161"/>
      <c r="N45" s="161">
        <f>'実質公債費比率（分子）の構造'!O$49</f>
        <v>88</v>
      </c>
      <c r="O45" s="161"/>
      <c r="P45" s="161"/>
    </row>
    <row r="46" spans="1:16" x14ac:dyDescent="0.15">
      <c r="A46" s="161" t="s">
        <v>60</v>
      </c>
      <c r="B46" s="161">
        <f>'実質公債費比率（分子）の構造'!K$48</f>
        <v>105</v>
      </c>
      <c r="C46" s="161"/>
      <c r="D46" s="161"/>
      <c r="E46" s="161">
        <f>'実質公債費比率（分子）の構造'!L$48</f>
        <v>147</v>
      </c>
      <c r="F46" s="161"/>
      <c r="G46" s="161"/>
      <c r="H46" s="161">
        <f>'実質公債費比率（分子）の構造'!M$48</f>
        <v>84</v>
      </c>
      <c r="I46" s="161"/>
      <c r="J46" s="161"/>
      <c r="K46" s="161">
        <f>'実質公債費比率（分子）の構造'!N$48</f>
        <v>128</v>
      </c>
      <c r="L46" s="161"/>
      <c r="M46" s="161"/>
      <c r="N46" s="161">
        <f>'実質公債費比率（分子）の構造'!O$48</f>
        <v>139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601</v>
      </c>
      <c r="C49" s="161"/>
      <c r="D49" s="161"/>
      <c r="E49" s="161">
        <f>'実質公債費比率（分子）の構造'!L$45</f>
        <v>607</v>
      </c>
      <c r="F49" s="161"/>
      <c r="G49" s="161"/>
      <c r="H49" s="161">
        <f>'実質公債費比率（分子）の構造'!M$45</f>
        <v>604</v>
      </c>
      <c r="I49" s="161"/>
      <c r="J49" s="161"/>
      <c r="K49" s="161">
        <f>'実質公債費比率（分子）の構造'!N$45</f>
        <v>652</v>
      </c>
      <c r="L49" s="161"/>
      <c r="M49" s="161"/>
      <c r="N49" s="161">
        <f>'実質公債費比率（分子）の構造'!O$45</f>
        <v>715</v>
      </c>
      <c r="O49" s="161"/>
      <c r="P49" s="161"/>
    </row>
    <row r="50" spans="1:16" x14ac:dyDescent="0.15">
      <c r="A50" s="161" t="s">
        <v>64</v>
      </c>
      <c r="B50" s="161" t="e">
        <f>NA()</f>
        <v>#N/A</v>
      </c>
      <c r="C50" s="161">
        <f>IF(ISNUMBER('実質公債費比率（分子）の構造'!K$53),'実質公債費比率（分子）の構造'!K$53,NA())</f>
        <v>181</v>
      </c>
      <c r="D50" s="161" t="e">
        <f>NA()</f>
        <v>#N/A</v>
      </c>
      <c r="E50" s="161" t="e">
        <f>NA()</f>
        <v>#N/A</v>
      </c>
      <c r="F50" s="161">
        <f>IF(ISNUMBER('実質公債費比率（分子）の構造'!L$53),'実質公債費比率（分子）の構造'!L$53,NA())</f>
        <v>167</v>
      </c>
      <c r="G50" s="161" t="e">
        <f>NA()</f>
        <v>#N/A</v>
      </c>
      <c r="H50" s="161" t="e">
        <f>NA()</f>
        <v>#N/A</v>
      </c>
      <c r="I50" s="161">
        <f>IF(ISNUMBER('実質公債費比率（分子）の構造'!M$53),'実質公債費比率（分子）の構造'!M$53,NA())</f>
        <v>154</v>
      </c>
      <c r="J50" s="161" t="e">
        <f>NA()</f>
        <v>#N/A</v>
      </c>
      <c r="K50" s="161" t="e">
        <f>NA()</f>
        <v>#N/A</v>
      </c>
      <c r="L50" s="161">
        <f>IF(ISNUMBER('実質公債費比率（分子）の構造'!N$53),'実質公債費比率（分子）の構造'!N$53,NA())</f>
        <v>252</v>
      </c>
      <c r="M50" s="161" t="e">
        <f>NA()</f>
        <v>#N/A</v>
      </c>
      <c r="N50" s="161" t="e">
        <f>NA()</f>
        <v>#N/A</v>
      </c>
      <c r="O50" s="161">
        <f>IF(ISNUMBER('実質公債費比率（分子）の構造'!O$53),'実質公債費比率（分子）の構造'!O$53,NA())</f>
        <v>341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5618</v>
      </c>
      <c r="E56" s="160"/>
      <c r="F56" s="160"/>
      <c r="G56" s="160">
        <f>'将来負担比率（分子）の構造'!J$52</f>
        <v>5475</v>
      </c>
      <c r="H56" s="160"/>
      <c r="I56" s="160"/>
      <c r="J56" s="160">
        <f>'将来負担比率（分子）の構造'!K$52</f>
        <v>5470</v>
      </c>
      <c r="K56" s="160"/>
      <c r="L56" s="160"/>
      <c r="M56" s="160">
        <f>'将来負担比率（分子）の構造'!L$52</f>
        <v>5309</v>
      </c>
      <c r="N56" s="160"/>
      <c r="O56" s="160"/>
      <c r="P56" s="160">
        <f>'将来負担比率（分子）の構造'!M$52</f>
        <v>5391</v>
      </c>
    </row>
    <row r="57" spans="1:16" x14ac:dyDescent="0.15">
      <c r="A57" s="160" t="s">
        <v>36</v>
      </c>
      <c r="B57" s="160"/>
      <c r="C57" s="160"/>
      <c r="D57" s="160">
        <f>'将来負担比率（分子）の構造'!I$51</f>
        <v>477</v>
      </c>
      <c r="E57" s="160"/>
      <c r="F57" s="160"/>
      <c r="G57" s="160">
        <f>'将来負担比率（分子）の構造'!J$51</f>
        <v>459</v>
      </c>
      <c r="H57" s="160"/>
      <c r="I57" s="160"/>
      <c r="J57" s="160">
        <f>'将来負担比率（分子）の構造'!K$51</f>
        <v>419</v>
      </c>
      <c r="K57" s="160"/>
      <c r="L57" s="160"/>
      <c r="M57" s="160">
        <f>'将来負担比率（分子）の構造'!L$51</f>
        <v>395</v>
      </c>
      <c r="N57" s="160"/>
      <c r="O57" s="160"/>
      <c r="P57" s="160">
        <f>'将来負担比率（分子）の構造'!M$51</f>
        <v>337</v>
      </c>
    </row>
    <row r="58" spans="1:16" x14ac:dyDescent="0.15">
      <c r="A58" s="160" t="s">
        <v>35</v>
      </c>
      <c r="B58" s="160"/>
      <c r="C58" s="160"/>
      <c r="D58" s="160">
        <f>'将来負担比率（分子）の構造'!I$50</f>
        <v>1424</v>
      </c>
      <c r="E58" s="160"/>
      <c r="F58" s="160"/>
      <c r="G58" s="160">
        <f>'将来負担比率（分子）の構造'!J$50</f>
        <v>1137</v>
      </c>
      <c r="H58" s="160"/>
      <c r="I58" s="160"/>
      <c r="J58" s="160">
        <f>'将来負担比率（分子）の構造'!K$50</f>
        <v>1351</v>
      </c>
      <c r="K58" s="160"/>
      <c r="L58" s="160"/>
      <c r="M58" s="160">
        <f>'将来負担比率（分子）の構造'!L$50</f>
        <v>1823</v>
      </c>
      <c r="N58" s="160"/>
      <c r="O58" s="160"/>
      <c r="P58" s="160">
        <f>'将来負担比率（分子）の構造'!M$50</f>
        <v>1847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339</v>
      </c>
      <c r="C62" s="160"/>
      <c r="D62" s="160"/>
      <c r="E62" s="160">
        <f>'将来負担比率（分子）の構造'!J$45</f>
        <v>120</v>
      </c>
      <c r="F62" s="160"/>
      <c r="G62" s="160"/>
      <c r="H62" s="160">
        <f>'将来負担比率（分子）の構造'!K$45</f>
        <v>64</v>
      </c>
      <c r="I62" s="160"/>
      <c r="J62" s="160"/>
      <c r="K62" s="160">
        <f>'将来負担比率（分子）の構造'!L$45</f>
        <v>127</v>
      </c>
      <c r="L62" s="160"/>
      <c r="M62" s="160"/>
      <c r="N62" s="160">
        <f>'将来負担比率（分子）の構造'!M$45</f>
        <v>12</v>
      </c>
      <c r="O62" s="160"/>
      <c r="P62" s="160"/>
    </row>
    <row r="63" spans="1:16" x14ac:dyDescent="0.15">
      <c r="A63" s="160" t="s">
        <v>28</v>
      </c>
      <c r="B63" s="160">
        <f>'将来負担比率（分子）の構造'!I$44</f>
        <v>676</v>
      </c>
      <c r="C63" s="160"/>
      <c r="D63" s="160"/>
      <c r="E63" s="160">
        <f>'将来負担比率（分子）の構造'!J$44</f>
        <v>896</v>
      </c>
      <c r="F63" s="160"/>
      <c r="G63" s="160"/>
      <c r="H63" s="160">
        <f>'将来負担比率（分子）の構造'!K$44</f>
        <v>893</v>
      </c>
      <c r="I63" s="160"/>
      <c r="J63" s="160"/>
      <c r="K63" s="160">
        <f>'将来負担比率（分子）の構造'!L$44</f>
        <v>845</v>
      </c>
      <c r="L63" s="160"/>
      <c r="M63" s="160"/>
      <c r="N63" s="160">
        <f>'将来負担比率（分子）の構造'!M$44</f>
        <v>753</v>
      </c>
      <c r="O63" s="160"/>
      <c r="P63" s="160"/>
    </row>
    <row r="64" spans="1:16" x14ac:dyDescent="0.15">
      <c r="A64" s="160" t="s">
        <v>27</v>
      </c>
      <c r="B64" s="160">
        <f>'将来負担比率（分子）の構造'!I$43</f>
        <v>1314</v>
      </c>
      <c r="C64" s="160"/>
      <c r="D64" s="160"/>
      <c r="E64" s="160">
        <f>'将来負担比率（分子）の構造'!J$43</f>
        <v>1282</v>
      </c>
      <c r="F64" s="160"/>
      <c r="G64" s="160"/>
      <c r="H64" s="160">
        <f>'将来負担比率（分子）の構造'!K$43</f>
        <v>1087</v>
      </c>
      <c r="I64" s="160"/>
      <c r="J64" s="160"/>
      <c r="K64" s="160">
        <f>'将来負担比率（分子）の構造'!L$43</f>
        <v>1119</v>
      </c>
      <c r="L64" s="160"/>
      <c r="M64" s="160"/>
      <c r="N64" s="160">
        <f>'将来負担比率（分子）の構造'!M$43</f>
        <v>1004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6670</v>
      </c>
      <c r="C66" s="160"/>
      <c r="D66" s="160"/>
      <c r="E66" s="160">
        <f>'将来負担比率（分子）の構造'!J$41</f>
        <v>6845</v>
      </c>
      <c r="F66" s="160"/>
      <c r="G66" s="160"/>
      <c r="H66" s="160">
        <f>'将来負担比率（分子）の構造'!K$41</f>
        <v>6815</v>
      </c>
      <c r="I66" s="160"/>
      <c r="J66" s="160"/>
      <c r="K66" s="160">
        <f>'将来負担比率（分子）の構造'!L$41</f>
        <v>6851</v>
      </c>
      <c r="L66" s="160"/>
      <c r="M66" s="160"/>
      <c r="N66" s="160">
        <f>'将来負担比率（分子）の構造'!M$41</f>
        <v>6766</v>
      </c>
      <c r="O66" s="160"/>
      <c r="P66" s="160"/>
    </row>
    <row r="67" spans="1:16" x14ac:dyDescent="0.15">
      <c r="A67" s="160" t="s">
        <v>68</v>
      </c>
      <c r="B67" s="160" t="e">
        <f>NA()</f>
        <v>#N/A</v>
      </c>
      <c r="C67" s="160">
        <f>IF(ISNUMBER('将来負担比率（分子）の構造'!I$53), IF('将来負担比率（分子）の構造'!I$53 &lt; 0, 0, '将来負担比率（分子）の構造'!I$53), NA())</f>
        <v>1481</v>
      </c>
      <c r="D67" s="160" t="e">
        <f>NA()</f>
        <v>#N/A</v>
      </c>
      <c r="E67" s="160" t="e">
        <f>NA()</f>
        <v>#N/A</v>
      </c>
      <c r="F67" s="160">
        <f>IF(ISNUMBER('将来負担比率（分子）の構造'!J$53), IF('将来負担比率（分子）の構造'!J$53 &lt; 0, 0, '将来負担比率（分子）の構造'!J$53), NA())</f>
        <v>2071</v>
      </c>
      <c r="G67" s="160" t="e">
        <f>NA()</f>
        <v>#N/A</v>
      </c>
      <c r="H67" s="160" t="e">
        <f>NA()</f>
        <v>#N/A</v>
      </c>
      <c r="I67" s="160">
        <f>IF(ISNUMBER('将来負担比率（分子）の構造'!K$53), IF('将来負担比率（分子）の構造'!K$53 &lt; 0, 0, '将来負担比率（分子）の構造'!K$53), NA())</f>
        <v>1620</v>
      </c>
      <c r="J67" s="160" t="e">
        <f>NA()</f>
        <v>#N/A</v>
      </c>
      <c r="K67" s="160" t="e">
        <f>NA()</f>
        <v>#N/A</v>
      </c>
      <c r="L67" s="160">
        <f>IF(ISNUMBER('将来負担比率（分子）の構造'!L$53), IF('将来負担比率（分子）の構造'!L$53 &lt; 0, 0, '将来負担比率（分子）の構造'!L$53), NA())</f>
        <v>1414</v>
      </c>
      <c r="M67" s="160" t="e">
        <f>NA()</f>
        <v>#N/A</v>
      </c>
      <c r="N67" s="160" t="e">
        <f>NA()</f>
        <v>#N/A</v>
      </c>
      <c r="O67" s="160">
        <f>IF(ISNUMBER('将来負担比率（分子）の構造'!M$53), IF('将来負担比率（分子）の構造'!M$53 &lt; 0, 0, '将来負担比率（分子）の構造'!M$53), NA())</f>
        <v>962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1125</v>
      </c>
      <c r="C72" s="164">
        <f>基金残高に係る経年分析!G55</f>
        <v>1563</v>
      </c>
      <c r="D72" s="164">
        <f>基金残高に係る経年分析!H55</f>
        <v>1564</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225</v>
      </c>
      <c r="C74" s="164">
        <f>基金残高に係る経年分析!G57</f>
        <v>260</v>
      </c>
      <c r="D74" s="164">
        <f>基金残高に係る経年分析!H57</f>
        <v>282</v>
      </c>
    </row>
  </sheetData>
  <sheetProtection algorithmName="SHA-512" hashValue="Gz37OzzLjzRo4+EHajdoK4aMXE0OgxWag7CNzT0VwnvYUGQ0ZxwQur0Ji51wGdKcKxsG4WMkwdWDJNbOLJS02A==" saltValue="4yVF+XQ/wN4DA4LwtovYV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1163004</v>
      </c>
      <c r="S5" s="669"/>
      <c r="T5" s="669"/>
      <c r="U5" s="669"/>
      <c r="V5" s="669"/>
      <c r="W5" s="669"/>
      <c r="X5" s="669"/>
      <c r="Y5" s="715"/>
      <c r="Z5" s="733">
        <v>13.9</v>
      </c>
      <c r="AA5" s="733"/>
      <c r="AB5" s="733"/>
      <c r="AC5" s="733"/>
      <c r="AD5" s="734">
        <v>1163004</v>
      </c>
      <c r="AE5" s="734"/>
      <c r="AF5" s="734"/>
      <c r="AG5" s="734"/>
      <c r="AH5" s="734"/>
      <c r="AI5" s="734"/>
      <c r="AJ5" s="734"/>
      <c r="AK5" s="734"/>
      <c r="AL5" s="716">
        <v>30.8</v>
      </c>
      <c r="AM5" s="685"/>
      <c r="AN5" s="685"/>
      <c r="AO5" s="717"/>
      <c r="AP5" s="702" t="s">
        <v>220</v>
      </c>
      <c r="AQ5" s="703"/>
      <c r="AR5" s="703"/>
      <c r="AS5" s="703"/>
      <c r="AT5" s="703"/>
      <c r="AU5" s="703"/>
      <c r="AV5" s="703"/>
      <c r="AW5" s="703"/>
      <c r="AX5" s="703"/>
      <c r="AY5" s="703"/>
      <c r="AZ5" s="703"/>
      <c r="BA5" s="703"/>
      <c r="BB5" s="703"/>
      <c r="BC5" s="703"/>
      <c r="BD5" s="703"/>
      <c r="BE5" s="703"/>
      <c r="BF5" s="704"/>
      <c r="BG5" s="603">
        <v>1155030</v>
      </c>
      <c r="BH5" s="606"/>
      <c r="BI5" s="606"/>
      <c r="BJ5" s="606"/>
      <c r="BK5" s="606"/>
      <c r="BL5" s="606"/>
      <c r="BM5" s="606"/>
      <c r="BN5" s="607"/>
      <c r="BO5" s="665">
        <v>99.3</v>
      </c>
      <c r="BP5" s="665"/>
      <c r="BQ5" s="665"/>
      <c r="BR5" s="665"/>
      <c r="BS5" s="666" t="s">
        <v>121</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x14ac:dyDescent="0.15">
      <c r="B6" s="600" t="s">
        <v>224</v>
      </c>
      <c r="C6" s="601"/>
      <c r="D6" s="601"/>
      <c r="E6" s="601"/>
      <c r="F6" s="601"/>
      <c r="G6" s="601"/>
      <c r="H6" s="601"/>
      <c r="I6" s="601"/>
      <c r="J6" s="601"/>
      <c r="K6" s="601"/>
      <c r="L6" s="601"/>
      <c r="M6" s="601"/>
      <c r="N6" s="601"/>
      <c r="O6" s="601"/>
      <c r="P6" s="601"/>
      <c r="Q6" s="602"/>
      <c r="R6" s="603">
        <v>47250</v>
      </c>
      <c r="S6" s="606"/>
      <c r="T6" s="606"/>
      <c r="U6" s="606"/>
      <c r="V6" s="606"/>
      <c r="W6" s="606"/>
      <c r="X6" s="606"/>
      <c r="Y6" s="607"/>
      <c r="Z6" s="665">
        <v>0.6</v>
      </c>
      <c r="AA6" s="665"/>
      <c r="AB6" s="665"/>
      <c r="AC6" s="665"/>
      <c r="AD6" s="666">
        <v>47250</v>
      </c>
      <c r="AE6" s="666"/>
      <c r="AF6" s="666"/>
      <c r="AG6" s="666"/>
      <c r="AH6" s="666"/>
      <c r="AI6" s="666"/>
      <c r="AJ6" s="666"/>
      <c r="AK6" s="666"/>
      <c r="AL6" s="608">
        <v>1.3</v>
      </c>
      <c r="AM6" s="609"/>
      <c r="AN6" s="609"/>
      <c r="AO6" s="667"/>
      <c r="AP6" s="600" t="s">
        <v>225</v>
      </c>
      <c r="AQ6" s="601"/>
      <c r="AR6" s="601"/>
      <c r="AS6" s="601"/>
      <c r="AT6" s="601"/>
      <c r="AU6" s="601"/>
      <c r="AV6" s="601"/>
      <c r="AW6" s="601"/>
      <c r="AX6" s="601"/>
      <c r="AY6" s="601"/>
      <c r="AZ6" s="601"/>
      <c r="BA6" s="601"/>
      <c r="BB6" s="601"/>
      <c r="BC6" s="601"/>
      <c r="BD6" s="601"/>
      <c r="BE6" s="601"/>
      <c r="BF6" s="602"/>
      <c r="BG6" s="603">
        <v>1155030</v>
      </c>
      <c r="BH6" s="606"/>
      <c r="BI6" s="606"/>
      <c r="BJ6" s="606"/>
      <c r="BK6" s="606"/>
      <c r="BL6" s="606"/>
      <c r="BM6" s="606"/>
      <c r="BN6" s="607"/>
      <c r="BO6" s="665">
        <v>99.3</v>
      </c>
      <c r="BP6" s="665"/>
      <c r="BQ6" s="665"/>
      <c r="BR6" s="665"/>
      <c r="BS6" s="666" t="s">
        <v>226</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98543</v>
      </c>
      <c r="CS6" s="606"/>
      <c r="CT6" s="606"/>
      <c r="CU6" s="606"/>
      <c r="CV6" s="606"/>
      <c r="CW6" s="606"/>
      <c r="CX6" s="606"/>
      <c r="CY6" s="607"/>
      <c r="CZ6" s="716">
        <v>1.2</v>
      </c>
      <c r="DA6" s="685"/>
      <c r="DB6" s="685"/>
      <c r="DC6" s="719"/>
      <c r="DD6" s="611" t="s">
        <v>130</v>
      </c>
      <c r="DE6" s="606"/>
      <c r="DF6" s="606"/>
      <c r="DG6" s="606"/>
      <c r="DH6" s="606"/>
      <c r="DI6" s="606"/>
      <c r="DJ6" s="606"/>
      <c r="DK6" s="606"/>
      <c r="DL6" s="606"/>
      <c r="DM6" s="606"/>
      <c r="DN6" s="606"/>
      <c r="DO6" s="606"/>
      <c r="DP6" s="607"/>
      <c r="DQ6" s="611">
        <v>98543</v>
      </c>
      <c r="DR6" s="606"/>
      <c r="DS6" s="606"/>
      <c r="DT6" s="606"/>
      <c r="DU6" s="606"/>
      <c r="DV6" s="606"/>
      <c r="DW6" s="606"/>
      <c r="DX6" s="606"/>
      <c r="DY6" s="606"/>
      <c r="DZ6" s="606"/>
      <c r="EA6" s="606"/>
      <c r="EB6" s="606"/>
      <c r="EC6" s="646"/>
    </row>
    <row r="7" spans="2:143" ht="11.25" customHeight="1" x14ac:dyDescent="0.15">
      <c r="B7" s="600" t="s">
        <v>228</v>
      </c>
      <c r="C7" s="601"/>
      <c r="D7" s="601"/>
      <c r="E7" s="601"/>
      <c r="F7" s="601"/>
      <c r="G7" s="601"/>
      <c r="H7" s="601"/>
      <c r="I7" s="601"/>
      <c r="J7" s="601"/>
      <c r="K7" s="601"/>
      <c r="L7" s="601"/>
      <c r="M7" s="601"/>
      <c r="N7" s="601"/>
      <c r="O7" s="601"/>
      <c r="P7" s="601"/>
      <c r="Q7" s="602"/>
      <c r="R7" s="603">
        <v>767</v>
      </c>
      <c r="S7" s="606"/>
      <c r="T7" s="606"/>
      <c r="U7" s="606"/>
      <c r="V7" s="606"/>
      <c r="W7" s="606"/>
      <c r="X7" s="606"/>
      <c r="Y7" s="607"/>
      <c r="Z7" s="665">
        <v>0</v>
      </c>
      <c r="AA7" s="665"/>
      <c r="AB7" s="665"/>
      <c r="AC7" s="665"/>
      <c r="AD7" s="666">
        <v>767</v>
      </c>
      <c r="AE7" s="666"/>
      <c r="AF7" s="666"/>
      <c r="AG7" s="666"/>
      <c r="AH7" s="666"/>
      <c r="AI7" s="666"/>
      <c r="AJ7" s="666"/>
      <c r="AK7" s="666"/>
      <c r="AL7" s="608">
        <v>0</v>
      </c>
      <c r="AM7" s="609"/>
      <c r="AN7" s="609"/>
      <c r="AO7" s="667"/>
      <c r="AP7" s="600" t="s">
        <v>229</v>
      </c>
      <c r="AQ7" s="601"/>
      <c r="AR7" s="601"/>
      <c r="AS7" s="601"/>
      <c r="AT7" s="601"/>
      <c r="AU7" s="601"/>
      <c r="AV7" s="601"/>
      <c r="AW7" s="601"/>
      <c r="AX7" s="601"/>
      <c r="AY7" s="601"/>
      <c r="AZ7" s="601"/>
      <c r="BA7" s="601"/>
      <c r="BB7" s="601"/>
      <c r="BC7" s="601"/>
      <c r="BD7" s="601"/>
      <c r="BE7" s="601"/>
      <c r="BF7" s="602"/>
      <c r="BG7" s="603">
        <v>402189</v>
      </c>
      <c r="BH7" s="606"/>
      <c r="BI7" s="606"/>
      <c r="BJ7" s="606"/>
      <c r="BK7" s="606"/>
      <c r="BL7" s="606"/>
      <c r="BM7" s="606"/>
      <c r="BN7" s="607"/>
      <c r="BO7" s="665">
        <v>34.6</v>
      </c>
      <c r="BP7" s="665"/>
      <c r="BQ7" s="665"/>
      <c r="BR7" s="665"/>
      <c r="BS7" s="666" t="s">
        <v>121</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754251</v>
      </c>
      <c r="CS7" s="606"/>
      <c r="CT7" s="606"/>
      <c r="CU7" s="606"/>
      <c r="CV7" s="606"/>
      <c r="CW7" s="606"/>
      <c r="CX7" s="606"/>
      <c r="CY7" s="607"/>
      <c r="CZ7" s="665">
        <v>9.4</v>
      </c>
      <c r="DA7" s="665"/>
      <c r="DB7" s="665"/>
      <c r="DC7" s="665"/>
      <c r="DD7" s="611">
        <v>23377</v>
      </c>
      <c r="DE7" s="606"/>
      <c r="DF7" s="606"/>
      <c r="DG7" s="606"/>
      <c r="DH7" s="606"/>
      <c r="DI7" s="606"/>
      <c r="DJ7" s="606"/>
      <c r="DK7" s="606"/>
      <c r="DL7" s="606"/>
      <c r="DM7" s="606"/>
      <c r="DN7" s="606"/>
      <c r="DO7" s="606"/>
      <c r="DP7" s="607"/>
      <c r="DQ7" s="611">
        <v>481890</v>
      </c>
      <c r="DR7" s="606"/>
      <c r="DS7" s="606"/>
      <c r="DT7" s="606"/>
      <c r="DU7" s="606"/>
      <c r="DV7" s="606"/>
      <c r="DW7" s="606"/>
      <c r="DX7" s="606"/>
      <c r="DY7" s="606"/>
      <c r="DZ7" s="606"/>
      <c r="EA7" s="606"/>
      <c r="EB7" s="606"/>
      <c r="EC7" s="646"/>
    </row>
    <row r="8" spans="2:143" ht="11.25" customHeight="1" x14ac:dyDescent="0.15">
      <c r="B8" s="600" t="s">
        <v>231</v>
      </c>
      <c r="C8" s="601"/>
      <c r="D8" s="601"/>
      <c r="E8" s="601"/>
      <c r="F8" s="601"/>
      <c r="G8" s="601"/>
      <c r="H8" s="601"/>
      <c r="I8" s="601"/>
      <c r="J8" s="601"/>
      <c r="K8" s="601"/>
      <c r="L8" s="601"/>
      <c r="M8" s="601"/>
      <c r="N8" s="601"/>
      <c r="O8" s="601"/>
      <c r="P8" s="601"/>
      <c r="Q8" s="602"/>
      <c r="R8" s="603">
        <v>1557</v>
      </c>
      <c r="S8" s="606"/>
      <c r="T8" s="606"/>
      <c r="U8" s="606"/>
      <c r="V8" s="606"/>
      <c r="W8" s="606"/>
      <c r="X8" s="606"/>
      <c r="Y8" s="607"/>
      <c r="Z8" s="665">
        <v>0</v>
      </c>
      <c r="AA8" s="665"/>
      <c r="AB8" s="665"/>
      <c r="AC8" s="665"/>
      <c r="AD8" s="666">
        <v>1557</v>
      </c>
      <c r="AE8" s="666"/>
      <c r="AF8" s="666"/>
      <c r="AG8" s="666"/>
      <c r="AH8" s="666"/>
      <c r="AI8" s="666"/>
      <c r="AJ8" s="666"/>
      <c r="AK8" s="666"/>
      <c r="AL8" s="608">
        <v>0</v>
      </c>
      <c r="AM8" s="609"/>
      <c r="AN8" s="609"/>
      <c r="AO8" s="667"/>
      <c r="AP8" s="600" t="s">
        <v>232</v>
      </c>
      <c r="AQ8" s="601"/>
      <c r="AR8" s="601"/>
      <c r="AS8" s="601"/>
      <c r="AT8" s="601"/>
      <c r="AU8" s="601"/>
      <c r="AV8" s="601"/>
      <c r="AW8" s="601"/>
      <c r="AX8" s="601"/>
      <c r="AY8" s="601"/>
      <c r="AZ8" s="601"/>
      <c r="BA8" s="601"/>
      <c r="BB8" s="601"/>
      <c r="BC8" s="601"/>
      <c r="BD8" s="601"/>
      <c r="BE8" s="601"/>
      <c r="BF8" s="602"/>
      <c r="BG8" s="603">
        <v>17440</v>
      </c>
      <c r="BH8" s="606"/>
      <c r="BI8" s="606"/>
      <c r="BJ8" s="606"/>
      <c r="BK8" s="606"/>
      <c r="BL8" s="606"/>
      <c r="BM8" s="606"/>
      <c r="BN8" s="607"/>
      <c r="BO8" s="665">
        <v>1.5</v>
      </c>
      <c r="BP8" s="665"/>
      <c r="BQ8" s="665"/>
      <c r="BR8" s="665"/>
      <c r="BS8" s="611" t="s">
        <v>121</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2719081</v>
      </c>
      <c r="CS8" s="606"/>
      <c r="CT8" s="606"/>
      <c r="CU8" s="606"/>
      <c r="CV8" s="606"/>
      <c r="CW8" s="606"/>
      <c r="CX8" s="606"/>
      <c r="CY8" s="607"/>
      <c r="CZ8" s="665">
        <v>33.799999999999997</v>
      </c>
      <c r="DA8" s="665"/>
      <c r="DB8" s="665"/>
      <c r="DC8" s="665"/>
      <c r="DD8" s="611">
        <v>2222</v>
      </c>
      <c r="DE8" s="606"/>
      <c r="DF8" s="606"/>
      <c r="DG8" s="606"/>
      <c r="DH8" s="606"/>
      <c r="DI8" s="606"/>
      <c r="DJ8" s="606"/>
      <c r="DK8" s="606"/>
      <c r="DL8" s="606"/>
      <c r="DM8" s="606"/>
      <c r="DN8" s="606"/>
      <c r="DO8" s="606"/>
      <c r="DP8" s="607"/>
      <c r="DQ8" s="611">
        <v>1210693</v>
      </c>
      <c r="DR8" s="606"/>
      <c r="DS8" s="606"/>
      <c r="DT8" s="606"/>
      <c r="DU8" s="606"/>
      <c r="DV8" s="606"/>
      <c r="DW8" s="606"/>
      <c r="DX8" s="606"/>
      <c r="DY8" s="606"/>
      <c r="DZ8" s="606"/>
      <c r="EA8" s="606"/>
      <c r="EB8" s="606"/>
      <c r="EC8" s="646"/>
    </row>
    <row r="9" spans="2:143" ht="11.25" customHeight="1" x14ac:dyDescent="0.15">
      <c r="B9" s="600" t="s">
        <v>234</v>
      </c>
      <c r="C9" s="601"/>
      <c r="D9" s="601"/>
      <c r="E9" s="601"/>
      <c r="F9" s="601"/>
      <c r="G9" s="601"/>
      <c r="H9" s="601"/>
      <c r="I9" s="601"/>
      <c r="J9" s="601"/>
      <c r="K9" s="601"/>
      <c r="L9" s="601"/>
      <c r="M9" s="601"/>
      <c r="N9" s="601"/>
      <c r="O9" s="601"/>
      <c r="P9" s="601"/>
      <c r="Q9" s="602"/>
      <c r="R9" s="603">
        <v>1735</v>
      </c>
      <c r="S9" s="606"/>
      <c r="T9" s="606"/>
      <c r="U9" s="606"/>
      <c r="V9" s="606"/>
      <c r="W9" s="606"/>
      <c r="X9" s="606"/>
      <c r="Y9" s="607"/>
      <c r="Z9" s="665">
        <v>0</v>
      </c>
      <c r="AA9" s="665"/>
      <c r="AB9" s="665"/>
      <c r="AC9" s="665"/>
      <c r="AD9" s="666">
        <v>1735</v>
      </c>
      <c r="AE9" s="666"/>
      <c r="AF9" s="666"/>
      <c r="AG9" s="666"/>
      <c r="AH9" s="666"/>
      <c r="AI9" s="666"/>
      <c r="AJ9" s="666"/>
      <c r="AK9" s="666"/>
      <c r="AL9" s="608">
        <v>0</v>
      </c>
      <c r="AM9" s="609"/>
      <c r="AN9" s="609"/>
      <c r="AO9" s="667"/>
      <c r="AP9" s="600" t="s">
        <v>235</v>
      </c>
      <c r="AQ9" s="601"/>
      <c r="AR9" s="601"/>
      <c r="AS9" s="601"/>
      <c r="AT9" s="601"/>
      <c r="AU9" s="601"/>
      <c r="AV9" s="601"/>
      <c r="AW9" s="601"/>
      <c r="AX9" s="601"/>
      <c r="AY9" s="601"/>
      <c r="AZ9" s="601"/>
      <c r="BA9" s="601"/>
      <c r="BB9" s="601"/>
      <c r="BC9" s="601"/>
      <c r="BD9" s="601"/>
      <c r="BE9" s="601"/>
      <c r="BF9" s="602"/>
      <c r="BG9" s="603">
        <v>283484</v>
      </c>
      <c r="BH9" s="606"/>
      <c r="BI9" s="606"/>
      <c r="BJ9" s="606"/>
      <c r="BK9" s="606"/>
      <c r="BL9" s="606"/>
      <c r="BM9" s="606"/>
      <c r="BN9" s="607"/>
      <c r="BO9" s="665">
        <v>24.4</v>
      </c>
      <c r="BP9" s="665"/>
      <c r="BQ9" s="665"/>
      <c r="BR9" s="665"/>
      <c r="BS9" s="611" t="s">
        <v>130</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417181</v>
      </c>
      <c r="CS9" s="606"/>
      <c r="CT9" s="606"/>
      <c r="CU9" s="606"/>
      <c r="CV9" s="606"/>
      <c r="CW9" s="606"/>
      <c r="CX9" s="606"/>
      <c r="CY9" s="607"/>
      <c r="CZ9" s="665">
        <v>5.2</v>
      </c>
      <c r="DA9" s="665"/>
      <c r="DB9" s="665"/>
      <c r="DC9" s="665"/>
      <c r="DD9" s="611">
        <v>10624</v>
      </c>
      <c r="DE9" s="606"/>
      <c r="DF9" s="606"/>
      <c r="DG9" s="606"/>
      <c r="DH9" s="606"/>
      <c r="DI9" s="606"/>
      <c r="DJ9" s="606"/>
      <c r="DK9" s="606"/>
      <c r="DL9" s="606"/>
      <c r="DM9" s="606"/>
      <c r="DN9" s="606"/>
      <c r="DO9" s="606"/>
      <c r="DP9" s="607"/>
      <c r="DQ9" s="611">
        <v>367948</v>
      </c>
      <c r="DR9" s="606"/>
      <c r="DS9" s="606"/>
      <c r="DT9" s="606"/>
      <c r="DU9" s="606"/>
      <c r="DV9" s="606"/>
      <c r="DW9" s="606"/>
      <c r="DX9" s="606"/>
      <c r="DY9" s="606"/>
      <c r="DZ9" s="606"/>
      <c r="EA9" s="606"/>
      <c r="EB9" s="606"/>
      <c r="EC9" s="646"/>
    </row>
    <row r="10" spans="2:143" ht="11.25" customHeight="1" x14ac:dyDescent="0.15">
      <c r="B10" s="600" t="s">
        <v>237</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130</v>
      </c>
      <c r="AA10" s="665"/>
      <c r="AB10" s="665"/>
      <c r="AC10" s="665"/>
      <c r="AD10" s="666" t="s">
        <v>121</v>
      </c>
      <c r="AE10" s="666"/>
      <c r="AF10" s="666"/>
      <c r="AG10" s="666"/>
      <c r="AH10" s="666"/>
      <c r="AI10" s="666"/>
      <c r="AJ10" s="666"/>
      <c r="AK10" s="666"/>
      <c r="AL10" s="608" t="s">
        <v>121</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25723</v>
      </c>
      <c r="BH10" s="606"/>
      <c r="BI10" s="606"/>
      <c r="BJ10" s="606"/>
      <c r="BK10" s="606"/>
      <c r="BL10" s="606"/>
      <c r="BM10" s="606"/>
      <c r="BN10" s="607"/>
      <c r="BO10" s="665">
        <v>2.2000000000000002</v>
      </c>
      <c r="BP10" s="665"/>
      <c r="BQ10" s="665"/>
      <c r="BR10" s="665"/>
      <c r="BS10" s="611" t="s">
        <v>121</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t="s">
        <v>130</v>
      </c>
      <c r="CS10" s="606"/>
      <c r="CT10" s="606"/>
      <c r="CU10" s="606"/>
      <c r="CV10" s="606"/>
      <c r="CW10" s="606"/>
      <c r="CX10" s="606"/>
      <c r="CY10" s="607"/>
      <c r="CZ10" s="665" t="s">
        <v>226</v>
      </c>
      <c r="DA10" s="665"/>
      <c r="DB10" s="665"/>
      <c r="DC10" s="665"/>
      <c r="DD10" s="611" t="s">
        <v>121</v>
      </c>
      <c r="DE10" s="606"/>
      <c r="DF10" s="606"/>
      <c r="DG10" s="606"/>
      <c r="DH10" s="606"/>
      <c r="DI10" s="606"/>
      <c r="DJ10" s="606"/>
      <c r="DK10" s="606"/>
      <c r="DL10" s="606"/>
      <c r="DM10" s="606"/>
      <c r="DN10" s="606"/>
      <c r="DO10" s="606"/>
      <c r="DP10" s="607"/>
      <c r="DQ10" s="611" t="s">
        <v>226</v>
      </c>
      <c r="DR10" s="606"/>
      <c r="DS10" s="606"/>
      <c r="DT10" s="606"/>
      <c r="DU10" s="606"/>
      <c r="DV10" s="606"/>
      <c r="DW10" s="606"/>
      <c r="DX10" s="606"/>
      <c r="DY10" s="606"/>
      <c r="DZ10" s="606"/>
      <c r="EA10" s="606"/>
      <c r="EB10" s="606"/>
      <c r="EC10" s="646"/>
    </row>
    <row r="11" spans="2:143" ht="11.25" customHeight="1" x14ac:dyDescent="0.15">
      <c r="B11" s="600" t="s">
        <v>240</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130</v>
      </c>
      <c r="AA11" s="665"/>
      <c r="AB11" s="665"/>
      <c r="AC11" s="665"/>
      <c r="AD11" s="666" t="s">
        <v>121</v>
      </c>
      <c r="AE11" s="666"/>
      <c r="AF11" s="666"/>
      <c r="AG11" s="666"/>
      <c r="AH11" s="666"/>
      <c r="AI11" s="666"/>
      <c r="AJ11" s="666"/>
      <c r="AK11" s="666"/>
      <c r="AL11" s="608" t="s">
        <v>130</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75542</v>
      </c>
      <c r="BH11" s="606"/>
      <c r="BI11" s="606"/>
      <c r="BJ11" s="606"/>
      <c r="BK11" s="606"/>
      <c r="BL11" s="606"/>
      <c r="BM11" s="606"/>
      <c r="BN11" s="607"/>
      <c r="BO11" s="665">
        <v>6.5</v>
      </c>
      <c r="BP11" s="665"/>
      <c r="BQ11" s="665"/>
      <c r="BR11" s="665"/>
      <c r="BS11" s="611" t="s">
        <v>121</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828096</v>
      </c>
      <c r="CS11" s="606"/>
      <c r="CT11" s="606"/>
      <c r="CU11" s="606"/>
      <c r="CV11" s="606"/>
      <c r="CW11" s="606"/>
      <c r="CX11" s="606"/>
      <c r="CY11" s="607"/>
      <c r="CZ11" s="665">
        <v>10.3</v>
      </c>
      <c r="DA11" s="665"/>
      <c r="DB11" s="665"/>
      <c r="DC11" s="665"/>
      <c r="DD11" s="611">
        <v>638889</v>
      </c>
      <c r="DE11" s="606"/>
      <c r="DF11" s="606"/>
      <c r="DG11" s="606"/>
      <c r="DH11" s="606"/>
      <c r="DI11" s="606"/>
      <c r="DJ11" s="606"/>
      <c r="DK11" s="606"/>
      <c r="DL11" s="606"/>
      <c r="DM11" s="606"/>
      <c r="DN11" s="606"/>
      <c r="DO11" s="606"/>
      <c r="DP11" s="607"/>
      <c r="DQ11" s="611">
        <v>98871</v>
      </c>
      <c r="DR11" s="606"/>
      <c r="DS11" s="606"/>
      <c r="DT11" s="606"/>
      <c r="DU11" s="606"/>
      <c r="DV11" s="606"/>
      <c r="DW11" s="606"/>
      <c r="DX11" s="606"/>
      <c r="DY11" s="606"/>
      <c r="DZ11" s="606"/>
      <c r="EA11" s="606"/>
      <c r="EB11" s="606"/>
      <c r="EC11" s="646"/>
    </row>
    <row r="12" spans="2:143" ht="11.25" customHeight="1" x14ac:dyDescent="0.15">
      <c r="B12" s="600" t="s">
        <v>243</v>
      </c>
      <c r="C12" s="601"/>
      <c r="D12" s="601"/>
      <c r="E12" s="601"/>
      <c r="F12" s="601"/>
      <c r="G12" s="601"/>
      <c r="H12" s="601"/>
      <c r="I12" s="601"/>
      <c r="J12" s="601"/>
      <c r="K12" s="601"/>
      <c r="L12" s="601"/>
      <c r="M12" s="601"/>
      <c r="N12" s="601"/>
      <c r="O12" s="601"/>
      <c r="P12" s="601"/>
      <c r="Q12" s="602"/>
      <c r="R12" s="603">
        <v>217329</v>
      </c>
      <c r="S12" s="606"/>
      <c r="T12" s="606"/>
      <c r="U12" s="606"/>
      <c r="V12" s="606"/>
      <c r="W12" s="606"/>
      <c r="X12" s="606"/>
      <c r="Y12" s="607"/>
      <c r="Z12" s="665">
        <v>2.6</v>
      </c>
      <c r="AA12" s="665"/>
      <c r="AB12" s="665"/>
      <c r="AC12" s="665"/>
      <c r="AD12" s="666">
        <v>217329</v>
      </c>
      <c r="AE12" s="666"/>
      <c r="AF12" s="666"/>
      <c r="AG12" s="666"/>
      <c r="AH12" s="666"/>
      <c r="AI12" s="666"/>
      <c r="AJ12" s="666"/>
      <c r="AK12" s="666"/>
      <c r="AL12" s="608">
        <v>5.8</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614026</v>
      </c>
      <c r="BH12" s="606"/>
      <c r="BI12" s="606"/>
      <c r="BJ12" s="606"/>
      <c r="BK12" s="606"/>
      <c r="BL12" s="606"/>
      <c r="BM12" s="606"/>
      <c r="BN12" s="607"/>
      <c r="BO12" s="665">
        <v>52.8</v>
      </c>
      <c r="BP12" s="665"/>
      <c r="BQ12" s="665"/>
      <c r="BR12" s="665"/>
      <c r="BS12" s="611" t="s">
        <v>121</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413466</v>
      </c>
      <c r="CS12" s="606"/>
      <c r="CT12" s="606"/>
      <c r="CU12" s="606"/>
      <c r="CV12" s="606"/>
      <c r="CW12" s="606"/>
      <c r="CX12" s="606"/>
      <c r="CY12" s="607"/>
      <c r="CZ12" s="665">
        <v>5.0999999999999996</v>
      </c>
      <c r="DA12" s="665"/>
      <c r="DB12" s="665"/>
      <c r="DC12" s="665"/>
      <c r="DD12" s="611">
        <v>256200</v>
      </c>
      <c r="DE12" s="606"/>
      <c r="DF12" s="606"/>
      <c r="DG12" s="606"/>
      <c r="DH12" s="606"/>
      <c r="DI12" s="606"/>
      <c r="DJ12" s="606"/>
      <c r="DK12" s="606"/>
      <c r="DL12" s="606"/>
      <c r="DM12" s="606"/>
      <c r="DN12" s="606"/>
      <c r="DO12" s="606"/>
      <c r="DP12" s="607"/>
      <c r="DQ12" s="611">
        <v>59306</v>
      </c>
      <c r="DR12" s="606"/>
      <c r="DS12" s="606"/>
      <c r="DT12" s="606"/>
      <c r="DU12" s="606"/>
      <c r="DV12" s="606"/>
      <c r="DW12" s="606"/>
      <c r="DX12" s="606"/>
      <c r="DY12" s="606"/>
      <c r="DZ12" s="606"/>
      <c r="EA12" s="606"/>
      <c r="EB12" s="606"/>
      <c r="EC12" s="646"/>
    </row>
    <row r="13" spans="2:143" ht="11.25" customHeight="1" x14ac:dyDescent="0.15">
      <c r="B13" s="600" t="s">
        <v>246</v>
      </c>
      <c r="C13" s="601"/>
      <c r="D13" s="601"/>
      <c r="E13" s="601"/>
      <c r="F13" s="601"/>
      <c r="G13" s="601"/>
      <c r="H13" s="601"/>
      <c r="I13" s="601"/>
      <c r="J13" s="601"/>
      <c r="K13" s="601"/>
      <c r="L13" s="601"/>
      <c r="M13" s="601"/>
      <c r="N13" s="601"/>
      <c r="O13" s="601"/>
      <c r="P13" s="601"/>
      <c r="Q13" s="602"/>
      <c r="R13" s="603">
        <v>18617</v>
      </c>
      <c r="S13" s="606"/>
      <c r="T13" s="606"/>
      <c r="U13" s="606"/>
      <c r="V13" s="606"/>
      <c r="W13" s="606"/>
      <c r="X13" s="606"/>
      <c r="Y13" s="607"/>
      <c r="Z13" s="665">
        <v>0.2</v>
      </c>
      <c r="AA13" s="665"/>
      <c r="AB13" s="665"/>
      <c r="AC13" s="665"/>
      <c r="AD13" s="666">
        <v>18617</v>
      </c>
      <c r="AE13" s="666"/>
      <c r="AF13" s="666"/>
      <c r="AG13" s="666"/>
      <c r="AH13" s="666"/>
      <c r="AI13" s="666"/>
      <c r="AJ13" s="666"/>
      <c r="AK13" s="666"/>
      <c r="AL13" s="608">
        <v>0.5</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610548</v>
      </c>
      <c r="BH13" s="606"/>
      <c r="BI13" s="606"/>
      <c r="BJ13" s="606"/>
      <c r="BK13" s="606"/>
      <c r="BL13" s="606"/>
      <c r="BM13" s="606"/>
      <c r="BN13" s="607"/>
      <c r="BO13" s="665">
        <v>52.5</v>
      </c>
      <c r="BP13" s="665"/>
      <c r="BQ13" s="665"/>
      <c r="BR13" s="665"/>
      <c r="BS13" s="611" t="s">
        <v>130</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781693</v>
      </c>
      <c r="CS13" s="606"/>
      <c r="CT13" s="606"/>
      <c r="CU13" s="606"/>
      <c r="CV13" s="606"/>
      <c r="CW13" s="606"/>
      <c r="CX13" s="606"/>
      <c r="CY13" s="607"/>
      <c r="CZ13" s="665">
        <v>9.6999999999999993</v>
      </c>
      <c r="DA13" s="665"/>
      <c r="DB13" s="665"/>
      <c r="DC13" s="665"/>
      <c r="DD13" s="611">
        <v>490313</v>
      </c>
      <c r="DE13" s="606"/>
      <c r="DF13" s="606"/>
      <c r="DG13" s="606"/>
      <c r="DH13" s="606"/>
      <c r="DI13" s="606"/>
      <c r="DJ13" s="606"/>
      <c r="DK13" s="606"/>
      <c r="DL13" s="606"/>
      <c r="DM13" s="606"/>
      <c r="DN13" s="606"/>
      <c r="DO13" s="606"/>
      <c r="DP13" s="607"/>
      <c r="DQ13" s="611">
        <v>242212</v>
      </c>
      <c r="DR13" s="606"/>
      <c r="DS13" s="606"/>
      <c r="DT13" s="606"/>
      <c r="DU13" s="606"/>
      <c r="DV13" s="606"/>
      <c r="DW13" s="606"/>
      <c r="DX13" s="606"/>
      <c r="DY13" s="606"/>
      <c r="DZ13" s="606"/>
      <c r="EA13" s="606"/>
      <c r="EB13" s="606"/>
      <c r="EC13" s="646"/>
    </row>
    <row r="14" spans="2:143" ht="11.25" customHeight="1" x14ac:dyDescent="0.15">
      <c r="B14" s="600" t="s">
        <v>249</v>
      </c>
      <c r="C14" s="601"/>
      <c r="D14" s="601"/>
      <c r="E14" s="601"/>
      <c r="F14" s="601"/>
      <c r="G14" s="601"/>
      <c r="H14" s="601"/>
      <c r="I14" s="601"/>
      <c r="J14" s="601"/>
      <c r="K14" s="601"/>
      <c r="L14" s="601"/>
      <c r="M14" s="601"/>
      <c r="N14" s="601"/>
      <c r="O14" s="601"/>
      <c r="P14" s="601"/>
      <c r="Q14" s="602"/>
      <c r="R14" s="603" t="s">
        <v>130</v>
      </c>
      <c r="S14" s="606"/>
      <c r="T14" s="606"/>
      <c r="U14" s="606"/>
      <c r="V14" s="606"/>
      <c r="W14" s="606"/>
      <c r="X14" s="606"/>
      <c r="Y14" s="607"/>
      <c r="Z14" s="665" t="s">
        <v>121</v>
      </c>
      <c r="AA14" s="665"/>
      <c r="AB14" s="665"/>
      <c r="AC14" s="665"/>
      <c r="AD14" s="666" t="s">
        <v>226</v>
      </c>
      <c r="AE14" s="666"/>
      <c r="AF14" s="666"/>
      <c r="AG14" s="666"/>
      <c r="AH14" s="666"/>
      <c r="AI14" s="666"/>
      <c r="AJ14" s="666"/>
      <c r="AK14" s="666"/>
      <c r="AL14" s="608" t="s">
        <v>130</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51358</v>
      </c>
      <c r="BH14" s="606"/>
      <c r="BI14" s="606"/>
      <c r="BJ14" s="606"/>
      <c r="BK14" s="606"/>
      <c r="BL14" s="606"/>
      <c r="BM14" s="606"/>
      <c r="BN14" s="607"/>
      <c r="BO14" s="665">
        <v>4.4000000000000004</v>
      </c>
      <c r="BP14" s="665"/>
      <c r="BQ14" s="665"/>
      <c r="BR14" s="665"/>
      <c r="BS14" s="611" t="s">
        <v>226</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295138</v>
      </c>
      <c r="CS14" s="606"/>
      <c r="CT14" s="606"/>
      <c r="CU14" s="606"/>
      <c r="CV14" s="606"/>
      <c r="CW14" s="606"/>
      <c r="CX14" s="606"/>
      <c r="CY14" s="607"/>
      <c r="CZ14" s="665">
        <v>3.7</v>
      </c>
      <c r="DA14" s="665"/>
      <c r="DB14" s="665"/>
      <c r="DC14" s="665"/>
      <c r="DD14" s="611">
        <v>47948</v>
      </c>
      <c r="DE14" s="606"/>
      <c r="DF14" s="606"/>
      <c r="DG14" s="606"/>
      <c r="DH14" s="606"/>
      <c r="DI14" s="606"/>
      <c r="DJ14" s="606"/>
      <c r="DK14" s="606"/>
      <c r="DL14" s="606"/>
      <c r="DM14" s="606"/>
      <c r="DN14" s="606"/>
      <c r="DO14" s="606"/>
      <c r="DP14" s="607"/>
      <c r="DQ14" s="611">
        <v>251143</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12359</v>
      </c>
      <c r="S15" s="606"/>
      <c r="T15" s="606"/>
      <c r="U15" s="606"/>
      <c r="V15" s="606"/>
      <c r="W15" s="606"/>
      <c r="X15" s="606"/>
      <c r="Y15" s="607"/>
      <c r="Z15" s="665">
        <v>0.1</v>
      </c>
      <c r="AA15" s="665"/>
      <c r="AB15" s="665"/>
      <c r="AC15" s="665"/>
      <c r="AD15" s="666">
        <v>12359</v>
      </c>
      <c r="AE15" s="666"/>
      <c r="AF15" s="666"/>
      <c r="AG15" s="666"/>
      <c r="AH15" s="666"/>
      <c r="AI15" s="666"/>
      <c r="AJ15" s="666"/>
      <c r="AK15" s="666"/>
      <c r="AL15" s="608">
        <v>0.3</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68674</v>
      </c>
      <c r="BH15" s="606"/>
      <c r="BI15" s="606"/>
      <c r="BJ15" s="606"/>
      <c r="BK15" s="606"/>
      <c r="BL15" s="606"/>
      <c r="BM15" s="606"/>
      <c r="BN15" s="607"/>
      <c r="BO15" s="665">
        <v>5.9</v>
      </c>
      <c r="BP15" s="665"/>
      <c r="BQ15" s="665"/>
      <c r="BR15" s="665"/>
      <c r="BS15" s="611" t="s">
        <v>121</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1011882</v>
      </c>
      <c r="CS15" s="606"/>
      <c r="CT15" s="606"/>
      <c r="CU15" s="606"/>
      <c r="CV15" s="606"/>
      <c r="CW15" s="606"/>
      <c r="CX15" s="606"/>
      <c r="CY15" s="607"/>
      <c r="CZ15" s="665">
        <v>12.6</v>
      </c>
      <c r="DA15" s="665"/>
      <c r="DB15" s="665"/>
      <c r="DC15" s="665"/>
      <c r="DD15" s="611">
        <v>380892</v>
      </c>
      <c r="DE15" s="606"/>
      <c r="DF15" s="606"/>
      <c r="DG15" s="606"/>
      <c r="DH15" s="606"/>
      <c r="DI15" s="606"/>
      <c r="DJ15" s="606"/>
      <c r="DK15" s="606"/>
      <c r="DL15" s="606"/>
      <c r="DM15" s="606"/>
      <c r="DN15" s="606"/>
      <c r="DO15" s="606"/>
      <c r="DP15" s="607"/>
      <c r="DQ15" s="611">
        <v>482944</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130</v>
      </c>
      <c r="AE16" s="666"/>
      <c r="AF16" s="666"/>
      <c r="AG16" s="666"/>
      <c r="AH16" s="666"/>
      <c r="AI16" s="666"/>
      <c r="AJ16" s="666"/>
      <c r="AK16" s="666"/>
      <c r="AL16" s="608" t="s">
        <v>130</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v>18783</v>
      </c>
      <c r="BH16" s="606"/>
      <c r="BI16" s="606"/>
      <c r="BJ16" s="606"/>
      <c r="BK16" s="606"/>
      <c r="BL16" s="606"/>
      <c r="BM16" s="606"/>
      <c r="BN16" s="607"/>
      <c r="BO16" s="665">
        <v>1.6</v>
      </c>
      <c r="BP16" s="665"/>
      <c r="BQ16" s="665"/>
      <c r="BR16" s="665"/>
      <c r="BS16" s="611" t="s">
        <v>226</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t="s">
        <v>121</v>
      </c>
      <c r="CS16" s="606"/>
      <c r="CT16" s="606"/>
      <c r="CU16" s="606"/>
      <c r="CV16" s="606"/>
      <c r="CW16" s="606"/>
      <c r="CX16" s="606"/>
      <c r="CY16" s="607"/>
      <c r="CZ16" s="665" t="s">
        <v>121</v>
      </c>
      <c r="DA16" s="665"/>
      <c r="DB16" s="665"/>
      <c r="DC16" s="665"/>
      <c r="DD16" s="611" t="s">
        <v>226</v>
      </c>
      <c r="DE16" s="606"/>
      <c r="DF16" s="606"/>
      <c r="DG16" s="606"/>
      <c r="DH16" s="606"/>
      <c r="DI16" s="606"/>
      <c r="DJ16" s="606"/>
      <c r="DK16" s="606"/>
      <c r="DL16" s="606"/>
      <c r="DM16" s="606"/>
      <c r="DN16" s="606"/>
      <c r="DO16" s="606"/>
      <c r="DP16" s="607"/>
      <c r="DQ16" s="611" t="s">
        <v>226</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2567</v>
      </c>
      <c r="S17" s="606"/>
      <c r="T17" s="606"/>
      <c r="U17" s="606"/>
      <c r="V17" s="606"/>
      <c r="W17" s="606"/>
      <c r="X17" s="606"/>
      <c r="Y17" s="607"/>
      <c r="Z17" s="665">
        <v>0</v>
      </c>
      <c r="AA17" s="665"/>
      <c r="AB17" s="665"/>
      <c r="AC17" s="665"/>
      <c r="AD17" s="666">
        <v>2567</v>
      </c>
      <c r="AE17" s="666"/>
      <c r="AF17" s="666"/>
      <c r="AG17" s="666"/>
      <c r="AH17" s="666"/>
      <c r="AI17" s="666"/>
      <c r="AJ17" s="666"/>
      <c r="AK17" s="666"/>
      <c r="AL17" s="608">
        <v>0.1</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226</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715619</v>
      </c>
      <c r="CS17" s="606"/>
      <c r="CT17" s="606"/>
      <c r="CU17" s="606"/>
      <c r="CV17" s="606"/>
      <c r="CW17" s="606"/>
      <c r="CX17" s="606"/>
      <c r="CY17" s="607"/>
      <c r="CZ17" s="665">
        <v>8.9</v>
      </c>
      <c r="DA17" s="665"/>
      <c r="DB17" s="665"/>
      <c r="DC17" s="665"/>
      <c r="DD17" s="611" t="s">
        <v>130</v>
      </c>
      <c r="DE17" s="606"/>
      <c r="DF17" s="606"/>
      <c r="DG17" s="606"/>
      <c r="DH17" s="606"/>
      <c r="DI17" s="606"/>
      <c r="DJ17" s="606"/>
      <c r="DK17" s="606"/>
      <c r="DL17" s="606"/>
      <c r="DM17" s="606"/>
      <c r="DN17" s="606"/>
      <c r="DO17" s="606"/>
      <c r="DP17" s="607"/>
      <c r="DQ17" s="611">
        <v>688656</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2443591</v>
      </c>
      <c r="S18" s="606"/>
      <c r="T18" s="606"/>
      <c r="U18" s="606"/>
      <c r="V18" s="606"/>
      <c r="W18" s="606"/>
      <c r="X18" s="606"/>
      <c r="Y18" s="607"/>
      <c r="Z18" s="665">
        <v>29.1</v>
      </c>
      <c r="AA18" s="665"/>
      <c r="AB18" s="665"/>
      <c r="AC18" s="665"/>
      <c r="AD18" s="666">
        <v>2266664</v>
      </c>
      <c r="AE18" s="666"/>
      <c r="AF18" s="666"/>
      <c r="AG18" s="666"/>
      <c r="AH18" s="666"/>
      <c r="AI18" s="666"/>
      <c r="AJ18" s="666"/>
      <c r="AK18" s="666"/>
      <c r="AL18" s="608">
        <v>60.1</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130</v>
      </c>
      <c r="BH18" s="606"/>
      <c r="BI18" s="606"/>
      <c r="BJ18" s="606"/>
      <c r="BK18" s="606"/>
      <c r="BL18" s="606"/>
      <c r="BM18" s="606"/>
      <c r="BN18" s="607"/>
      <c r="BO18" s="665" t="s">
        <v>226</v>
      </c>
      <c r="BP18" s="665"/>
      <c r="BQ18" s="665"/>
      <c r="BR18" s="665"/>
      <c r="BS18" s="611" t="s">
        <v>121</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130</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130</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v>2266664</v>
      </c>
      <c r="S19" s="606"/>
      <c r="T19" s="606"/>
      <c r="U19" s="606"/>
      <c r="V19" s="606"/>
      <c r="W19" s="606"/>
      <c r="X19" s="606"/>
      <c r="Y19" s="607"/>
      <c r="Z19" s="665">
        <v>27</v>
      </c>
      <c r="AA19" s="665"/>
      <c r="AB19" s="665"/>
      <c r="AC19" s="665"/>
      <c r="AD19" s="666">
        <v>2266664</v>
      </c>
      <c r="AE19" s="666"/>
      <c r="AF19" s="666"/>
      <c r="AG19" s="666"/>
      <c r="AH19" s="666"/>
      <c r="AI19" s="666"/>
      <c r="AJ19" s="666"/>
      <c r="AK19" s="666"/>
      <c r="AL19" s="608">
        <v>60.1</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7974</v>
      </c>
      <c r="BH19" s="606"/>
      <c r="BI19" s="606"/>
      <c r="BJ19" s="606"/>
      <c r="BK19" s="606"/>
      <c r="BL19" s="606"/>
      <c r="BM19" s="606"/>
      <c r="BN19" s="607"/>
      <c r="BO19" s="665">
        <v>0.7</v>
      </c>
      <c r="BP19" s="665"/>
      <c r="BQ19" s="665"/>
      <c r="BR19" s="665"/>
      <c r="BS19" s="611" t="s">
        <v>130</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130</v>
      </c>
      <c r="DA19" s="665"/>
      <c r="DB19" s="665"/>
      <c r="DC19" s="665"/>
      <c r="DD19" s="611" t="s">
        <v>121</v>
      </c>
      <c r="DE19" s="606"/>
      <c r="DF19" s="606"/>
      <c r="DG19" s="606"/>
      <c r="DH19" s="606"/>
      <c r="DI19" s="606"/>
      <c r="DJ19" s="606"/>
      <c r="DK19" s="606"/>
      <c r="DL19" s="606"/>
      <c r="DM19" s="606"/>
      <c r="DN19" s="606"/>
      <c r="DO19" s="606"/>
      <c r="DP19" s="607"/>
      <c r="DQ19" s="611" t="s">
        <v>130</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176927</v>
      </c>
      <c r="S20" s="606"/>
      <c r="T20" s="606"/>
      <c r="U20" s="606"/>
      <c r="V20" s="606"/>
      <c r="W20" s="606"/>
      <c r="X20" s="606"/>
      <c r="Y20" s="607"/>
      <c r="Z20" s="665">
        <v>2.1</v>
      </c>
      <c r="AA20" s="665"/>
      <c r="AB20" s="665"/>
      <c r="AC20" s="665"/>
      <c r="AD20" s="666" t="s">
        <v>226</v>
      </c>
      <c r="AE20" s="666"/>
      <c r="AF20" s="666"/>
      <c r="AG20" s="666"/>
      <c r="AH20" s="666"/>
      <c r="AI20" s="666"/>
      <c r="AJ20" s="666"/>
      <c r="AK20" s="666"/>
      <c r="AL20" s="608" t="s">
        <v>226</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7974</v>
      </c>
      <c r="BH20" s="606"/>
      <c r="BI20" s="606"/>
      <c r="BJ20" s="606"/>
      <c r="BK20" s="606"/>
      <c r="BL20" s="606"/>
      <c r="BM20" s="606"/>
      <c r="BN20" s="607"/>
      <c r="BO20" s="665">
        <v>0.7</v>
      </c>
      <c r="BP20" s="665"/>
      <c r="BQ20" s="665"/>
      <c r="BR20" s="665"/>
      <c r="BS20" s="611" t="s">
        <v>121</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8034950</v>
      </c>
      <c r="CS20" s="606"/>
      <c r="CT20" s="606"/>
      <c r="CU20" s="606"/>
      <c r="CV20" s="606"/>
      <c r="CW20" s="606"/>
      <c r="CX20" s="606"/>
      <c r="CY20" s="607"/>
      <c r="CZ20" s="665">
        <v>100</v>
      </c>
      <c r="DA20" s="665"/>
      <c r="DB20" s="665"/>
      <c r="DC20" s="665"/>
      <c r="DD20" s="611">
        <v>1850465</v>
      </c>
      <c r="DE20" s="606"/>
      <c r="DF20" s="606"/>
      <c r="DG20" s="606"/>
      <c r="DH20" s="606"/>
      <c r="DI20" s="606"/>
      <c r="DJ20" s="606"/>
      <c r="DK20" s="606"/>
      <c r="DL20" s="606"/>
      <c r="DM20" s="606"/>
      <c r="DN20" s="606"/>
      <c r="DO20" s="606"/>
      <c r="DP20" s="607"/>
      <c r="DQ20" s="611">
        <v>3982206</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121</v>
      </c>
      <c r="AA21" s="665"/>
      <c r="AB21" s="665"/>
      <c r="AC21" s="665"/>
      <c r="AD21" s="666" t="s">
        <v>130</v>
      </c>
      <c r="AE21" s="666"/>
      <c r="AF21" s="666"/>
      <c r="AG21" s="666"/>
      <c r="AH21" s="666"/>
      <c r="AI21" s="666"/>
      <c r="AJ21" s="666"/>
      <c r="AK21" s="666"/>
      <c r="AL21" s="608" t="s">
        <v>121</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v>7974</v>
      </c>
      <c r="BH21" s="606"/>
      <c r="BI21" s="606"/>
      <c r="BJ21" s="606"/>
      <c r="BK21" s="606"/>
      <c r="BL21" s="606"/>
      <c r="BM21" s="606"/>
      <c r="BN21" s="607"/>
      <c r="BO21" s="665">
        <v>0.7</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3908776</v>
      </c>
      <c r="S22" s="606"/>
      <c r="T22" s="606"/>
      <c r="U22" s="606"/>
      <c r="V22" s="606"/>
      <c r="W22" s="606"/>
      <c r="X22" s="606"/>
      <c r="Y22" s="607"/>
      <c r="Z22" s="665">
        <v>46.6</v>
      </c>
      <c r="AA22" s="665"/>
      <c r="AB22" s="665"/>
      <c r="AC22" s="665"/>
      <c r="AD22" s="666">
        <v>3731849</v>
      </c>
      <c r="AE22" s="666"/>
      <c r="AF22" s="666"/>
      <c r="AG22" s="666"/>
      <c r="AH22" s="666"/>
      <c r="AI22" s="666"/>
      <c r="AJ22" s="666"/>
      <c r="AK22" s="666"/>
      <c r="AL22" s="608">
        <v>98.9</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121</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1226</v>
      </c>
      <c r="S23" s="606"/>
      <c r="T23" s="606"/>
      <c r="U23" s="606"/>
      <c r="V23" s="606"/>
      <c r="W23" s="606"/>
      <c r="X23" s="606"/>
      <c r="Y23" s="607"/>
      <c r="Z23" s="665">
        <v>0</v>
      </c>
      <c r="AA23" s="665"/>
      <c r="AB23" s="665"/>
      <c r="AC23" s="665"/>
      <c r="AD23" s="666">
        <v>1226</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226</v>
      </c>
      <c r="BH23" s="606"/>
      <c r="BI23" s="606"/>
      <c r="BJ23" s="606"/>
      <c r="BK23" s="606"/>
      <c r="BL23" s="606"/>
      <c r="BM23" s="606"/>
      <c r="BN23" s="607"/>
      <c r="BO23" s="665" t="s">
        <v>130</v>
      </c>
      <c r="BP23" s="665"/>
      <c r="BQ23" s="665"/>
      <c r="BR23" s="665"/>
      <c r="BS23" s="611" t="s">
        <v>130</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175137</v>
      </c>
      <c r="S24" s="606"/>
      <c r="T24" s="606"/>
      <c r="U24" s="606"/>
      <c r="V24" s="606"/>
      <c r="W24" s="606"/>
      <c r="X24" s="606"/>
      <c r="Y24" s="607"/>
      <c r="Z24" s="665">
        <v>2.1</v>
      </c>
      <c r="AA24" s="665"/>
      <c r="AB24" s="665"/>
      <c r="AC24" s="665"/>
      <c r="AD24" s="666" t="s">
        <v>130</v>
      </c>
      <c r="AE24" s="666"/>
      <c r="AF24" s="666"/>
      <c r="AG24" s="666"/>
      <c r="AH24" s="666"/>
      <c r="AI24" s="666"/>
      <c r="AJ24" s="666"/>
      <c r="AK24" s="666"/>
      <c r="AL24" s="608" t="s">
        <v>121</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226</v>
      </c>
      <c r="BP24" s="665"/>
      <c r="BQ24" s="665"/>
      <c r="BR24" s="665"/>
      <c r="BS24" s="611" t="s">
        <v>226</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3305076</v>
      </c>
      <c r="CS24" s="669"/>
      <c r="CT24" s="669"/>
      <c r="CU24" s="669"/>
      <c r="CV24" s="669"/>
      <c r="CW24" s="669"/>
      <c r="CX24" s="669"/>
      <c r="CY24" s="715"/>
      <c r="CZ24" s="716">
        <v>41.1</v>
      </c>
      <c r="DA24" s="685"/>
      <c r="DB24" s="685"/>
      <c r="DC24" s="719"/>
      <c r="DD24" s="714">
        <v>1911620</v>
      </c>
      <c r="DE24" s="669"/>
      <c r="DF24" s="669"/>
      <c r="DG24" s="669"/>
      <c r="DH24" s="669"/>
      <c r="DI24" s="669"/>
      <c r="DJ24" s="669"/>
      <c r="DK24" s="715"/>
      <c r="DL24" s="714">
        <v>1907991</v>
      </c>
      <c r="DM24" s="669"/>
      <c r="DN24" s="669"/>
      <c r="DO24" s="669"/>
      <c r="DP24" s="669"/>
      <c r="DQ24" s="669"/>
      <c r="DR24" s="669"/>
      <c r="DS24" s="669"/>
      <c r="DT24" s="669"/>
      <c r="DU24" s="669"/>
      <c r="DV24" s="715"/>
      <c r="DW24" s="716">
        <v>48.5</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80259</v>
      </c>
      <c r="S25" s="606"/>
      <c r="T25" s="606"/>
      <c r="U25" s="606"/>
      <c r="V25" s="606"/>
      <c r="W25" s="606"/>
      <c r="X25" s="606"/>
      <c r="Y25" s="607"/>
      <c r="Z25" s="665">
        <v>1</v>
      </c>
      <c r="AA25" s="665"/>
      <c r="AB25" s="665"/>
      <c r="AC25" s="665"/>
      <c r="AD25" s="666" t="s">
        <v>121</v>
      </c>
      <c r="AE25" s="666"/>
      <c r="AF25" s="666"/>
      <c r="AG25" s="666"/>
      <c r="AH25" s="666"/>
      <c r="AI25" s="666"/>
      <c r="AJ25" s="666"/>
      <c r="AK25" s="666"/>
      <c r="AL25" s="608" t="s">
        <v>130</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130</v>
      </c>
      <c r="BH25" s="606"/>
      <c r="BI25" s="606"/>
      <c r="BJ25" s="606"/>
      <c r="BK25" s="606"/>
      <c r="BL25" s="606"/>
      <c r="BM25" s="606"/>
      <c r="BN25" s="607"/>
      <c r="BO25" s="665" t="s">
        <v>226</v>
      </c>
      <c r="BP25" s="665"/>
      <c r="BQ25" s="665"/>
      <c r="BR25" s="665"/>
      <c r="BS25" s="611" t="s">
        <v>121</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885043</v>
      </c>
      <c r="CS25" s="604"/>
      <c r="CT25" s="604"/>
      <c r="CU25" s="604"/>
      <c r="CV25" s="604"/>
      <c r="CW25" s="604"/>
      <c r="CX25" s="604"/>
      <c r="CY25" s="605"/>
      <c r="CZ25" s="608">
        <v>11</v>
      </c>
      <c r="DA25" s="637"/>
      <c r="DB25" s="637"/>
      <c r="DC25" s="638"/>
      <c r="DD25" s="611">
        <v>800390</v>
      </c>
      <c r="DE25" s="604"/>
      <c r="DF25" s="604"/>
      <c r="DG25" s="604"/>
      <c r="DH25" s="604"/>
      <c r="DI25" s="604"/>
      <c r="DJ25" s="604"/>
      <c r="DK25" s="605"/>
      <c r="DL25" s="611">
        <v>796761</v>
      </c>
      <c r="DM25" s="604"/>
      <c r="DN25" s="604"/>
      <c r="DO25" s="604"/>
      <c r="DP25" s="604"/>
      <c r="DQ25" s="604"/>
      <c r="DR25" s="604"/>
      <c r="DS25" s="604"/>
      <c r="DT25" s="604"/>
      <c r="DU25" s="604"/>
      <c r="DV25" s="605"/>
      <c r="DW25" s="608">
        <v>20.3</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39473</v>
      </c>
      <c r="S26" s="606"/>
      <c r="T26" s="606"/>
      <c r="U26" s="606"/>
      <c r="V26" s="606"/>
      <c r="W26" s="606"/>
      <c r="X26" s="606"/>
      <c r="Y26" s="607"/>
      <c r="Z26" s="665">
        <v>0.5</v>
      </c>
      <c r="AA26" s="665"/>
      <c r="AB26" s="665"/>
      <c r="AC26" s="665"/>
      <c r="AD26" s="666" t="s">
        <v>121</v>
      </c>
      <c r="AE26" s="666"/>
      <c r="AF26" s="666"/>
      <c r="AG26" s="666"/>
      <c r="AH26" s="666"/>
      <c r="AI26" s="666"/>
      <c r="AJ26" s="666"/>
      <c r="AK26" s="666"/>
      <c r="AL26" s="608" t="s">
        <v>226</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130</v>
      </c>
      <c r="BH26" s="606"/>
      <c r="BI26" s="606"/>
      <c r="BJ26" s="606"/>
      <c r="BK26" s="606"/>
      <c r="BL26" s="606"/>
      <c r="BM26" s="606"/>
      <c r="BN26" s="607"/>
      <c r="BO26" s="665" t="s">
        <v>121</v>
      </c>
      <c r="BP26" s="665"/>
      <c r="BQ26" s="665"/>
      <c r="BR26" s="665"/>
      <c r="BS26" s="611" t="s">
        <v>121</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519071</v>
      </c>
      <c r="CS26" s="606"/>
      <c r="CT26" s="606"/>
      <c r="CU26" s="606"/>
      <c r="CV26" s="606"/>
      <c r="CW26" s="606"/>
      <c r="CX26" s="606"/>
      <c r="CY26" s="607"/>
      <c r="CZ26" s="608">
        <v>6.5</v>
      </c>
      <c r="DA26" s="637"/>
      <c r="DB26" s="637"/>
      <c r="DC26" s="638"/>
      <c r="DD26" s="611">
        <v>461660</v>
      </c>
      <c r="DE26" s="606"/>
      <c r="DF26" s="606"/>
      <c r="DG26" s="606"/>
      <c r="DH26" s="606"/>
      <c r="DI26" s="606"/>
      <c r="DJ26" s="606"/>
      <c r="DK26" s="607"/>
      <c r="DL26" s="611" t="s">
        <v>130</v>
      </c>
      <c r="DM26" s="606"/>
      <c r="DN26" s="606"/>
      <c r="DO26" s="606"/>
      <c r="DP26" s="606"/>
      <c r="DQ26" s="606"/>
      <c r="DR26" s="606"/>
      <c r="DS26" s="606"/>
      <c r="DT26" s="606"/>
      <c r="DU26" s="606"/>
      <c r="DV26" s="607"/>
      <c r="DW26" s="608" t="s">
        <v>121</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1954091</v>
      </c>
      <c r="S27" s="606"/>
      <c r="T27" s="606"/>
      <c r="U27" s="606"/>
      <c r="V27" s="606"/>
      <c r="W27" s="606"/>
      <c r="X27" s="606"/>
      <c r="Y27" s="607"/>
      <c r="Z27" s="665">
        <v>23.3</v>
      </c>
      <c r="AA27" s="665"/>
      <c r="AB27" s="665"/>
      <c r="AC27" s="665"/>
      <c r="AD27" s="666" t="s">
        <v>130</v>
      </c>
      <c r="AE27" s="666"/>
      <c r="AF27" s="666"/>
      <c r="AG27" s="666"/>
      <c r="AH27" s="666"/>
      <c r="AI27" s="666"/>
      <c r="AJ27" s="666"/>
      <c r="AK27" s="666"/>
      <c r="AL27" s="608" t="s">
        <v>130</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1163004</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1704414</v>
      </c>
      <c r="CS27" s="604"/>
      <c r="CT27" s="604"/>
      <c r="CU27" s="604"/>
      <c r="CV27" s="604"/>
      <c r="CW27" s="604"/>
      <c r="CX27" s="604"/>
      <c r="CY27" s="605"/>
      <c r="CZ27" s="608">
        <v>21.2</v>
      </c>
      <c r="DA27" s="637"/>
      <c r="DB27" s="637"/>
      <c r="DC27" s="638"/>
      <c r="DD27" s="611">
        <v>422574</v>
      </c>
      <c r="DE27" s="604"/>
      <c r="DF27" s="604"/>
      <c r="DG27" s="604"/>
      <c r="DH27" s="604"/>
      <c r="DI27" s="604"/>
      <c r="DJ27" s="604"/>
      <c r="DK27" s="605"/>
      <c r="DL27" s="611">
        <v>422574</v>
      </c>
      <c r="DM27" s="604"/>
      <c r="DN27" s="604"/>
      <c r="DO27" s="604"/>
      <c r="DP27" s="604"/>
      <c r="DQ27" s="604"/>
      <c r="DR27" s="604"/>
      <c r="DS27" s="604"/>
      <c r="DT27" s="604"/>
      <c r="DU27" s="604"/>
      <c r="DV27" s="605"/>
      <c r="DW27" s="608">
        <v>10.7</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v>12746</v>
      </c>
      <c r="S28" s="606"/>
      <c r="T28" s="606"/>
      <c r="U28" s="606"/>
      <c r="V28" s="606"/>
      <c r="W28" s="606"/>
      <c r="X28" s="606"/>
      <c r="Y28" s="607"/>
      <c r="Z28" s="665">
        <v>0.2</v>
      </c>
      <c r="AA28" s="665"/>
      <c r="AB28" s="665"/>
      <c r="AC28" s="665"/>
      <c r="AD28" s="666">
        <v>12746</v>
      </c>
      <c r="AE28" s="666"/>
      <c r="AF28" s="666"/>
      <c r="AG28" s="666"/>
      <c r="AH28" s="666"/>
      <c r="AI28" s="666"/>
      <c r="AJ28" s="666"/>
      <c r="AK28" s="666"/>
      <c r="AL28" s="608">
        <v>0.3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715619</v>
      </c>
      <c r="CS28" s="606"/>
      <c r="CT28" s="606"/>
      <c r="CU28" s="606"/>
      <c r="CV28" s="606"/>
      <c r="CW28" s="606"/>
      <c r="CX28" s="606"/>
      <c r="CY28" s="607"/>
      <c r="CZ28" s="608">
        <v>8.9</v>
      </c>
      <c r="DA28" s="637"/>
      <c r="DB28" s="637"/>
      <c r="DC28" s="638"/>
      <c r="DD28" s="611">
        <v>688656</v>
      </c>
      <c r="DE28" s="606"/>
      <c r="DF28" s="606"/>
      <c r="DG28" s="606"/>
      <c r="DH28" s="606"/>
      <c r="DI28" s="606"/>
      <c r="DJ28" s="606"/>
      <c r="DK28" s="607"/>
      <c r="DL28" s="611">
        <v>688656</v>
      </c>
      <c r="DM28" s="606"/>
      <c r="DN28" s="606"/>
      <c r="DO28" s="606"/>
      <c r="DP28" s="606"/>
      <c r="DQ28" s="606"/>
      <c r="DR28" s="606"/>
      <c r="DS28" s="606"/>
      <c r="DT28" s="606"/>
      <c r="DU28" s="606"/>
      <c r="DV28" s="607"/>
      <c r="DW28" s="608">
        <v>17.5</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1223794</v>
      </c>
      <c r="S29" s="606"/>
      <c r="T29" s="606"/>
      <c r="U29" s="606"/>
      <c r="V29" s="606"/>
      <c r="W29" s="606"/>
      <c r="X29" s="606"/>
      <c r="Y29" s="607"/>
      <c r="Z29" s="665">
        <v>14.6</v>
      </c>
      <c r="AA29" s="665"/>
      <c r="AB29" s="665"/>
      <c r="AC29" s="665"/>
      <c r="AD29" s="666" t="s">
        <v>121</v>
      </c>
      <c r="AE29" s="666"/>
      <c r="AF29" s="666"/>
      <c r="AG29" s="666"/>
      <c r="AH29" s="666"/>
      <c r="AI29" s="666"/>
      <c r="AJ29" s="666"/>
      <c r="AK29" s="666"/>
      <c r="AL29" s="608" t="s">
        <v>121</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714961</v>
      </c>
      <c r="CS29" s="604"/>
      <c r="CT29" s="604"/>
      <c r="CU29" s="604"/>
      <c r="CV29" s="604"/>
      <c r="CW29" s="604"/>
      <c r="CX29" s="604"/>
      <c r="CY29" s="605"/>
      <c r="CZ29" s="608">
        <v>8.9</v>
      </c>
      <c r="DA29" s="637"/>
      <c r="DB29" s="637"/>
      <c r="DC29" s="638"/>
      <c r="DD29" s="611">
        <v>687998</v>
      </c>
      <c r="DE29" s="604"/>
      <c r="DF29" s="604"/>
      <c r="DG29" s="604"/>
      <c r="DH29" s="604"/>
      <c r="DI29" s="604"/>
      <c r="DJ29" s="604"/>
      <c r="DK29" s="605"/>
      <c r="DL29" s="611">
        <v>687998</v>
      </c>
      <c r="DM29" s="604"/>
      <c r="DN29" s="604"/>
      <c r="DO29" s="604"/>
      <c r="DP29" s="604"/>
      <c r="DQ29" s="604"/>
      <c r="DR29" s="604"/>
      <c r="DS29" s="604"/>
      <c r="DT29" s="604"/>
      <c r="DU29" s="604"/>
      <c r="DV29" s="605"/>
      <c r="DW29" s="608">
        <v>17.5</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26887</v>
      </c>
      <c r="S30" s="606"/>
      <c r="T30" s="606"/>
      <c r="U30" s="606"/>
      <c r="V30" s="606"/>
      <c r="W30" s="606"/>
      <c r="X30" s="606"/>
      <c r="Y30" s="607"/>
      <c r="Z30" s="665">
        <v>0.3</v>
      </c>
      <c r="AA30" s="665"/>
      <c r="AB30" s="665"/>
      <c r="AC30" s="665"/>
      <c r="AD30" s="666">
        <v>25126</v>
      </c>
      <c r="AE30" s="666"/>
      <c r="AF30" s="666"/>
      <c r="AG30" s="666"/>
      <c r="AH30" s="666"/>
      <c r="AI30" s="666"/>
      <c r="AJ30" s="666"/>
      <c r="AK30" s="666"/>
      <c r="AL30" s="608">
        <v>0.7</v>
      </c>
      <c r="AM30" s="609"/>
      <c r="AN30" s="609"/>
      <c r="AO30" s="667"/>
      <c r="AP30" s="693" t="s">
        <v>302</v>
      </c>
      <c r="AQ30" s="694"/>
      <c r="AR30" s="694"/>
      <c r="AS30" s="694"/>
      <c r="AT30" s="699" t="s">
        <v>303</v>
      </c>
      <c r="AU30" s="210"/>
      <c r="AV30" s="210"/>
      <c r="AW30" s="210"/>
      <c r="AX30" s="702" t="s">
        <v>179</v>
      </c>
      <c r="AY30" s="703"/>
      <c r="AZ30" s="703"/>
      <c r="BA30" s="703"/>
      <c r="BB30" s="703"/>
      <c r="BC30" s="703"/>
      <c r="BD30" s="703"/>
      <c r="BE30" s="703"/>
      <c r="BF30" s="704"/>
      <c r="BG30" s="683">
        <v>98.4</v>
      </c>
      <c r="BH30" s="684"/>
      <c r="BI30" s="684"/>
      <c r="BJ30" s="684"/>
      <c r="BK30" s="684"/>
      <c r="BL30" s="684"/>
      <c r="BM30" s="685">
        <v>94.8</v>
      </c>
      <c r="BN30" s="684"/>
      <c r="BO30" s="684"/>
      <c r="BP30" s="684"/>
      <c r="BQ30" s="686"/>
      <c r="BR30" s="683">
        <v>98.2</v>
      </c>
      <c r="BS30" s="684"/>
      <c r="BT30" s="684"/>
      <c r="BU30" s="684"/>
      <c r="BV30" s="684"/>
      <c r="BW30" s="684"/>
      <c r="BX30" s="685">
        <v>93.7</v>
      </c>
      <c r="BY30" s="684"/>
      <c r="BZ30" s="684"/>
      <c r="CA30" s="684"/>
      <c r="CB30" s="686"/>
      <c r="CD30" s="689"/>
      <c r="CE30" s="690"/>
      <c r="CF30" s="647" t="s">
        <v>304</v>
      </c>
      <c r="CG30" s="644"/>
      <c r="CH30" s="644"/>
      <c r="CI30" s="644"/>
      <c r="CJ30" s="644"/>
      <c r="CK30" s="644"/>
      <c r="CL30" s="644"/>
      <c r="CM30" s="644"/>
      <c r="CN30" s="644"/>
      <c r="CO30" s="644"/>
      <c r="CP30" s="644"/>
      <c r="CQ30" s="645"/>
      <c r="CR30" s="603">
        <v>644477</v>
      </c>
      <c r="CS30" s="606"/>
      <c r="CT30" s="606"/>
      <c r="CU30" s="606"/>
      <c r="CV30" s="606"/>
      <c r="CW30" s="606"/>
      <c r="CX30" s="606"/>
      <c r="CY30" s="607"/>
      <c r="CZ30" s="608">
        <v>8</v>
      </c>
      <c r="DA30" s="637"/>
      <c r="DB30" s="637"/>
      <c r="DC30" s="638"/>
      <c r="DD30" s="611">
        <v>617514</v>
      </c>
      <c r="DE30" s="606"/>
      <c r="DF30" s="606"/>
      <c r="DG30" s="606"/>
      <c r="DH30" s="606"/>
      <c r="DI30" s="606"/>
      <c r="DJ30" s="606"/>
      <c r="DK30" s="607"/>
      <c r="DL30" s="611">
        <v>617514</v>
      </c>
      <c r="DM30" s="606"/>
      <c r="DN30" s="606"/>
      <c r="DO30" s="606"/>
      <c r="DP30" s="606"/>
      <c r="DQ30" s="606"/>
      <c r="DR30" s="606"/>
      <c r="DS30" s="606"/>
      <c r="DT30" s="606"/>
      <c r="DU30" s="606"/>
      <c r="DV30" s="607"/>
      <c r="DW30" s="608">
        <v>15.7</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106014</v>
      </c>
      <c r="S31" s="606"/>
      <c r="T31" s="606"/>
      <c r="U31" s="606"/>
      <c r="V31" s="606"/>
      <c r="W31" s="606"/>
      <c r="X31" s="606"/>
      <c r="Y31" s="607"/>
      <c r="Z31" s="665">
        <v>1.3</v>
      </c>
      <c r="AA31" s="665"/>
      <c r="AB31" s="665"/>
      <c r="AC31" s="665"/>
      <c r="AD31" s="666" t="s">
        <v>121</v>
      </c>
      <c r="AE31" s="666"/>
      <c r="AF31" s="666"/>
      <c r="AG31" s="666"/>
      <c r="AH31" s="666"/>
      <c r="AI31" s="666"/>
      <c r="AJ31" s="666"/>
      <c r="AK31" s="666"/>
      <c r="AL31" s="608" t="s">
        <v>130</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98.6</v>
      </c>
      <c r="BH31" s="604"/>
      <c r="BI31" s="604"/>
      <c r="BJ31" s="604"/>
      <c r="BK31" s="604"/>
      <c r="BL31" s="604"/>
      <c r="BM31" s="609">
        <v>97.8</v>
      </c>
      <c r="BN31" s="682"/>
      <c r="BO31" s="682"/>
      <c r="BP31" s="682"/>
      <c r="BQ31" s="643"/>
      <c r="BR31" s="681">
        <v>98.2</v>
      </c>
      <c r="BS31" s="604"/>
      <c r="BT31" s="604"/>
      <c r="BU31" s="604"/>
      <c r="BV31" s="604"/>
      <c r="BW31" s="604"/>
      <c r="BX31" s="609">
        <v>96.8</v>
      </c>
      <c r="BY31" s="682"/>
      <c r="BZ31" s="682"/>
      <c r="CA31" s="682"/>
      <c r="CB31" s="643"/>
      <c r="CD31" s="689"/>
      <c r="CE31" s="690"/>
      <c r="CF31" s="647" t="s">
        <v>308</v>
      </c>
      <c r="CG31" s="644"/>
      <c r="CH31" s="644"/>
      <c r="CI31" s="644"/>
      <c r="CJ31" s="644"/>
      <c r="CK31" s="644"/>
      <c r="CL31" s="644"/>
      <c r="CM31" s="644"/>
      <c r="CN31" s="644"/>
      <c r="CO31" s="644"/>
      <c r="CP31" s="644"/>
      <c r="CQ31" s="645"/>
      <c r="CR31" s="603">
        <v>70484</v>
      </c>
      <c r="CS31" s="604"/>
      <c r="CT31" s="604"/>
      <c r="CU31" s="604"/>
      <c r="CV31" s="604"/>
      <c r="CW31" s="604"/>
      <c r="CX31" s="604"/>
      <c r="CY31" s="605"/>
      <c r="CZ31" s="608">
        <v>0.9</v>
      </c>
      <c r="DA31" s="637"/>
      <c r="DB31" s="637"/>
      <c r="DC31" s="638"/>
      <c r="DD31" s="611">
        <v>70484</v>
      </c>
      <c r="DE31" s="604"/>
      <c r="DF31" s="604"/>
      <c r="DG31" s="604"/>
      <c r="DH31" s="604"/>
      <c r="DI31" s="604"/>
      <c r="DJ31" s="604"/>
      <c r="DK31" s="605"/>
      <c r="DL31" s="611">
        <v>70484</v>
      </c>
      <c r="DM31" s="604"/>
      <c r="DN31" s="604"/>
      <c r="DO31" s="604"/>
      <c r="DP31" s="604"/>
      <c r="DQ31" s="604"/>
      <c r="DR31" s="604"/>
      <c r="DS31" s="604"/>
      <c r="DT31" s="604"/>
      <c r="DU31" s="604"/>
      <c r="DV31" s="605"/>
      <c r="DW31" s="608">
        <v>1.8</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53828</v>
      </c>
      <c r="S32" s="606"/>
      <c r="T32" s="606"/>
      <c r="U32" s="606"/>
      <c r="V32" s="606"/>
      <c r="W32" s="606"/>
      <c r="X32" s="606"/>
      <c r="Y32" s="607"/>
      <c r="Z32" s="665">
        <v>0.6</v>
      </c>
      <c r="AA32" s="665"/>
      <c r="AB32" s="665"/>
      <c r="AC32" s="665"/>
      <c r="AD32" s="666" t="s">
        <v>130</v>
      </c>
      <c r="AE32" s="666"/>
      <c r="AF32" s="666"/>
      <c r="AG32" s="666"/>
      <c r="AH32" s="666"/>
      <c r="AI32" s="666"/>
      <c r="AJ32" s="666"/>
      <c r="AK32" s="666"/>
      <c r="AL32" s="608" t="s">
        <v>226</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98</v>
      </c>
      <c r="BH32" s="619"/>
      <c r="BI32" s="619"/>
      <c r="BJ32" s="619"/>
      <c r="BK32" s="619"/>
      <c r="BL32" s="619"/>
      <c r="BM32" s="663">
        <v>92.2</v>
      </c>
      <c r="BN32" s="619"/>
      <c r="BO32" s="619"/>
      <c r="BP32" s="619"/>
      <c r="BQ32" s="656"/>
      <c r="BR32" s="680">
        <v>98</v>
      </c>
      <c r="BS32" s="619"/>
      <c r="BT32" s="619"/>
      <c r="BU32" s="619"/>
      <c r="BV32" s="619"/>
      <c r="BW32" s="619"/>
      <c r="BX32" s="663">
        <v>90.9</v>
      </c>
      <c r="BY32" s="619"/>
      <c r="BZ32" s="619"/>
      <c r="CA32" s="619"/>
      <c r="CB32" s="656"/>
      <c r="CD32" s="691"/>
      <c r="CE32" s="692"/>
      <c r="CF32" s="647" t="s">
        <v>311</v>
      </c>
      <c r="CG32" s="644"/>
      <c r="CH32" s="644"/>
      <c r="CI32" s="644"/>
      <c r="CJ32" s="644"/>
      <c r="CK32" s="644"/>
      <c r="CL32" s="644"/>
      <c r="CM32" s="644"/>
      <c r="CN32" s="644"/>
      <c r="CO32" s="644"/>
      <c r="CP32" s="644"/>
      <c r="CQ32" s="645"/>
      <c r="CR32" s="603">
        <v>658</v>
      </c>
      <c r="CS32" s="606"/>
      <c r="CT32" s="606"/>
      <c r="CU32" s="606"/>
      <c r="CV32" s="606"/>
      <c r="CW32" s="606"/>
      <c r="CX32" s="606"/>
      <c r="CY32" s="607"/>
      <c r="CZ32" s="608">
        <v>0</v>
      </c>
      <c r="DA32" s="637"/>
      <c r="DB32" s="637"/>
      <c r="DC32" s="638"/>
      <c r="DD32" s="611">
        <v>658</v>
      </c>
      <c r="DE32" s="606"/>
      <c r="DF32" s="606"/>
      <c r="DG32" s="606"/>
      <c r="DH32" s="606"/>
      <c r="DI32" s="606"/>
      <c r="DJ32" s="606"/>
      <c r="DK32" s="607"/>
      <c r="DL32" s="611">
        <v>658</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200033</v>
      </c>
      <c r="S33" s="606"/>
      <c r="T33" s="606"/>
      <c r="U33" s="606"/>
      <c r="V33" s="606"/>
      <c r="W33" s="606"/>
      <c r="X33" s="606"/>
      <c r="Y33" s="607"/>
      <c r="Z33" s="665">
        <v>2.4</v>
      </c>
      <c r="AA33" s="665"/>
      <c r="AB33" s="665"/>
      <c r="AC33" s="665"/>
      <c r="AD33" s="666" t="s">
        <v>121</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2879409</v>
      </c>
      <c r="CS33" s="604"/>
      <c r="CT33" s="604"/>
      <c r="CU33" s="604"/>
      <c r="CV33" s="604"/>
      <c r="CW33" s="604"/>
      <c r="CX33" s="604"/>
      <c r="CY33" s="605"/>
      <c r="CZ33" s="608">
        <v>35.799999999999997</v>
      </c>
      <c r="DA33" s="637"/>
      <c r="DB33" s="637"/>
      <c r="DC33" s="638"/>
      <c r="DD33" s="611">
        <v>1997302</v>
      </c>
      <c r="DE33" s="604"/>
      <c r="DF33" s="604"/>
      <c r="DG33" s="604"/>
      <c r="DH33" s="604"/>
      <c r="DI33" s="604"/>
      <c r="DJ33" s="604"/>
      <c r="DK33" s="605"/>
      <c r="DL33" s="611">
        <v>1609182</v>
      </c>
      <c r="DM33" s="604"/>
      <c r="DN33" s="604"/>
      <c r="DO33" s="604"/>
      <c r="DP33" s="604"/>
      <c r="DQ33" s="604"/>
      <c r="DR33" s="604"/>
      <c r="DS33" s="604"/>
      <c r="DT33" s="604"/>
      <c r="DU33" s="604"/>
      <c r="DV33" s="605"/>
      <c r="DW33" s="608">
        <v>40.9</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43207</v>
      </c>
      <c r="S34" s="606"/>
      <c r="T34" s="606"/>
      <c r="U34" s="606"/>
      <c r="V34" s="606"/>
      <c r="W34" s="606"/>
      <c r="X34" s="606"/>
      <c r="Y34" s="607"/>
      <c r="Z34" s="665">
        <v>0.5</v>
      </c>
      <c r="AA34" s="665"/>
      <c r="AB34" s="665"/>
      <c r="AC34" s="665"/>
      <c r="AD34" s="666">
        <v>3051</v>
      </c>
      <c r="AE34" s="666"/>
      <c r="AF34" s="666"/>
      <c r="AG34" s="666"/>
      <c r="AH34" s="666"/>
      <c r="AI34" s="666"/>
      <c r="AJ34" s="666"/>
      <c r="AK34" s="666"/>
      <c r="AL34" s="608">
        <v>0.1</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1068175</v>
      </c>
      <c r="CS34" s="606"/>
      <c r="CT34" s="606"/>
      <c r="CU34" s="606"/>
      <c r="CV34" s="606"/>
      <c r="CW34" s="606"/>
      <c r="CX34" s="606"/>
      <c r="CY34" s="607"/>
      <c r="CZ34" s="608">
        <v>13.3</v>
      </c>
      <c r="DA34" s="637"/>
      <c r="DB34" s="637"/>
      <c r="DC34" s="638"/>
      <c r="DD34" s="611">
        <v>527578</v>
      </c>
      <c r="DE34" s="606"/>
      <c r="DF34" s="606"/>
      <c r="DG34" s="606"/>
      <c r="DH34" s="606"/>
      <c r="DI34" s="606"/>
      <c r="DJ34" s="606"/>
      <c r="DK34" s="607"/>
      <c r="DL34" s="611">
        <v>331149</v>
      </c>
      <c r="DM34" s="606"/>
      <c r="DN34" s="606"/>
      <c r="DO34" s="606"/>
      <c r="DP34" s="606"/>
      <c r="DQ34" s="606"/>
      <c r="DR34" s="606"/>
      <c r="DS34" s="606"/>
      <c r="DT34" s="606"/>
      <c r="DU34" s="606"/>
      <c r="DV34" s="607"/>
      <c r="DW34" s="608">
        <v>8.4</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560393</v>
      </c>
      <c r="S35" s="606"/>
      <c r="T35" s="606"/>
      <c r="U35" s="606"/>
      <c r="V35" s="606"/>
      <c r="W35" s="606"/>
      <c r="X35" s="606"/>
      <c r="Y35" s="607"/>
      <c r="Z35" s="665">
        <v>6.7</v>
      </c>
      <c r="AA35" s="665"/>
      <c r="AB35" s="665"/>
      <c r="AC35" s="665"/>
      <c r="AD35" s="666" t="s">
        <v>130</v>
      </c>
      <c r="AE35" s="666"/>
      <c r="AF35" s="666"/>
      <c r="AG35" s="666"/>
      <c r="AH35" s="666"/>
      <c r="AI35" s="666"/>
      <c r="AJ35" s="666"/>
      <c r="AK35" s="666"/>
      <c r="AL35" s="608" t="s">
        <v>121</v>
      </c>
      <c r="AM35" s="609"/>
      <c r="AN35" s="609"/>
      <c r="AO35" s="667"/>
      <c r="AP35" s="214"/>
      <c r="AQ35" s="671" t="s">
        <v>319</v>
      </c>
      <c r="AR35" s="672"/>
      <c r="AS35" s="672"/>
      <c r="AT35" s="672"/>
      <c r="AU35" s="672"/>
      <c r="AV35" s="672"/>
      <c r="AW35" s="672"/>
      <c r="AX35" s="672"/>
      <c r="AY35" s="673"/>
      <c r="AZ35" s="668">
        <v>884125</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64772</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37670</v>
      </c>
      <c r="CS35" s="604"/>
      <c r="CT35" s="604"/>
      <c r="CU35" s="604"/>
      <c r="CV35" s="604"/>
      <c r="CW35" s="604"/>
      <c r="CX35" s="604"/>
      <c r="CY35" s="605"/>
      <c r="CZ35" s="608">
        <v>0.5</v>
      </c>
      <c r="DA35" s="637"/>
      <c r="DB35" s="637"/>
      <c r="DC35" s="638"/>
      <c r="DD35" s="611">
        <v>31575</v>
      </c>
      <c r="DE35" s="604"/>
      <c r="DF35" s="604"/>
      <c r="DG35" s="604"/>
      <c r="DH35" s="604"/>
      <c r="DI35" s="604"/>
      <c r="DJ35" s="604"/>
      <c r="DK35" s="605"/>
      <c r="DL35" s="611">
        <v>30522</v>
      </c>
      <c r="DM35" s="604"/>
      <c r="DN35" s="604"/>
      <c r="DO35" s="604"/>
      <c r="DP35" s="604"/>
      <c r="DQ35" s="604"/>
      <c r="DR35" s="604"/>
      <c r="DS35" s="604"/>
      <c r="DT35" s="604"/>
      <c r="DU35" s="604"/>
      <c r="DV35" s="605"/>
      <c r="DW35" s="608">
        <v>0.8</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226</v>
      </c>
      <c r="AA36" s="665"/>
      <c r="AB36" s="665"/>
      <c r="AC36" s="665"/>
      <c r="AD36" s="666" t="s">
        <v>121</v>
      </c>
      <c r="AE36" s="666"/>
      <c r="AF36" s="666"/>
      <c r="AG36" s="666"/>
      <c r="AH36" s="666"/>
      <c r="AI36" s="666"/>
      <c r="AJ36" s="666"/>
      <c r="AK36" s="666"/>
      <c r="AL36" s="608" t="s">
        <v>121</v>
      </c>
      <c r="AM36" s="609"/>
      <c r="AN36" s="609"/>
      <c r="AO36" s="667"/>
      <c r="AQ36" s="640" t="s">
        <v>323</v>
      </c>
      <c r="AR36" s="641"/>
      <c r="AS36" s="641"/>
      <c r="AT36" s="641"/>
      <c r="AU36" s="641"/>
      <c r="AV36" s="641"/>
      <c r="AW36" s="641"/>
      <c r="AX36" s="641"/>
      <c r="AY36" s="642"/>
      <c r="AZ36" s="603">
        <v>150139</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-17361</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836470</v>
      </c>
      <c r="CS36" s="606"/>
      <c r="CT36" s="606"/>
      <c r="CU36" s="606"/>
      <c r="CV36" s="606"/>
      <c r="CW36" s="606"/>
      <c r="CX36" s="606"/>
      <c r="CY36" s="607"/>
      <c r="CZ36" s="608">
        <v>10.4</v>
      </c>
      <c r="DA36" s="637"/>
      <c r="DB36" s="637"/>
      <c r="DC36" s="638"/>
      <c r="DD36" s="611">
        <v>702319</v>
      </c>
      <c r="DE36" s="606"/>
      <c r="DF36" s="606"/>
      <c r="DG36" s="606"/>
      <c r="DH36" s="606"/>
      <c r="DI36" s="606"/>
      <c r="DJ36" s="606"/>
      <c r="DK36" s="607"/>
      <c r="DL36" s="611">
        <v>650499</v>
      </c>
      <c r="DM36" s="606"/>
      <c r="DN36" s="606"/>
      <c r="DO36" s="606"/>
      <c r="DP36" s="606"/>
      <c r="DQ36" s="606"/>
      <c r="DR36" s="606"/>
      <c r="DS36" s="606"/>
      <c r="DT36" s="606"/>
      <c r="DU36" s="606"/>
      <c r="DV36" s="607"/>
      <c r="DW36" s="608">
        <v>16.5</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159593</v>
      </c>
      <c r="S37" s="606"/>
      <c r="T37" s="606"/>
      <c r="U37" s="606"/>
      <c r="V37" s="606"/>
      <c r="W37" s="606"/>
      <c r="X37" s="606"/>
      <c r="Y37" s="607"/>
      <c r="Z37" s="665">
        <v>1.9</v>
      </c>
      <c r="AA37" s="665"/>
      <c r="AB37" s="665"/>
      <c r="AC37" s="665"/>
      <c r="AD37" s="666" t="s">
        <v>226</v>
      </c>
      <c r="AE37" s="666"/>
      <c r="AF37" s="666"/>
      <c r="AG37" s="666"/>
      <c r="AH37" s="666"/>
      <c r="AI37" s="666"/>
      <c r="AJ37" s="666"/>
      <c r="AK37" s="666"/>
      <c r="AL37" s="608" t="s">
        <v>130</v>
      </c>
      <c r="AM37" s="609"/>
      <c r="AN37" s="609"/>
      <c r="AO37" s="667"/>
      <c r="AQ37" s="640" t="s">
        <v>327</v>
      </c>
      <c r="AR37" s="641"/>
      <c r="AS37" s="641"/>
      <c r="AT37" s="641"/>
      <c r="AU37" s="641"/>
      <c r="AV37" s="641"/>
      <c r="AW37" s="641"/>
      <c r="AX37" s="641"/>
      <c r="AY37" s="642"/>
      <c r="AZ37" s="603">
        <v>10916</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2605</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517770</v>
      </c>
      <c r="CS37" s="604"/>
      <c r="CT37" s="604"/>
      <c r="CU37" s="604"/>
      <c r="CV37" s="604"/>
      <c r="CW37" s="604"/>
      <c r="CX37" s="604"/>
      <c r="CY37" s="605"/>
      <c r="CZ37" s="608">
        <v>6.4</v>
      </c>
      <c r="DA37" s="637"/>
      <c r="DB37" s="637"/>
      <c r="DC37" s="638"/>
      <c r="DD37" s="611">
        <v>517770</v>
      </c>
      <c r="DE37" s="604"/>
      <c r="DF37" s="604"/>
      <c r="DG37" s="604"/>
      <c r="DH37" s="604"/>
      <c r="DI37" s="604"/>
      <c r="DJ37" s="604"/>
      <c r="DK37" s="605"/>
      <c r="DL37" s="611">
        <v>517770</v>
      </c>
      <c r="DM37" s="604"/>
      <c r="DN37" s="604"/>
      <c r="DO37" s="604"/>
      <c r="DP37" s="604"/>
      <c r="DQ37" s="604"/>
      <c r="DR37" s="604"/>
      <c r="DS37" s="604"/>
      <c r="DT37" s="604"/>
      <c r="DU37" s="604"/>
      <c r="DV37" s="605"/>
      <c r="DW37" s="608">
        <v>13.2</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8385864</v>
      </c>
      <c r="S38" s="655"/>
      <c r="T38" s="655"/>
      <c r="U38" s="655"/>
      <c r="V38" s="655"/>
      <c r="W38" s="655"/>
      <c r="X38" s="655"/>
      <c r="Y38" s="660"/>
      <c r="Z38" s="661">
        <v>100</v>
      </c>
      <c r="AA38" s="661"/>
      <c r="AB38" s="661"/>
      <c r="AC38" s="661"/>
      <c r="AD38" s="662">
        <v>3773998</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t="s">
        <v>130</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4439</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873209</v>
      </c>
      <c r="CS38" s="606"/>
      <c r="CT38" s="606"/>
      <c r="CU38" s="606"/>
      <c r="CV38" s="606"/>
      <c r="CW38" s="606"/>
      <c r="CX38" s="606"/>
      <c r="CY38" s="607"/>
      <c r="CZ38" s="608">
        <v>10.9</v>
      </c>
      <c r="DA38" s="637"/>
      <c r="DB38" s="637"/>
      <c r="DC38" s="638"/>
      <c r="DD38" s="611">
        <v>732492</v>
      </c>
      <c r="DE38" s="606"/>
      <c r="DF38" s="606"/>
      <c r="DG38" s="606"/>
      <c r="DH38" s="606"/>
      <c r="DI38" s="606"/>
      <c r="DJ38" s="606"/>
      <c r="DK38" s="607"/>
      <c r="DL38" s="611">
        <v>597012</v>
      </c>
      <c r="DM38" s="606"/>
      <c r="DN38" s="606"/>
      <c r="DO38" s="606"/>
      <c r="DP38" s="606"/>
      <c r="DQ38" s="606"/>
      <c r="DR38" s="606"/>
      <c r="DS38" s="606"/>
      <c r="DT38" s="606"/>
      <c r="DU38" s="606"/>
      <c r="DV38" s="607"/>
      <c r="DW38" s="608">
        <v>15.2</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t="s">
        <v>226</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65</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63885</v>
      </c>
      <c r="CS39" s="604"/>
      <c r="CT39" s="604"/>
      <c r="CU39" s="604"/>
      <c r="CV39" s="604"/>
      <c r="CW39" s="604"/>
      <c r="CX39" s="604"/>
      <c r="CY39" s="605"/>
      <c r="CZ39" s="608">
        <v>0.8</v>
      </c>
      <c r="DA39" s="637"/>
      <c r="DB39" s="637"/>
      <c r="DC39" s="638"/>
      <c r="DD39" s="611">
        <v>3338</v>
      </c>
      <c r="DE39" s="604"/>
      <c r="DF39" s="604"/>
      <c r="DG39" s="604"/>
      <c r="DH39" s="604"/>
      <c r="DI39" s="604"/>
      <c r="DJ39" s="604"/>
      <c r="DK39" s="605"/>
      <c r="DL39" s="611" t="s">
        <v>121</v>
      </c>
      <c r="DM39" s="604"/>
      <c r="DN39" s="604"/>
      <c r="DO39" s="604"/>
      <c r="DP39" s="604"/>
      <c r="DQ39" s="604"/>
      <c r="DR39" s="604"/>
      <c r="DS39" s="604"/>
      <c r="DT39" s="604"/>
      <c r="DU39" s="604"/>
      <c r="DV39" s="605"/>
      <c r="DW39" s="608" t="s">
        <v>121</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241356</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211</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t="s">
        <v>226</v>
      </c>
      <c r="CS40" s="606"/>
      <c r="CT40" s="606"/>
      <c r="CU40" s="606"/>
      <c r="CV40" s="606"/>
      <c r="CW40" s="606"/>
      <c r="CX40" s="606"/>
      <c r="CY40" s="607"/>
      <c r="CZ40" s="608" t="s">
        <v>226</v>
      </c>
      <c r="DA40" s="637"/>
      <c r="DB40" s="637"/>
      <c r="DC40" s="638"/>
      <c r="DD40" s="611" t="s">
        <v>226</v>
      </c>
      <c r="DE40" s="606"/>
      <c r="DF40" s="606"/>
      <c r="DG40" s="606"/>
      <c r="DH40" s="606"/>
      <c r="DI40" s="606"/>
      <c r="DJ40" s="606"/>
      <c r="DK40" s="607"/>
      <c r="DL40" s="611" t="s">
        <v>226</v>
      </c>
      <c r="DM40" s="606"/>
      <c r="DN40" s="606"/>
      <c r="DO40" s="606"/>
      <c r="DP40" s="606"/>
      <c r="DQ40" s="606"/>
      <c r="DR40" s="606"/>
      <c r="DS40" s="606"/>
      <c r="DT40" s="606"/>
      <c r="DU40" s="606"/>
      <c r="DV40" s="607"/>
      <c r="DW40" s="608" t="s">
        <v>226</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481714</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341</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226</v>
      </c>
      <c r="CS41" s="604"/>
      <c r="CT41" s="604"/>
      <c r="CU41" s="604"/>
      <c r="CV41" s="604"/>
      <c r="CW41" s="604"/>
      <c r="CX41" s="604"/>
      <c r="CY41" s="605"/>
      <c r="CZ41" s="608" t="s">
        <v>226</v>
      </c>
      <c r="DA41" s="637"/>
      <c r="DB41" s="637"/>
      <c r="DC41" s="638"/>
      <c r="DD41" s="611" t="s">
        <v>226</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1850465</v>
      </c>
      <c r="CS42" s="606"/>
      <c r="CT42" s="606"/>
      <c r="CU42" s="606"/>
      <c r="CV42" s="606"/>
      <c r="CW42" s="606"/>
      <c r="CX42" s="606"/>
      <c r="CY42" s="607"/>
      <c r="CZ42" s="608">
        <v>23</v>
      </c>
      <c r="DA42" s="609"/>
      <c r="DB42" s="609"/>
      <c r="DC42" s="610"/>
      <c r="DD42" s="611">
        <v>73284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t="s">
        <v>121</v>
      </c>
      <c r="CS43" s="604"/>
      <c r="CT43" s="604"/>
      <c r="CU43" s="604"/>
      <c r="CV43" s="604"/>
      <c r="CW43" s="604"/>
      <c r="CX43" s="604"/>
      <c r="CY43" s="605"/>
      <c r="CZ43" s="608" t="s">
        <v>226</v>
      </c>
      <c r="DA43" s="637"/>
      <c r="DB43" s="637"/>
      <c r="DC43" s="638"/>
      <c r="DD43" s="611" t="s">
        <v>121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1850465</v>
      </c>
      <c r="CS44" s="606"/>
      <c r="CT44" s="606"/>
      <c r="CU44" s="606"/>
      <c r="CV44" s="606"/>
      <c r="CW44" s="606"/>
      <c r="CX44" s="606"/>
      <c r="CY44" s="607"/>
      <c r="CZ44" s="608">
        <v>23</v>
      </c>
      <c r="DA44" s="609"/>
      <c r="DB44" s="609"/>
      <c r="DC44" s="610"/>
      <c r="DD44" s="611">
        <v>73284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1682775</v>
      </c>
      <c r="CS45" s="604"/>
      <c r="CT45" s="604"/>
      <c r="CU45" s="604"/>
      <c r="CV45" s="604"/>
      <c r="CW45" s="604"/>
      <c r="CX45" s="604"/>
      <c r="CY45" s="605"/>
      <c r="CZ45" s="608">
        <v>20.9</v>
      </c>
      <c r="DA45" s="637"/>
      <c r="DB45" s="637"/>
      <c r="DC45" s="638"/>
      <c r="DD45" s="611">
        <v>18517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167690</v>
      </c>
      <c r="CS46" s="606"/>
      <c r="CT46" s="606"/>
      <c r="CU46" s="606"/>
      <c r="CV46" s="606"/>
      <c r="CW46" s="606"/>
      <c r="CX46" s="606"/>
      <c r="CY46" s="607"/>
      <c r="CZ46" s="608">
        <v>2.1</v>
      </c>
      <c r="DA46" s="609"/>
      <c r="DB46" s="609"/>
      <c r="DC46" s="610"/>
      <c r="DD46" s="611">
        <v>54767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t="s">
        <v>121</v>
      </c>
      <c r="CS47" s="604"/>
      <c r="CT47" s="604"/>
      <c r="CU47" s="604"/>
      <c r="CV47" s="604"/>
      <c r="CW47" s="604"/>
      <c r="CX47" s="604"/>
      <c r="CY47" s="605"/>
      <c r="CZ47" s="608" t="s">
        <v>226</v>
      </c>
      <c r="DA47" s="637"/>
      <c r="DB47" s="637"/>
      <c r="DC47" s="638"/>
      <c r="DD47" s="611" t="s">
        <v>121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226</v>
      </c>
      <c r="CS48" s="606"/>
      <c r="CT48" s="606"/>
      <c r="CU48" s="606"/>
      <c r="CV48" s="606"/>
      <c r="CW48" s="606"/>
      <c r="CX48" s="606"/>
      <c r="CY48" s="607"/>
      <c r="CZ48" s="608" t="s">
        <v>226</v>
      </c>
      <c r="DA48" s="609"/>
      <c r="DB48" s="609"/>
      <c r="DC48" s="610"/>
      <c r="DD48" s="611" t="s">
        <v>226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8034950</v>
      </c>
      <c r="CS49" s="619"/>
      <c r="CT49" s="619"/>
      <c r="CU49" s="619"/>
      <c r="CV49" s="619"/>
      <c r="CW49" s="619"/>
      <c r="CX49" s="619"/>
      <c r="CY49" s="620"/>
      <c r="CZ49" s="621">
        <v>100</v>
      </c>
      <c r="DA49" s="622"/>
      <c r="DB49" s="622"/>
      <c r="DC49" s="623"/>
      <c r="DD49" s="624">
        <v>3982206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RmdFGTTOZBQn5564f+2ZRJ81yIKe2K/cTzVhD+8TGqxES6E2aR4eGfMSmrsH+75QqI7IM/9uoEBQ0CnZoPPwGQ==" saltValue="1Cp5OZk89LLScO8fsCQ7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8386</v>
      </c>
      <c r="R7" s="1136"/>
      <c r="S7" s="1136"/>
      <c r="T7" s="1136"/>
      <c r="U7" s="1136"/>
      <c r="V7" s="1136">
        <v>8035</v>
      </c>
      <c r="W7" s="1136"/>
      <c r="X7" s="1136"/>
      <c r="Y7" s="1136"/>
      <c r="Z7" s="1136"/>
      <c r="AA7" s="1136">
        <v>351</v>
      </c>
      <c r="AB7" s="1136"/>
      <c r="AC7" s="1136"/>
      <c r="AD7" s="1136"/>
      <c r="AE7" s="1137"/>
      <c r="AF7" s="1138">
        <v>316</v>
      </c>
      <c r="AG7" s="1139"/>
      <c r="AH7" s="1139"/>
      <c r="AI7" s="1139"/>
      <c r="AJ7" s="1140"/>
      <c r="AK7" s="1122">
        <v>54</v>
      </c>
      <c r="AL7" s="1123"/>
      <c r="AM7" s="1123"/>
      <c r="AN7" s="1123"/>
      <c r="AO7" s="1123"/>
      <c r="AP7" s="1123">
        <v>6766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316</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2723</v>
      </c>
      <c r="R28" s="1085"/>
      <c r="S28" s="1085"/>
      <c r="T28" s="1085"/>
      <c r="U28" s="1085"/>
      <c r="V28" s="1085">
        <v>2659</v>
      </c>
      <c r="W28" s="1085"/>
      <c r="X28" s="1085"/>
      <c r="Y28" s="1085"/>
      <c r="Z28" s="1085"/>
      <c r="AA28" s="1085">
        <v>65</v>
      </c>
      <c r="AB28" s="1085"/>
      <c r="AC28" s="1085"/>
      <c r="AD28" s="1085"/>
      <c r="AE28" s="1086"/>
      <c r="AF28" s="1087">
        <v>65</v>
      </c>
      <c r="AG28" s="1085"/>
      <c r="AH28" s="1085"/>
      <c r="AI28" s="1085"/>
      <c r="AJ28" s="1088"/>
      <c r="AK28" s="1089">
        <v>241</v>
      </c>
      <c r="AL28" s="1077"/>
      <c r="AM28" s="1077"/>
      <c r="AN28" s="1077"/>
      <c r="AO28" s="1077"/>
      <c r="AP28" s="1077" t="s">
        <v>572</v>
      </c>
      <c r="AQ28" s="1077"/>
      <c r="AR28" s="1077"/>
      <c r="AS28" s="1077"/>
      <c r="AT28" s="1077"/>
      <c r="AU28" s="1077" t="s">
        <v>572</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393</v>
      </c>
      <c r="C29" s="1069"/>
      <c r="D29" s="1069"/>
      <c r="E29" s="1069"/>
      <c r="F29" s="1069"/>
      <c r="G29" s="1069"/>
      <c r="H29" s="1069"/>
      <c r="I29" s="1069"/>
      <c r="J29" s="1069"/>
      <c r="K29" s="1069"/>
      <c r="L29" s="1069"/>
      <c r="M29" s="1069"/>
      <c r="N29" s="1069"/>
      <c r="O29" s="1069"/>
      <c r="P29" s="1070"/>
      <c r="Q29" s="1074">
        <v>118</v>
      </c>
      <c r="R29" s="1075"/>
      <c r="S29" s="1075"/>
      <c r="T29" s="1075"/>
      <c r="U29" s="1075"/>
      <c r="V29" s="1075">
        <v>117</v>
      </c>
      <c r="W29" s="1075"/>
      <c r="X29" s="1075"/>
      <c r="Y29" s="1075"/>
      <c r="Z29" s="1075"/>
      <c r="AA29" s="1075">
        <v>0</v>
      </c>
      <c r="AB29" s="1075"/>
      <c r="AC29" s="1075"/>
      <c r="AD29" s="1075"/>
      <c r="AE29" s="1076"/>
      <c r="AF29" s="1050">
        <v>0</v>
      </c>
      <c r="AG29" s="1051"/>
      <c r="AH29" s="1051"/>
      <c r="AI29" s="1051"/>
      <c r="AJ29" s="1052"/>
      <c r="AK29" s="1011">
        <v>55</v>
      </c>
      <c r="AL29" s="1002"/>
      <c r="AM29" s="1002"/>
      <c r="AN29" s="1002"/>
      <c r="AO29" s="1002"/>
      <c r="AP29" s="1002" t="s">
        <v>572</v>
      </c>
      <c r="AQ29" s="1002"/>
      <c r="AR29" s="1002"/>
      <c r="AS29" s="1002"/>
      <c r="AT29" s="1002"/>
      <c r="AU29" s="1002" t="s">
        <v>572</v>
      </c>
      <c r="AV29" s="1002"/>
      <c r="AW29" s="1002"/>
      <c r="AX29" s="1002"/>
      <c r="AY29" s="1002"/>
      <c r="AZ29" s="1073" t="s">
        <v>572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394</v>
      </c>
      <c r="C30" s="1069"/>
      <c r="D30" s="1069"/>
      <c r="E30" s="1069"/>
      <c r="F30" s="1069"/>
      <c r="G30" s="1069"/>
      <c r="H30" s="1069"/>
      <c r="I30" s="1069"/>
      <c r="J30" s="1069"/>
      <c r="K30" s="1069"/>
      <c r="L30" s="1069"/>
      <c r="M30" s="1069"/>
      <c r="N30" s="1069"/>
      <c r="O30" s="1069"/>
      <c r="P30" s="1070"/>
      <c r="Q30" s="1074">
        <v>477</v>
      </c>
      <c r="R30" s="1075"/>
      <c r="S30" s="1075"/>
      <c r="T30" s="1075"/>
      <c r="U30" s="1075"/>
      <c r="V30" s="1075">
        <v>432</v>
      </c>
      <c r="W30" s="1075"/>
      <c r="X30" s="1075"/>
      <c r="Y30" s="1075"/>
      <c r="Z30" s="1075"/>
      <c r="AA30" s="1075">
        <v>45</v>
      </c>
      <c r="AB30" s="1075"/>
      <c r="AC30" s="1075"/>
      <c r="AD30" s="1075"/>
      <c r="AE30" s="1076"/>
      <c r="AF30" s="1050">
        <v>358</v>
      </c>
      <c r="AG30" s="1051"/>
      <c r="AH30" s="1051"/>
      <c r="AI30" s="1051"/>
      <c r="AJ30" s="1052"/>
      <c r="AK30" s="1011">
        <v>2</v>
      </c>
      <c r="AL30" s="1002"/>
      <c r="AM30" s="1002"/>
      <c r="AN30" s="1002"/>
      <c r="AO30" s="1002"/>
      <c r="AP30" s="1002">
        <v>984</v>
      </c>
      <c r="AQ30" s="1002"/>
      <c r="AR30" s="1002"/>
      <c r="AS30" s="1002"/>
      <c r="AT30" s="1002"/>
      <c r="AU30" s="1002" t="s">
        <v>572</v>
      </c>
      <c r="AV30" s="1002"/>
      <c r="AW30" s="1002"/>
      <c r="AX30" s="1002"/>
      <c r="AY30" s="1002"/>
      <c r="AZ30" s="1073" t="s">
        <v>572</v>
      </c>
      <c r="BA30" s="1073"/>
      <c r="BB30" s="1073"/>
      <c r="BC30" s="1073"/>
      <c r="BD30" s="1073"/>
      <c r="BE30" s="1063" t="s">
        <v>395</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396</v>
      </c>
      <c r="C31" s="1069"/>
      <c r="D31" s="1069"/>
      <c r="E31" s="1069"/>
      <c r="F31" s="1069"/>
      <c r="G31" s="1069"/>
      <c r="H31" s="1069"/>
      <c r="I31" s="1069"/>
      <c r="J31" s="1069"/>
      <c r="K31" s="1069"/>
      <c r="L31" s="1069"/>
      <c r="M31" s="1069"/>
      <c r="N31" s="1069"/>
      <c r="O31" s="1069"/>
      <c r="P31" s="1070"/>
      <c r="Q31" s="1074">
        <v>446</v>
      </c>
      <c r="R31" s="1075"/>
      <c r="S31" s="1075"/>
      <c r="T31" s="1075"/>
      <c r="U31" s="1075"/>
      <c r="V31" s="1075">
        <v>427</v>
      </c>
      <c r="W31" s="1075"/>
      <c r="X31" s="1075"/>
      <c r="Y31" s="1075"/>
      <c r="Z31" s="1075"/>
      <c r="AA31" s="1075">
        <v>19</v>
      </c>
      <c r="AB31" s="1075"/>
      <c r="AC31" s="1075"/>
      <c r="AD31" s="1075"/>
      <c r="AE31" s="1076"/>
      <c r="AF31" s="1050">
        <v>19</v>
      </c>
      <c r="AG31" s="1051"/>
      <c r="AH31" s="1051"/>
      <c r="AI31" s="1051"/>
      <c r="AJ31" s="1052"/>
      <c r="AK31" s="1011">
        <v>150</v>
      </c>
      <c r="AL31" s="1002"/>
      <c r="AM31" s="1002"/>
      <c r="AN31" s="1002"/>
      <c r="AO31" s="1002"/>
      <c r="AP31" s="1002">
        <v>1477</v>
      </c>
      <c r="AQ31" s="1002"/>
      <c r="AR31" s="1002"/>
      <c r="AS31" s="1002"/>
      <c r="AT31" s="1002"/>
      <c r="AU31" s="1002">
        <v>1004</v>
      </c>
      <c r="AV31" s="1002"/>
      <c r="AW31" s="1002"/>
      <c r="AX31" s="1002"/>
      <c r="AY31" s="1002"/>
      <c r="AZ31" s="1073" t="s">
        <v>572</v>
      </c>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442</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381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401</v>
      </c>
      <c r="B66" s="1027"/>
      <c r="C66" s="1027"/>
      <c r="D66" s="1027"/>
      <c r="E66" s="1027"/>
      <c r="F66" s="1027"/>
      <c r="G66" s="1027"/>
      <c r="H66" s="1027"/>
      <c r="I66" s="1027"/>
      <c r="J66" s="1027"/>
      <c r="K66" s="1027"/>
      <c r="L66" s="1027"/>
      <c r="M66" s="1027"/>
      <c r="N66" s="1027"/>
      <c r="O66" s="1027"/>
      <c r="P66" s="1028"/>
      <c r="Q66" s="1032" t="s">
        <v>384</v>
      </c>
      <c r="R66" s="1033"/>
      <c r="S66" s="1033"/>
      <c r="T66" s="1033"/>
      <c r="U66" s="1034"/>
      <c r="V66" s="1032" t="s">
        <v>385</v>
      </c>
      <c r="W66" s="1033"/>
      <c r="X66" s="1033"/>
      <c r="Y66" s="1033"/>
      <c r="Z66" s="1034"/>
      <c r="AA66" s="1032" t="s">
        <v>402</v>
      </c>
      <c r="AB66" s="1033"/>
      <c r="AC66" s="1033"/>
      <c r="AD66" s="1033"/>
      <c r="AE66" s="1034"/>
      <c r="AF66" s="1038" t="s">
        <v>403</v>
      </c>
      <c r="AG66" s="1039"/>
      <c r="AH66" s="1039"/>
      <c r="AI66" s="1039"/>
      <c r="AJ66" s="1040"/>
      <c r="AK66" s="1032" t="s">
        <v>388</v>
      </c>
      <c r="AL66" s="1027"/>
      <c r="AM66" s="1027"/>
      <c r="AN66" s="1027"/>
      <c r="AO66" s="1028"/>
      <c r="AP66" s="1032" t="s">
        <v>389</v>
      </c>
      <c r="AQ66" s="1033"/>
      <c r="AR66" s="1033"/>
      <c r="AS66" s="1033"/>
      <c r="AT66" s="1034"/>
      <c r="AU66" s="1032" t="s">
        <v>404</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562</v>
      </c>
      <c r="C68" s="1017"/>
      <c r="D68" s="1017"/>
      <c r="E68" s="1017"/>
      <c r="F68" s="1017"/>
      <c r="G68" s="1017"/>
      <c r="H68" s="1017"/>
      <c r="I68" s="1017"/>
      <c r="J68" s="1017"/>
      <c r="K68" s="1017"/>
      <c r="L68" s="1017"/>
      <c r="M68" s="1017"/>
      <c r="N68" s="1017"/>
      <c r="O68" s="1017"/>
      <c r="P68" s="1018"/>
      <c r="Q68" s="1019">
        <v>205</v>
      </c>
      <c r="R68" s="1013"/>
      <c r="S68" s="1013"/>
      <c r="T68" s="1013"/>
      <c r="U68" s="1013"/>
      <c r="V68" s="1013">
        <v>195</v>
      </c>
      <c r="W68" s="1013"/>
      <c r="X68" s="1013"/>
      <c r="Y68" s="1013"/>
      <c r="Z68" s="1013"/>
      <c r="AA68" s="1013">
        <v>10</v>
      </c>
      <c r="AB68" s="1013"/>
      <c r="AC68" s="1013"/>
      <c r="AD68" s="1013"/>
      <c r="AE68" s="1013"/>
      <c r="AF68" s="1013">
        <v>10</v>
      </c>
      <c r="AG68" s="1013"/>
      <c r="AH68" s="1013"/>
      <c r="AI68" s="1013"/>
      <c r="AJ68" s="1013"/>
      <c r="AK68" s="1013" t="s">
        <v>575</v>
      </c>
      <c r="AL68" s="1013"/>
      <c r="AM68" s="1013"/>
      <c r="AN68" s="1013"/>
      <c r="AO68" s="1013"/>
      <c r="AP68" s="1013" t="s">
        <v>575</v>
      </c>
      <c r="AQ68" s="1013"/>
      <c r="AR68" s="1013"/>
      <c r="AS68" s="1013"/>
      <c r="AT68" s="1013"/>
      <c r="AU68" s="1013" t="s">
        <v>575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563</v>
      </c>
      <c r="C69" s="1006"/>
      <c r="D69" s="1006"/>
      <c r="E69" s="1006"/>
      <c r="F69" s="1006"/>
      <c r="G69" s="1006"/>
      <c r="H69" s="1006"/>
      <c r="I69" s="1006"/>
      <c r="J69" s="1006"/>
      <c r="K69" s="1006"/>
      <c r="L69" s="1006"/>
      <c r="M69" s="1006"/>
      <c r="N69" s="1006"/>
      <c r="O69" s="1006"/>
      <c r="P69" s="1007"/>
      <c r="Q69" s="1008">
        <v>451</v>
      </c>
      <c r="R69" s="1002"/>
      <c r="S69" s="1002"/>
      <c r="T69" s="1002"/>
      <c r="U69" s="1002"/>
      <c r="V69" s="1002">
        <v>441</v>
      </c>
      <c r="W69" s="1002"/>
      <c r="X69" s="1002"/>
      <c r="Y69" s="1002"/>
      <c r="Z69" s="1002"/>
      <c r="AA69" s="1002">
        <v>11</v>
      </c>
      <c r="AB69" s="1002"/>
      <c r="AC69" s="1002"/>
      <c r="AD69" s="1002"/>
      <c r="AE69" s="1002"/>
      <c r="AF69" s="1002">
        <v>11</v>
      </c>
      <c r="AG69" s="1002"/>
      <c r="AH69" s="1002"/>
      <c r="AI69" s="1002"/>
      <c r="AJ69" s="1002"/>
      <c r="AK69" s="1002" t="s">
        <v>573</v>
      </c>
      <c r="AL69" s="1002"/>
      <c r="AM69" s="1002"/>
      <c r="AN69" s="1002"/>
      <c r="AO69" s="1002"/>
      <c r="AP69" s="1002">
        <v>993</v>
      </c>
      <c r="AQ69" s="1002"/>
      <c r="AR69" s="1002"/>
      <c r="AS69" s="1002"/>
      <c r="AT69" s="1002"/>
      <c r="AU69" s="1002">
        <v>562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564</v>
      </c>
      <c r="C70" s="1006"/>
      <c r="D70" s="1006"/>
      <c r="E70" s="1006"/>
      <c r="F70" s="1006"/>
      <c r="G70" s="1006"/>
      <c r="H70" s="1006"/>
      <c r="I70" s="1006"/>
      <c r="J70" s="1006"/>
      <c r="K70" s="1006"/>
      <c r="L70" s="1006"/>
      <c r="M70" s="1006"/>
      <c r="N70" s="1006"/>
      <c r="O70" s="1006"/>
      <c r="P70" s="1007"/>
      <c r="Q70" s="1008">
        <v>434</v>
      </c>
      <c r="R70" s="1002"/>
      <c r="S70" s="1002"/>
      <c r="T70" s="1002"/>
      <c r="U70" s="1002"/>
      <c r="V70" s="1002">
        <v>427</v>
      </c>
      <c r="W70" s="1002"/>
      <c r="X70" s="1002"/>
      <c r="Y70" s="1002"/>
      <c r="Z70" s="1002"/>
      <c r="AA70" s="1002">
        <v>7</v>
      </c>
      <c r="AB70" s="1002"/>
      <c r="AC70" s="1002"/>
      <c r="AD70" s="1002"/>
      <c r="AE70" s="1002"/>
      <c r="AF70" s="1002">
        <v>7</v>
      </c>
      <c r="AG70" s="1002"/>
      <c r="AH70" s="1002"/>
      <c r="AI70" s="1002"/>
      <c r="AJ70" s="1002"/>
      <c r="AK70" s="1002" t="s">
        <v>573</v>
      </c>
      <c r="AL70" s="1002"/>
      <c r="AM70" s="1002"/>
      <c r="AN70" s="1002"/>
      <c r="AO70" s="1002"/>
      <c r="AP70" s="1002">
        <v>298</v>
      </c>
      <c r="AQ70" s="1002"/>
      <c r="AR70" s="1002"/>
      <c r="AS70" s="1002"/>
      <c r="AT70" s="1002"/>
      <c r="AU70" s="1002">
        <v>172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565</v>
      </c>
      <c r="C71" s="1006"/>
      <c r="D71" s="1006"/>
      <c r="E71" s="1006"/>
      <c r="F71" s="1006"/>
      <c r="G71" s="1006"/>
      <c r="H71" s="1006"/>
      <c r="I71" s="1006"/>
      <c r="J71" s="1006"/>
      <c r="K71" s="1006"/>
      <c r="L71" s="1006"/>
      <c r="M71" s="1006"/>
      <c r="N71" s="1006"/>
      <c r="O71" s="1006"/>
      <c r="P71" s="1007"/>
      <c r="Q71" s="1008">
        <v>9408</v>
      </c>
      <c r="R71" s="1002"/>
      <c r="S71" s="1002"/>
      <c r="T71" s="1002"/>
      <c r="U71" s="1002"/>
      <c r="V71" s="1002">
        <v>8965</v>
      </c>
      <c r="W71" s="1002"/>
      <c r="X71" s="1002"/>
      <c r="Y71" s="1002"/>
      <c r="Z71" s="1002"/>
      <c r="AA71" s="1002">
        <v>443</v>
      </c>
      <c r="AB71" s="1002"/>
      <c r="AC71" s="1002"/>
      <c r="AD71" s="1002"/>
      <c r="AE71" s="1002"/>
      <c r="AF71" s="1002">
        <v>443</v>
      </c>
      <c r="AG71" s="1002"/>
      <c r="AH71" s="1002"/>
      <c r="AI71" s="1002"/>
      <c r="AJ71" s="1002"/>
      <c r="AK71" s="1002" t="s">
        <v>575</v>
      </c>
      <c r="AL71" s="1002"/>
      <c r="AM71" s="1002"/>
      <c r="AN71" s="1002"/>
      <c r="AO71" s="1002"/>
      <c r="AP71" s="1002" t="s">
        <v>575</v>
      </c>
      <c r="AQ71" s="1002"/>
      <c r="AR71" s="1002"/>
      <c r="AS71" s="1002"/>
      <c r="AT71" s="1002"/>
      <c r="AU71" s="1002" t="s">
        <v>575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566</v>
      </c>
      <c r="C72" s="1006"/>
      <c r="D72" s="1006"/>
      <c r="E72" s="1006"/>
      <c r="F72" s="1006"/>
      <c r="G72" s="1006"/>
      <c r="H72" s="1006"/>
      <c r="I72" s="1006"/>
      <c r="J72" s="1006"/>
      <c r="K72" s="1006"/>
      <c r="L72" s="1006"/>
      <c r="M72" s="1006"/>
      <c r="N72" s="1006"/>
      <c r="O72" s="1006"/>
      <c r="P72" s="1007"/>
      <c r="Q72" s="1008">
        <v>12</v>
      </c>
      <c r="R72" s="1002"/>
      <c r="S72" s="1002"/>
      <c r="T72" s="1002"/>
      <c r="U72" s="1002"/>
      <c r="V72" s="1002">
        <v>10</v>
      </c>
      <c r="W72" s="1002"/>
      <c r="X72" s="1002"/>
      <c r="Y72" s="1002"/>
      <c r="Z72" s="1002"/>
      <c r="AA72" s="1002">
        <v>2</v>
      </c>
      <c r="AB72" s="1002"/>
      <c r="AC72" s="1002"/>
      <c r="AD72" s="1002"/>
      <c r="AE72" s="1002"/>
      <c r="AF72" s="1002">
        <v>2</v>
      </c>
      <c r="AG72" s="1002"/>
      <c r="AH72" s="1002"/>
      <c r="AI72" s="1002"/>
      <c r="AJ72" s="1002"/>
      <c r="AK72" s="1002">
        <v>4</v>
      </c>
      <c r="AL72" s="1002"/>
      <c r="AM72" s="1002"/>
      <c r="AN72" s="1002"/>
      <c r="AO72" s="1002"/>
      <c r="AP72" s="1002" t="s">
        <v>575</v>
      </c>
      <c r="AQ72" s="1002"/>
      <c r="AR72" s="1002"/>
      <c r="AS72" s="1002"/>
      <c r="AT72" s="1002"/>
      <c r="AU72" s="1002" t="s">
        <v>575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567</v>
      </c>
      <c r="C73" s="1006"/>
      <c r="D73" s="1006"/>
      <c r="E73" s="1006"/>
      <c r="F73" s="1006"/>
      <c r="G73" s="1006"/>
      <c r="H73" s="1006"/>
      <c r="I73" s="1006"/>
      <c r="J73" s="1006"/>
      <c r="K73" s="1006"/>
      <c r="L73" s="1006"/>
      <c r="M73" s="1006"/>
      <c r="N73" s="1006"/>
      <c r="O73" s="1006"/>
      <c r="P73" s="1007"/>
      <c r="Q73" s="1008">
        <v>2454</v>
      </c>
      <c r="R73" s="1002"/>
      <c r="S73" s="1002"/>
      <c r="T73" s="1002"/>
      <c r="U73" s="1002"/>
      <c r="V73" s="1002">
        <v>2433</v>
      </c>
      <c r="W73" s="1002"/>
      <c r="X73" s="1002"/>
      <c r="Y73" s="1002"/>
      <c r="Z73" s="1002"/>
      <c r="AA73" s="1002">
        <v>21</v>
      </c>
      <c r="AB73" s="1002"/>
      <c r="AC73" s="1002"/>
      <c r="AD73" s="1002"/>
      <c r="AE73" s="1002"/>
      <c r="AF73" s="1002">
        <v>21</v>
      </c>
      <c r="AG73" s="1002"/>
      <c r="AH73" s="1002"/>
      <c r="AI73" s="1002"/>
      <c r="AJ73" s="1002"/>
      <c r="AK73" s="1002">
        <v>26</v>
      </c>
      <c r="AL73" s="1002"/>
      <c r="AM73" s="1002"/>
      <c r="AN73" s="1002"/>
      <c r="AO73" s="1002"/>
      <c r="AP73" s="1002">
        <v>177</v>
      </c>
      <c r="AQ73" s="1002"/>
      <c r="AR73" s="1002"/>
      <c r="AS73" s="1002"/>
      <c r="AT73" s="1002"/>
      <c r="AU73" s="1002">
        <v>19</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568</v>
      </c>
      <c r="C74" s="1006"/>
      <c r="D74" s="1006"/>
      <c r="E74" s="1006"/>
      <c r="F74" s="1006"/>
      <c r="G74" s="1006"/>
      <c r="H74" s="1006"/>
      <c r="I74" s="1006"/>
      <c r="J74" s="1006"/>
      <c r="K74" s="1006"/>
      <c r="L74" s="1006"/>
      <c r="M74" s="1006"/>
      <c r="N74" s="1006"/>
      <c r="O74" s="1006"/>
      <c r="P74" s="1007"/>
      <c r="Q74" s="1008">
        <v>276</v>
      </c>
      <c r="R74" s="1002"/>
      <c r="S74" s="1002"/>
      <c r="T74" s="1002"/>
      <c r="U74" s="1002"/>
      <c r="V74" s="1002">
        <v>245</v>
      </c>
      <c r="W74" s="1002"/>
      <c r="X74" s="1002"/>
      <c r="Y74" s="1002"/>
      <c r="Z74" s="1002"/>
      <c r="AA74" s="1002">
        <v>30</v>
      </c>
      <c r="AB74" s="1002"/>
      <c r="AC74" s="1002"/>
      <c r="AD74" s="1002"/>
      <c r="AE74" s="1002"/>
      <c r="AF74" s="1002">
        <v>30</v>
      </c>
      <c r="AG74" s="1002"/>
      <c r="AH74" s="1002"/>
      <c r="AI74" s="1002"/>
      <c r="AJ74" s="1002"/>
      <c r="AK74" s="1002" t="s">
        <v>575</v>
      </c>
      <c r="AL74" s="1002"/>
      <c r="AM74" s="1002"/>
      <c r="AN74" s="1002"/>
      <c r="AO74" s="1002"/>
      <c r="AP74" s="1002" t="s">
        <v>575</v>
      </c>
      <c r="AQ74" s="1002"/>
      <c r="AR74" s="1002"/>
      <c r="AS74" s="1002"/>
      <c r="AT74" s="1002"/>
      <c r="AU74" s="1002" t="s">
        <v>575</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569</v>
      </c>
      <c r="C75" s="1006"/>
      <c r="D75" s="1006"/>
      <c r="E75" s="1006"/>
      <c r="F75" s="1006"/>
      <c r="G75" s="1006"/>
      <c r="H75" s="1006"/>
      <c r="I75" s="1006"/>
      <c r="J75" s="1006"/>
      <c r="K75" s="1006"/>
      <c r="L75" s="1006"/>
      <c r="M75" s="1006"/>
      <c r="N75" s="1006"/>
      <c r="O75" s="1006"/>
      <c r="P75" s="1007"/>
      <c r="Q75" s="1009">
        <v>144489</v>
      </c>
      <c r="R75" s="1010"/>
      <c r="S75" s="1010"/>
      <c r="T75" s="1010"/>
      <c r="U75" s="1011"/>
      <c r="V75" s="1012">
        <v>139927</v>
      </c>
      <c r="W75" s="1010"/>
      <c r="X75" s="1010"/>
      <c r="Y75" s="1010"/>
      <c r="Z75" s="1011"/>
      <c r="AA75" s="1012">
        <v>4562</v>
      </c>
      <c r="AB75" s="1010"/>
      <c r="AC75" s="1010"/>
      <c r="AD75" s="1010"/>
      <c r="AE75" s="1011"/>
      <c r="AF75" s="1012">
        <v>4562</v>
      </c>
      <c r="AG75" s="1010"/>
      <c r="AH75" s="1010"/>
      <c r="AI75" s="1010"/>
      <c r="AJ75" s="1011"/>
      <c r="AK75" s="1012">
        <v>574</v>
      </c>
      <c r="AL75" s="1010"/>
      <c r="AM75" s="1010"/>
      <c r="AN75" s="1010"/>
      <c r="AO75" s="1011"/>
      <c r="AP75" s="1012" t="s">
        <v>575</v>
      </c>
      <c r="AQ75" s="1010"/>
      <c r="AR75" s="1010"/>
      <c r="AS75" s="1010"/>
      <c r="AT75" s="1011"/>
      <c r="AU75" s="1012" t="s">
        <v>575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570</v>
      </c>
      <c r="C76" s="1006"/>
      <c r="D76" s="1006"/>
      <c r="E76" s="1006"/>
      <c r="F76" s="1006"/>
      <c r="G76" s="1006"/>
      <c r="H76" s="1006"/>
      <c r="I76" s="1006"/>
      <c r="J76" s="1006"/>
      <c r="K76" s="1006"/>
      <c r="L76" s="1006"/>
      <c r="M76" s="1006"/>
      <c r="N76" s="1006"/>
      <c r="O76" s="1006"/>
      <c r="P76" s="1007"/>
      <c r="Q76" s="1009">
        <v>1028</v>
      </c>
      <c r="R76" s="1010"/>
      <c r="S76" s="1010"/>
      <c r="T76" s="1010"/>
      <c r="U76" s="1011"/>
      <c r="V76" s="1012">
        <v>987</v>
      </c>
      <c r="W76" s="1010"/>
      <c r="X76" s="1010"/>
      <c r="Y76" s="1010"/>
      <c r="Z76" s="1011"/>
      <c r="AA76" s="1012">
        <v>41</v>
      </c>
      <c r="AB76" s="1010"/>
      <c r="AC76" s="1010"/>
      <c r="AD76" s="1010"/>
      <c r="AE76" s="1011"/>
      <c r="AF76" s="1012">
        <v>41</v>
      </c>
      <c r="AG76" s="1010"/>
      <c r="AH76" s="1010"/>
      <c r="AI76" s="1010"/>
      <c r="AJ76" s="1011"/>
      <c r="AK76" s="1012" t="s">
        <v>574</v>
      </c>
      <c r="AL76" s="1010"/>
      <c r="AM76" s="1010"/>
      <c r="AN76" s="1010"/>
      <c r="AO76" s="1011"/>
      <c r="AP76" s="1012" t="s">
        <v>574</v>
      </c>
      <c r="AQ76" s="1010"/>
      <c r="AR76" s="1010"/>
      <c r="AS76" s="1010"/>
      <c r="AT76" s="1011"/>
      <c r="AU76" s="1012" t="s">
        <v>574</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571</v>
      </c>
      <c r="C77" s="1006"/>
      <c r="D77" s="1006"/>
      <c r="E77" s="1006"/>
      <c r="F77" s="1006"/>
      <c r="G77" s="1006"/>
      <c r="H77" s="1006"/>
      <c r="I77" s="1006"/>
      <c r="J77" s="1006"/>
      <c r="K77" s="1006"/>
      <c r="L77" s="1006"/>
      <c r="M77" s="1006"/>
      <c r="N77" s="1006"/>
      <c r="O77" s="1006"/>
      <c r="P77" s="1007"/>
      <c r="Q77" s="1009">
        <v>33184</v>
      </c>
      <c r="R77" s="1010"/>
      <c r="S77" s="1010"/>
      <c r="T77" s="1010"/>
      <c r="U77" s="1011"/>
      <c r="V77" s="1012">
        <v>32551</v>
      </c>
      <c r="W77" s="1010"/>
      <c r="X77" s="1010"/>
      <c r="Y77" s="1010"/>
      <c r="Z77" s="1011"/>
      <c r="AA77" s="1012">
        <v>633</v>
      </c>
      <c r="AB77" s="1010"/>
      <c r="AC77" s="1010"/>
      <c r="AD77" s="1010"/>
      <c r="AE77" s="1011"/>
      <c r="AF77" s="1012">
        <v>633</v>
      </c>
      <c r="AG77" s="1010"/>
      <c r="AH77" s="1010"/>
      <c r="AI77" s="1010"/>
      <c r="AJ77" s="1011"/>
      <c r="AK77" s="1012">
        <v>4700</v>
      </c>
      <c r="AL77" s="1010"/>
      <c r="AM77" s="1010"/>
      <c r="AN77" s="1010"/>
      <c r="AO77" s="1011"/>
      <c r="AP77" s="1012" t="s">
        <v>574</v>
      </c>
      <c r="AQ77" s="1010"/>
      <c r="AR77" s="1010"/>
      <c r="AS77" s="1010"/>
      <c r="AT77" s="1011"/>
      <c r="AU77" s="1012" t="s">
        <v>574</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405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406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414</v>
      </c>
      <c r="AB109" s="925"/>
      <c r="AC109" s="925"/>
      <c r="AD109" s="925"/>
      <c r="AE109" s="926"/>
      <c r="AF109" s="927" t="s">
        <v>298</v>
      </c>
      <c r="AG109" s="925"/>
      <c r="AH109" s="925"/>
      <c r="AI109" s="925"/>
      <c r="AJ109" s="926"/>
      <c r="AK109" s="927" t="s">
        <v>297</v>
      </c>
      <c r="AL109" s="925"/>
      <c r="AM109" s="925"/>
      <c r="AN109" s="925"/>
      <c r="AO109" s="926"/>
      <c r="AP109" s="927" t="s">
        <v>415</v>
      </c>
      <c r="AQ109" s="925"/>
      <c r="AR109" s="925"/>
      <c r="AS109" s="925"/>
      <c r="AT109" s="956"/>
      <c r="AU109" s="924" t="s">
        <v>413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414</v>
      </c>
      <c r="BR109" s="925"/>
      <c r="BS109" s="925"/>
      <c r="BT109" s="925"/>
      <c r="BU109" s="926"/>
      <c r="BV109" s="927" t="s">
        <v>298</v>
      </c>
      <c r="BW109" s="925"/>
      <c r="BX109" s="925"/>
      <c r="BY109" s="925"/>
      <c r="BZ109" s="926"/>
      <c r="CA109" s="927" t="s">
        <v>297</v>
      </c>
      <c r="CB109" s="925"/>
      <c r="CC109" s="925"/>
      <c r="CD109" s="925"/>
      <c r="CE109" s="926"/>
      <c r="CF109" s="963" t="s">
        <v>415</v>
      </c>
      <c r="CG109" s="963"/>
      <c r="CH109" s="963"/>
      <c r="CI109" s="963"/>
      <c r="CJ109" s="963"/>
      <c r="CK109" s="927" t="s">
        <v>416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414</v>
      </c>
      <c r="DH109" s="925"/>
      <c r="DI109" s="925"/>
      <c r="DJ109" s="925"/>
      <c r="DK109" s="926"/>
      <c r="DL109" s="927" t="s">
        <v>298</v>
      </c>
      <c r="DM109" s="925"/>
      <c r="DN109" s="925"/>
      <c r="DO109" s="925"/>
      <c r="DP109" s="926"/>
      <c r="DQ109" s="927" t="s">
        <v>297</v>
      </c>
      <c r="DR109" s="925"/>
      <c r="DS109" s="925"/>
      <c r="DT109" s="925"/>
      <c r="DU109" s="926"/>
      <c r="DV109" s="927" t="s">
        <v>415</v>
      </c>
      <c r="DW109" s="925"/>
      <c r="DX109" s="925"/>
      <c r="DY109" s="925"/>
      <c r="DZ109" s="956"/>
    </row>
    <row r="110" spans="1:131" s="226" customFormat="1" ht="26.25" customHeight="1" x14ac:dyDescent="0.15">
      <c r="A110" s="827" t="s">
        <v>417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603778</v>
      </c>
      <c r="AB110" s="918"/>
      <c r="AC110" s="918"/>
      <c r="AD110" s="918"/>
      <c r="AE110" s="919"/>
      <c r="AF110" s="920">
        <v>652394</v>
      </c>
      <c r="AG110" s="918"/>
      <c r="AH110" s="918"/>
      <c r="AI110" s="918"/>
      <c r="AJ110" s="919"/>
      <c r="AK110" s="920">
        <v>714961</v>
      </c>
      <c r="AL110" s="918"/>
      <c r="AM110" s="918"/>
      <c r="AN110" s="918"/>
      <c r="AO110" s="919"/>
      <c r="AP110" s="921">
        <v>21.7</v>
      </c>
      <c r="AQ110" s="922"/>
      <c r="AR110" s="922"/>
      <c r="AS110" s="922"/>
      <c r="AT110" s="923"/>
      <c r="AU110" s="957" t="s">
        <v>66</v>
      </c>
      <c r="AV110" s="958"/>
      <c r="AW110" s="958"/>
      <c r="AX110" s="958"/>
      <c r="AY110" s="958"/>
      <c r="AZ110" s="883" t="s">
        <v>418</v>
      </c>
      <c r="BA110" s="828"/>
      <c r="BB110" s="828"/>
      <c r="BC110" s="828"/>
      <c r="BD110" s="828"/>
      <c r="BE110" s="828"/>
      <c r="BF110" s="828"/>
      <c r="BG110" s="828"/>
      <c r="BH110" s="828"/>
      <c r="BI110" s="828"/>
      <c r="BJ110" s="828"/>
      <c r="BK110" s="828"/>
      <c r="BL110" s="828"/>
      <c r="BM110" s="828"/>
      <c r="BN110" s="828"/>
      <c r="BO110" s="828"/>
      <c r="BP110" s="829"/>
      <c r="BQ110" s="884">
        <v>6814690</v>
      </c>
      <c r="BR110" s="865"/>
      <c r="BS110" s="865"/>
      <c r="BT110" s="865"/>
      <c r="BU110" s="865"/>
      <c r="BV110" s="865">
        <v>6850534</v>
      </c>
      <c r="BW110" s="865"/>
      <c r="BX110" s="865"/>
      <c r="BY110" s="865"/>
      <c r="BZ110" s="865"/>
      <c r="CA110" s="865">
        <v>6766450</v>
      </c>
      <c r="CB110" s="865"/>
      <c r="CC110" s="865"/>
      <c r="CD110" s="865"/>
      <c r="CE110" s="865"/>
      <c r="CF110" s="889">
        <v>205.6</v>
      </c>
      <c r="CG110" s="890"/>
      <c r="CH110" s="890"/>
      <c r="CI110" s="890"/>
      <c r="CJ110" s="890"/>
      <c r="CK110" s="953" t="s">
        <v>419</v>
      </c>
      <c r="CL110" s="839"/>
      <c r="CM110" s="914" t="s">
        <v>420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381</v>
      </c>
      <c r="DH110" s="865"/>
      <c r="DI110" s="865"/>
      <c r="DJ110" s="865"/>
      <c r="DK110" s="865"/>
      <c r="DL110" s="865" t="s">
        <v>421</v>
      </c>
      <c r="DM110" s="865"/>
      <c r="DN110" s="865"/>
      <c r="DO110" s="865"/>
      <c r="DP110" s="865"/>
      <c r="DQ110" s="865" t="s">
        <v>381</v>
      </c>
      <c r="DR110" s="865"/>
      <c r="DS110" s="865"/>
      <c r="DT110" s="865"/>
      <c r="DU110" s="865"/>
      <c r="DV110" s="866" t="s">
        <v>422</v>
      </c>
      <c r="DW110" s="866"/>
      <c r="DX110" s="866"/>
      <c r="DY110" s="866"/>
      <c r="DZ110" s="867"/>
    </row>
    <row r="111" spans="1:131" s="226" customFormat="1" ht="26.25" customHeight="1" x14ac:dyDescent="0.15">
      <c r="A111" s="794" t="s">
        <v>423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381</v>
      </c>
      <c r="AB111" s="946"/>
      <c r="AC111" s="946"/>
      <c r="AD111" s="946"/>
      <c r="AE111" s="947"/>
      <c r="AF111" s="948" t="s">
        <v>421</v>
      </c>
      <c r="AG111" s="946"/>
      <c r="AH111" s="946"/>
      <c r="AI111" s="946"/>
      <c r="AJ111" s="947"/>
      <c r="AK111" s="948" t="s">
        <v>381</v>
      </c>
      <c r="AL111" s="946"/>
      <c r="AM111" s="946"/>
      <c r="AN111" s="946"/>
      <c r="AO111" s="947"/>
      <c r="AP111" s="949" t="s">
        <v>381</v>
      </c>
      <c r="AQ111" s="950"/>
      <c r="AR111" s="950"/>
      <c r="AS111" s="950"/>
      <c r="AT111" s="951"/>
      <c r="AU111" s="959"/>
      <c r="AV111" s="960"/>
      <c r="AW111" s="960"/>
      <c r="AX111" s="960"/>
      <c r="AY111" s="960"/>
      <c r="AZ111" s="835" t="s">
        <v>424</v>
      </c>
      <c r="BA111" s="770"/>
      <c r="BB111" s="770"/>
      <c r="BC111" s="770"/>
      <c r="BD111" s="770"/>
      <c r="BE111" s="770"/>
      <c r="BF111" s="770"/>
      <c r="BG111" s="770"/>
      <c r="BH111" s="770"/>
      <c r="BI111" s="770"/>
      <c r="BJ111" s="770"/>
      <c r="BK111" s="770"/>
      <c r="BL111" s="770"/>
      <c r="BM111" s="770"/>
      <c r="BN111" s="770"/>
      <c r="BO111" s="770"/>
      <c r="BP111" s="771"/>
      <c r="BQ111" s="836" t="s">
        <v>381</v>
      </c>
      <c r="BR111" s="837"/>
      <c r="BS111" s="837"/>
      <c r="BT111" s="837"/>
      <c r="BU111" s="837"/>
      <c r="BV111" s="837" t="s">
        <v>421</v>
      </c>
      <c r="BW111" s="837"/>
      <c r="BX111" s="837"/>
      <c r="BY111" s="837"/>
      <c r="BZ111" s="837"/>
      <c r="CA111" s="837" t="s">
        <v>381</v>
      </c>
      <c r="CB111" s="837"/>
      <c r="CC111" s="837"/>
      <c r="CD111" s="837"/>
      <c r="CE111" s="837"/>
      <c r="CF111" s="898" t="s">
        <v>381</v>
      </c>
      <c r="CG111" s="899"/>
      <c r="CH111" s="899"/>
      <c r="CI111" s="899"/>
      <c r="CJ111" s="899"/>
      <c r="CK111" s="954"/>
      <c r="CL111" s="841"/>
      <c r="CM111" s="844" t="s">
        <v>425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381</v>
      </c>
      <c r="DH111" s="837"/>
      <c r="DI111" s="837"/>
      <c r="DJ111" s="837"/>
      <c r="DK111" s="837"/>
      <c r="DL111" s="837" t="s">
        <v>381</v>
      </c>
      <c r="DM111" s="837"/>
      <c r="DN111" s="837"/>
      <c r="DO111" s="837"/>
      <c r="DP111" s="837"/>
      <c r="DQ111" s="837" t="s">
        <v>381</v>
      </c>
      <c r="DR111" s="837"/>
      <c r="DS111" s="837"/>
      <c r="DT111" s="837"/>
      <c r="DU111" s="837"/>
      <c r="DV111" s="814" t="s">
        <v>422</v>
      </c>
      <c r="DW111" s="814"/>
      <c r="DX111" s="814"/>
      <c r="DY111" s="814"/>
      <c r="DZ111" s="815"/>
    </row>
    <row r="112" spans="1:131" s="226" customFormat="1" ht="26.25" customHeight="1" x14ac:dyDescent="0.15">
      <c r="A112" s="939" t="s">
        <v>426</v>
      </c>
      <c r="B112" s="940"/>
      <c r="C112" s="770" t="s">
        <v>427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381</v>
      </c>
      <c r="AB112" s="800"/>
      <c r="AC112" s="800"/>
      <c r="AD112" s="800"/>
      <c r="AE112" s="801"/>
      <c r="AF112" s="802" t="s">
        <v>422</v>
      </c>
      <c r="AG112" s="800"/>
      <c r="AH112" s="800"/>
      <c r="AI112" s="800"/>
      <c r="AJ112" s="801"/>
      <c r="AK112" s="802" t="s">
        <v>422</v>
      </c>
      <c r="AL112" s="800"/>
      <c r="AM112" s="800"/>
      <c r="AN112" s="800"/>
      <c r="AO112" s="801"/>
      <c r="AP112" s="847" t="s">
        <v>381</v>
      </c>
      <c r="AQ112" s="848"/>
      <c r="AR112" s="848"/>
      <c r="AS112" s="848"/>
      <c r="AT112" s="849"/>
      <c r="AU112" s="959"/>
      <c r="AV112" s="960"/>
      <c r="AW112" s="960"/>
      <c r="AX112" s="960"/>
      <c r="AY112" s="960"/>
      <c r="AZ112" s="835" t="s">
        <v>428</v>
      </c>
      <c r="BA112" s="770"/>
      <c r="BB112" s="770"/>
      <c r="BC112" s="770"/>
      <c r="BD112" s="770"/>
      <c r="BE112" s="770"/>
      <c r="BF112" s="770"/>
      <c r="BG112" s="770"/>
      <c r="BH112" s="770"/>
      <c r="BI112" s="770"/>
      <c r="BJ112" s="770"/>
      <c r="BK112" s="770"/>
      <c r="BL112" s="770"/>
      <c r="BM112" s="770"/>
      <c r="BN112" s="770"/>
      <c r="BO112" s="770"/>
      <c r="BP112" s="771"/>
      <c r="BQ112" s="836">
        <v>1087345</v>
      </c>
      <c r="BR112" s="837"/>
      <c r="BS112" s="837"/>
      <c r="BT112" s="837"/>
      <c r="BU112" s="837"/>
      <c r="BV112" s="837">
        <v>1119185</v>
      </c>
      <c r="BW112" s="837"/>
      <c r="BX112" s="837"/>
      <c r="BY112" s="837"/>
      <c r="BZ112" s="837"/>
      <c r="CA112" s="837">
        <v>1004397</v>
      </c>
      <c r="CB112" s="837"/>
      <c r="CC112" s="837"/>
      <c r="CD112" s="837"/>
      <c r="CE112" s="837"/>
      <c r="CF112" s="898">
        <v>30.5</v>
      </c>
      <c r="CG112" s="899"/>
      <c r="CH112" s="899"/>
      <c r="CI112" s="899"/>
      <c r="CJ112" s="899"/>
      <c r="CK112" s="954"/>
      <c r="CL112" s="841"/>
      <c r="CM112" s="844" t="s">
        <v>429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381</v>
      </c>
      <c r="DH112" s="837"/>
      <c r="DI112" s="837"/>
      <c r="DJ112" s="837"/>
      <c r="DK112" s="837"/>
      <c r="DL112" s="837" t="s">
        <v>381</v>
      </c>
      <c r="DM112" s="837"/>
      <c r="DN112" s="837"/>
      <c r="DO112" s="837"/>
      <c r="DP112" s="837"/>
      <c r="DQ112" s="837" t="s">
        <v>381</v>
      </c>
      <c r="DR112" s="837"/>
      <c r="DS112" s="837"/>
      <c r="DT112" s="837"/>
      <c r="DU112" s="837"/>
      <c r="DV112" s="814" t="s">
        <v>381</v>
      </c>
      <c r="DW112" s="814"/>
      <c r="DX112" s="814"/>
      <c r="DY112" s="814"/>
      <c r="DZ112" s="815"/>
    </row>
    <row r="113" spans="1:130" s="226" customFormat="1" ht="26.25" customHeight="1" x14ac:dyDescent="0.15">
      <c r="A113" s="941"/>
      <c r="B113" s="942"/>
      <c r="C113" s="770" t="s">
        <v>430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84140</v>
      </c>
      <c r="AB113" s="946"/>
      <c r="AC113" s="946"/>
      <c r="AD113" s="946"/>
      <c r="AE113" s="947"/>
      <c r="AF113" s="948">
        <v>128386</v>
      </c>
      <c r="AG113" s="946"/>
      <c r="AH113" s="946"/>
      <c r="AI113" s="946"/>
      <c r="AJ113" s="947"/>
      <c r="AK113" s="948">
        <v>138848</v>
      </c>
      <c r="AL113" s="946"/>
      <c r="AM113" s="946"/>
      <c r="AN113" s="946"/>
      <c r="AO113" s="947"/>
      <c r="AP113" s="949">
        <v>4.2</v>
      </c>
      <c r="AQ113" s="950"/>
      <c r="AR113" s="950"/>
      <c r="AS113" s="950"/>
      <c r="AT113" s="951"/>
      <c r="AU113" s="959"/>
      <c r="AV113" s="960"/>
      <c r="AW113" s="960"/>
      <c r="AX113" s="960"/>
      <c r="AY113" s="960"/>
      <c r="AZ113" s="835" t="s">
        <v>431</v>
      </c>
      <c r="BA113" s="770"/>
      <c r="BB113" s="770"/>
      <c r="BC113" s="770"/>
      <c r="BD113" s="770"/>
      <c r="BE113" s="770"/>
      <c r="BF113" s="770"/>
      <c r="BG113" s="770"/>
      <c r="BH113" s="770"/>
      <c r="BI113" s="770"/>
      <c r="BJ113" s="770"/>
      <c r="BK113" s="770"/>
      <c r="BL113" s="770"/>
      <c r="BM113" s="770"/>
      <c r="BN113" s="770"/>
      <c r="BO113" s="770"/>
      <c r="BP113" s="771"/>
      <c r="BQ113" s="836">
        <v>893413</v>
      </c>
      <c r="BR113" s="837"/>
      <c r="BS113" s="837"/>
      <c r="BT113" s="837"/>
      <c r="BU113" s="837"/>
      <c r="BV113" s="837">
        <v>844653</v>
      </c>
      <c r="BW113" s="837"/>
      <c r="BX113" s="837"/>
      <c r="BY113" s="837"/>
      <c r="BZ113" s="837"/>
      <c r="CA113" s="837">
        <v>753202</v>
      </c>
      <c r="CB113" s="837"/>
      <c r="CC113" s="837"/>
      <c r="CD113" s="837"/>
      <c r="CE113" s="837"/>
      <c r="CF113" s="898">
        <v>22.9</v>
      </c>
      <c r="CG113" s="899"/>
      <c r="CH113" s="899"/>
      <c r="CI113" s="899"/>
      <c r="CJ113" s="899"/>
      <c r="CK113" s="954"/>
      <c r="CL113" s="841"/>
      <c r="CM113" s="844" t="s">
        <v>432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421</v>
      </c>
      <c r="DH113" s="800"/>
      <c r="DI113" s="800"/>
      <c r="DJ113" s="800"/>
      <c r="DK113" s="801"/>
      <c r="DL113" s="802" t="s">
        <v>381</v>
      </c>
      <c r="DM113" s="800"/>
      <c r="DN113" s="800"/>
      <c r="DO113" s="800"/>
      <c r="DP113" s="801"/>
      <c r="DQ113" s="802" t="s">
        <v>381</v>
      </c>
      <c r="DR113" s="800"/>
      <c r="DS113" s="800"/>
      <c r="DT113" s="800"/>
      <c r="DU113" s="801"/>
      <c r="DV113" s="847" t="s">
        <v>421</v>
      </c>
      <c r="DW113" s="848"/>
      <c r="DX113" s="848"/>
      <c r="DY113" s="848"/>
      <c r="DZ113" s="849"/>
    </row>
    <row r="114" spans="1:130" s="226" customFormat="1" ht="26.25" customHeight="1" x14ac:dyDescent="0.15">
      <c r="A114" s="941"/>
      <c r="B114" s="942"/>
      <c r="C114" s="770" t="s">
        <v>433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71866</v>
      </c>
      <c r="AB114" s="800"/>
      <c r="AC114" s="800"/>
      <c r="AD114" s="800"/>
      <c r="AE114" s="801"/>
      <c r="AF114" s="802">
        <v>85107</v>
      </c>
      <c r="AG114" s="800"/>
      <c r="AH114" s="800"/>
      <c r="AI114" s="800"/>
      <c r="AJ114" s="801"/>
      <c r="AK114" s="802">
        <v>87511</v>
      </c>
      <c r="AL114" s="800"/>
      <c r="AM114" s="800"/>
      <c r="AN114" s="800"/>
      <c r="AO114" s="801"/>
      <c r="AP114" s="847">
        <v>2.7</v>
      </c>
      <c r="AQ114" s="848"/>
      <c r="AR114" s="848"/>
      <c r="AS114" s="848"/>
      <c r="AT114" s="849"/>
      <c r="AU114" s="959"/>
      <c r="AV114" s="960"/>
      <c r="AW114" s="960"/>
      <c r="AX114" s="960"/>
      <c r="AY114" s="960"/>
      <c r="AZ114" s="835" t="s">
        <v>434</v>
      </c>
      <c r="BA114" s="770"/>
      <c r="BB114" s="770"/>
      <c r="BC114" s="770"/>
      <c r="BD114" s="770"/>
      <c r="BE114" s="770"/>
      <c r="BF114" s="770"/>
      <c r="BG114" s="770"/>
      <c r="BH114" s="770"/>
      <c r="BI114" s="770"/>
      <c r="BJ114" s="770"/>
      <c r="BK114" s="770"/>
      <c r="BL114" s="770"/>
      <c r="BM114" s="770"/>
      <c r="BN114" s="770"/>
      <c r="BO114" s="770"/>
      <c r="BP114" s="771"/>
      <c r="BQ114" s="836">
        <v>64210</v>
      </c>
      <c r="BR114" s="837"/>
      <c r="BS114" s="837"/>
      <c r="BT114" s="837"/>
      <c r="BU114" s="837"/>
      <c r="BV114" s="837">
        <v>126918</v>
      </c>
      <c r="BW114" s="837"/>
      <c r="BX114" s="837"/>
      <c r="BY114" s="837"/>
      <c r="BZ114" s="837"/>
      <c r="CA114" s="837">
        <v>11856</v>
      </c>
      <c r="CB114" s="837"/>
      <c r="CC114" s="837"/>
      <c r="CD114" s="837"/>
      <c r="CE114" s="837"/>
      <c r="CF114" s="898">
        <v>0.4</v>
      </c>
      <c r="CG114" s="899"/>
      <c r="CH114" s="899"/>
      <c r="CI114" s="899"/>
      <c r="CJ114" s="899"/>
      <c r="CK114" s="954"/>
      <c r="CL114" s="841"/>
      <c r="CM114" s="844" t="s">
        <v>435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422</v>
      </c>
      <c r="DH114" s="800"/>
      <c r="DI114" s="800"/>
      <c r="DJ114" s="800"/>
      <c r="DK114" s="801"/>
      <c r="DL114" s="802" t="s">
        <v>422</v>
      </c>
      <c r="DM114" s="800"/>
      <c r="DN114" s="800"/>
      <c r="DO114" s="800"/>
      <c r="DP114" s="801"/>
      <c r="DQ114" s="802" t="s">
        <v>422</v>
      </c>
      <c r="DR114" s="800"/>
      <c r="DS114" s="800"/>
      <c r="DT114" s="800"/>
      <c r="DU114" s="801"/>
      <c r="DV114" s="847" t="s">
        <v>381</v>
      </c>
      <c r="DW114" s="848"/>
      <c r="DX114" s="848"/>
      <c r="DY114" s="848"/>
      <c r="DZ114" s="849"/>
    </row>
    <row r="115" spans="1:130" s="226" customFormat="1" ht="26.25" customHeight="1" x14ac:dyDescent="0.15">
      <c r="A115" s="941"/>
      <c r="B115" s="942"/>
      <c r="C115" s="770" t="s">
        <v>436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381</v>
      </c>
      <c r="AB115" s="946"/>
      <c r="AC115" s="946"/>
      <c r="AD115" s="946"/>
      <c r="AE115" s="947"/>
      <c r="AF115" s="948" t="s">
        <v>421</v>
      </c>
      <c r="AG115" s="946"/>
      <c r="AH115" s="946"/>
      <c r="AI115" s="946"/>
      <c r="AJ115" s="947"/>
      <c r="AK115" s="948" t="s">
        <v>421</v>
      </c>
      <c r="AL115" s="946"/>
      <c r="AM115" s="946"/>
      <c r="AN115" s="946"/>
      <c r="AO115" s="947"/>
      <c r="AP115" s="949" t="s">
        <v>381</v>
      </c>
      <c r="AQ115" s="950"/>
      <c r="AR115" s="950"/>
      <c r="AS115" s="950"/>
      <c r="AT115" s="951"/>
      <c r="AU115" s="959"/>
      <c r="AV115" s="960"/>
      <c r="AW115" s="960"/>
      <c r="AX115" s="960"/>
      <c r="AY115" s="960"/>
      <c r="AZ115" s="835" t="s">
        <v>437</v>
      </c>
      <c r="BA115" s="770"/>
      <c r="BB115" s="770"/>
      <c r="BC115" s="770"/>
      <c r="BD115" s="770"/>
      <c r="BE115" s="770"/>
      <c r="BF115" s="770"/>
      <c r="BG115" s="770"/>
      <c r="BH115" s="770"/>
      <c r="BI115" s="770"/>
      <c r="BJ115" s="770"/>
      <c r="BK115" s="770"/>
      <c r="BL115" s="770"/>
      <c r="BM115" s="770"/>
      <c r="BN115" s="770"/>
      <c r="BO115" s="770"/>
      <c r="BP115" s="771"/>
      <c r="BQ115" s="836" t="s">
        <v>381</v>
      </c>
      <c r="BR115" s="837"/>
      <c r="BS115" s="837"/>
      <c r="BT115" s="837"/>
      <c r="BU115" s="837"/>
      <c r="BV115" s="837" t="s">
        <v>422</v>
      </c>
      <c r="BW115" s="837"/>
      <c r="BX115" s="837"/>
      <c r="BY115" s="837"/>
      <c r="BZ115" s="837"/>
      <c r="CA115" s="837" t="s">
        <v>381</v>
      </c>
      <c r="CB115" s="837"/>
      <c r="CC115" s="837"/>
      <c r="CD115" s="837"/>
      <c r="CE115" s="837"/>
      <c r="CF115" s="898" t="s">
        <v>421</v>
      </c>
      <c r="CG115" s="899"/>
      <c r="CH115" s="899"/>
      <c r="CI115" s="899"/>
      <c r="CJ115" s="899"/>
      <c r="CK115" s="954"/>
      <c r="CL115" s="841"/>
      <c r="CM115" s="835" t="s">
        <v>438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422</v>
      </c>
      <c r="DH115" s="800"/>
      <c r="DI115" s="800"/>
      <c r="DJ115" s="800"/>
      <c r="DK115" s="801"/>
      <c r="DL115" s="802" t="s">
        <v>381</v>
      </c>
      <c r="DM115" s="800"/>
      <c r="DN115" s="800"/>
      <c r="DO115" s="800"/>
      <c r="DP115" s="801"/>
      <c r="DQ115" s="802" t="s">
        <v>422</v>
      </c>
      <c r="DR115" s="800"/>
      <c r="DS115" s="800"/>
      <c r="DT115" s="800"/>
      <c r="DU115" s="801"/>
      <c r="DV115" s="847" t="s">
        <v>381</v>
      </c>
      <c r="DW115" s="848"/>
      <c r="DX115" s="848"/>
      <c r="DY115" s="848"/>
      <c r="DZ115" s="849"/>
    </row>
    <row r="116" spans="1:130" s="226" customFormat="1" ht="26.25" customHeight="1" x14ac:dyDescent="0.15">
      <c r="A116" s="943"/>
      <c r="B116" s="944"/>
      <c r="C116" s="903" t="s">
        <v>439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114</v>
      </c>
      <c r="AB116" s="800"/>
      <c r="AC116" s="800"/>
      <c r="AD116" s="800"/>
      <c r="AE116" s="801"/>
      <c r="AF116" s="802">
        <v>115</v>
      </c>
      <c r="AG116" s="800"/>
      <c r="AH116" s="800"/>
      <c r="AI116" s="800"/>
      <c r="AJ116" s="801"/>
      <c r="AK116" s="802">
        <v>658</v>
      </c>
      <c r="AL116" s="800"/>
      <c r="AM116" s="800"/>
      <c r="AN116" s="800"/>
      <c r="AO116" s="801"/>
      <c r="AP116" s="847">
        <v>0</v>
      </c>
      <c r="AQ116" s="848"/>
      <c r="AR116" s="848"/>
      <c r="AS116" s="848"/>
      <c r="AT116" s="849"/>
      <c r="AU116" s="959"/>
      <c r="AV116" s="960"/>
      <c r="AW116" s="960"/>
      <c r="AX116" s="960"/>
      <c r="AY116" s="960"/>
      <c r="AZ116" s="886" t="s">
        <v>440</v>
      </c>
      <c r="BA116" s="887"/>
      <c r="BB116" s="887"/>
      <c r="BC116" s="887"/>
      <c r="BD116" s="887"/>
      <c r="BE116" s="887"/>
      <c r="BF116" s="887"/>
      <c r="BG116" s="887"/>
      <c r="BH116" s="887"/>
      <c r="BI116" s="887"/>
      <c r="BJ116" s="887"/>
      <c r="BK116" s="887"/>
      <c r="BL116" s="887"/>
      <c r="BM116" s="887"/>
      <c r="BN116" s="887"/>
      <c r="BO116" s="887"/>
      <c r="BP116" s="888"/>
      <c r="BQ116" s="836" t="s">
        <v>381</v>
      </c>
      <c r="BR116" s="837"/>
      <c r="BS116" s="837"/>
      <c r="BT116" s="837"/>
      <c r="BU116" s="837"/>
      <c r="BV116" s="837" t="s">
        <v>422</v>
      </c>
      <c r="BW116" s="837"/>
      <c r="BX116" s="837"/>
      <c r="BY116" s="837"/>
      <c r="BZ116" s="837"/>
      <c r="CA116" s="837" t="s">
        <v>381</v>
      </c>
      <c r="CB116" s="837"/>
      <c r="CC116" s="837"/>
      <c r="CD116" s="837"/>
      <c r="CE116" s="837"/>
      <c r="CF116" s="898" t="s">
        <v>381</v>
      </c>
      <c r="CG116" s="899"/>
      <c r="CH116" s="899"/>
      <c r="CI116" s="899"/>
      <c r="CJ116" s="899"/>
      <c r="CK116" s="954"/>
      <c r="CL116" s="841"/>
      <c r="CM116" s="844" t="s">
        <v>441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381</v>
      </c>
      <c r="DH116" s="800"/>
      <c r="DI116" s="800"/>
      <c r="DJ116" s="800"/>
      <c r="DK116" s="801"/>
      <c r="DL116" s="802" t="s">
        <v>381</v>
      </c>
      <c r="DM116" s="800"/>
      <c r="DN116" s="800"/>
      <c r="DO116" s="800"/>
      <c r="DP116" s="801"/>
      <c r="DQ116" s="802" t="s">
        <v>381</v>
      </c>
      <c r="DR116" s="800"/>
      <c r="DS116" s="800"/>
      <c r="DT116" s="800"/>
      <c r="DU116" s="801"/>
      <c r="DV116" s="847" t="s">
        <v>381</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442</v>
      </c>
      <c r="Z117" s="926"/>
      <c r="AA117" s="931">
        <v>759898</v>
      </c>
      <c r="AB117" s="932"/>
      <c r="AC117" s="932"/>
      <c r="AD117" s="932"/>
      <c r="AE117" s="933"/>
      <c r="AF117" s="934">
        <v>866002</v>
      </c>
      <c r="AG117" s="932"/>
      <c r="AH117" s="932"/>
      <c r="AI117" s="932"/>
      <c r="AJ117" s="933"/>
      <c r="AK117" s="934">
        <v>941978</v>
      </c>
      <c r="AL117" s="932"/>
      <c r="AM117" s="932"/>
      <c r="AN117" s="932"/>
      <c r="AO117" s="933"/>
      <c r="AP117" s="935"/>
      <c r="AQ117" s="936"/>
      <c r="AR117" s="936"/>
      <c r="AS117" s="936"/>
      <c r="AT117" s="937"/>
      <c r="AU117" s="959"/>
      <c r="AV117" s="960"/>
      <c r="AW117" s="960"/>
      <c r="AX117" s="960"/>
      <c r="AY117" s="960"/>
      <c r="AZ117" s="886" t="s">
        <v>443</v>
      </c>
      <c r="BA117" s="887"/>
      <c r="BB117" s="887"/>
      <c r="BC117" s="887"/>
      <c r="BD117" s="887"/>
      <c r="BE117" s="887"/>
      <c r="BF117" s="887"/>
      <c r="BG117" s="887"/>
      <c r="BH117" s="887"/>
      <c r="BI117" s="887"/>
      <c r="BJ117" s="887"/>
      <c r="BK117" s="887"/>
      <c r="BL117" s="887"/>
      <c r="BM117" s="887"/>
      <c r="BN117" s="887"/>
      <c r="BO117" s="887"/>
      <c r="BP117" s="888"/>
      <c r="BQ117" s="836" t="s">
        <v>422</v>
      </c>
      <c r="BR117" s="837"/>
      <c r="BS117" s="837"/>
      <c r="BT117" s="837"/>
      <c r="BU117" s="837"/>
      <c r="BV117" s="837" t="s">
        <v>422</v>
      </c>
      <c r="BW117" s="837"/>
      <c r="BX117" s="837"/>
      <c r="BY117" s="837"/>
      <c r="BZ117" s="837"/>
      <c r="CA117" s="837" t="s">
        <v>381</v>
      </c>
      <c r="CB117" s="837"/>
      <c r="CC117" s="837"/>
      <c r="CD117" s="837"/>
      <c r="CE117" s="837"/>
      <c r="CF117" s="898" t="s">
        <v>422</v>
      </c>
      <c r="CG117" s="899"/>
      <c r="CH117" s="899"/>
      <c r="CI117" s="899"/>
      <c r="CJ117" s="899"/>
      <c r="CK117" s="954"/>
      <c r="CL117" s="841"/>
      <c r="CM117" s="844" t="s">
        <v>444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381</v>
      </c>
      <c r="DH117" s="800"/>
      <c r="DI117" s="800"/>
      <c r="DJ117" s="800"/>
      <c r="DK117" s="801"/>
      <c r="DL117" s="802" t="s">
        <v>422</v>
      </c>
      <c r="DM117" s="800"/>
      <c r="DN117" s="800"/>
      <c r="DO117" s="800"/>
      <c r="DP117" s="801"/>
      <c r="DQ117" s="802" t="s">
        <v>422</v>
      </c>
      <c r="DR117" s="800"/>
      <c r="DS117" s="800"/>
      <c r="DT117" s="800"/>
      <c r="DU117" s="801"/>
      <c r="DV117" s="847" t="s">
        <v>381</v>
      </c>
      <c r="DW117" s="848"/>
      <c r="DX117" s="848"/>
      <c r="DY117" s="848"/>
      <c r="DZ117" s="849"/>
    </row>
    <row r="118" spans="1:130" s="226" customFormat="1" ht="26.25" customHeight="1" x14ac:dyDescent="0.15">
      <c r="A118" s="924" t="s">
        <v>416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414</v>
      </c>
      <c r="AB118" s="925"/>
      <c r="AC118" s="925"/>
      <c r="AD118" s="925"/>
      <c r="AE118" s="926"/>
      <c r="AF118" s="927" t="s">
        <v>298</v>
      </c>
      <c r="AG118" s="925"/>
      <c r="AH118" s="925"/>
      <c r="AI118" s="925"/>
      <c r="AJ118" s="926"/>
      <c r="AK118" s="927" t="s">
        <v>297</v>
      </c>
      <c r="AL118" s="925"/>
      <c r="AM118" s="925"/>
      <c r="AN118" s="925"/>
      <c r="AO118" s="926"/>
      <c r="AP118" s="928" t="s">
        <v>415</v>
      </c>
      <c r="AQ118" s="929"/>
      <c r="AR118" s="929"/>
      <c r="AS118" s="929"/>
      <c r="AT118" s="930"/>
      <c r="AU118" s="959"/>
      <c r="AV118" s="960"/>
      <c r="AW118" s="960"/>
      <c r="AX118" s="960"/>
      <c r="AY118" s="960"/>
      <c r="AZ118" s="902" t="s">
        <v>445</v>
      </c>
      <c r="BA118" s="903"/>
      <c r="BB118" s="903"/>
      <c r="BC118" s="903"/>
      <c r="BD118" s="903"/>
      <c r="BE118" s="903"/>
      <c r="BF118" s="903"/>
      <c r="BG118" s="903"/>
      <c r="BH118" s="903"/>
      <c r="BI118" s="903"/>
      <c r="BJ118" s="903"/>
      <c r="BK118" s="903"/>
      <c r="BL118" s="903"/>
      <c r="BM118" s="903"/>
      <c r="BN118" s="903"/>
      <c r="BO118" s="903"/>
      <c r="BP118" s="904"/>
      <c r="BQ118" s="905" t="s">
        <v>422</v>
      </c>
      <c r="BR118" s="868"/>
      <c r="BS118" s="868"/>
      <c r="BT118" s="868"/>
      <c r="BU118" s="868"/>
      <c r="BV118" s="868" t="s">
        <v>422</v>
      </c>
      <c r="BW118" s="868"/>
      <c r="BX118" s="868"/>
      <c r="BY118" s="868"/>
      <c r="BZ118" s="868"/>
      <c r="CA118" s="868" t="s">
        <v>381</v>
      </c>
      <c r="CB118" s="868"/>
      <c r="CC118" s="868"/>
      <c r="CD118" s="868"/>
      <c r="CE118" s="868"/>
      <c r="CF118" s="898" t="s">
        <v>381</v>
      </c>
      <c r="CG118" s="899"/>
      <c r="CH118" s="899"/>
      <c r="CI118" s="899"/>
      <c r="CJ118" s="899"/>
      <c r="CK118" s="954"/>
      <c r="CL118" s="841"/>
      <c r="CM118" s="844" t="s">
        <v>446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381</v>
      </c>
      <c r="DH118" s="800"/>
      <c r="DI118" s="800"/>
      <c r="DJ118" s="800"/>
      <c r="DK118" s="801"/>
      <c r="DL118" s="802" t="s">
        <v>381</v>
      </c>
      <c r="DM118" s="800"/>
      <c r="DN118" s="800"/>
      <c r="DO118" s="800"/>
      <c r="DP118" s="801"/>
      <c r="DQ118" s="802" t="s">
        <v>381</v>
      </c>
      <c r="DR118" s="800"/>
      <c r="DS118" s="800"/>
      <c r="DT118" s="800"/>
      <c r="DU118" s="801"/>
      <c r="DV118" s="847" t="s">
        <v>381</v>
      </c>
      <c r="DW118" s="848"/>
      <c r="DX118" s="848"/>
      <c r="DY118" s="848"/>
      <c r="DZ118" s="849"/>
    </row>
    <row r="119" spans="1:130" s="226" customFormat="1" ht="26.25" customHeight="1" x14ac:dyDescent="0.15">
      <c r="A119" s="838" t="s">
        <v>419</v>
      </c>
      <c r="B119" s="839"/>
      <c r="C119" s="914" t="s">
        <v>420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421</v>
      </c>
      <c r="AB119" s="918"/>
      <c r="AC119" s="918"/>
      <c r="AD119" s="918"/>
      <c r="AE119" s="919"/>
      <c r="AF119" s="920" t="s">
        <v>381</v>
      </c>
      <c r="AG119" s="918"/>
      <c r="AH119" s="918"/>
      <c r="AI119" s="918"/>
      <c r="AJ119" s="919"/>
      <c r="AK119" s="920" t="s">
        <v>381</v>
      </c>
      <c r="AL119" s="918"/>
      <c r="AM119" s="918"/>
      <c r="AN119" s="918"/>
      <c r="AO119" s="919"/>
      <c r="AP119" s="921" t="s">
        <v>421</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447</v>
      </c>
      <c r="BP119" s="901"/>
      <c r="BQ119" s="905">
        <v>8859658</v>
      </c>
      <c r="BR119" s="868"/>
      <c r="BS119" s="868"/>
      <c r="BT119" s="868"/>
      <c r="BU119" s="868"/>
      <c r="BV119" s="868">
        <v>8941290</v>
      </c>
      <c r="BW119" s="868"/>
      <c r="BX119" s="868"/>
      <c r="BY119" s="868"/>
      <c r="BZ119" s="868"/>
      <c r="CA119" s="868">
        <v>8535905</v>
      </c>
      <c r="CB119" s="868"/>
      <c r="CC119" s="868"/>
      <c r="CD119" s="868"/>
      <c r="CE119" s="868"/>
      <c r="CF119" s="766"/>
      <c r="CG119" s="767"/>
      <c r="CH119" s="767"/>
      <c r="CI119" s="767"/>
      <c r="CJ119" s="857"/>
      <c r="CK119" s="955"/>
      <c r="CL119" s="843"/>
      <c r="CM119" s="861" t="s">
        <v>448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381</v>
      </c>
      <c r="DH119" s="783"/>
      <c r="DI119" s="783"/>
      <c r="DJ119" s="783"/>
      <c r="DK119" s="784"/>
      <c r="DL119" s="785" t="s">
        <v>381</v>
      </c>
      <c r="DM119" s="783"/>
      <c r="DN119" s="783"/>
      <c r="DO119" s="783"/>
      <c r="DP119" s="784"/>
      <c r="DQ119" s="785" t="s">
        <v>422</v>
      </c>
      <c r="DR119" s="783"/>
      <c r="DS119" s="783"/>
      <c r="DT119" s="783"/>
      <c r="DU119" s="784"/>
      <c r="DV119" s="871" t="s">
        <v>381</v>
      </c>
      <c r="DW119" s="872"/>
      <c r="DX119" s="872"/>
      <c r="DY119" s="872"/>
      <c r="DZ119" s="873"/>
    </row>
    <row r="120" spans="1:130" s="226" customFormat="1" ht="26.25" customHeight="1" x14ac:dyDescent="0.15">
      <c r="A120" s="840"/>
      <c r="B120" s="841"/>
      <c r="C120" s="844" t="s">
        <v>425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421</v>
      </c>
      <c r="AB120" s="800"/>
      <c r="AC120" s="800"/>
      <c r="AD120" s="800"/>
      <c r="AE120" s="801"/>
      <c r="AF120" s="802" t="s">
        <v>421</v>
      </c>
      <c r="AG120" s="800"/>
      <c r="AH120" s="800"/>
      <c r="AI120" s="800"/>
      <c r="AJ120" s="801"/>
      <c r="AK120" s="802" t="s">
        <v>421</v>
      </c>
      <c r="AL120" s="800"/>
      <c r="AM120" s="800"/>
      <c r="AN120" s="800"/>
      <c r="AO120" s="801"/>
      <c r="AP120" s="847" t="s">
        <v>381</v>
      </c>
      <c r="AQ120" s="848"/>
      <c r="AR120" s="848"/>
      <c r="AS120" s="848"/>
      <c r="AT120" s="849"/>
      <c r="AU120" s="906" t="s">
        <v>449</v>
      </c>
      <c r="AV120" s="907"/>
      <c r="AW120" s="907"/>
      <c r="AX120" s="907"/>
      <c r="AY120" s="908"/>
      <c r="AZ120" s="883" t="s">
        <v>450</v>
      </c>
      <c r="BA120" s="828"/>
      <c r="BB120" s="828"/>
      <c r="BC120" s="828"/>
      <c r="BD120" s="828"/>
      <c r="BE120" s="828"/>
      <c r="BF120" s="828"/>
      <c r="BG120" s="828"/>
      <c r="BH120" s="828"/>
      <c r="BI120" s="828"/>
      <c r="BJ120" s="828"/>
      <c r="BK120" s="828"/>
      <c r="BL120" s="828"/>
      <c r="BM120" s="828"/>
      <c r="BN120" s="828"/>
      <c r="BO120" s="828"/>
      <c r="BP120" s="829"/>
      <c r="BQ120" s="884">
        <v>1351041</v>
      </c>
      <c r="BR120" s="865"/>
      <c r="BS120" s="865"/>
      <c r="BT120" s="865"/>
      <c r="BU120" s="865"/>
      <c r="BV120" s="865">
        <v>1823239</v>
      </c>
      <c r="BW120" s="865"/>
      <c r="BX120" s="865"/>
      <c r="BY120" s="865"/>
      <c r="BZ120" s="865"/>
      <c r="CA120" s="865">
        <v>1846663</v>
      </c>
      <c r="CB120" s="865"/>
      <c r="CC120" s="865"/>
      <c r="CD120" s="865"/>
      <c r="CE120" s="865"/>
      <c r="CF120" s="889">
        <v>56.1</v>
      </c>
      <c r="CG120" s="890"/>
      <c r="CH120" s="890"/>
      <c r="CI120" s="890"/>
      <c r="CJ120" s="890"/>
      <c r="CK120" s="891" t="s">
        <v>451</v>
      </c>
      <c r="CL120" s="875"/>
      <c r="CM120" s="875"/>
      <c r="CN120" s="875"/>
      <c r="CO120" s="876"/>
      <c r="CP120" s="895" t="s">
        <v>452</v>
      </c>
      <c r="CQ120" s="896"/>
      <c r="CR120" s="896"/>
      <c r="CS120" s="896"/>
      <c r="CT120" s="896"/>
      <c r="CU120" s="896"/>
      <c r="CV120" s="896"/>
      <c r="CW120" s="896"/>
      <c r="CX120" s="896"/>
      <c r="CY120" s="896"/>
      <c r="CZ120" s="896"/>
      <c r="DA120" s="896"/>
      <c r="DB120" s="896"/>
      <c r="DC120" s="896"/>
      <c r="DD120" s="896"/>
      <c r="DE120" s="896"/>
      <c r="DF120" s="897"/>
      <c r="DG120" s="884">
        <v>1087345</v>
      </c>
      <c r="DH120" s="865"/>
      <c r="DI120" s="865"/>
      <c r="DJ120" s="865"/>
      <c r="DK120" s="865"/>
      <c r="DL120" s="865">
        <v>1119185</v>
      </c>
      <c r="DM120" s="865"/>
      <c r="DN120" s="865"/>
      <c r="DO120" s="865"/>
      <c r="DP120" s="865"/>
      <c r="DQ120" s="865">
        <v>1004397</v>
      </c>
      <c r="DR120" s="865"/>
      <c r="DS120" s="865"/>
      <c r="DT120" s="865"/>
      <c r="DU120" s="865"/>
      <c r="DV120" s="866">
        <v>30.5</v>
      </c>
      <c r="DW120" s="866"/>
      <c r="DX120" s="866"/>
      <c r="DY120" s="866"/>
      <c r="DZ120" s="867"/>
    </row>
    <row r="121" spans="1:130" s="226" customFormat="1" ht="26.25" customHeight="1" x14ac:dyDescent="0.15">
      <c r="A121" s="840"/>
      <c r="B121" s="841"/>
      <c r="C121" s="886" t="s">
        <v>453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422</v>
      </c>
      <c r="AB121" s="800"/>
      <c r="AC121" s="800"/>
      <c r="AD121" s="800"/>
      <c r="AE121" s="801"/>
      <c r="AF121" s="802" t="s">
        <v>421</v>
      </c>
      <c r="AG121" s="800"/>
      <c r="AH121" s="800"/>
      <c r="AI121" s="800"/>
      <c r="AJ121" s="801"/>
      <c r="AK121" s="802" t="s">
        <v>421</v>
      </c>
      <c r="AL121" s="800"/>
      <c r="AM121" s="800"/>
      <c r="AN121" s="800"/>
      <c r="AO121" s="801"/>
      <c r="AP121" s="847" t="s">
        <v>381</v>
      </c>
      <c r="AQ121" s="848"/>
      <c r="AR121" s="848"/>
      <c r="AS121" s="848"/>
      <c r="AT121" s="849"/>
      <c r="AU121" s="909"/>
      <c r="AV121" s="910"/>
      <c r="AW121" s="910"/>
      <c r="AX121" s="910"/>
      <c r="AY121" s="911"/>
      <c r="AZ121" s="835" t="s">
        <v>454</v>
      </c>
      <c r="BA121" s="770"/>
      <c r="BB121" s="770"/>
      <c r="BC121" s="770"/>
      <c r="BD121" s="770"/>
      <c r="BE121" s="770"/>
      <c r="BF121" s="770"/>
      <c r="BG121" s="770"/>
      <c r="BH121" s="770"/>
      <c r="BI121" s="770"/>
      <c r="BJ121" s="770"/>
      <c r="BK121" s="770"/>
      <c r="BL121" s="770"/>
      <c r="BM121" s="770"/>
      <c r="BN121" s="770"/>
      <c r="BO121" s="770"/>
      <c r="BP121" s="771"/>
      <c r="BQ121" s="836">
        <v>419163</v>
      </c>
      <c r="BR121" s="837"/>
      <c r="BS121" s="837"/>
      <c r="BT121" s="837"/>
      <c r="BU121" s="837"/>
      <c r="BV121" s="837">
        <v>394788</v>
      </c>
      <c r="BW121" s="837"/>
      <c r="BX121" s="837"/>
      <c r="BY121" s="837"/>
      <c r="BZ121" s="837"/>
      <c r="CA121" s="837">
        <v>336502</v>
      </c>
      <c r="CB121" s="837"/>
      <c r="CC121" s="837"/>
      <c r="CD121" s="837"/>
      <c r="CE121" s="837"/>
      <c r="CF121" s="898">
        <v>10.199999999999999</v>
      </c>
      <c r="CG121" s="899"/>
      <c r="CH121" s="899"/>
      <c r="CI121" s="899"/>
      <c r="CJ121" s="899"/>
      <c r="CK121" s="892"/>
      <c r="CL121" s="878"/>
      <c r="CM121" s="878"/>
      <c r="CN121" s="878"/>
      <c r="CO121" s="879"/>
      <c r="CP121" s="858" t="s">
        <v>455</v>
      </c>
      <c r="CQ121" s="859"/>
      <c r="CR121" s="859"/>
      <c r="CS121" s="859"/>
      <c r="CT121" s="859"/>
      <c r="CU121" s="859"/>
      <c r="CV121" s="859"/>
      <c r="CW121" s="859"/>
      <c r="CX121" s="859"/>
      <c r="CY121" s="859"/>
      <c r="CZ121" s="859"/>
      <c r="DA121" s="859"/>
      <c r="DB121" s="859"/>
      <c r="DC121" s="859"/>
      <c r="DD121" s="859"/>
      <c r="DE121" s="859"/>
      <c r="DF121" s="860"/>
      <c r="DG121" s="836" t="s">
        <v>381</v>
      </c>
      <c r="DH121" s="837"/>
      <c r="DI121" s="837"/>
      <c r="DJ121" s="837"/>
      <c r="DK121" s="837"/>
      <c r="DL121" s="837" t="s">
        <v>421</v>
      </c>
      <c r="DM121" s="837"/>
      <c r="DN121" s="837"/>
      <c r="DO121" s="837"/>
      <c r="DP121" s="837"/>
      <c r="DQ121" s="837" t="s">
        <v>421</v>
      </c>
      <c r="DR121" s="837"/>
      <c r="DS121" s="837"/>
      <c r="DT121" s="837"/>
      <c r="DU121" s="837"/>
      <c r="DV121" s="814" t="s">
        <v>422</v>
      </c>
      <c r="DW121" s="814"/>
      <c r="DX121" s="814"/>
      <c r="DY121" s="814"/>
      <c r="DZ121" s="815"/>
    </row>
    <row r="122" spans="1:130" s="226" customFormat="1" ht="26.25" customHeight="1" x14ac:dyDescent="0.15">
      <c r="A122" s="840"/>
      <c r="B122" s="841"/>
      <c r="C122" s="844" t="s">
        <v>435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381</v>
      </c>
      <c r="AB122" s="800"/>
      <c r="AC122" s="800"/>
      <c r="AD122" s="800"/>
      <c r="AE122" s="801"/>
      <c r="AF122" s="802" t="s">
        <v>422</v>
      </c>
      <c r="AG122" s="800"/>
      <c r="AH122" s="800"/>
      <c r="AI122" s="800"/>
      <c r="AJ122" s="801"/>
      <c r="AK122" s="802" t="s">
        <v>422</v>
      </c>
      <c r="AL122" s="800"/>
      <c r="AM122" s="800"/>
      <c r="AN122" s="800"/>
      <c r="AO122" s="801"/>
      <c r="AP122" s="847" t="s">
        <v>381</v>
      </c>
      <c r="AQ122" s="848"/>
      <c r="AR122" s="848"/>
      <c r="AS122" s="848"/>
      <c r="AT122" s="849"/>
      <c r="AU122" s="909"/>
      <c r="AV122" s="910"/>
      <c r="AW122" s="910"/>
      <c r="AX122" s="910"/>
      <c r="AY122" s="911"/>
      <c r="AZ122" s="902" t="s">
        <v>456</v>
      </c>
      <c r="BA122" s="903"/>
      <c r="BB122" s="903"/>
      <c r="BC122" s="903"/>
      <c r="BD122" s="903"/>
      <c r="BE122" s="903"/>
      <c r="BF122" s="903"/>
      <c r="BG122" s="903"/>
      <c r="BH122" s="903"/>
      <c r="BI122" s="903"/>
      <c r="BJ122" s="903"/>
      <c r="BK122" s="903"/>
      <c r="BL122" s="903"/>
      <c r="BM122" s="903"/>
      <c r="BN122" s="903"/>
      <c r="BO122" s="903"/>
      <c r="BP122" s="904"/>
      <c r="BQ122" s="905">
        <v>5469614</v>
      </c>
      <c r="BR122" s="868"/>
      <c r="BS122" s="868"/>
      <c r="BT122" s="868"/>
      <c r="BU122" s="868"/>
      <c r="BV122" s="868">
        <v>5309135</v>
      </c>
      <c r="BW122" s="868"/>
      <c r="BX122" s="868"/>
      <c r="BY122" s="868"/>
      <c r="BZ122" s="868"/>
      <c r="CA122" s="868">
        <v>5390627</v>
      </c>
      <c r="CB122" s="868"/>
      <c r="CC122" s="868"/>
      <c r="CD122" s="868"/>
      <c r="CE122" s="868"/>
      <c r="CF122" s="869">
        <v>163.80000000000001</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441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421</v>
      </c>
      <c r="AB123" s="800"/>
      <c r="AC123" s="800"/>
      <c r="AD123" s="800"/>
      <c r="AE123" s="801"/>
      <c r="AF123" s="802" t="s">
        <v>381</v>
      </c>
      <c r="AG123" s="800"/>
      <c r="AH123" s="800"/>
      <c r="AI123" s="800"/>
      <c r="AJ123" s="801"/>
      <c r="AK123" s="802" t="s">
        <v>381</v>
      </c>
      <c r="AL123" s="800"/>
      <c r="AM123" s="800"/>
      <c r="AN123" s="800"/>
      <c r="AO123" s="801"/>
      <c r="AP123" s="847" t="s">
        <v>422</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457</v>
      </c>
      <c r="BP123" s="901"/>
      <c r="BQ123" s="855">
        <v>7239818</v>
      </c>
      <c r="BR123" s="856"/>
      <c r="BS123" s="856"/>
      <c r="BT123" s="856"/>
      <c r="BU123" s="856"/>
      <c r="BV123" s="856">
        <v>7527162</v>
      </c>
      <c r="BW123" s="856"/>
      <c r="BX123" s="856"/>
      <c r="BY123" s="856"/>
      <c r="BZ123" s="856"/>
      <c r="CA123" s="856">
        <v>7573792</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444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381</v>
      </c>
      <c r="AB124" s="800"/>
      <c r="AC124" s="800"/>
      <c r="AD124" s="800"/>
      <c r="AE124" s="801"/>
      <c r="AF124" s="802" t="s">
        <v>422</v>
      </c>
      <c r="AG124" s="800"/>
      <c r="AH124" s="800"/>
      <c r="AI124" s="800"/>
      <c r="AJ124" s="801"/>
      <c r="AK124" s="802" t="s">
        <v>381</v>
      </c>
      <c r="AL124" s="800"/>
      <c r="AM124" s="800"/>
      <c r="AN124" s="800"/>
      <c r="AO124" s="801"/>
      <c r="AP124" s="847" t="s">
        <v>381</v>
      </c>
      <c r="AQ124" s="848"/>
      <c r="AR124" s="848"/>
      <c r="AS124" s="848"/>
      <c r="AT124" s="849"/>
      <c r="AU124" s="850" t="s">
        <v>458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48.6</v>
      </c>
      <c r="BR124" s="854"/>
      <c r="BS124" s="854"/>
      <c r="BT124" s="854"/>
      <c r="BU124" s="854"/>
      <c r="BV124" s="854">
        <v>42.8</v>
      </c>
      <c r="BW124" s="854"/>
      <c r="BX124" s="854"/>
      <c r="BY124" s="854"/>
      <c r="BZ124" s="854"/>
      <c r="CA124" s="854">
        <v>29.2</v>
      </c>
      <c r="CB124" s="854"/>
      <c r="CC124" s="854"/>
      <c r="CD124" s="854"/>
      <c r="CE124" s="854"/>
      <c r="CF124" s="744"/>
      <c r="CG124" s="745"/>
      <c r="CH124" s="745"/>
      <c r="CI124" s="745"/>
      <c r="CJ124" s="885"/>
      <c r="CK124" s="893"/>
      <c r="CL124" s="893"/>
      <c r="CM124" s="893"/>
      <c r="CN124" s="893"/>
      <c r="CO124" s="894"/>
      <c r="CP124" s="858" t="s">
        <v>459</v>
      </c>
      <c r="CQ124" s="859"/>
      <c r="CR124" s="859"/>
      <c r="CS124" s="859"/>
      <c r="CT124" s="859"/>
      <c r="CU124" s="859"/>
      <c r="CV124" s="859"/>
      <c r="CW124" s="859"/>
      <c r="CX124" s="859"/>
      <c r="CY124" s="859"/>
      <c r="CZ124" s="859"/>
      <c r="DA124" s="859"/>
      <c r="DB124" s="859"/>
      <c r="DC124" s="859"/>
      <c r="DD124" s="859"/>
      <c r="DE124" s="859"/>
      <c r="DF124" s="860"/>
      <c r="DG124" s="782" t="s">
        <v>460</v>
      </c>
      <c r="DH124" s="783"/>
      <c r="DI124" s="783"/>
      <c r="DJ124" s="783"/>
      <c r="DK124" s="784"/>
      <c r="DL124" s="785" t="s">
        <v>461</v>
      </c>
      <c r="DM124" s="783"/>
      <c r="DN124" s="783"/>
      <c r="DO124" s="783"/>
      <c r="DP124" s="784"/>
      <c r="DQ124" s="785" t="s">
        <v>422</v>
      </c>
      <c r="DR124" s="783"/>
      <c r="DS124" s="783"/>
      <c r="DT124" s="783"/>
      <c r="DU124" s="784"/>
      <c r="DV124" s="871" t="s">
        <v>462</v>
      </c>
      <c r="DW124" s="872"/>
      <c r="DX124" s="872"/>
      <c r="DY124" s="872"/>
      <c r="DZ124" s="873"/>
    </row>
    <row r="125" spans="1:130" s="226" customFormat="1" ht="26.25" customHeight="1" x14ac:dyDescent="0.15">
      <c r="A125" s="840"/>
      <c r="B125" s="841"/>
      <c r="C125" s="844" t="s">
        <v>446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462</v>
      </c>
      <c r="AB125" s="800"/>
      <c r="AC125" s="800"/>
      <c r="AD125" s="800"/>
      <c r="AE125" s="801"/>
      <c r="AF125" s="802" t="s">
        <v>463</v>
      </c>
      <c r="AG125" s="800"/>
      <c r="AH125" s="800"/>
      <c r="AI125" s="800"/>
      <c r="AJ125" s="801"/>
      <c r="AK125" s="802" t="s">
        <v>462</v>
      </c>
      <c r="AL125" s="800"/>
      <c r="AM125" s="800"/>
      <c r="AN125" s="800"/>
      <c r="AO125" s="801"/>
      <c r="AP125" s="847" t="s">
        <v>462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462</v>
      </c>
      <c r="DH125" s="865"/>
      <c r="DI125" s="865"/>
      <c r="DJ125" s="865"/>
      <c r="DK125" s="865"/>
      <c r="DL125" s="865" t="s">
        <v>466</v>
      </c>
      <c r="DM125" s="865"/>
      <c r="DN125" s="865"/>
      <c r="DO125" s="865"/>
      <c r="DP125" s="865"/>
      <c r="DQ125" s="865" t="s">
        <v>467</v>
      </c>
      <c r="DR125" s="865"/>
      <c r="DS125" s="865"/>
      <c r="DT125" s="865"/>
      <c r="DU125" s="865"/>
      <c r="DV125" s="866" t="s">
        <v>462</v>
      </c>
      <c r="DW125" s="866"/>
      <c r="DX125" s="866"/>
      <c r="DY125" s="866"/>
      <c r="DZ125" s="867"/>
    </row>
    <row r="126" spans="1:130" s="226" customFormat="1" ht="26.25" customHeight="1" thickBot="1" x14ac:dyDescent="0.2">
      <c r="A126" s="840"/>
      <c r="B126" s="841"/>
      <c r="C126" s="844" t="s">
        <v>448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461</v>
      </c>
      <c r="AB126" s="800"/>
      <c r="AC126" s="800"/>
      <c r="AD126" s="800"/>
      <c r="AE126" s="801"/>
      <c r="AF126" s="802" t="s">
        <v>462</v>
      </c>
      <c r="AG126" s="800"/>
      <c r="AH126" s="800"/>
      <c r="AI126" s="800"/>
      <c r="AJ126" s="801"/>
      <c r="AK126" s="802" t="s">
        <v>422</v>
      </c>
      <c r="AL126" s="800"/>
      <c r="AM126" s="800"/>
      <c r="AN126" s="800"/>
      <c r="AO126" s="801"/>
      <c r="AP126" s="847" t="s">
        <v>462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468</v>
      </c>
      <c r="CQ126" s="770"/>
      <c r="CR126" s="770"/>
      <c r="CS126" s="770"/>
      <c r="CT126" s="770"/>
      <c r="CU126" s="770"/>
      <c r="CV126" s="770"/>
      <c r="CW126" s="770"/>
      <c r="CX126" s="770"/>
      <c r="CY126" s="770"/>
      <c r="CZ126" s="770"/>
      <c r="DA126" s="770"/>
      <c r="DB126" s="770"/>
      <c r="DC126" s="770"/>
      <c r="DD126" s="770"/>
      <c r="DE126" s="770"/>
      <c r="DF126" s="771"/>
      <c r="DG126" s="836" t="s">
        <v>461</v>
      </c>
      <c r="DH126" s="837"/>
      <c r="DI126" s="837"/>
      <c r="DJ126" s="837"/>
      <c r="DK126" s="837"/>
      <c r="DL126" s="837" t="s">
        <v>462</v>
      </c>
      <c r="DM126" s="837"/>
      <c r="DN126" s="837"/>
      <c r="DO126" s="837"/>
      <c r="DP126" s="837"/>
      <c r="DQ126" s="837" t="s">
        <v>422</v>
      </c>
      <c r="DR126" s="837"/>
      <c r="DS126" s="837"/>
      <c r="DT126" s="837"/>
      <c r="DU126" s="837"/>
      <c r="DV126" s="814" t="s">
        <v>463</v>
      </c>
      <c r="DW126" s="814"/>
      <c r="DX126" s="814"/>
      <c r="DY126" s="814"/>
      <c r="DZ126" s="815"/>
    </row>
    <row r="127" spans="1:130" s="226" customFormat="1" ht="26.25" customHeight="1" x14ac:dyDescent="0.15">
      <c r="A127" s="842"/>
      <c r="B127" s="843"/>
      <c r="C127" s="861" t="s">
        <v>469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460</v>
      </c>
      <c r="AB127" s="800"/>
      <c r="AC127" s="800"/>
      <c r="AD127" s="800"/>
      <c r="AE127" s="801"/>
      <c r="AF127" s="802" t="s">
        <v>460</v>
      </c>
      <c r="AG127" s="800"/>
      <c r="AH127" s="800"/>
      <c r="AI127" s="800"/>
      <c r="AJ127" s="801"/>
      <c r="AK127" s="802" t="s">
        <v>470</v>
      </c>
      <c r="AL127" s="800"/>
      <c r="AM127" s="800"/>
      <c r="AN127" s="800"/>
      <c r="AO127" s="801"/>
      <c r="AP127" s="847" t="s">
        <v>466</v>
      </c>
      <c r="AQ127" s="848"/>
      <c r="AR127" s="848"/>
      <c r="AS127" s="848"/>
      <c r="AT127" s="849"/>
      <c r="AU127" s="262"/>
      <c r="AV127" s="262"/>
      <c r="AW127" s="262"/>
      <c r="AX127" s="864" t="s">
        <v>471</v>
      </c>
      <c r="AY127" s="832"/>
      <c r="AZ127" s="832"/>
      <c r="BA127" s="832"/>
      <c r="BB127" s="832"/>
      <c r="BC127" s="832"/>
      <c r="BD127" s="832"/>
      <c r="BE127" s="833"/>
      <c r="BF127" s="831" t="s">
        <v>472</v>
      </c>
      <c r="BG127" s="832"/>
      <c r="BH127" s="832"/>
      <c r="BI127" s="832"/>
      <c r="BJ127" s="832"/>
      <c r="BK127" s="832"/>
      <c r="BL127" s="833"/>
      <c r="BM127" s="831" t="s">
        <v>473</v>
      </c>
      <c r="BN127" s="832"/>
      <c r="BO127" s="832"/>
      <c r="BP127" s="832"/>
      <c r="BQ127" s="832"/>
      <c r="BR127" s="832"/>
      <c r="BS127" s="833"/>
      <c r="BT127" s="831" t="s">
        <v>474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475</v>
      </c>
      <c r="CQ127" s="770"/>
      <c r="CR127" s="770"/>
      <c r="CS127" s="770"/>
      <c r="CT127" s="770"/>
      <c r="CU127" s="770"/>
      <c r="CV127" s="770"/>
      <c r="CW127" s="770"/>
      <c r="CX127" s="770"/>
      <c r="CY127" s="770"/>
      <c r="CZ127" s="770"/>
      <c r="DA127" s="770"/>
      <c r="DB127" s="770"/>
      <c r="DC127" s="770"/>
      <c r="DD127" s="770"/>
      <c r="DE127" s="770"/>
      <c r="DF127" s="771"/>
      <c r="DG127" s="836" t="s">
        <v>462</v>
      </c>
      <c r="DH127" s="837"/>
      <c r="DI127" s="837"/>
      <c r="DJ127" s="837"/>
      <c r="DK127" s="837"/>
      <c r="DL127" s="837" t="s">
        <v>460</v>
      </c>
      <c r="DM127" s="837"/>
      <c r="DN127" s="837"/>
      <c r="DO127" s="837"/>
      <c r="DP127" s="837"/>
      <c r="DQ127" s="837" t="s">
        <v>460</v>
      </c>
      <c r="DR127" s="837"/>
      <c r="DS127" s="837"/>
      <c r="DT127" s="837"/>
      <c r="DU127" s="837"/>
      <c r="DV127" s="814" t="s">
        <v>422</v>
      </c>
      <c r="DW127" s="814"/>
      <c r="DX127" s="814"/>
      <c r="DY127" s="814"/>
      <c r="DZ127" s="815"/>
    </row>
    <row r="128" spans="1:130" s="226" customFormat="1" ht="26.25" customHeight="1" thickBot="1" x14ac:dyDescent="0.2">
      <c r="A128" s="816" t="s">
        <v>476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477</v>
      </c>
      <c r="X128" s="818"/>
      <c r="Y128" s="818"/>
      <c r="Z128" s="819"/>
      <c r="AA128" s="820">
        <v>34889</v>
      </c>
      <c r="AB128" s="821"/>
      <c r="AC128" s="821"/>
      <c r="AD128" s="821"/>
      <c r="AE128" s="822"/>
      <c r="AF128" s="823">
        <v>37244</v>
      </c>
      <c r="AG128" s="821"/>
      <c r="AH128" s="821"/>
      <c r="AI128" s="821"/>
      <c r="AJ128" s="822"/>
      <c r="AK128" s="823">
        <v>26963</v>
      </c>
      <c r="AL128" s="821"/>
      <c r="AM128" s="821"/>
      <c r="AN128" s="821"/>
      <c r="AO128" s="822"/>
      <c r="AP128" s="824"/>
      <c r="AQ128" s="825"/>
      <c r="AR128" s="825"/>
      <c r="AS128" s="825"/>
      <c r="AT128" s="826"/>
      <c r="AU128" s="262"/>
      <c r="AV128" s="262"/>
      <c r="AW128" s="262"/>
      <c r="AX128" s="827" t="s">
        <v>478</v>
      </c>
      <c r="AY128" s="828"/>
      <c r="AZ128" s="828"/>
      <c r="BA128" s="828"/>
      <c r="BB128" s="828"/>
      <c r="BC128" s="828"/>
      <c r="BD128" s="828"/>
      <c r="BE128" s="829"/>
      <c r="BF128" s="806" t="s">
        <v>460</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479</v>
      </c>
      <c r="CQ128" s="748"/>
      <c r="CR128" s="748"/>
      <c r="CS128" s="748"/>
      <c r="CT128" s="748"/>
      <c r="CU128" s="748"/>
      <c r="CV128" s="748"/>
      <c r="CW128" s="748"/>
      <c r="CX128" s="748"/>
      <c r="CY128" s="748"/>
      <c r="CZ128" s="748"/>
      <c r="DA128" s="748"/>
      <c r="DB128" s="748"/>
      <c r="DC128" s="748"/>
      <c r="DD128" s="748"/>
      <c r="DE128" s="748"/>
      <c r="DF128" s="749"/>
      <c r="DG128" s="810" t="s">
        <v>462</v>
      </c>
      <c r="DH128" s="811"/>
      <c r="DI128" s="811"/>
      <c r="DJ128" s="811"/>
      <c r="DK128" s="811"/>
      <c r="DL128" s="811" t="s">
        <v>462</v>
      </c>
      <c r="DM128" s="811"/>
      <c r="DN128" s="811"/>
      <c r="DO128" s="811"/>
      <c r="DP128" s="811"/>
      <c r="DQ128" s="811" t="s">
        <v>462</v>
      </c>
      <c r="DR128" s="811"/>
      <c r="DS128" s="811"/>
      <c r="DT128" s="811"/>
      <c r="DU128" s="811"/>
      <c r="DV128" s="812" t="s">
        <v>422</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480</v>
      </c>
      <c r="X129" s="797"/>
      <c r="Y129" s="797"/>
      <c r="Z129" s="798"/>
      <c r="AA129" s="799">
        <v>3901638</v>
      </c>
      <c r="AB129" s="800"/>
      <c r="AC129" s="800"/>
      <c r="AD129" s="800"/>
      <c r="AE129" s="801"/>
      <c r="AF129" s="802">
        <v>3876493</v>
      </c>
      <c r="AG129" s="800"/>
      <c r="AH129" s="800"/>
      <c r="AI129" s="800"/>
      <c r="AJ129" s="801"/>
      <c r="AK129" s="802">
        <v>3865077</v>
      </c>
      <c r="AL129" s="800"/>
      <c r="AM129" s="800"/>
      <c r="AN129" s="800"/>
      <c r="AO129" s="801"/>
      <c r="AP129" s="803"/>
      <c r="AQ129" s="804"/>
      <c r="AR129" s="804"/>
      <c r="AS129" s="804"/>
      <c r="AT129" s="805"/>
      <c r="AU129" s="264"/>
      <c r="AV129" s="264"/>
      <c r="AW129" s="264"/>
      <c r="AX129" s="769" t="s">
        <v>481</v>
      </c>
      <c r="AY129" s="770"/>
      <c r="AZ129" s="770"/>
      <c r="BA129" s="770"/>
      <c r="BB129" s="770"/>
      <c r="BC129" s="770"/>
      <c r="BD129" s="770"/>
      <c r="BE129" s="771"/>
      <c r="BF129" s="789" t="s">
        <v>461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483</v>
      </c>
      <c r="X130" s="797"/>
      <c r="Y130" s="797"/>
      <c r="Z130" s="798"/>
      <c r="AA130" s="799">
        <v>571143</v>
      </c>
      <c r="AB130" s="800"/>
      <c r="AC130" s="800"/>
      <c r="AD130" s="800"/>
      <c r="AE130" s="801"/>
      <c r="AF130" s="802">
        <v>576048</v>
      </c>
      <c r="AG130" s="800"/>
      <c r="AH130" s="800"/>
      <c r="AI130" s="800"/>
      <c r="AJ130" s="801"/>
      <c r="AK130" s="802">
        <v>574327</v>
      </c>
      <c r="AL130" s="800"/>
      <c r="AM130" s="800"/>
      <c r="AN130" s="800"/>
      <c r="AO130" s="801"/>
      <c r="AP130" s="803"/>
      <c r="AQ130" s="804"/>
      <c r="AR130" s="804"/>
      <c r="AS130" s="804"/>
      <c r="AT130" s="805"/>
      <c r="AU130" s="264"/>
      <c r="AV130" s="264"/>
      <c r="AW130" s="264"/>
      <c r="AX130" s="769" t="s">
        <v>484</v>
      </c>
      <c r="AY130" s="770"/>
      <c r="AZ130" s="770"/>
      <c r="BA130" s="770"/>
      <c r="BB130" s="770"/>
      <c r="BC130" s="770"/>
      <c r="BD130" s="770"/>
      <c r="BE130" s="771"/>
      <c r="BF130" s="772">
        <v>7.5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485</v>
      </c>
      <c r="X131" s="780"/>
      <c r="Y131" s="780"/>
      <c r="Z131" s="781"/>
      <c r="AA131" s="782">
        <v>3330495</v>
      </c>
      <c r="AB131" s="783"/>
      <c r="AC131" s="783"/>
      <c r="AD131" s="783"/>
      <c r="AE131" s="784"/>
      <c r="AF131" s="785">
        <v>3300445</v>
      </c>
      <c r="AG131" s="783"/>
      <c r="AH131" s="783"/>
      <c r="AI131" s="783"/>
      <c r="AJ131" s="784"/>
      <c r="AK131" s="785">
        <v>3290750</v>
      </c>
      <c r="AL131" s="783"/>
      <c r="AM131" s="783"/>
      <c r="AN131" s="783"/>
      <c r="AO131" s="784"/>
      <c r="AP131" s="786"/>
      <c r="AQ131" s="787"/>
      <c r="AR131" s="787"/>
      <c r="AS131" s="787"/>
      <c r="AT131" s="788"/>
      <c r="AU131" s="264"/>
      <c r="AV131" s="264"/>
      <c r="AW131" s="264"/>
      <c r="AX131" s="747" t="s">
        <v>486</v>
      </c>
      <c r="AY131" s="748"/>
      <c r="AZ131" s="748"/>
      <c r="BA131" s="748"/>
      <c r="BB131" s="748"/>
      <c r="BC131" s="748"/>
      <c r="BD131" s="748"/>
      <c r="BE131" s="749"/>
      <c r="BF131" s="750">
        <v>29.2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488</v>
      </c>
      <c r="W132" s="760"/>
      <c r="X132" s="760"/>
      <c r="Y132" s="760"/>
      <c r="Z132" s="761"/>
      <c r="AA132" s="762">
        <v>4.6199138570000002</v>
      </c>
      <c r="AB132" s="763"/>
      <c r="AC132" s="763"/>
      <c r="AD132" s="763"/>
      <c r="AE132" s="764"/>
      <c r="AF132" s="765">
        <v>7.6568462740000003</v>
      </c>
      <c r="AG132" s="763"/>
      <c r="AH132" s="763"/>
      <c r="AI132" s="763"/>
      <c r="AJ132" s="764"/>
      <c r="AK132" s="765">
        <v>10.35289828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489</v>
      </c>
      <c r="W133" s="739"/>
      <c r="X133" s="739"/>
      <c r="Y133" s="739"/>
      <c r="Z133" s="740"/>
      <c r="AA133" s="741">
        <v>5.0999999999999996</v>
      </c>
      <c r="AB133" s="742"/>
      <c r="AC133" s="742"/>
      <c r="AD133" s="742"/>
      <c r="AE133" s="743"/>
      <c r="AF133" s="741">
        <v>5.8</v>
      </c>
      <c r="AG133" s="742"/>
      <c r="AH133" s="742"/>
      <c r="AI133" s="742"/>
      <c r="AJ133" s="743"/>
      <c r="AK133" s="741">
        <v>7.5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MRqCH1V4+r+w/18H9jrquUlURJEZAg4L4dAmK53BOu9kZkAuh2KC7ID5ti6TfmVdUKQHmORrKGwrV2/39/YAQ==" saltValue="htB6ZTVDMyJ+vcvDmDu0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hH+ryhaZX9yhygNEmyNPlwdtWs98ZIrczJ/ZLFVU2TMeoLo9DYaXFdnIxkzDD9lHoH7yelc5E7JQDfeT7+i+Q==" saltValue="ML0p411WCyQ7k4GW3nT9d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ST5xV1ZFQrThJMQSlf4NOKgt/bFpIervGkmDFAQWnCaG3tfhNdf5KNwcjSGMYADgkfGDremSbSuPZln/5Myg==" saltValue="KGoNiiJGPJ+cswY6kLRN/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498</v>
      </c>
      <c r="AL9" s="1169"/>
      <c r="AM9" s="1169"/>
      <c r="AN9" s="1170"/>
      <c r="AO9" s="292">
        <v>885043</v>
      </c>
      <c r="AP9" s="292">
        <v>66305</v>
      </c>
      <c r="AQ9" s="293">
        <v>87072</v>
      </c>
      <c r="AR9" s="294">
        <v>-23.9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499</v>
      </c>
      <c r="AL10" s="1169"/>
      <c r="AM10" s="1169"/>
      <c r="AN10" s="1170"/>
      <c r="AO10" s="295">
        <v>155978</v>
      </c>
      <c r="AP10" s="295">
        <v>11685</v>
      </c>
      <c r="AQ10" s="296">
        <v>10235</v>
      </c>
      <c r="AR10" s="297">
        <v>14.2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500</v>
      </c>
      <c r="AL11" s="1169"/>
      <c r="AM11" s="1169"/>
      <c r="AN11" s="1170"/>
      <c r="AO11" s="295">
        <v>245107</v>
      </c>
      <c r="AP11" s="295">
        <v>18363</v>
      </c>
      <c r="AQ11" s="296">
        <v>13554</v>
      </c>
      <c r="AR11" s="297">
        <v>35.5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501</v>
      </c>
      <c r="AL12" s="1169"/>
      <c r="AM12" s="1169"/>
      <c r="AN12" s="1170"/>
      <c r="AO12" s="295">
        <v>1020</v>
      </c>
      <c r="AP12" s="295">
        <v>76</v>
      </c>
      <c r="AQ12" s="296">
        <v>777</v>
      </c>
      <c r="AR12" s="297">
        <v>-90.2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502</v>
      </c>
      <c r="AL13" s="1169"/>
      <c r="AM13" s="1169"/>
      <c r="AN13" s="1170"/>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504</v>
      </c>
      <c r="AL14" s="1169"/>
      <c r="AM14" s="1169"/>
      <c r="AN14" s="1170"/>
      <c r="AO14" s="295">
        <v>41420</v>
      </c>
      <c r="AP14" s="295">
        <v>3103</v>
      </c>
      <c r="AQ14" s="296">
        <v>4055</v>
      </c>
      <c r="AR14" s="297">
        <v>-23.5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505</v>
      </c>
      <c r="AL15" s="1169"/>
      <c r="AM15" s="1169"/>
      <c r="AN15" s="1170"/>
      <c r="AO15" s="295" t="s">
        <v>503</v>
      </c>
      <c r="AP15" s="295" t="s">
        <v>503</v>
      </c>
      <c r="AQ15" s="296">
        <v>1927</v>
      </c>
      <c r="AR15" s="297" t="s">
        <v>503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506</v>
      </c>
      <c r="AL16" s="1172"/>
      <c r="AM16" s="1172"/>
      <c r="AN16" s="1173"/>
      <c r="AO16" s="295">
        <v>-99681</v>
      </c>
      <c r="AP16" s="295">
        <v>-7468</v>
      </c>
      <c r="AQ16" s="296">
        <v>-9107</v>
      </c>
      <c r="AR16" s="297">
        <v>-18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1228887</v>
      </c>
      <c r="AP17" s="295">
        <v>92065</v>
      </c>
      <c r="AQ17" s="296">
        <v>108514</v>
      </c>
      <c r="AR17" s="297">
        <v>-15.2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511</v>
      </c>
      <c r="AL21" s="1166"/>
      <c r="AM21" s="1166"/>
      <c r="AN21" s="1167"/>
      <c r="AO21" s="307">
        <v>8.24</v>
      </c>
      <c r="AP21" s="308">
        <v>10.050000000000001</v>
      </c>
      <c r="AQ21" s="309">
        <v>-1.81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512</v>
      </c>
      <c r="AL22" s="1166"/>
      <c r="AM22" s="1166"/>
      <c r="AN22" s="1167"/>
      <c r="AO22" s="312">
        <v>93.2</v>
      </c>
      <c r="AP22" s="313">
        <v>96.5</v>
      </c>
      <c r="AQ22" s="314">
        <v>-3.3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517</v>
      </c>
      <c r="AL32" s="1157"/>
      <c r="AM32" s="1157"/>
      <c r="AN32" s="1158"/>
      <c r="AO32" s="322">
        <v>714961</v>
      </c>
      <c r="AP32" s="322">
        <v>53563</v>
      </c>
      <c r="AQ32" s="323">
        <v>51702</v>
      </c>
      <c r="AR32" s="324">
        <v>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518</v>
      </c>
      <c r="AL33" s="1157"/>
      <c r="AM33" s="1157"/>
      <c r="AN33" s="1158"/>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519</v>
      </c>
      <c r="AL34" s="1157"/>
      <c r="AM34" s="1157"/>
      <c r="AN34" s="1158"/>
      <c r="AO34" s="322" t="s">
        <v>503</v>
      </c>
      <c r="AP34" s="322" t="s">
        <v>503</v>
      </c>
      <c r="AQ34" s="323">
        <v>10</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520</v>
      </c>
      <c r="AL35" s="1157"/>
      <c r="AM35" s="1157"/>
      <c r="AN35" s="1158"/>
      <c r="AO35" s="322">
        <v>138848</v>
      </c>
      <c r="AP35" s="322">
        <v>10402</v>
      </c>
      <c r="AQ35" s="323">
        <v>15257</v>
      </c>
      <c r="AR35" s="324">
        <v>-31.8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521</v>
      </c>
      <c r="AL36" s="1157"/>
      <c r="AM36" s="1157"/>
      <c r="AN36" s="1158"/>
      <c r="AO36" s="322">
        <v>87511</v>
      </c>
      <c r="AP36" s="322">
        <v>6556</v>
      </c>
      <c r="AQ36" s="323">
        <v>3750</v>
      </c>
      <c r="AR36" s="324">
        <v>74.8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522</v>
      </c>
      <c r="AL37" s="1157"/>
      <c r="AM37" s="1157"/>
      <c r="AN37" s="1158"/>
      <c r="AO37" s="322" t="s">
        <v>503</v>
      </c>
      <c r="AP37" s="322" t="s">
        <v>503</v>
      </c>
      <c r="AQ37" s="323">
        <v>880</v>
      </c>
      <c r="AR37" s="324" t="s">
        <v>503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523</v>
      </c>
      <c r="AL38" s="1160"/>
      <c r="AM38" s="1160"/>
      <c r="AN38" s="1161"/>
      <c r="AO38" s="325">
        <v>658</v>
      </c>
      <c r="AP38" s="325">
        <v>49</v>
      </c>
      <c r="AQ38" s="326">
        <v>8</v>
      </c>
      <c r="AR38" s="314">
        <v>512.5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524</v>
      </c>
      <c r="AL39" s="1160"/>
      <c r="AM39" s="1160"/>
      <c r="AN39" s="1161"/>
      <c r="AO39" s="322">
        <v>-26963</v>
      </c>
      <c r="AP39" s="322">
        <v>-2020</v>
      </c>
      <c r="AQ39" s="323">
        <v>-2230</v>
      </c>
      <c r="AR39" s="324">
        <v>-9.4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525</v>
      </c>
      <c r="AL40" s="1157"/>
      <c r="AM40" s="1157"/>
      <c r="AN40" s="1158"/>
      <c r="AO40" s="322">
        <v>-574327</v>
      </c>
      <c r="AP40" s="322">
        <v>-43027</v>
      </c>
      <c r="AQ40" s="323">
        <v>-47794</v>
      </c>
      <c r="AR40" s="324">
        <v>-10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340688</v>
      </c>
      <c r="AP41" s="322">
        <v>25524</v>
      </c>
      <c r="AQ41" s="323">
        <v>21582</v>
      </c>
      <c r="AR41" s="324">
        <v>18.3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493</v>
      </c>
      <c r="AN49" s="1151" t="s">
        <v>529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2079155</v>
      </c>
      <c r="AN51" s="344">
        <v>151465</v>
      </c>
      <c r="AO51" s="345">
        <v>-5.0999999999999996</v>
      </c>
      <c r="AP51" s="346">
        <v>82748</v>
      </c>
      <c r="AQ51" s="347">
        <v>24.4</v>
      </c>
      <c r="AR51" s="348">
        <v>-29.5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608742</v>
      </c>
      <c r="AN52" s="352">
        <v>44346</v>
      </c>
      <c r="AO52" s="353">
        <v>837.5</v>
      </c>
      <c r="AP52" s="354">
        <v>44732</v>
      </c>
      <c r="AQ52" s="355">
        <v>22.5</v>
      </c>
      <c r="AR52" s="356">
        <v>815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2142007</v>
      </c>
      <c r="AN53" s="344">
        <v>156901</v>
      </c>
      <c r="AO53" s="345">
        <v>3.6</v>
      </c>
      <c r="AP53" s="346">
        <v>91837</v>
      </c>
      <c r="AQ53" s="347">
        <v>11</v>
      </c>
      <c r="AR53" s="348">
        <v>-7.4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831135</v>
      </c>
      <c r="AN54" s="352">
        <v>60880</v>
      </c>
      <c r="AO54" s="353">
        <v>37.299999999999997</v>
      </c>
      <c r="AP54" s="354">
        <v>54439</v>
      </c>
      <c r="AQ54" s="355">
        <v>21.7</v>
      </c>
      <c r="AR54" s="356">
        <v>15.6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1041500</v>
      </c>
      <c r="AN55" s="344">
        <v>76637</v>
      </c>
      <c r="AO55" s="345">
        <v>-51.2</v>
      </c>
      <c r="AP55" s="346">
        <v>75972</v>
      </c>
      <c r="AQ55" s="347">
        <v>-17.3</v>
      </c>
      <c r="AR55" s="348">
        <v>-33.9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293379</v>
      </c>
      <c r="AN56" s="352">
        <v>21588</v>
      </c>
      <c r="AO56" s="353">
        <v>-64.5</v>
      </c>
      <c r="AP56" s="354">
        <v>40712</v>
      </c>
      <c r="AQ56" s="355">
        <v>-25.2</v>
      </c>
      <c r="AR56" s="356">
        <v>-39.299999999999997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1486114</v>
      </c>
      <c r="AN57" s="344">
        <v>110566</v>
      </c>
      <c r="AO57" s="345">
        <v>44.3</v>
      </c>
      <c r="AP57" s="346">
        <v>79466</v>
      </c>
      <c r="AQ57" s="347">
        <v>4.5999999999999996</v>
      </c>
      <c r="AR57" s="348">
        <v>39.700000000000003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134985</v>
      </c>
      <c r="AN58" s="352">
        <v>10043</v>
      </c>
      <c r="AO58" s="353">
        <v>-53.5</v>
      </c>
      <c r="AP58" s="354">
        <v>44645</v>
      </c>
      <c r="AQ58" s="355">
        <v>9.6999999999999993</v>
      </c>
      <c r="AR58" s="356">
        <v>-63.2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1850465</v>
      </c>
      <c r="AN59" s="344">
        <v>138632</v>
      </c>
      <c r="AO59" s="345">
        <v>25.4</v>
      </c>
      <c r="AP59" s="346">
        <v>90072</v>
      </c>
      <c r="AQ59" s="347">
        <v>13.3</v>
      </c>
      <c r="AR59" s="348">
        <v>12.1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167690</v>
      </c>
      <c r="AN60" s="352">
        <v>12563</v>
      </c>
      <c r="AO60" s="353">
        <v>25.1</v>
      </c>
      <c r="AP60" s="354">
        <v>46083</v>
      </c>
      <c r="AQ60" s="355">
        <v>3.2</v>
      </c>
      <c r="AR60" s="356">
        <v>21.9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1719848</v>
      </c>
      <c r="AN61" s="359">
        <v>126840</v>
      </c>
      <c r="AO61" s="360">
        <v>3.4</v>
      </c>
      <c r="AP61" s="361">
        <v>84019</v>
      </c>
      <c r="AQ61" s="362">
        <v>7.2</v>
      </c>
      <c r="AR61" s="348">
        <v>-3.8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407186</v>
      </c>
      <c r="AN62" s="352">
        <v>29884</v>
      </c>
      <c r="AO62" s="353">
        <v>156.4</v>
      </c>
      <c r="AP62" s="354">
        <v>46122</v>
      </c>
      <c r="AQ62" s="355">
        <v>6.4</v>
      </c>
      <c r="AR62" s="356">
        <v>150</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lWp8k7mNYKtIReQRhMy4NDQdw+J8FE5czSaXEM6H4jkD+cVwNpTCJGc0DXOhpRU2iqkde6MmhWy2bhKEWAQ7Q==" saltValue="857e8SRZnWZWkfdhaPDJ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Z8EMz4t+Qoy/PRVJD5u5mrMFW+YGIIpxdeF1LLHJa1vSbT+YyPijZiKTO8SiTvPLTxs9fiV8xzp3cM+cIQ==" saltValue="NZeGWR9mHXWiuJajD8AFN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fXf3lwVEg48E21EG8GFqttnmCLhgf4+IcqDrXwBrVoMm3zqC07Mp1znHDpa9xCb4yJsq7H84yuur/33vIifJw==" saltValue="m8wcJQAnvC/6fRaIt120b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74" t="s">
        <v>3</v>
      </c>
      <c r="D47" s="1174"/>
      <c r="E47" s="1175"/>
      <c r="F47" s="11">
        <v>18.59</v>
      </c>
      <c r="G47" s="12">
        <v>23.06</v>
      </c>
      <c r="H47" s="12">
        <v>28.83</v>
      </c>
      <c r="I47" s="12">
        <v>40.31</v>
      </c>
      <c r="J47" s="13">
        <v>40.47</v>
      </c>
    </row>
    <row r="48" spans="2:10" ht="57.75" customHeight="1" x14ac:dyDescent="0.15">
      <c r="B48" s="14"/>
      <c r="C48" s="1176" t="s">
        <v>4</v>
      </c>
      <c r="D48" s="1176"/>
      <c r="E48" s="1177"/>
      <c r="F48" s="15">
        <v>8.82</v>
      </c>
      <c r="G48" s="16">
        <v>9.3000000000000007</v>
      </c>
      <c r="H48" s="16">
        <v>10.9</v>
      </c>
      <c r="I48" s="16">
        <v>4.26</v>
      </c>
      <c r="J48" s="17">
        <v>8.16</v>
      </c>
    </row>
    <row r="49" spans="2:10" ht="57.75" customHeight="1" thickBot="1" x14ac:dyDescent="0.2">
      <c r="B49" s="18"/>
      <c r="C49" s="1178" t="s">
        <v>5</v>
      </c>
      <c r="D49" s="1178"/>
      <c r="E49" s="1179"/>
      <c r="F49" s="19">
        <v>10.86</v>
      </c>
      <c r="G49" s="20">
        <v>4.32</v>
      </c>
      <c r="H49" s="20">
        <v>8.9</v>
      </c>
      <c r="I49" s="20">
        <v>4.58</v>
      </c>
      <c r="J49" s="21">
        <v>3.93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HHPtxM4w18qtwDT+IS11DVZ6WOHHm9o102ZjAADDR6CtfWkE5eV1XqP2irWzqD7jZxn7HsBpdjQXO6OKa59w==" saltValue="+/QnSJb+fyTp4kt4Z6B9k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2019-03-15T04:41:51Z</cp:lastPrinted>
  <dcterms:modified xsi:type="dcterms:W3CDTF">2020-01-16T10:27:18Z</dcterms:modified>
</cp:coreProperties>
</file>