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年度10月に伊東が作成）\02● 【作業依頼】平成29年度財政状況資料集の作成について（2回目：公会計分）\03 ●市町村→県\12_国頭村●（1105に再修正来た。取りかかる。）\04 再回答\"/>
    </mc:Choice>
  </mc:AlternateContent>
  <bookViews>
    <workbookView xWindow="0" yWindow="0" windowWidth="2049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CO34" i="10" s="1"/>
  <c r="CO35"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<sst xmlns="http://schemas.openxmlformats.org/spreadsheetml/2006/main" count="1086" uniqueCount="575">
  <si>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</si>
  <si>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</si>
  <si>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</si>
  <si>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</si>
  <si>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</si>
  <si>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</si>
  <si>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</si>
  <si>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</si>
  <si>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</si>
  <si>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</si>
  <si>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</si>
  <si>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</si>
  <si>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</si>
  <si>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</si>
  <si>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</si>
  <si>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</si>
  <si>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</si>
  <si>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</si>
  <si>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</si>
  <si>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</si>
  <si>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</si>
  <si>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</si>
  <si>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</si>
  <si>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</si>
  <si>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</si>
  <si>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</si>
  <si>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</si>
  <si>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</si>
  <si>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</si>
  <si>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</si>
  <si>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</si>
  <si>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</si>
  <si>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</si>
  <si>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</si>
  <si>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</si>
  <si>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</si>
  <si>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</si>
  <si>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</si>
  <si>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</si>
  <si>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</si>
  <si>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</si>
  <si>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</si>
  <si>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</si>
  <si>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</si>
  <si>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</si>
  <si>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</si>
  <si>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</si>
  <si>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</si>
  <si>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</si>
  <si>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</si>
  <si>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</si>
  <si>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</si>
  <si>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</si>
  <si>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</si>
  <si>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</si>
  <si>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</si>
  <si>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</si>
  <si>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</si>
  <si>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</si>
  <si>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</si>
  <si>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</si>
  <si>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</si>
  <si>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</si>
  <si>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</si>
  <si>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</si>
  <si>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</si>
  <si>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</si>
  <si>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</si>
  <si>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</si>
  <si>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</si>
  <si>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</si>
  <si>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</si>
  <si>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</si>
  <si>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</si>
  <si>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</si>
  <si>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</si>
  <si>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</si>
  <si>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</si>
  <si>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</si>
  <si>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</si>
  <si>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</si>
  <si>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</si>
  <si>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</si>
  <si>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</si>
  <si>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</si>
  <si>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</si>
  <si>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</si>
  <si>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</si>
  <si>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</si>
  <si>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</si>
  <si>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</si>
  <si>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</si>
  <si>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</si>
  <si>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</si>
  <si>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</si>
  <si>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</si>
  <si>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</si>
  <si>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</si>
  <si>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</si>
  <si>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</si>
  <si>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</si>
  <si>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</si>
  <si>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</si>
  <si>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</si>
  <si>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</si>
  <si>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</si>
  <si>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</si>
  <si>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</si>
  <si>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</si>
  <si>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</si>
  <si>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</si>
  <si>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</si>
  <si>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</si>
  <si>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</si>
  <si>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</si>
  <si>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</si>
  <si>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</si>
  <si>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</si>
  <si>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</si>
  <si>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</si>
  <si>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</si>
  <si>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</si>
  <si>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</si>
  <si>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</si>
  <si>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</si>
  <si>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</si>
  <si>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</si>
  <si>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</si>
  <si>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</si>
  <si>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</si>
  <si>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</si>
  <si>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</si>
  <si>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</si>
  <si>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</si>
  <si>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</si>
  <si>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</si>
  <si>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</si>
  <si>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</si>
  <si>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</si>
  <si>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</si>
  <si>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</si>
  <si>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</si>
  <si>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</si>
  <si>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</si>
  <si>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</si>
  <si>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</si>
  <si>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</si>
  <si>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</si>
  <si>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</si>
  <si>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</si>
  <si>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</si>
  <si>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</si>
  <si>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</si>
  <si>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</si>
  <si>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</si>
  <si>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</si>
  <si>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</si>
  <si>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</si>
  <si>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</si>
  <si>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</si>
  <si>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</si>
  <si>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</si>
  <si>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</si>
  <si>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</si>
  <si>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</si>
  <si>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</si>
  <si>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</si>
  <si>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</si>
  <si>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</si>
  <si>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</si>
  <si>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</si>
  <si>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</si>
  <si>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</si>
  <si>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</si>
  <si>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</si>
  <si>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</si>
  <si>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</si>
  <si>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</si>
  <si>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</si>
  <si>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</si>
  <si>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</si>
  <si>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</si>
  <si>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</si>
  <si>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</si>
  <si>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</si>
  <si>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</si>
  <si>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</si>
  <si>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</si>
  <si>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</si>
  <si>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</si>
  <si>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</si>
  <si>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</si>
  <si>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</si>
  <si>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</si>
  <si>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</si>
  <si>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</si>
  <si>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</si>
  <si>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</si>
  <si>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</si>
  <si>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</si>
  <si>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</si>
  <si>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</si>
  <si>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</si>
  <si>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</si>
  <si>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</si>
  <si>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</si>
  <si>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</si>
  <si>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</si>
  <si>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</si>
  <si>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</si>
  <si>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沖縄県国頭村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</si>
  <si>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</si>
  <si>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</si>
  <si>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</si>
  <si>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</si>
  <si>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</si>
  <si>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</si>
  <si>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</si>
  <si>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</si>
  <si>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</si>
  <si>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</si>
  <si>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</si>
  <si>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</si>
  <si>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</si>
  <si>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</si>
  <si>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</si>
  <si>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</si>
  <si>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</si>
  <si>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</si>
  <si>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</si>
  <si>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</si>
  <si>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</si>
  <si>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</si>
  <si>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</si>
  <si>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</si>
  <si>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</si>
  <si>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</si>
  <si>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</si>
  <si>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</si>
  <si>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</si>
  <si>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</si>
  <si>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</si>
  <si>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</si>
  <si>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</si>
  <si>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</si>
  <si>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</si>
  <si>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</si>
  <si>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</si>
  <si>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</si>
  <si>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</si>
  <si>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</si>
  <si>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</si>
  <si>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</si>
  <si>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</si>
  <si>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</si>
  <si>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</si>
  <si>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</si>
  <si>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</si>
  <si>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</si>
  <si>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</si>
  <si>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</si>
  <si>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</si>
  <si>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</si>
  <si>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</si>
  <si>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</si>
  <si>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</si>
  <si>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</si>
  <si>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</si>
  <si>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</si>
  <si>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</si>
  <si>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</si>
  <si>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</si>
  <si>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</si>
  <si>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</si>
  <si>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</si>
  <si>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</si>
  <si>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</si>
  <si>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</si>
  <si>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</si>
  <si>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</si>
  <si>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</si>
  <si>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</si>
  <si>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</si>
  <si>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</si>
  <si>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</si>
  <si>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</si>
  <si>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</si>
  <si>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</si>
  <si>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</si>
  <si>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</si>
  <si>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</si>
  <si>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</si>
  <si>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</si>
  <si>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</si>
  <si>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</si>
  <si>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</si>
  <si>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</si>
  <si>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</si>
  <si>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</si>
  <si>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</si>
  <si>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</si>
  <si>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</si>
  <si>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</si>
  <si>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</si>
  <si>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</si>
  <si>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</si>
  <si>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</si>
  <si>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</si>
  <si>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</si>
  <si>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</si>
  <si>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</si>
  <si>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</si>
  <si>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</si>
  <si>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</si>
  <si>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</si>
  <si>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</si>
  <si>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</si>
  <si>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</si>
  <si>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</si>
  <si>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</si>
  <si>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</si>
  <si>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</si>
  <si>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</si>
  <si>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</si>
  <si>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</si>
  <si>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</si>
  <si>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</si>
  <si>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</si>
  <si>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</si>
  <si>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</si>
  <si>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</si>
  <si>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</si>
  <si>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</si>
  <si>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</si>
  <si>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</si>
  <si>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</si>
  <si>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</si>
  <si>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</si>
  <si>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</si>
  <si>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</si>
  <si>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</si>
  <si>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</si>
  <si>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</si>
  <si>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</si>
  <si>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</si>
  <si>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</si>
  <si>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</si>
  <si>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</si>
  <si>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</si>
  <si>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</si>
  <si>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</si>
  <si>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</si>
  <si>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</si>
  <si>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</si>
  <si>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</si>
  <si>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</si>
  <si>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</si>
  <si>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</si>
  <si>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</si>
  <si>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</si>
  <si>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</si>
  <si>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沖縄県国頭村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</si>
  <si>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</si>
  <si>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</si>
  <si>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</si>
  <si>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</si>
  <si>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</si>
  <si>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</si>
  <si>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</si>
  <si>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</si>
  <si>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</si>
  <si>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</si>
  <si>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</si>
  <si>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</si>
  <si>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</si>
  <si>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</si>
  <si>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</si>
  <si>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</si>
  <si>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</si>
  <si>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</si>
  <si>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</si>
  <si>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</si>
  <si>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</si>
  <si>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</si>
  <si>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</si>
  <si>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</si>
  <si>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</si>
  <si>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</si>
  <si>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</si>
  <si>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</si>
  <si>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</si>
  <si>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</si>
  <si>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</si>
  <si>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</si>
  <si>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</si>
  <si>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</si>
  <si>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</si>
  <si>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</si>
  <si>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</si>
  <si>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</si>
  <si>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</si>
  <si>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</si>
  <si>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</si>
  <si>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</si>
  <si>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</si>
  <si>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</si>
  <si>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</si>
  <si>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</si>
  <si>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</si>
  <si>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</si>
  <si>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</si>
  <si>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</si>
  <si>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</si>
  <si>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</si>
  <si>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</si>
  <si>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</si>
  <si>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</si>
  <si>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</si>
  <si>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</si>
  <si>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</si>
  <si>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</si>
  <si>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</si>
  <si>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</si>
  <si>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</si>
  <si>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</si>
  <si>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</si>
  <si>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</si>
  <si>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</si>
  <si>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</si>
  <si>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</si>
  <si>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</si>
  <si>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</si>
  <si>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</si>
  <si>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</si>
  <si>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</si>
  <si>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</si>
  <si>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</si>
  <si>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</si>
  <si>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</si>
  <si>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</si>
  <si>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</si>
  <si>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</si>
  <si>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</si>
  <si>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</si>
  <si>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</si>
  <si>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</si>
  <si>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</si>
  <si>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</si>
  <si>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</si>
  <si>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</si>
  <si>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</si>
  <si>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</si>
  <si>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</si>
  <si>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</si>
  <si>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</si>
  <si>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</si>
  <si>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</si>
  <si>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</si>
  <si>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</si>
  <si>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</si>
  <si>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</si>
  <si>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</si>
  <si>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</si>
  <si>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</si>
  <si>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</si>
  <si>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</si>
  <si>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</si>
  <si>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</si>
  <si>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</si>
  <si>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</si>
  <si>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</si>
  <si>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</si>
  <si>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</si>
  <si>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</si>
  <si>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</si>
  <si>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</si>
  <si>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</si>
  <si>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</si>
  <si>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</si>
  <si>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</si>
  <si>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</si>
  <si>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</si>
  <si>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</si>
  <si>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</si>
  <si>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</si>
  <si>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</si>
  <si>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</si>
  <si>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</si>
  <si>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</si>
  <si>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</si>
  <si>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</si>
  <si>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</si>
  <si>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</si>
  <si>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</si>
  <si>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</si>
  <si>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</si>
  <si>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</si>
  <si>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</si>
  <si>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</si>
  <si>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</si>
  <si>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</si>
  <si>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</si>
  <si>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</si>
  <si>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</si>
  <si>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</si>
  <si>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</si>
  <si>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</si>
  <si>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</si>
  <si>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</si>
  <si>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</si>
  <si>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</si>
  <si>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</si>
  <si>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</si>
  <si>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</si>
  <si>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</si>
  <si>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</si>
  <si>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</si>
  <si>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</si>
  <si>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</si>
  <si>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</si>
  <si>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</si>
  <si>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</si>
  <si>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</si>
  <si>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</si>
  <si>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</si>
  <si>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</si>
  <si>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</si>
  <si>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</si>
  <si>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</si>
  <si>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</si>
  <si>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</si>
  <si>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</si>
  <si>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</si>
  <si>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</si>
  <si>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</si>
  <si>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</si>
  <si>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</si>
  <si>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</si>
  <si>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</si>
  <si>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</si>
  <si>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</si>
  <si>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</si>
  <si>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</si>
  <si>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</si>
  <si>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</si>
  <si>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</si>
  <si>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簡易水道特別会計</t>
  </si>
  <si>
    <t>後期高齢者医療特別会計</t>
  </si>
  <si>
    <t>国民健康保険特別会計</t>
  </si>
  <si>
    <t>その他会計（赤字）</t>
  </si>
  <si>
    <t>その他会計（黒字）</t>
  </si>
  <si>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</si>
  <si>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</si>
  <si>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</si>
  <si>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</si>
  <si>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</si>
  <si>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</si>
  <si>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</si>
  <si>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</si>
  <si>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国頭村観光物産</t>
    <rPh sb="0" eb="2">
      <t>クニガミ</t>
    </rPh>
    <rPh sb="2" eb="3">
      <t>ソン</t>
    </rPh>
    <rPh sb="3" eb="5">
      <t>カンコウ</t>
    </rPh>
    <rPh sb="5" eb="7">
      <t>ブッサン</t>
    </rPh>
    <phoneticPr fontId="2"/>
  </si>
  <si>
    <t>国頭きのこ園</t>
    <rPh sb="0" eb="2">
      <t>クニガミ</t>
    </rPh>
    <rPh sb="5" eb="6">
      <t>エン</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</si>
  <si>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</si>
  <si>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地方債（国頭村）10百万円</t>
    <rPh sb="0" eb="3">
      <t>チホウサイ</t>
    </rPh>
    <rPh sb="4" eb="6">
      <t>クニガミ</t>
    </rPh>
    <rPh sb="6" eb="7">
      <t>ソン</t>
    </rPh>
    <rPh sb="10" eb="12">
      <t>ヒャクマン</t>
    </rPh>
    <rPh sb="12" eb="13">
      <t>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</si>
  <si>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</si>
  <si>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</si>
  <si>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</si>
  <si>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より充当可能額が上回っていることから将来負担比率が０％と推移しているが、今後、基金の取り崩し及び固定資産減価償却率が下がるため将来負担率が増になることが見込まれることから、有形固定資産については、公共施設等総合計画に基づき、今後、老朽化対策に積極的に取り組む必要がある。</t>
    <rPh sb="0" eb="3">
      <t>チホウサイ</t>
    </rPh>
    <rPh sb="5" eb="7">
      <t>ジュウトウ</t>
    </rPh>
    <rPh sb="7" eb="9">
      <t>カノウ</t>
    </rPh>
    <rPh sb="9" eb="10">
      <t>ガク</t>
    </rPh>
    <rPh sb="11" eb="13">
      <t>ウワマワ</t>
    </rPh>
    <rPh sb="21" eb="23">
      <t>ショウライ</t>
    </rPh>
    <rPh sb="23" eb="25">
      <t>フタン</t>
    </rPh>
    <rPh sb="25" eb="27">
      <t>ヒリツ</t>
    </rPh>
    <rPh sb="31" eb="33">
      <t>スイイ</t>
    </rPh>
    <rPh sb="39" eb="41">
      <t>コンゴ</t>
    </rPh>
    <rPh sb="42" eb="44">
      <t>キキン</t>
    </rPh>
    <rPh sb="45" eb="46">
      <t>ト</t>
    </rPh>
    <rPh sb="47" eb="48">
      <t>クズ</t>
    </rPh>
    <rPh sb="49" eb="50">
      <t>オヨ</t>
    </rPh>
    <rPh sb="51" eb="53">
      <t>コテイ</t>
    </rPh>
    <rPh sb="53" eb="55">
      <t>シサン</t>
    </rPh>
    <rPh sb="55" eb="57">
      <t>ゲンカ</t>
    </rPh>
    <rPh sb="57" eb="59">
      <t>ショウキャク</t>
    </rPh>
    <rPh sb="59" eb="60">
      <t>リツ</t>
    </rPh>
    <rPh sb="61" eb="62">
      <t>サ</t>
    </rPh>
    <rPh sb="66" eb="68">
      <t>ショウライ</t>
    </rPh>
    <rPh sb="68" eb="70">
      <t>フタン</t>
    </rPh>
    <rPh sb="70" eb="71">
      <t>リツ</t>
    </rPh>
    <rPh sb="72" eb="73">
      <t>ゾウ</t>
    </rPh>
    <rPh sb="79" eb="81">
      <t>ミコ</t>
    </rPh>
    <rPh sb="89" eb="91">
      <t>ユウケイ</t>
    </rPh>
    <rPh sb="91" eb="93">
      <t>コテイ</t>
    </rPh>
    <rPh sb="93" eb="95">
      <t>シサン</t>
    </rPh>
    <rPh sb="101" eb="103">
      <t>コウキョウ</t>
    </rPh>
    <rPh sb="103" eb="105">
      <t>シセツ</t>
    </rPh>
    <rPh sb="105" eb="106">
      <t>トウ</t>
    </rPh>
    <rPh sb="106" eb="108">
      <t>ソウゴウ</t>
    </rPh>
    <rPh sb="108" eb="110">
      <t>ケイカク</t>
    </rPh>
    <rPh sb="111" eb="112">
      <t>モト</t>
    </rPh>
    <rPh sb="115" eb="117">
      <t>コンゴ</t>
    </rPh>
    <rPh sb="118" eb="121">
      <t>ロウキュウカ</t>
    </rPh>
    <rPh sb="121" eb="123">
      <t>タイサク</t>
    </rPh>
    <rPh sb="124" eb="127">
      <t>セッキョクテキ</t>
    </rPh>
    <rPh sb="128" eb="129">
      <t>ト</t>
    </rPh>
    <rPh sb="130" eb="131">
      <t>ク</t>
    </rPh>
    <rPh sb="132" eb="13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</si>
  <si>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</si>
  <si>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</si>
  <si>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</si>
  <si>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</si>
  <si>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</si>
  <si>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</si>
  <si>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実質公債費は、類似団体に比べ下回っているが、同比率で推移していることから、事業等の見直しをする必要がある。</t>
    <rPh sb="0" eb="2">
      <t>ジッシツ</t>
    </rPh>
    <rPh sb="2" eb="5">
      <t>コウサイヒ</t>
    </rPh>
    <rPh sb="7" eb="9">
      <t>ルイジ</t>
    </rPh>
    <rPh sb="9" eb="11">
      <t>ダンタイ</t>
    </rPh>
    <rPh sb="12" eb="13">
      <t>クラ</t>
    </rPh>
    <rPh sb="14" eb="16">
      <t>シタマワ</t>
    </rPh>
    <rPh sb="22" eb="25">
      <t>ドウヒリツ</t>
    </rPh>
    <rPh sb="26" eb="28">
      <t>スイイ</t>
    </rPh>
    <rPh sb="37" eb="39">
      <t>ジギョウ</t>
    </rPh>
    <rPh sb="39" eb="40">
      <t>トウ</t>
    </rPh>
    <rPh sb="41" eb="43">
      <t>ミナオ</t>
    </rPh>
    <rPh sb="47" eb="4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</si>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</sst>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wrapText="1"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310300</c:v>
                </c:pt>
                <c:pt idx="4">
                  <c:v>317319</c:v>
                </c:pt>
              </c:numCache>
            </c:numRef>
          </c:val>
          <c:smooth val="0"/>
          <c:extLst>
            <c:ext xmlns:c16="http://schemas.microsoft.com/office/drawing/2014/chart" uri="{C3380CC4-5D6E-409C-BE32-E72D297353CC}">
              <c16:uniqueId val="{00000000-55D6-412F-9861-116D5F0ECA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281214</c:v>
                </c:pt>
                <c:pt idx="1">
                  <c:v>356812</c:v>
                </c:pt>
                <c:pt idx="2">
                  <c:v>337329</c:v>
                </c:pt>
                <c:pt idx="3">
                  <c:v>288970</c:v>
                </c:pt>
                <c:pt idx="4">
                  <c:v>301041</c:v>
                </c:pt>
              </c:numCache>
            </c:numRef>
          </c:val>
          <c:smooth val="0"/>
          <c:extLst>
            <c:ext xmlns:c16="http://schemas.microsoft.com/office/drawing/2014/chart" uri="{C3380CC4-5D6E-409C-BE32-E72D297353CC}">
              <c16:uniqueId val="{00000001-55D6-412F-9861-116D5F0ECA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7.36</c:v>
                </c:pt>
                <c:pt idx="1">
                  <c:v>10.78</c:v>
                </c:pt>
                <c:pt idx="2">
                  <c:v>10.18</c:v>
                </c:pt>
                <c:pt idx="3">
                  <c:v>10.91</c:v>
                </c:pt>
                <c:pt idx="4">
                  <c:v>15.27</c:v>
                </c:pt>
              </c:numCache>
            </c:numRef>
          </c:val>
          <c:extLst>
            <c:ext xmlns:c16="http://schemas.microsoft.com/office/drawing/2014/chart" uri="{C3380CC4-5D6E-409C-BE32-E72D297353CC}">
              <c16:uniqueId val="{00000000-F9CD-4349-B8E9-EBCCA3AF35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8.43</c:v>
                </c:pt>
                <c:pt idx="1">
                  <c:v>9.08</c:v>
                </c:pt>
                <c:pt idx="2">
                  <c:v>8.92</c:v>
                </c:pt>
                <c:pt idx="3">
                  <c:v>9</c:v>
                </c:pt>
                <c:pt idx="4">
                  <c:v>8.9700000000000006</c:v>
                </c:pt>
              </c:numCache>
            </c:numRef>
          </c:val>
          <c:extLst>
            <c:ext xmlns:c16="http://schemas.microsoft.com/office/drawing/2014/chart" uri="{C3380CC4-5D6E-409C-BE32-E72D297353CC}">
              <c16:uniqueId val="{00000001-F9CD-4349-B8E9-EBCCA3AF35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2.91</c:v>
                </c:pt>
                <c:pt idx="1">
                  <c:v>6.27</c:v>
                </c:pt>
                <c:pt idx="2">
                  <c:v>12.43</c:v>
                </c:pt>
                <c:pt idx="3">
                  <c:v>7.63</c:v>
                </c:pt>
                <c:pt idx="4">
                  <c:v>4.4000000000000004</c:v>
                </c:pt>
              </c:numCache>
            </c:numRef>
          </c:val>
          <c:smooth val="0"/>
          <c:extLst>
            <c:ext xmlns:c16="http://schemas.microsoft.com/office/drawing/2014/chart" uri="{C3380CC4-5D6E-409C-BE32-E72D297353CC}">
              <c16:uniqueId val="{00000002-F9CD-4349-B8E9-EBCCA3AF35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8A-4A35-8C2A-4BA5D714E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8A-4A35-8C2A-4BA5D714E2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8A-4A35-8C2A-4BA5D714E2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8A-4A35-8C2A-4BA5D714E29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E8A-4A35-8C2A-4BA5D714E29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E8A-4A35-8C2A-4BA5D714E2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2.31</c:v>
                </c:pt>
                <c:pt idx="2">
                  <c:v>#N/A</c:v>
                </c:pt>
                <c:pt idx="3">
                  <c:v>3.56</c:v>
                </c:pt>
                <c:pt idx="4">
                  <c:v>#N/A</c:v>
                </c:pt>
                <c:pt idx="5">
                  <c:v>1.85</c:v>
                </c:pt>
                <c:pt idx="6">
                  <c:v>#N/A</c:v>
                </c:pt>
                <c:pt idx="7">
                  <c:v>0.94</c:v>
                </c:pt>
                <c:pt idx="8">
                  <c:v>#N/A</c:v>
                </c:pt>
                <c:pt idx="9">
                  <c:v>0.06</c:v>
                </c:pt>
              </c:numCache>
            </c:numRef>
          </c:val>
          <c:extLst>
            <c:ext xmlns:c16="http://schemas.microsoft.com/office/drawing/2014/chart" uri="{C3380CC4-5D6E-409C-BE32-E72D297353CC}">
              <c16:uniqueId val="{00000006-9E8A-4A35-8C2A-4BA5D714E296}"/>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0.08</c:v>
                </c:pt>
                <c:pt idx="4">
                  <c:v>#N/A</c:v>
                </c:pt>
                <c:pt idx="5">
                  <c:v>7.0000000000000007E-2</c:v>
                </c:pt>
                <c:pt idx="6">
                  <c:v>#N/A</c:v>
                </c:pt>
                <c:pt idx="7">
                  <c:v>0.11</c:v>
                </c:pt>
                <c:pt idx="8">
                  <c:v>#N/A</c:v>
                </c:pt>
                <c:pt idx="9">
                  <c:v>0.13</c:v>
                </c:pt>
              </c:numCache>
            </c:numRef>
          </c:val>
          <c:extLst>
            <c:ext xmlns:c16="http://schemas.microsoft.com/office/drawing/2014/chart" uri="{C3380CC4-5D6E-409C-BE32-E72D297353CC}">
              <c16:uniqueId val="{00000007-9E8A-4A35-8C2A-4BA5D714E296}"/>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0.64</c:v>
                </c:pt>
                <c:pt idx="2">
                  <c:v>#N/A</c:v>
                </c:pt>
                <c:pt idx="3">
                  <c:v>0.26</c:v>
                </c:pt>
                <c:pt idx="4">
                  <c:v>#N/A</c:v>
                </c:pt>
                <c:pt idx="5">
                  <c:v>0.64</c:v>
                </c:pt>
                <c:pt idx="6">
                  <c:v>#N/A</c:v>
                </c:pt>
                <c:pt idx="7">
                  <c:v>0.52</c:v>
                </c:pt>
                <c:pt idx="8">
                  <c:v>#N/A</c:v>
                </c:pt>
                <c:pt idx="9">
                  <c:v>0.85</c:v>
                </c:pt>
              </c:numCache>
            </c:numRef>
          </c:val>
          <c:extLst>
            <c:ext xmlns:c16="http://schemas.microsoft.com/office/drawing/2014/chart" uri="{C3380CC4-5D6E-409C-BE32-E72D297353CC}">
              <c16:uniqueId val="{00000008-9E8A-4A35-8C2A-4BA5D714E2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7.36</c:v>
                </c:pt>
                <c:pt idx="2">
                  <c:v>#N/A</c:v>
                </c:pt>
                <c:pt idx="3">
                  <c:v>10.78</c:v>
                </c:pt>
                <c:pt idx="4">
                  <c:v>#N/A</c:v>
                </c:pt>
                <c:pt idx="5">
                  <c:v>10.17</c:v>
                </c:pt>
                <c:pt idx="6">
                  <c:v>#N/A</c:v>
                </c:pt>
                <c:pt idx="7">
                  <c:v>10.91</c:v>
                </c:pt>
                <c:pt idx="8">
                  <c:v>#N/A</c:v>
                </c:pt>
                <c:pt idx="9">
                  <c:v>15.26</c:v>
                </c:pt>
              </c:numCache>
            </c:numRef>
          </c:val>
          <c:extLst>
            <c:ext xmlns:c16="http://schemas.microsoft.com/office/drawing/2014/chart" uri="{C3380CC4-5D6E-409C-BE32-E72D297353CC}">
              <c16:uniqueId val="{00000009-9E8A-4A35-8C2A-4BA5D714E2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521</c:v>
                </c:pt>
                <c:pt idx="5">
                  <c:v>513</c:v>
                </c:pt>
                <c:pt idx="8">
                  <c:v>500</c:v>
                </c:pt>
                <c:pt idx="11">
                  <c:v>510</c:v>
                </c:pt>
                <c:pt idx="14">
                  <c:v>539</c:v>
                </c:pt>
              </c:numCache>
            </c:numRef>
          </c:val>
          <c:extLst>
            <c:ext xmlns:c16="http://schemas.microsoft.com/office/drawing/2014/chart" uri="{C3380CC4-5D6E-409C-BE32-E72D297353CC}">
              <c16:uniqueId val="{00000000-76A0-4B02-8475-48900F1800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A0-4B02-8475-48900F1800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A0-4B02-8475-48900F1800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33</c:v>
                </c:pt>
                <c:pt idx="6">
                  <c:v>33</c:v>
                </c:pt>
                <c:pt idx="9">
                  <c:v>46</c:v>
                </c:pt>
                <c:pt idx="12">
                  <c:v>54</c:v>
                </c:pt>
              </c:numCache>
            </c:numRef>
          </c:val>
          <c:extLst>
            <c:ext xmlns:c16="http://schemas.microsoft.com/office/drawing/2014/chart" uri="{C3380CC4-5D6E-409C-BE32-E72D297353CC}">
              <c16:uniqueId val="{00000003-76A0-4B02-8475-48900F1800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c:v>
                </c:pt>
                <c:pt idx="3">
                  <c:v>23</c:v>
                </c:pt>
                <c:pt idx="6">
                  <c:v>22</c:v>
                </c:pt>
                <c:pt idx="9">
                  <c:v>23</c:v>
                </c:pt>
                <c:pt idx="12">
                  <c:v>27</c:v>
                </c:pt>
              </c:numCache>
            </c:numRef>
          </c:val>
          <c:extLst>
            <c:ext xmlns:c16="http://schemas.microsoft.com/office/drawing/2014/chart" uri="{C3380CC4-5D6E-409C-BE32-E72D297353CC}">
              <c16:uniqueId val="{00000004-76A0-4B02-8475-48900F1800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A0-4B02-8475-48900F1800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A0-4B02-8475-48900F1800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664</c:v>
                </c:pt>
                <c:pt idx="3">
                  <c:v>633</c:v>
                </c:pt>
                <c:pt idx="6">
                  <c:v>599</c:v>
                </c:pt>
                <c:pt idx="9">
                  <c:v>609</c:v>
                </c:pt>
                <c:pt idx="12">
                  <c:v>628</c:v>
                </c:pt>
              </c:numCache>
            </c:numRef>
          </c:val>
          <c:extLst>
            <c:ext xmlns:c16="http://schemas.microsoft.com/office/drawing/2014/chart" uri="{C3380CC4-5D6E-409C-BE32-E72D297353CC}">
              <c16:uniqueId val="{00000007-76A0-4B02-8475-48900F1800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176</c:v>
                </c:pt>
                <c:pt idx="5">
                  <c:v>#N/A</c:v>
                </c:pt>
                <c:pt idx="6">
                  <c:v>#N/A</c:v>
                </c:pt>
                <c:pt idx="7">
                  <c:v>154</c:v>
                </c:pt>
                <c:pt idx="8">
                  <c:v>#N/A</c:v>
                </c:pt>
                <c:pt idx="9">
                  <c:v>#N/A</c:v>
                </c:pt>
                <c:pt idx="10">
                  <c:v>168</c:v>
                </c:pt>
                <c:pt idx="11">
                  <c:v>#N/A</c:v>
                </c:pt>
                <c:pt idx="12">
                  <c:v>#N/A</c:v>
                </c:pt>
                <c:pt idx="13">
                  <c:v>170</c:v>
                </c:pt>
                <c:pt idx="14">
                  <c:v>#N/A</c:v>
                </c:pt>
              </c:numCache>
            </c:numRef>
          </c:val>
          <c:smooth val="0"/>
          <c:extLst>
            <c:ext xmlns:c16="http://schemas.microsoft.com/office/drawing/2014/chart" uri="{C3380CC4-5D6E-409C-BE32-E72D297353CC}">
              <c16:uniqueId val="{00000008-76A0-4B02-8475-48900F1800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4460</c:v>
                </c:pt>
                <c:pt idx="5">
                  <c:v>4453</c:v>
                </c:pt>
                <c:pt idx="8">
                  <c:v>4436</c:v>
                </c:pt>
                <c:pt idx="11">
                  <c:v>4698</c:v>
                </c:pt>
                <c:pt idx="14">
                  <c:v>4643</c:v>
                </c:pt>
              </c:numCache>
            </c:numRef>
          </c:val>
          <c:extLst>
            <c:ext xmlns:c16="http://schemas.microsoft.com/office/drawing/2014/chart" uri="{C3380CC4-5D6E-409C-BE32-E72D297353CC}">
              <c16:uniqueId val="{00000000-E213-4C08-A8CF-D9025F6AAC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155</c:v>
                </c:pt>
                <c:pt idx="5">
                  <c:v>261</c:v>
                </c:pt>
                <c:pt idx="8">
                  <c:v>261</c:v>
                </c:pt>
                <c:pt idx="11">
                  <c:v>250</c:v>
                </c:pt>
                <c:pt idx="14">
                  <c:v>291</c:v>
                </c:pt>
              </c:numCache>
            </c:numRef>
          </c:val>
          <c:extLst>
            <c:ext xmlns:c16="http://schemas.microsoft.com/office/drawing/2014/chart" uri="{C3380CC4-5D6E-409C-BE32-E72D297353CC}">
              <c16:uniqueId val="{00000001-E213-4C08-A8CF-D9025F6AAC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2080</c:v>
                </c:pt>
                <c:pt idx="5">
                  <c:v>2028</c:v>
                </c:pt>
                <c:pt idx="8">
                  <c:v>2063</c:v>
                </c:pt>
                <c:pt idx="11">
                  <c:v>2168</c:v>
                </c:pt>
                <c:pt idx="14">
                  <c:v>2252</c:v>
                </c:pt>
              </c:numCache>
            </c:numRef>
          </c:val>
          <c:extLst>
            <c:ext xmlns:c16="http://schemas.microsoft.com/office/drawing/2014/chart" uri="{C3380CC4-5D6E-409C-BE32-E72D297353CC}">
              <c16:uniqueId val="{00000002-E213-4C08-A8CF-D9025F6AAC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13-4C08-A8CF-D9025F6AAC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13-4C08-A8CF-D9025F6AAC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13-4C08-A8CF-D9025F6AAC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481</c:v>
                </c:pt>
                <c:pt idx="3">
                  <c:v>303</c:v>
                </c:pt>
                <c:pt idx="6">
                  <c:v>263</c:v>
                </c:pt>
                <c:pt idx="9">
                  <c:v>226</c:v>
                </c:pt>
                <c:pt idx="12">
                  <c:v>251</c:v>
                </c:pt>
              </c:numCache>
            </c:numRef>
          </c:val>
          <c:extLst>
            <c:ext xmlns:c16="http://schemas.microsoft.com/office/drawing/2014/chart" uri="{C3380CC4-5D6E-409C-BE32-E72D297353CC}">
              <c16:uniqueId val="{00000006-E213-4C08-A8CF-D9025F6AAC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268</c:v>
                </c:pt>
                <c:pt idx="3">
                  <c:v>378</c:v>
                </c:pt>
                <c:pt idx="6">
                  <c:v>395</c:v>
                </c:pt>
                <c:pt idx="9">
                  <c:v>501</c:v>
                </c:pt>
                <c:pt idx="12">
                  <c:v>407</c:v>
                </c:pt>
              </c:numCache>
            </c:numRef>
          </c:val>
          <c:extLst>
            <c:ext xmlns:c16="http://schemas.microsoft.com/office/drawing/2014/chart" uri="{C3380CC4-5D6E-409C-BE32-E72D297353CC}">
              <c16:uniqueId val="{00000007-E213-4C08-A8CF-D9025F6AAC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388</c:v>
                </c:pt>
                <c:pt idx="3">
                  <c:v>365</c:v>
                </c:pt>
                <c:pt idx="6">
                  <c:v>469</c:v>
                </c:pt>
                <c:pt idx="9">
                  <c:v>487</c:v>
                </c:pt>
                <c:pt idx="12">
                  <c:v>474</c:v>
                </c:pt>
              </c:numCache>
            </c:numRef>
          </c:val>
          <c:extLst>
            <c:ext xmlns:c16="http://schemas.microsoft.com/office/drawing/2014/chart" uri="{C3380CC4-5D6E-409C-BE32-E72D297353CC}">
              <c16:uniqueId val="{00000008-E213-4C08-A8CF-D9025F6AAC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13-4C08-A8CF-D9025F6AAC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6163</c:v>
                </c:pt>
                <c:pt idx="3">
                  <c:v>6104</c:v>
                </c:pt>
                <c:pt idx="6">
                  <c:v>5587</c:v>
                </c:pt>
                <c:pt idx="9">
                  <c:v>5735</c:v>
                </c:pt>
                <c:pt idx="12">
                  <c:v>5765</c:v>
                </c:pt>
              </c:numCache>
            </c:numRef>
          </c:val>
          <c:extLst>
            <c:ext xmlns:c16="http://schemas.microsoft.com/office/drawing/2014/chart" uri="{C3380CC4-5D6E-409C-BE32-E72D297353CC}">
              <c16:uniqueId val="{0000000A-E213-4C08-A8CF-D9025F6AAC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606</c:v>
                </c:pt>
                <c:pt idx="2">
                  <c:v>#N/A</c:v>
                </c:pt>
                <c:pt idx="3">
                  <c:v>#N/A</c:v>
                </c:pt>
                <c:pt idx="4">
                  <c:v>407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13-4C08-A8CF-D9025F6AAC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273</c:v>
                </c:pt>
                <c:pt idx="1">
                  <c:v>273</c:v>
                </c:pt>
                <c:pt idx="2">
                  <c:v>273</c:v>
                </c:pt>
              </c:numCache>
            </c:numRef>
          </c:val>
          <c:extLst>
            <c:ext xmlns:c16="http://schemas.microsoft.com/office/drawing/2014/chart" uri="{C3380CC4-5D6E-409C-BE32-E72D297353CC}">
              <c16:uniqueId val="{00000000-1BD6-403B-A40C-BB3619CB1F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254</c:v>
                </c:pt>
                <c:pt idx="1">
                  <c:v>254</c:v>
                </c:pt>
                <c:pt idx="2">
                  <c:v>255</c:v>
                </c:pt>
              </c:numCache>
            </c:numRef>
          </c:val>
          <c:extLst>
            <c:ext xmlns:c16="http://schemas.microsoft.com/office/drawing/2014/chart" uri="{C3380CC4-5D6E-409C-BE32-E72D297353CC}">
              <c16:uniqueId val="{00000001-1BD6-403B-A40C-BB3619CB1F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1556</c:v>
                </c:pt>
                <c:pt idx="1">
                  <c:v>1709</c:v>
                </c:pt>
                <c:pt idx="2">
                  <c:v>1862</c:v>
                </c:pt>
              </c:numCache>
            </c:numRef>
          </c:val>
          <c:extLst>
            <c:ext xmlns:c16="http://schemas.microsoft.com/office/drawing/2014/chart" uri="{C3380CC4-5D6E-409C-BE32-E72D297353CC}">
              <c16:uniqueId val="{00000002-1BD6-403B-A40C-BB3619CB1F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{B7A5FAA5-E7F1-4657-B603-E1E1233A53BA}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BA-424C-AA7C-3E65924CF0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{E78A4A0A-68E5-45EB-AB74-3031271F6E3A}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A-424C-AA7C-3E65924CF0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{0F37019B-2C9C-4C0D-9ED9-81BA71686CE9}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A-424C-AA7C-3E65924CF0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{03A718A4-9F27-4A02-9986-14CDF7D1A71C}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A-424C-AA7C-3E65924CF0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{A6EF215B-2AD4-4212-BFBB-B7BD9F52D009}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A-424C-AA7C-3E65924CF0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{53ABAB83-2B83-493C-B1DD-7692DE09C3E3}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BA-424C-AA7C-3E65924CF0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{3ADF5FC9-247E-42C8-A8D6-E55945EE8DCF}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BA-424C-AA7C-3E65924CF0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{61839B9B-BD96-4323-8991-B48D123D7333}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BA-424C-AA7C-3E65924CF0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{A58A727D-4314-4B1C-B33A-AD9BF9326069}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BA-424C-AA7C-3E65924CF0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48.1</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BA-424C-AA7C-3E65924CF0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{0D7563FC-0011-410D-90B0-6F374955D0EA}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BA-424C-AA7C-3E65924CF0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{02877AC1-D83B-4C05-9280-CBC9F5A31217}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A-424C-AA7C-3E65924CF0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{B777BDED-FFE4-4A4B-A445-9390681265F2}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A-424C-AA7C-3E65924CF0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{112ABC86-1C0A-4DF3-B73C-2FBF708F90C7}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A-424C-AA7C-3E65924CF0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{EA1C3707-063A-4A80-BA5C-168BD0630C1C}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A-424C-AA7C-3E65924CF0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{5D34A07D-EB39-4A90-97C9-29BB21A18672}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BA-424C-AA7C-3E65924CF0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{6F04EAA7-2D54-4019-A85E-B1144101B6A5}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BA-424C-AA7C-3E65924CF0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{8FE08710-8722-4A3A-8F35-78550E86415E}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BA-424C-AA7C-3E65924CF0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{329ACA18-1936-40C7-8C09-40692D308DAE}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BA-424C-AA7C-3E65924CF0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6BA-424C-AA7C-3E65924CF042}"/>
            </c:ext>
          </c:extLst>
        </c:ser>
        <c:dLbls>
          <c:showLegendKey val="0"/>
          <c:showVal val="1"/>
          <c:showCatName val="0"/>
          <c:showSerName val="0"/>
          <c:showPercent val="0"/>
          <c:showBubbleSize val="0"/>
        </c:dLbls>
        <c:axId val="46179840"/>
        <c:axId val="46181760"/>
      </c:scatterChart>
      <c:valAx>
        <c:axId val="46179840"/>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{F94C286B-93E4-4B17-96DD-756F9A77C51F}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081-48D0-AE8E-FCB340AFB9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{AE608503-D577-417B-831A-437E49429A0B}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81-48D0-AE8E-FCB340AFB9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{90DAA8D2-D334-4F9D-A710-F65697880445}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81-48D0-AE8E-FCB340AFB9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{723A21A7-AC49-47D8-89BD-102E7DD5FD1E}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81-48D0-AE8E-FCB340AFB9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{A61EBDC4-C287-46FF-ACF3-307DECA5EB03}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81-48D0-AE8E-FCB340AFB9F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{9D1CD2F4-AB22-4BCC-86E7-7C9620D19728}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081-48D0-AE8E-FCB340AFB9F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{7283E325-BBFB-4EB0-966B-4081B04AAE9F}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081-48D0-AE8E-FCB340AFB9F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{1CB6D16E-E318-4C78-8B42-F5DF76B66FC3}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081-48D0-AE8E-FCB340AFB9F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{6D9F639E-5857-4A47-9373-058650914D8D}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081-48D0-AE8E-FCB340AFB9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7.8</c:v>
                </c:pt>
                <c:pt idx="16">
                  <c:v>6.9</c:v>
                </c:pt>
                <c:pt idx="24">
                  <c:v>6.5</c:v>
                </c:pt>
                <c:pt idx="32">
                  <c:v>6.4</c:v>
                </c:pt>
              </c:numCache>
            </c:numRef>
          </c:xVal>
          <c:yVal>
            <c:numRef>
              <c:f>公会計指標分析・財政指標組合せ分析表!$BP$73:$DC$73</c:f>
              <c:numCache>
                <c:formatCode>#,##0.0;"▲ "#,##0.0</c:formatCode>
                <c:ptCount val="40"/>
                <c:pt idx="0">
                  <c:v>23.5</c:v>
                </c:pt>
                <c:pt idx="8">
                  <c:v>16.2</c:v>
                </c:pt>
              </c:numCache>
            </c:numRef>
          </c:yVal>
          <c:smooth val="0"/>
          <c:extLst>
            <c:ext xmlns:c16="http://schemas.microsoft.com/office/drawing/2014/chart" uri="{C3380CC4-5D6E-409C-BE32-E72D297353CC}">
              <c16:uniqueId val="{00000009-F081-48D0-AE8E-FCB340AFB9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{42BB9BE4-98B0-477F-8F20-55C8D8332D63}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081-48D0-AE8E-FCB340AFB9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{2EC50FB8-55B7-4F91-BF53-BB249539A4C1}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81-48D0-AE8E-FCB340AFB9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{1C20FE65-62F3-4A70-8596-766C67930B16}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81-48D0-AE8E-FCB340AFB9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{DAF93C01-5705-4731-9BD7-48DE116C415F}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81-48D0-AE8E-FCB340AFB9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{88EF351B-4139-45AF-8CF5-B828296A863F}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81-48D0-AE8E-FCB340AFB9F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{39059395-A9E4-4952-9433-2896530890E5}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081-48D0-AE8E-FCB340AFB9F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{CF2C2251-0118-4F72-A08D-0567E3106C58}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081-48D0-AE8E-FCB340AFB9F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{E413921A-AABE-44F6-8F0B-40D07016E308}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081-48D0-AE8E-FCB340AFB9F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{5D0CA3B0-90BF-402C-8011-9AF52683C90C}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081-48D0-AE8E-FCB340AFB9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081-48D0-AE8E-FCB340AFB9F7}"/>
            </c:ext>
          </c:extLst>
        </c:ser>
        <c:dLbls>
          <c:showLegendKey val="0"/>
          <c:showVal val="1"/>
          <c:showCatName val="0"/>
          <c:showSerName val="0"/>
          <c:showPercent val="0"/>
          <c:showBubbleSize val="0"/>
        </c:dLbls>
        <c:axId val="84219776"/>
        <c:axId val="84234240"/>
      </c:scatterChart>
      <c:valAx>
        <c:axId val="84219776"/>
        <c:scaling>
          <c:orientation val="minMax"/>
          <c:max val="10.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大規模な事業による起債の償還が始まっており、分子の比率が下がっている。今後は、充当可能な財源を確保し健全な財政運営に努める。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大規模な事業の償還も始まっているが分子の比率は、ほぼ変わらず変わらず厳しい状態が続く。将来負担額の縮小を図るため繰上償還等に努める。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新庁舎建設に伴い基金が伸びているが、今後、取り崩しになるため、基金全体が下がっていくことが考えられる。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今後、公共施設等の老朽化に伴い改修や取り壊し等が増加することが見込めるため、その対策のため基金を創設することが必要である。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ついては、今後、新庁舎建設。人財育成基金については、子どもたちの他都道府県、市町村との交流や学習の向上等に繋がる検定等費用に充てる。また、ふるさと応援基金は、世界自然遺産を見据えた環境教育、図書購入等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増額の理由は、新庁舎建設のための基金が影響している。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新庁舎建設基金が取り崩しになることから、公共施設の改修等、基金の創設を考える必要がある。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基金を積む必要がある。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基金を積む必要がある。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大型事業による新規建築物による大幅な減価償却率の伸びになるが、今後、箱モノの建設事業の抑制に努めることから年々、減少する見込みである。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103928</xdr:rowOff>
    </xdr:from>
    <xdr:to>
      <xdr:col>15</xdr:col>
      <xdr:colOff>187325</xdr:colOff>
      <xdr:row>32</xdr:row>
      <xdr:rowOff>34078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68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151977</xdr:rowOff>
    </xdr:from>
    <xdr:to>
      <xdr:col>19</xdr:col>
      <xdr:colOff>187325</xdr:colOff>
      <xdr:row>33</xdr:row>
      <xdr:rowOff>82127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33</xdr:row>
      <xdr:rowOff>31327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884968"/>
          <a:ext cx="711200" cy="57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50605</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73254</xdr:rowOff>
    </xdr:from>
    <xdr:ext cx="405111" cy="259045"/>
    <xdr:sp macro="" textlink="">
      <xdr:nvSpPr>
        <xdr:cNvPr id="89" name="n_1mainValue有形固定資産減価償却率">
          <a:extLst>
            <a:ext uri="{FF2B5EF4-FFF2-40B4-BE49-F238E27FC236}">
              <a16:creationId xmlns:a16="http://schemas.microsoft.com/office/drawing/2014/main" id="{00000000-0008-0000-0000-000059000000}"/>
            </a:ext>
          </a:extLst>
        </xdr:cNvPr>
        <xdr:cNvSpPr txBox="1"/>
      </xdr:nvSpPr>
      <xdr:spPr>
        <a:xfrm>
          <a:off x="38360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債務償還可能年数は、類似団体より下回りはしているものの、今後、年数が増える恐れがあることから、事業等の抑制に努める。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00000000-0008-0000-0000-000079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3" name="債務償還可能年数最大値テキスト">
          <a:extLst>
            <a:ext uri="{FF2B5EF4-FFF2-40B4-BE49-F238E27FC236}">
              <a16:creationId xmlns:a16="http://schemas.microsoft.com/office/drawing/2014/main" id="{00000000-0008-0000-0000-00007B000000}"/>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5" name="債務償還可能年数平均値テキスト">
          <a:extLst>
            <a:ext uri="{FF2B5EF4-FFF2-40B4-BE49-F238E27FC236}">
              <a16:creationId xmlns:a16="http://schemas.microsoft.com/office/drawing/2014/main" id="{00000000-0008-0000-0000-00007D000000}"/>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120395</xdr:rowOff>
    </xdr:from>
    <xdr:ext cx="340478" cy="259045"/>
    <xdr:sp macro="" textlink="">
      <xdr:nvSpPr>
        <xdr:cNvPr id="133" name="債務償還可能年数該当値テキスト">
          <a:extLst>
            <a:ext uri="{FF2B5EF4-FFF2-40B4-BE49-F238E27FC236}">
              <a16:creationId xmlns:a16="http://schemas.microsoft.com/office/drawing/2014/main" id="{00000000-0008-0000-0000-000085000000}"/>
            </a:ext>
          </a:extLst>
        </xdr:cNvPr>
        <xdr:cNvSpPr txBox="1"/>
      </xdr:nvSpPr>
      <xdr:spPr>
        <a:xfrm>
          <a:off x="14846300" y="62068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75692</xdr:rowOff>
    </xdr:from>
    <xdr:to>
      <xdr:col>15</xdr:col>
      <xdr:colOff>101600</xdr:colOff>
      <xdr:row>40</xdr:row>
      <xdr:rowOff>5842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119126</xdr:rowOff>
    </xdr:from>
    <xdr:to>
      <xdr:col>24</xdr:col>
      <xdr:colOff>114300</xdr:colOff>
      <xdr:row>37</xdr:row>
      <xdr:rowOff>49276</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45847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142003</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100-000045000000}"/>
            </a:ext>
          </a:extLst>
        </xdr:cNvPr>
        <xdr:cNvSpPr txBox="1"/>
      </xdr:nvSpPr>
      <xdr:spPr>
        <a:xfrm>
          <a:off x="4673600" y="61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36</xdr:row>
      <xdr:rowOff>169926</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a:off x="3797300" y="63375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100-000048000000}"/>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22369</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100-000049000000}"/>
            </a:ext>
          </a:extLst>
        </xdr:cNvPr>
        <xdr:cNvSpPr txBox="1"/>
      </xdr:nvSpPr>
      <xdr:spPr>
        <a:xfrm>
          <a:off x="2705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61231</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100-00004A000000}"/>
            </a:ext>
          </a:extLst>
        </xdr:cNvPr>
        <xdr:cNvSpPr txBox="1"/>
      </xdr:nvSpPr>
      <xdr:spPr>
        <a:xfrm>
          <a:off x="35820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a:extLst>
            <a:ext uri="{FF2B5EF4-FFF2-40B4-BE49-F238E27FC236}">
              <a16:creationId xmlns:a16="http://schemas.microsoft.com/office/drawing/2014/main" id="{00000000-0008-0000-0100-000061000000}"/>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a:extLst>
            <a:ext uri="{FF2B5EF4-FFF2-40B4-BE49-F238E27FC236}">
              <a16:creationId xmlns:a16="http://schemas.microsoft.com/office/drawing/2014/main" id="{00000000-0008-0000-0100-000063000000}"/>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1" name="【道路】&#10;一人当たり延長平均値テキスト">
          <a:extLst>
            <a:ext uri="{FF2B5EF4-FFF2-40B4-BE49-F238E27FC236}">
              <a16:creationId xmlns:a16="http://schemas.microsoft.com/office/drawing/2014/main" id="{00000000-0008-0000-0100-000065000000}"/>
            </a:ext>
          </a:extLst>
        </xdr:cNvPr>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a:extLst>
            <a:ext uri="{FF2B5EF4-FFF2-40B4-BE49-F238E27FC236}">
              <a16:creationId xmlns:a16="http://schemas.microsoft.com/office/drawing/2014/main" id="{00000000-0008-0000-0100-000066000000}"/>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a:extLst>
            <a:ext uri="{FF2B5EF4-FFF2-40B4-BE49-F238E27FC236}">
              <a16:creationId xmlns:a16="http://schemas.microsoft.com/office/drawing/2014/main" id="{00000000-0008-0000-0100-000067000000}"/>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69707</xdr:rowOff>
    </xdr:from>
    <xdr:to>
      <xdr:col>46</xdr:col>
      <xdr:colOff>38100</xdr:colOff>
      <xdr:row>39</xdr:row>
      <xdr:rowOff>171307</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8699500" y="675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52160</xdr:rowOff>
    </xdr:from>
    <xdr:to>
      <xdr:col>55</xdr:col>
      <xdr:colOff>50800</xdr:colOff>
      <xdr:row>41</xdr:row>
      <xdr:rowOff>153760</xdr:rowOff>
    </xdr:to>
    <xdr:sp macro="" textlink="">
      <xdr:nvSpPr>
        <xdr:cNvPr id="110" name="楕円 109">
          <a:extLst>
            <a:ext uri="{FF2B5EF4-FFF2-40B4-BE49-F238E27FC236}">
              <a16:creationId xmlns:a16="http://schemas.microsoft.com/office/drawing/2014/main" id="{00000000-0008-0000-0100-00006E000000}"/>
            </a:ext>
          </a:extLst>
        </xdr:cNvPr>
        <xdr:cNvSpPr/>
      </xdr:nvSpPr>
      <xdr:spPr>
        <a:xfrm>
          <a:off x="10426700" y="70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138537</xdr:rowOff>
    </xdr:from>
    <xdr:ext cx="469744" cy="259045"/>
    <xdr:sp macro="" textlink="">
      <xdr:nvSpPr>
        <xdr:cNvPr id="111" name="【道路】&#10;一人当たり延長該当値テキスト">
          <a:extLst>
            <a:ext uri="{FF2B5EF4-FFF2-40B4-BE49-F238E27FC236}">
              <a16:creationId xmlns:a16="http://schemas.microsoft.com/office/drawing/2014/main" id="{00000000-0008-0000-0100-00006F000000}"/>
            </a:ext>
          </a:extLst>
        </xdr:cNvPr>
        <xdr:cNvSpPr txBox="1"/>
      </xdr:nvSpPr>
      <xdr:spPr>
        <a:xfrm>
          <a:off x="10515600" y="699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54414</xdr:rowOff>
    </xdr:from>
    <xdr:to>
      <xdr:col>50</xdr:col>
      <xdr:colOff>165100</xdr:colOff>
      <xdr:row>41</xdr:row>
      <xdr:rowOff>156014</xdr:rowOff>
    </xdr:to>
    <xdr:sp macro="" textlink="">
      <xdr:nvSpPr>
        <xdr:cNvPr id="112" name="楕円 111">
          <a:extLst>
            <a:ext uri="{FF2B5EF4-FFF2-40B4-BE49-F238E27FC236}">
              <a16:creationId xmlns:a16="http://schemas.microsoft.com/office/drawing/2014/main" id="{00000000-0008-0000-0100-000070000000}"/>
            </a:ext>
          </a:extLst>
        </xdr:cNvPr>
        <xdr:cNvSpPr/>
      </xdr:nvSpPr>
      <xdr:spPr>
        <a:xfrm>
          <a:off x="9588500" y="7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102960</xdr:rowOff>
    </xdr:from>
    <xdr:to>
      <xdr:col>55</xdr:col>
      <xdr:colOff>0</xdr:colOff>
      <xdr:row>41</xdr:row>
      <xdr:rowOff>105214</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9639300" y="7132410"/>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4" name="n_1aveValue【道路】&#10;一人当たり延長">
          <a:extLst>
            <a:ext uri="{FF2B5EF4-FFF2-40B4-BE49-F238E27FC236}">
              <a16:creationId xmlns:a16="http://schemas.microsoft.com/office/drawing/2014/main" id="{00000000-0008-0000-0100-000072000000}"/>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16384</xdr:rowOff>
    </xdr:from>
    <xdr:ext cx="534377" cy="259045"/>
    <xdr:sp macro="" textlink="">
      <xdr:nvSpPr>
        <xdr:cNvPr id="115" name="n_2aveValue【道路】&#10;一人当たり延長">
          <a:extLst>
            <a:ext uri="{FF2B5EF4-FFF2-40B4-BE49-F238E27FC236}">
              <a16:creationId xmlns:a16="http://schemas.microsoft.com/office/drawing/2014/main" id="{00000000-0008-0000-0100-000073000000}"/>
            </a:ext>
          </a:extLst>
        </xdr:cNvPr>
        <xdr:cNvSpPr txBox="1"/>
      </xdr:nvSpPr>
      <xdr:spPr>
        <a:xfrm>
          <a:off x="8483111" y="65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147141</xdr:rowOff>
    </xdr:from>
    <xdr:ext cx="469744" cy="259045"/>
    <xdr:sp macro="" textlink="">
      <xdr:nvSpPr>
        <xdr:cNvPr id="116" name="n_1mainValue【道路】&#10;一人当たり延長">
          <a:extLst>
            <a:ext uri="{FF2B5EF4-FFF2-40B4-BE49-F238E27FC236}">
              <a16:creationId xmlns:a16="http://schemas.microsoft.com/office/drawing/2014/main" id="{00000000-0008-0000-0100-000074000000}"/>
            </a:ext>
          </a:extLst>
        </xdr:cNvPr>
        <xdr:cNvSpPr txBox="1"/>
      </xdr:nvSpPr>
      <xdr:spPr>
        <a:xfrm>
          <a:off x="9391727" y="7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00000000-0008-0000-01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00000000-0008-0000-0100-00008F000000}"/>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00000000-0008-0000-0100-000091000000}"/>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00000000-0008-0000-0100-000093000000}"/>
            </a:ext>
          </a:extLst>
        </xdr:cNvPr>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a:extLst>
            <a:ext uri="{FF2B5EF4-FFF2-40B4-BE49-F238E27FC236}">
              <a16:creationId xmlns:a16="http://schemas.microsoft.com/office/drawing/2014/main" id="{00000000-0008-0000-0100-000094000000}"/>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a:extLst>
            <a:ext uri="{FF2B5EF4-FFF2-40B4-BE49-F238E27FC236}">
              <a16:creationId xmlns:a16="http://schemas.microsoft.com/office/drawing/2014/main" id="{00000000-0008-0000-0100-000095000000}"/>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id="{00000000-0008-0000-0100-00009D000000}"/>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92891</xdr:rowOff>
    </xdr:from>
    <xdr:to>
      <xdr:col>20</xdr:col>
      <xdr:colOff>38100</xdr:colOff>
      <xdr:row>63</xdr:row>
      <xdr:rowOff>23041</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3746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62</xdr:row>
      <xdr:rowOff>143691</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3797300" y="10571117"/>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00000000-0008-0000-0100-0000A0000000}"/>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00000000-0008-0000-0100-0000A1000000}"/>
            </a:ext>
          </a:extLst>
        </xdr:cNvPr>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14168</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100-0000BB000000}"/>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100-0000BD000000}"/>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100-0000BF000000}"/>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139867</xdr:rowOff>
    </xdr:from>
    <xdr:to>
      <xdr:col>55</xdr:col>
      <xdr:colOff>50800</xdr:colOff>
      <xdr:row>64</xdr:row>
      <xdr:rowOff>70017</xdr:rowOff>
    </xdr:to>
    <xdr:sp macro="" textlink="">
      <xdr:nvSpPr>
        <xdr:cNvPr id="200" name="楕円 199">
          <a:extLst>
            <a:ext uri="{FF2B5EF4-FFF2-40B4-BE49-F238E27FC236}">
              <a16:creationId xmlns:a16="http://schemas.microsoft.com/office/drawing/2014/main" id="{00000000-0008-0000-0100-0000C8000000}"/>
            </a:ext>
          </a:extLst>
        </xdr:cNvPr>
        <xdr:cNvSpPr/>
      </xdr:nvSpPr>
      <xdr:spPr>
        <a:xfrm>
          <a:off x="10426700" y="109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54794</xdr:rowOff>
    </xdr:from>
    <xdr:ext cx="599010" cy="259045"/>
    <xdr:sp macro="" textlink="">
      <xdr:nvSpPr>
        <xdr:cNvPr id="201" name="【橋りょう・トンネル】&#10;一人当たり有形固定資産（償却資産）額該当値テキスト">
          <a:extLst>
            <a:ext uri="{FF2B5EF4-FFF2-40B4-BE49-F238E27FC236}">
              <a16:creationId xmlns:a16="http://schemas.microsoft.com/office/drawing/2014/main" id="{00000000-0008-0000-0100-0000C9000000}"/>
            </a:ext>
          </a:extLst>
        </xdr:cNvPr>
        <xdr:cNvSpPr txBox="1"/>
      </xdr:nvSpPr>
      <xdr:spPr>
        <a:xfrm>
          <a:off x="10515600" y="108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143587</xdr:rowOff>
    </xdr:from>
    <xdr:to>
      <xdr:col>50</xdr:col>
      <xdr:colOff>165100</xdr:colOff>
      <xdr:row>64</xdr:row>
      <xdr:rowOff>73737</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9588500" y="10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19217</xdr:rowOff>
    </xdr:from>
    <xdr:to>
      <xdr:col>55</xdr:col>
      <xdr:colOff>0</xdr:colOff>
      <xdr:row>64</xdr:row>
      <xdr:rowOff>22937</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9639300" y="10992017"/>
          <a:ext cx="8382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64864</xdr:rowOff>
    </xdr:from>
    <xdr:ext cx="599010" cy="259045"/>
    <xdr:sp macro="" textlink="">
      <xdr:nvSpPr>
        <xdr:cNvPr id="206" name="n_1main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9327095" y="110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100-0000E800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00000000-0008-0000-0100-0000E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100-0000EC000000}"/>
            </a:ext>
          </a:extLst>
        </xdr:cNvPr>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151130</xdr:rowOff>
    </xdr:from>
    <xdr:to>
      <xdr:col>24</xdr:col>
      <xdr:colOff>114300</xdr:colOff>
      <xdr:row>85</xdr:row>
      <xdr:rowOff>81280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4584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66057</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00000000-0008-0000-0100-0000F6000000}"/>
            </a:ext>
          </a:extLst>
        </xdr:cNvPr>
        <xdr:cNvSpPr txBox="1"/>
      </xdr:nvSpPr>
      <xdr:spPr>
        <a:xfrm>
          <a:off x="4673600" y="1446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74930</xdr:rowOff>
    </xdr:from>
    <xdr:to>
      <xdr:col>20</xdr:col>
      <xdr:colOff>38100</xdr:colOff>
      <xdr:row>86</xdr:row>
      <xdr:rowOff>5080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3746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30480</xdr:rowOff>
    </xdr:from>
    <xdr:to>
      <xdr:col>24</xdr:col>
      <xdr:colOff>63500</xdr:colOff>
      <xdr:row>85</xdr:row>
      <xdr:rowOff>125730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3797300" y="146037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100-0000F90000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100-0000FA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167657</xdr:rowOff>
    </xdr:from>
    <xdr:ext cx="405111" cy="259045"/>
    <xdr:sp macro="" textlink="">
      <xdr:nvSpPr>
        <xdr:cNvPr id="251" name="n_1mainValue【公営住宅】&#10;有形固定資産減価償却率">
          <a:extLst>
            <a:ext uri="{FF2B5EF4-FFF2-40B4-BE49-F238E27FC236}">
              <a16:creationId xmlns:a16="http://schemas.microsoft.com/office/drawing/2014/main" id="{00000000-0008-0000-0100-0000FB000000}"/>
            </a:ext>
          </a:extLst>
        </xdr:cNvPr>
        <xdr:cNvSpPr txBox="1"/>
      </xdr:nvSpPr>
      <xdr:spPr>
        <a:xfrm>
          <a:off x="35820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1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100-000014010000}"/>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a:extLst>
            <a:ext uri="{FF2B5EF4-FFF2-40B4-BE49-F238E27FC236}">
              <a16:creationId xmlns:a16="http://schemas.microsoft.com/office/drawing/2014/main" id="{00000000-0008-0000-0100-000016010000}"/>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100-000018010000}"/>
            </a:ext>
          </a:extLst>
        </xdr:cNvPr>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86868</xdr:rowOff>
    </xdr:from>
    <xdr:to>
      <xdr:col>55</xdr:col>
      <xdr:colOff>50800</xdr:colOff>
      <xdr:row>86</xdr:row>
      <xdr:rowOff>17018</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10426700" y="14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1795</xdr:rowOff>
    </xdr:from>
    <xdr:ext cx="469744" cy="259045"/>
    <xdr:sp macro="" textlink="">
      <xdr:nvSpPr>
        <xdr:cNvPr id="290" name="【公営住宅】&#10;一人当たり面積該当値テキスト">
          <a:extLst>
            <a:ext uri="{FF2B5EF4-FFF2-40B4-BE49-F238E27FC236}">
              <a16:creationId xmlns:a16="http://schemas.microsoft.com/office/drawing/2014/main" id="{00000000-0008-0000-0100-000022010000}"/>
            </a:ext>
          </a:extLst>
        </xdr:cNvPr>
        <xdr:cNvSpPr txBox="1"/>
      </xdr:nvSpPr>
      <xdr:spPr>
        <a:xfrm>
          <a:off x="10515600" y="145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89154</xdr:rowOff>
    </xdr:from>
    <xdr:to>
      <xdr:col>50</xdr:col>
      <xdr:colOff>165100</xdr:colOff>
      <xdr:row>86</xdr:row>
      <xdr:rowOff>19304</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9588500" y="146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137668</xdr:rowOff>
    </xdr:from>
    <xdr:to>
      <xdr:col>55</xdr:col>
      <xdr:colOff>0</xdr:colOff>
      <xdr:row>85</xdr:row>
      <xdr:rowOff>139954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9639300" y="147109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3" name="n_1aveValue【公営住宅】&#10;一人当たり面積">
          <a:extLst>
            <a:ext uri="{FF2B5EF4-FFF2-40B4-BE49-F238E27FC236}">
              <a16:creationId xmlns:a16="http://schemas.microsoft.com/office/drawing/2014/main" id="{00000000-0008-0000-0100-000025010000}"/>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4" name="n_2aveValue【公営住宅】&#10;一人当たり面積">
          <a:extLst>
            <a:ext uri="{FF2B5EF4-FFF2-40B4-BE49-F238E27FC236}">
              <a16:creationId xmlns:a16="http://schemas.microsoft.com/office/drawing/2014/main" id="{00000000-0008-0000-0100-000026010000}"/>
            </a:ext>
          </a:extLst>
        </xdr:cNvPr>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10431</xdr:rowOff>
    </xdr:from>
    <xdr:ext cx="469744" cy="259045"/>
    <xdr:sp macro="" textlink="">
      <xdr:nvSpPr>
        <xdr:cNvPr id="295" name="n_1mainValue【公営住宅】&#10;一人当たり面積">
          <a:extLst>
            <a:ext uri="{FF2B5EF4-FFF2-40B4-BE49-F238E27FC236}">
              <a16:creationId xmlns:a16="http://schemas.microsoft.com/office/drawing/2014/main" id="{00000000-0008-0000-0100-000027010000}"/>
            </a:ext>
          </a:extLst>
        </xdr:cNvPr>
        <xdr:cNvSpPr txBox="1"/>
      </xdr:nvSpPr>
      <xdr:spPr>
        <a:xfrm>
          <a:off x="9391727" y="1475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a:extLst>
            <a:ext uri="{FF2B5EF4-FFF2-40B4-BE49-F238E27FC236}">
              <a16:creationId xmlns:a16="http://schemas.microsoft.com/office/drawing/2014/main" id="{00000000-0008-0000-01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22" name="【港湾・漁港】&#10;有形固定資産減価償却率最小値テキスト">
          <a:extLst>
            <a:ext uri="{FF2B5EF4-FFF2-40B4-BE49-F238E27FC236}">
              <a16:creationId xmlns:a16="http://schemas.microsoft.com/office/drawing/2014/main" id="{00000000-0008-0000-0100-000042010000}"/>
            </a:ext>
          </a:extLst>
        </xdr:cNvPr>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24" name="【港湾・漁港】&#10;有形固定資産減価償却率最大値テキスト">
          <a:extLst>
            <a:ext uri="{FF2B5EF4-FFF2-40B4-BE49-F238E27FC236}">
              <a16:creationId xmlns:a16="http://schemas.microsoft.com/office/drawing/2014/main" id="{00000000-0008-0000-0100-000044010000}"/>
            </a:ext>
          </a:extLst>
        </xdr:cNvPr>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51543</xdr:rowOff>
    </xdr:from>
    <xdr:ext cx="405111" cy="259045"/>
    <xdr:sp macro="" textlink="">
      <xdr:nvSpPr>
        <xdr:cNvPr id="326" name="【港湾・漁港】&#10;有形固定資産減価償却率平均値テキスト">
          <a:extLst>
            <a:ext uri="{FF2B5EF4-FFF2-40B4-BE49-F238E27FC236}">
              <a16:creationId xmlns:a16="http://schemas.microsoft.com/office/drawing/2014/main" id="{00000000-0008-0000-0100-000046010000}"/>
            </a:ext>
          </a:extLst>
        </xdr:cNvPr>
        <xdr:cNvSpPr txBox="1"/>
      </xdr:nvSpPr>
      <xdr:spPr>
        <a:xfrm>
          <a:off x="4673600" y="1753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123371</xdr:rowOff>
    </xdr:from>
    <xdr:to>
      <xdr:col>24</xdr:col>
      <xdr:colOff>114300</xdr:colOff>
      <xdr:row>109</xdr:row>
      <xdr:rowOff>53521</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4584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38298</xdr:rowOff>
    </xdr:from>
    <xdr:ext cx="340478" cy="259045"/>
    <xdr:sp macro="" textlink="">
      <xdr:nvSpPr>
        <xdr:cNvPr id="336" name="【港湾・漁港】&#10;有形固定資産減価償却率該当値テキスト">
          <a:extLst>
            <a:ext uri="{FF2B5EF4-FFF2-40B4-BE49-F238E27FC236}">
              <a16:creationId xmlns:a16="http://schemas.microsoft.com/office/drawing/2014/main" id="{00000000-0008-0000-0100-000050010000}"/>
            </a:ext>
          </a:extLst>
        </xdr:cNvPr>
        <xdr:cNvSpPr txBox="1"/>
      </xdr:nvSpPr>
      <xdr:spPr>
        <a:xfrm>
          <a:off x="4673600" y="1855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xdr:rowOff>
    </xdr:from>
    <xdr:to>
      <xdr:col>24</xdr:col>
      <xdr:colOff>63500</xdr:colOff>
      <xdr:row>109</xdr:row>
      <xdr:rowOff>35379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3797300" y="1869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39" name="n_1aveValue【港湾・漁港】&#10;有形固定資産減価償却率">
          <a:extLst>
            <a:ext uri="{FF2B5EF4-FFF2-40B4-BE49-F238E27FC236}">
              <a16:creationId xmlns:a16="http://schemas.microsoft.com/office/drawing/2014/main" id="{00000000-0008-0000-0100-000053010000}"/>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0" name="n_2aveValue【港湾・漁港】&#10;有形固定資産減価償却率">
          <a:extLst>
            <a:ext uri="{FF2B5EF4-FFF2-40B4-BE49-F238E27FC236}">
              <a16:creationId xmlns:a16="http://schemas.microsoft.com/office/drawing/2014/main" id="{00000000-0008-0000-0100-000054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41" name="n_1mainValue【港湾・漁港】&#10;有形固定資産減価償却率">
          <a:extLst>
            <a:ext uri="{FF2B5EF4-FFF2-40B4-BE49-F238E27FC236}">
              <a16:creationId xmlns:a16="http://schemas.microsoft.com/office/drawing/2014/main" id="{00000000-0008-0000-0100-000055010000}"/>
            </a:ext>
          </a:extLst>
        </xdr:cNvPr>
        <xdr:cNvSpPr txBox="1"/>
      </xdr:nvSpPr>
      <xdr:spPr>
        <a:xfrm>
          <a:off x="3614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64" name="【港湾・漁港】&#10;一人当たり有形固定資産（償却資産）額最小値テキスト">
          <a:extLst>
            <a:ext uri="{FF2B5EF4-FFF2-40B4-BE49-F238E27FC236}">
              <a16:creationId xmlns:a16="http://schemas.microsoft.com/office/drawing/2014/main" id="{00000000-0008-0000-0100-00006C010000}"/>
            </a:ext>
          </a:extLst>
        </xdr:cNvPr>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66" name="【港湾・漁港】&#10;一人当たり有形固定資産（償却資産）額最大値テキスト">
          <a:extLst>
            <a:ext uri="{FF2B5EF4-FFF2-40B4-BE49-F238E27FC236}">
              <a16:creationId xmlns:a16="http://schemas.microsoft.com/office/drawing/2014/main" id="{00000000-0008-0000-0100-00006E010000}"/>
            </a:ext>
          </a:extLst>
        </xdr:cNvPr>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156908</xdr:rowOff>
    </xdr:from>
    <xdr:ext cx="690189" cy="259045"/>
    <xdr:sp macro="" textlink="">
      <xdr:nvSpPr>
        <xdr:cNvPr id="368" name="【港湾・漁港】&#10;一人当たり有形固定資産（償却資産）額平均値テキスト">
          <a:extLst>
            <a:ext uri="{FF2B5EF4-FFF2-40B4-BE49-F238E27FC236}">
              <a16:creationId xmlns:a16="http://schemas.microsoft.com/office/drawing/2014/main" id="{00000000-0008-0000-0100-000070010000}"/>
            </a:ext>
          </a:extLst>
        </xdr:cNvPr>
        <xdr:cNvSpPr txBox="1"/>
      </xdr:nvSpPr>
      <xdr:spPr>
        <a:xfrm>
          <a:off x="10515600" y="17987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96124</xdr:rowOff>
    </xdr:from>
    <xdr:to>
      <xdr:col>46</xdr:col>
      <xdr:colOff>38100</xdr:colOff>
      <xdr:row>107</xdr:row>
      <xdr:rowOff>26274</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8699500" y="182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22710</xdr:rowOff>
    </xdr:from>
    <xdr:to>
      <xdr:col>55</xdr:col>
      <xdr:colOff>50800</xdr:colOff>
      <xdr:row>108</xdr:row>
      <xdr:rowOff>124310</xdr:rowOff>
    </xdr:to>
    <xdr:sp macro="" textlink="">
      <xdr:nvSpPr>
        <xdr:cNvPr id="377" name="楕円 376">
          <a:extLst>
            <a:ext uri="{FF2B5EF4-FFF2-40B4-BE49-F238E27FC236}">
              <a16:creationId xmlns:a16="http://schemas.microsoft.com/office/drawing/2014/main" id="{00000000-0008-0000-0100-000079010000}"/>
            </a:ext>
          </a:extLst>
        </xdr:cNvPr>
        <xdr:cNvSpPr/>
      </xdr:nvSpPr>
      <xdr:spPr>
        <a:xfrm>
          <a:off x="10426700" y="185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109087</xdr:rowOff>
    </xdr:from>
    <xdr:ext cx="534377" cy="259045"/>
    <xdr:sp macro="" textlink="">
      <xdr:nvSpPr>
        <xdr:cNvPr id="378" name="【港湾・漁港】&#10;一人当たり有形固定資産（償却資産）額該当値テキスト">
          <a:extLst>
            <a:ext uri="{FF2B5EF4-FFF2-40B4-BE49-F238E27FC236}">
              <a16:creationId xmlns:a16="http://schemas.microsoft.com/office/drawing/2014/main" id="{00000000-0008-0000-0100-00007A010000}"/>
            </a:ext>
          </a:extLst>
        </xdr:cNvPr>
        <xdr:cNvSpPr txBox="1"/>
      </xdr:nvSpPr>
      <xdr:spPr>
        <a:xfrm>
          <a:off x="10515600" y="184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22754</xdr:rowOff>
    </xdr:from>
    <xdr:to>
      <xdr:col>50</xdr:col>
      <xdr:colOff>165100</xdr:colOff>
      <xdr:row>108</xdr:row>
      <xdr:rowOff>124354</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9588500" y="1853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73510</xdr:rowOff>
    </xdr:from>
    <xdr:to>
      <xdr:col>55</xdr:col>
      <xdr:colOff>0</xdr:colOff>
      <xdr:row>108</xdr:row>
      <xdr:rowOff>73554</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9639300" y="18590110"/>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100</xdr:row>
      <xdr:rowOff>49184</xdr:rowOff>
    </xdr:from>
    <xdr:ext cx="690189" cy="259045"/>
    <xdr:sp macro="" textlink="">
      <xdr:nvSpPr>
        <xdr:cNvPr id="381" name="n_1ave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42801</xdr:rowOff>
    </xdr:from>
    <xdr:ext cx="690189" cy="259045"/>
    <xdr:sp macro="" textlink="">
      <xdr:nvSpPr>
        <xdr:cNvPr id="382" name="n_2ave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8405205" y="18045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115481</xdr:rowOff>
    </xdr:from>
    <xdr:ext cx="534377" cy="259045"/>
    <xdr:sp macro="" textlink="">
      <xdr:nvSpPr>
        <xdr:cNvPr id="383" name="n_1mainValue【港湾・漁港】&#10;一人当たり有形固定資産（償却資産）額">
          <a:extLst>
            <a:ext uri="{FF2B5EF4-FFF2-40B4-BE49-F238E27FC236}">
              <a16:creationId xmlns:a16="http://schemas.microsoft.com/office/drawing/2014/main" id="{00000000-0008-0000-0100-00007F010000}"/>
            </a:ext>
          </a:extLst>
        </xdr:cNvPr>
        <xdr:cNvSpPr txBox="1"/>
      </xdr:nvSpPr>
      <xdr:spPr>
        <a:xfrm>
          <a:off x="9359411" y="1863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00000000-0008-0000-0100-00009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10" name="【認定こども園・幼稚園・保育所】&#10;有形固定資産減価償却率最小値テキスト">
          <a:extLst>
            <a:ext uri="{FF2B5EF4-FFF2-40B4-BE49-F238E27FC236}">
              <a16:creationId xmlns:a16="http://schemas.microsoft.com/office/drawing/2014/main" id="{00000000-0008-0000-0100-00009A010000}"/>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2" name="【認定こども園・幼稚園・保育所】&#10;有形固定資産減価償却率最大値テキスト">
          <a:extLst>
            <a:ext uri="{FF2B5EF4-FFF2-40B4-BE49-F238E27FC236}">
              <a16:creationId xmlns:a16="http://schemas.microsoft.com/office/drawing/2014/main" id="{00000000-0008-0000-0100-00009C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00000000-0008-0000-0100-00009E01000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108676</xdr:rowOff>
    </xdr:from>
    <xdr:to>
      <xdr:col>85</xdr:col>
      <xdr:colOff>177800</xdr:colOff>
      <xdr:row>34</xdr:row>
      <xdr:rowOff>38826</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6268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131553</xdr:rowOff>
    </xdr:from>
    <xdr:ext cx="405111" cy="259045"/>
    <xdr:sp macro="" textlink="">
      <xdr:nvSpPr>
        <xdr:cNvPr id="424" name="【認定こども園・幼稚園・保育所】&#10;有形固定資産減価償却率該当値テキスト">
          <a:extLst>
            <a:ext uri="{FF2B5EF4-FFF2-40B4-BE49-F238E27FC236}">
              <a16:creationId xmlns:a16="http://schemas.microsoft.com/office/drawing/2014/main" id="{00000000-0008-0000-0100-0000A8010000}"/>
            </a:ext>
          </a:extLst>
        </xdr:cNvPr>
        <xdr:cNvSpPr txBox="1"/>
      </xdr:nvSpPr>
      <xdr:spPr>
        <a:xfrm>
          <a:off x="16357600" y="56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159476</xdr:rowOff>
    </xdr:from>
    <xdr:to>
      <xdr:col>85</xdr:col>
      <xdr:colOff>127000</xdr:colOff>
      <xdr:row>34</xdr:row>
      <xdr:rowOff>154577</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15481300" y="5817326"/>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1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100-0000C6010000}"/>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100-0000C8010000}"/>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100-0000CA010000}"/>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15113</xdr:rowOff>
    </xdr:from>
    <xdr:to>
      <xdr:col>107</xdr:col>
      <xdr:colOff>101600</xdr:colOff>
      <xdr:row>41</xdr:row>
      <xdr:rowOff>116713</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0383500" y="704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0000000-0008-0000-0100-0000D4010000}"/>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29972</xdr:rowOff>
    </xdr:from>
    <xdr:to>
      <xdr:col>112</xdr:col>
      <xdr:colOff>38100</xdr:colOff>
      <xdr:row>41</xdr:row>
      <xdr:rowOff>131572</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21272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78486</xdr:rowOff>
    </xdr:from>
    <xdr:to>
      <xdr:col>116</xdr:col>
      <xdr:colOff>63500</xdr:colOff>
      <xdr:row>41</xdr:row>
      <xdr:rowOff>80772</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1323300" y="71079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71" name="n_1ave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133240</xdr:rowOff>
    </xdr:from>
    <xdr:ext cx="469744" cy="259045"/>
    <xdr:sp macro="" textlink="">
      <xdr:nvSpPr>
        <xdr:cNvPr id="472" name="n_2ave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20199427" y="681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122699</xdr:rowOff>
    </xdr:from>
    <xdr:ext cx="469744" cy="259045"/>
    <xdr:sp macro="" textlink="">
      <xdr:nvSpPr>
        <xdr:cNvPr id="473" name="n_1mainValue【認定こども園・幼稚園・保育所】&#10;一人当たり面積">
          <a:extLst>
            <a:ext uri="{FF2B5EF4-FFF2-40B4-BE49-F238E27FC236}">
              <a16:creationId xmlns:a16="http://schemas.microsoft.com/office/drawing/2014/main" id="{00000000-0008-0000-0100-0000D9010000}"/>
            </a:ext>
          </a:extLst>
        </xdr:cNvPr>
        <xdr:cNvSpPr txBox="1"/>
      </xdr:nvSpPr>
      <xdr:spPr>
        <a:xfrm>
          <a:off x="21075727" y="71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a:extLst>
            <a:ext uri="{FF2B5EF4-FFF2-40B4-BE49-F238E27FC236}">
              <a16:creationId xmlns:a16="http://schemas.microsoft.com/office/drawing/2014/main" id="{00000000-0008-0000-0100-0000F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00" name="【学校施設】&#10;有形固定資産減価償却率最小値テキスト">
          <a:extLst>
            <a:ext uri="{FF2B5EF4-FFF2-40B4-BE49-F238E27FC236}">
              <a16:creationId xmlns:a16="http://schemas.microsoft.com/office/drawing/2014/main" id="{00000000-0008-0000-0100-0000F4010000}"/>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02" name="【学校施設】&#10;有形固定資産減価償却率最大値テキスト">
          <a:extLst>
            <a:ext uri="{FF2B5EF4-FFF2-40B4-BE49-F238E27FC236}">
              <a16:creationId xmlns:a16="http://schemas.microsoft.com/office/drawing/2014/main" id="{00000000-0008-0000-0100-0000F6010000}"/>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504" name="【学校施設】&#10;有形固定資産減価償却率平均値テキスト">
          <a:extLst>
            <a:ext uri="{FF2B5EF4-FFF2-40B4-BE49-F238E27FC236}">
              <a16:creationId xmlns:a16="http://schemas.microsoft.com/office/drawing/2014/main" id="{00000000-0008-0000-0100-0000F8010000}"/>
            </a:ext>
          </a:extLst>
        </xdr:cNvPr>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169290</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60</xdr:row>
      <xdr:rowOff>11430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5481300" y="10185763"/>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100-000005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100-000006020000}"/>
            </a:ext>
          </a:extLst>
        </xdr:cNvPr>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0000000-0008-0000-01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46" name="【学校施設】&#10;一人当たり面積最小値テキスト">
          <a:extLst>
            <a:ext uri="{FF2B5EF4-FFF2-40B4-BE49-F238E27FC236}">
              <a16:creationId xmlns:a16="http://schemas.microsoft.com/office/drawing/2014/main" id="{00000000-0008-0000-0100-000022020000}"/>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48" name="【学校施設】&#10;一人当たり面積最大値テキスト">
          <a:extLst>
            <a:ext uri="{FF2B5EF4-FFF2-40B4-BE49-F238E27FC236}">
              <a16:creationId xmlns:a16="http://schemas.microsoft.com/office/drawing/2014/main" id="{00000000-0008-0000-0100-000024020000}"/>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50" name="【学校施設】&#10;一人当たり面積平均値テキスト">
          <a:extLst>
            <a:ext uri="{FF2B5EF4-FFF2-40B4-BE49-F238E27FC236}">
              <a16:creationId xmlns:a16="http://schemas.microsoft.com/office/drawing/2014/main" id="{00000000-0008-0000-0100-000026020000}"/>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12337</xdr:rowOff>
    </xdr:from>
    <xdr:to>
      <xdr:col>107</xdr:col>
      <xdr:colOff>101600</xdr:colOff>
      <xdr:row>62</xdr:row>
      <xdr:rowOff>113937</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0383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43688</xdr:rowOff>
    </xdr:from>
    <xdr:to>
      <xdr:col>116</xdr:col>
      <xdr:colOff>114300</xdr:colOff>
      <xdr:row>61</xdr:row>
      <xdr:rowOff>145288</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22110700" y="105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66565</xdr:rowOff>
    </xdr:from>
    <xdr:ext cx="469744" cy="259045"/>
    <xdr:sp macro="" textlink="">
      <xdr:nvSpPr>
        <xdr:cNvPr id="560" name="【学校施設】&#10;一人当たり面積該当値テキスト">
          <a:extLst>
            <a:ext uri="{FF2B5EF4-FFF2-40B4-BE49-F238E27FC236}">
              <a16:creationId xmlns:a16="http://schemas.microsoft.com/office/drawing/2014/main" id="{00000000-0008-0000-0100-000030020000}"/>
            </a:ext>
          </a:extLst>
        </xdr:cNvPr>
        <xdr:cNvSpPr txBox="1"/>
      </xdr:nvSpPr>
      <xdr:spPr>
        <a:xfrm>
          <a:off x="22199600" y="103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47389</xdr:rowOff>
    </xdr:from>
    <xdr:to>
      <xdr:col>112</xdr:col>
      <xdr:colOff>38100</xdr:colOff>
      <xdr:row>61</xdr:row>
      <xdr:rowOff>148989</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21272500" y="10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94488</xdr:rowOff>
    </xdr:from>
    <xdr:to>
      <xdr:col>116</xdr:col>
      <xdr:colOff>63500</xdr:colOff>
      <xdr:row>61</xdr:row>
      <xdr:rowOff>98189</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1323300" y="10552938"/>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63" name="n_1aveValue【学校施設】&#10;一人当たり面積">
          <a:extLst>
            <a:ext uri="{FF2B5EF4-FFF2-40B4-BE49-F238E27FC236}">
              <a16:creationId xmlns:a16="http://schemas.microsoft.com/office/drawing/2014/main" id="{00000000-0008-0000-0100-000033020000}"/>
            </a:ext>
          </a:extLst>
        </xdr:cNvPr>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130464</xdr:rowOff>
    </xdr:from>
    <xdr:ext cx="469744" cy="259045"/>
    <xdr:sp macro="" textlink="">
      <xdr:nvSpPr>
        <xdr:cNvPr id="564" name="n_2aveValue【学校施設】&#10;一人当たり面積">
          <a:extLst>
            <a:ext uri="{FF2B5EF4-FFF2-40B4-BE49-F238E27FC236}">
              <a16:creationId xmlns:a16="http://schemas.microsoft.com/office/drawing/2014/main" id="{00000000-0008-0000-0100-000034020000}"/>
            </a:ext>
          </a:extLst>
        </xdr:cNvPr>
        <xdr:cNvSpPr txBox="1"/>
      </xdr:nvSpPr>
      <xdr:spPr>
        <a:xfrm>
          <a:off x="20199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165516</xdr:rowOff>
    </xdr:from>
    <xdr:ext cx="469744" cy="259045"/>
    <xdr:sp macro="" textlink="">
      <xdr:nvSpPr>
        <xdr:cNvPr id="565" name="n_1mainValue【学校施設】&#10;一人当たり面積">
          <a:extLst>
            <a:ext uri="{FF2B5EF4-FFF2-40B4-BE49-F238E27FC236}">
              <a16:creationId xmlns:a16="http://schemas.microsoft.com/office/drawing/2014/main" id="{00000000-0008-0000-0100-000035020000}"/>
            </a:ext>
          </a:extLst>
        </xdr:cNvPr>
        <xdr:cNvSpPr txBox="1"/>
      </xdr:nvSpPr>
      <xdr:spPr>
        <a:xfrm>
          <a:off x="21075727" y="102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00000000-0008-0000-0100-00005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08" name="【公民館】&#10;有形固定資産減価償却率最小値テキスト">
          <a:extLst>
            <a:ext uri="{FF2B5EF4-FFF2-40B4-BE49-F238E27FC236}">
              <a16:creationId xmlns:a16="http://schemas.microsoft.com/office/drawing/2014/main" id="{00000000-0008-0000-0100-000060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0" name="【公民館】&#10;有形固定資産減価償却率最大値テキスト">
          <a:extLst>
            <a:ext uri="{FF2B5EF4-FFF2-40B4-BE49-F238E27FC236}">
              <a16:creationId xmlns:a16="http://schemas.microsoft.com/office/drawing/2014/main" id="{00000000-0008-0000-0100-000062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612" name="【公民館】&#10;有形固定資産減価償却率平均値テキスト">
          <a:extLst>
            <a:ext uri="{FF2B5EF4-FFF2-40B4-BE49-F238E27FC236}">
              <a16:creationId xmlns:a16="http://schemas.microsoft.com/office/drawing/2014/main" id="{00000000-0008-0000-0100-000064020000}"/>
            </a:ext>
          </a:extLst>
        </xdr:cNvPr>
        <xdr:cNvSpPr txBox="1"/>
      </xdr:nvSpPr>
      <xdr:spPr>
        <a:xfrm>
          <a:off x="16357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622" name="【公民館】&#10;有形固定資産減価償却率該当値テキスト">
          <a:extLst>
            <a:ext uri="{FF2B5EF4-FFF2-40B4-BE49-F238E27FC236}">
              <a16:creationId xmlns:a16="http://schemas.microsoft.com/office/drawing/2014/main" id="{00000000-0008-0000-0100-00006E020000}"/>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144780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5481300" y="181094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625" name="n_1aveValue【公民館】&#10;有形固定資産減価償却率">
          <a:extLst>
            <a:ext uri="{FF2B5EF4-FFF2-40B4-BE49-F238E27FC236}">
              <a16:creationId xmlns:a16="http://schemas.microsoft.com/office/drawing/2014/main" id="{00000000-0008-0000-0100-000071020000}"/>
            </a:ext>
          </a:extLst>
        </xdr:cNvPr>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26" name="n_2aveValue【公民館】&#10;有形固定資産減価償却率">
          <a:extLst>
            <a:ext uri="{FF2B5EF4-FFF2-40B4-BE49-F238E27FC236}">
              <a16:creationId xmlns:a16="http://schemas.microsoft.com/office/drawing/2014/main" id="{00000000-0008-0000-0100-000072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627" name="n_1mainValue【公民館】&#10;有形固定資産減価償却率">
          <a:extLst>
            <a:ext uri="{FF2B5EF4-FFF2-40B4-BE49-F238E27FC236}">
              <a16:creationId xmlns:a16="http://schemas.microsoft.com/office/drawing/2014/main" id="{00000000-0008-0000-0100-000073020000}"/>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a:extLst>
            <a:ext uri="{FF2B5EF4-FFF2-40B4-BE49-F238E27FC236}">
              <a16:creationId xmlns:a16="http://schemas.microsoft.com/office/drawing/2014/main" id="{00000000-0008-0000-0100-00008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0" name="【公民館】&#10;一人当たり面積最小値テキスト">
          <a:extLst>
            <a:ext uri="{FF2B5EF4-FFF2-40B4-BE49-F238E27FC236}">
              <a16:creationId xmlns:a16="http://schemas.microsoft.com/office/drawing/2014/main" id="{00000000-0008-0000-0100-00008A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52" name="【公民館】&#10;一人当たり面積最大値テキスト">
          <a:extLst>
            <a:ext uri="{FF2B5EF4-FFF2-40B4-BE49-F238E27FC236}">
              <a16:creationId xmlns:a16="http://schemas.microsoft.com/office/drawing/2014/main" id="{00000000-0008-0000-0100-00008C020000}"/>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54" name="【公民館】&#10;一人当たり面積平均値テキスト">
          <a:extLst>
            <a:ext uri="{FF2B5EF4-FFF2-40B4-BE49-F238E27FC236}">
              <a16:creationId xmlns:a16="http://schemas.microsoft.com/office/drawing/2014/main" id="{00000000-0008-0000-0100-00008E020000}"/>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46431</xdr:rowOff>
    </xdr:from>
    <xdr:to>
      <xdr:col>107</xdr:col>
      <xdr:colOff>101600</xdr:colOff>
      <xdr:row>107</xdr:row>
      <xdr:rowOff>148031</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0383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80721</xdr:rowOff>
    </xdr:from>
    <xdr:to>
      <xdr:col>116</xdr:col>
      <xdr:colOff>114300</xdr:colOff>
      <xdr:row>107</xdr:row>
      <xdr:rowOff>10871</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22110700" y="182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103598</xdr:rowOff>
    </xdr:from>
    <xdr:ext cx="469744" cy="259045"/>
    <xdr:sp macro="" textlink="">
      <xdr:nvSpPr>
        <xdr:cNvPr id="664" name="【公民館】&#10;一人当たり面積該当値テキスト">
          <a:extLst>
            <a:ext uri="{FF2B5EF4-FFF2-40B4-BE49-F238E27FC236}">
              <a16:creationId xmlns:a16="http://schemas.microsoft.com/office/drawing/2014/main" id="{00000000-0008-0000-0100-000098020000}"/>
            </a:ext>
          </a:extLst>
        </xdr:cNvPr>
        <xdr:cNvSpPr txBox="1"/>
      </xdr:nvSpPr>
      <xdr:spPr>
        <a:xfrm>
          <a:off x="22199600" y="181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85292</xdr:rowOff>
    </xdr:from>
    <xdr:to>
      <xdr:col>112</xdr:col>
      <xdr:colOff>38100</xdr:colOff>
      <xdr:row>107</xdr:row>
      <xdr:rowOff>15442</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21272500" y="182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131521</xdr:rowOff>
    </xdr:from>
    <xdr:to>
      <xdr:col>116</xdr:col>
      <xdr:colOff>63500</xdr:colOff>
      <xdr:row>106</xdr:row>
      <xdr:rowOff>136092</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21323300" y="1830522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67" name="n_1aveValue【公民館】&#10;一人当たり面積">
          <a:extLst>
            <a:ext uri="{FF2B5EF4-FFF2-40B4-BE49-F238E27FC236}">
              <a16:creationId xmlns:a16="http://schemas.microsoft.com/office/drawing/2014/main" id="{00000000-0008-0000-0100-00009B020000}"/>
            </a:ext>
          </a:extLst>
        </xdr:cNvPr>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164558</xdr:rowOff>
    </xdr:from>
    <xdr:ext cx="469744" cy="259045"/>
    <xdr:sp macro="" textlink="">
      <xdr:nvSpPr>
        <xdr:cNvPr id="668" name="n_2aveValue【公民館】&#10;一人当たり面積">
          <a:extLst>
            <a:ext uri="{FF2B5EF4-FFF2-40B4-BE49-F238E27FC236}">
              <a16:creationId xmlns:a16="http://schemas.microsoft.com/office/drawing/2014/main" id="{00000000-0008-0000-0100-00009C020000}"/>
            </a:ext>
          </a:extLst>
        </xdr:cNvPr>
        <xdr:cNvSpPr txBox="1"/>
      </xdr:nvSpPr>
      <xdr:spPr>
        <a:xfrm>
          <a:off x="20199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31969</xdr:rowOff>
    </xdr:from>
    <xdr:ext cx="469744" cy="259045"/>
    <xdr:sp macro="" textlink="">
      <xdr:nvSpPr>
        <xdr:cNvPr id="669" name="n_1mainValue【公民館】&#10;一人当たり面積">
          <a:extLst>
            <a:ext uri="{FF2B5EF4-FFF2-40B4-BE49-F238E27FC236}">
              <a16:creationId xmlns:a16="http://schemas.microsoft.com/office/drawing/2014/main" id="{00000000-0008-0000-0100-00009D020000}"/>
            </a:ext>
          </a:extLst>
        </xdr:cNvPr>
        <xdr:cNvSpPr txBox="1"/>
      </xdr:nvSpPr>
      <xdr:spPr>
        <a:xfrm>
          <a:off x="21075727" y="180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あたりの資産に関しては学校施設及び地域の公民館等の資産に関して類似団体を上回っており、少子高齢化が主な要因と考えられ、その他のライフライン等は類似団体を下回っている。学校地域の現状を見直し対策を講ず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73042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100965</xdr:rowOff>
    </xdr:from>
    <xdr:to>
      <xdr:col>24</xdr:col>
      <xdr:colOff>63500</xdr:colOff>
      <xdr:row>59</xdr:row>
      <xdr:rowOff>95250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1004506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162577</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a:extLst>
            <a:ext uri="{FF2B5EF4-FFF2-40B4-BE49-F238E27FC236}">
              <a16:creationId xmlns:a16="http://schemas.microsoft.com/office/drawing/2014/main" id="{00000000-0008-0000-0200-000075000000}"/>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a:extLst>
            <a:ext uri="{FF2B5EF4-FFF2-40B4-BE49-F238E27FC236}">
              <a16:creationId xmlns:a16="http://schemas.microsoft.com/office/drawing/2014/main" id="{00000000-0008-0000-0200-000077000000}"/>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1" name="【体育館・プール】&#10;一人当たり面積平均値テキスト">
          <a:extLst>
            <a:ext uri="{FF2B5EF4-FFF2-40B4-BE49-F238E27FC236}">
              <a16:creationId xmlns:a16="http://schemas.microsoft.com/office/drawing/2014/main" id="{00000000-0008-0000-0200-000079000000}"/>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4" name="n_1aveValue【体育館・プール】&#10;一人当たり面積">
          <a:extLst>
            <a:ext uri="{FF2B5EF4-FFF2-40B4-BE49-F238E27FC236}">
              <a16:creationId xmlns:a16="http://schemas.microsoft.com/office/drawing/2014/main" id="{00000000-0008-0000-0200-00007C000000}"/>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6" name="n_2aveValue【体育館・プール】&#10;一人当たり面積">
          <a:extLst>
            <a:ext uri="{FF2B5EF4-FFF2-40B4-BE49-F238E27FC236}">
              <a16:creationId xmlns:a16="http://schemas.microsoft.com/office/drawing/2014/main" id="{00000000-0008-0000-0200-00007E000000}"/>
            </a:ext>
          </a:extLst>
        </xdr:cNvPr>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108077</xdr:rowOff>
    </xdr:from>
    <xdr:to>
      <xdr:col>55</xdr:col>
      <xdr:colOff>50800</xdr:colOff>
      <xdr:row>63</xdr:row>
      <xdr:rowOff>38227</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104267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86504</xdr:rowOff>
    </xdr:from>
    <xdr:ext cx="469744" cy="259045"/>
    <xdr:sp macro="" textlink="">
      <xdr:nvSpPr>
        <xdr:cNvPr id="133" name="【体育館・プール】&#10;一人当たり面積該当値テキスト">
          <a:extLst>
            <a:ext uri="{FF2B5EF4-FFF2-40B4-BE49-F238E27FC236}">
              <a16:creationId xmlns:a16="http://schemas.microsoft.com/office/drawing/2014/main" id="{00000000-0008-0000-0200-000085000000}"/>
            </a:ext>
          </a:extLst>
        </xdr:cNvPr>
        <xdr:cNvSpPr txBox="1"/>
      </xdr:nvSpPr>
      <xdr:spPr>
        <a:xfrm>
          <a:off x="10515600"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112268</xdr:rowOff>
    </xdr:from>
    <xdr:to>
      <xdr:col>50</xdr:col>
      <xdr:colOff>165100</xdr:colOff>
      <xdr:row>63</xdr:row>
      <xdr:rowOff>42418</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588500" y="107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158877</xdr:rowOff>
    </xdr:from>
    <xdr:to>
      <xdr:col>55</xdr:col>
      <xdr:colOff>0</xdr:colOff>
      <xdr:row>62</xdr:row>
      <xdr:rowOff>163068</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9639300" y="1078877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33545</xdr:rowOff>
    </xdr:from>
    <xdr:ext cx="469744" cy="259045"/>
    <xdr:sp macro="" textlink="">
      <xdr:nvSpPr>
        <xdr:cNvPr id="136" name="n_1mainValue【体育館・プール】&#10;一人当たり面積">
          <a:extLst>
            <a:ext uri="{FF2B5EF4-FFF2-40B4-BE49-F238E27FC236}">
              <a16:creationId xmlns:a16="http://schemas.microsoft.com/office/drawing/2014/main" id="{00000000-0008-0000-0200-000088000000}"/>
            </a:ext>
          </a:extLst>
        </xdr:cNvPr>
        <xdr:cNvSpPr txBox="1"/>
      </xdr:nvSpPr>
      <xdr:spPr>
        <a:xfrm>
          <a:off x="9391727"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0000000-0008-0000-02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a:extLst>
            <a:ext uri="{FF2B5EF4-FFF2-40B4-BE49-F238E27FC236}">
              <a16:creationId xmlns:a16="http://schemas.microsoft.com/office/drawing/2014/main" id="{00000000-0008-0000-0200-0000A1000000}"/>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a:extLst>
            <a:ext uri="{FF2B5EF4-FFF2-40B4-BE49-F238E27FC236}">
              <a16:creationId xmlns:a16="http://schemas.microsoft.com/office/drawing/2014/main" id="{00000000-0008-0000-0200-0000A3000000}"/>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00000000-0008-0000-0200-0000A5000000}"/>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8" name="n_1aveValue【福祉施設】&#10;有形固定資産減価償却率">
          <a:extLst>
            <a:ext uri="{FF2B5EF4-FFF2-40B4-BE49-F238E27FC236}">
              <a16:creationId xmlns:a16="http://schemas.microsoft.com/office/drawing/2014/main" id="{00000000-0008-0000-0200-0000A8000000}"/>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31114</xdr:rowOff>
    </xdr:from>
    <xdr:to>
      <xdr:col>15</xdr:col>
      <xdr:colOff>101600</xdr:colOff>
      <xdr:row>81</xdr:row>
      <xdr:rowOff>132714</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149241</xdr:rowOff>
    </xdr:from>
    <xdr:ext cx="405111" cy="259045"/>
    <xdr:sp macro="" textlink="">
      <xdr:nvSpPr>
        <xdr:cNvPr id="170" name="n_2aveValue【福祉施設】&#10;有形固定資産減価償却率">
          <a:extLst>
            <a:ext uri="{FF2B5EF4-FFF2-40B4-BE49-F238E27FC236}">
              <a16:creationId xmlns:a16="http://schemas.microsoft.com/office/drawing/2014/main" id="{00000000-0008-0000-0200-0000AA00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143511</xdr:rowOff>
    </xdr:from>
    <xdr:to>
      <xdr:col>24</xdr:col>
      <xdr:colOff>114300</xdr:colOff>
      <xdr:row>77</xdr:row>
      <xdr:rowOff>73661</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4584700" y="131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96538</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00000000-0008-0000-0200-0000B1000000}"/>
            </a:ext>
          </a:extLst>
        </xdr:cNvPr>
        <xdr:cNvSpPr txBox="1"/>
      </xdr:nvSpPr>
      <xdr:spPr>
        <a:xfrm>
          <a:off x="4673600" y="1312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22861</xdr:rowOff>
    </xdr:from>
    <xdr:to>
      <xdr:col>24</xdr:col>
      <xdr:colOff>63500</xdr:colOff>
      <xdr:row>78</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3797300" y="13224511"/>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105427</xdr:rowOff>
    </xdr:from>
    <xdr:ext cx="405111" cy="259045"/>
    <xdr:sp macro="" textlink="">
      <xdr:nvSpPr>
        <xdr:cNvPr id="180" name="n_1mainValue【福祉施設】&#10;有形固定資産減価償却率">
          <a:extLst>
            <a:ext uri="{FF2B5EF4-FFF2-40B4-BE49-F238E27FC236}">
              <a16:creationId xmlns:a16="http://schemas.microsoft.com/office/drawing/2014/main" id="{00000000-0008-0000-0200-0000B4000000}"/>
            </a:ext>
          </a:extLst>
        </xdr:cNvPr>
        <xdr:cNvSpPr txBox="1"/>
      </xdr:nvSpPr>
      <xdr:spPr>
        <a:xfrm>
          <a:off x="3582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a:extLst>
            <a:ext uri="{FF2B5EF4-FFF2-40B4-BE49-F238E27FC236}">
              <a16:creationId xmlns:a16="http://schemas.microsoft.com/office/drawing/2014/main" id="{00000000-0008-0000-0200-0000C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a:extLst>
            <a:ext uri="{FF2B5EF4-FFF2-40B4-BE49-F238E27FC236}">
              <a16:creationId xmlns:a16="http://schemas.microsoft.com/office/drawing/2014/main" id="{00000000-0008-0000-0200-0000CD000000}"/>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a:extLst>
            <a:ext uri="{FF2B5EF4-FFF2-40B4-BE49-F238E27FC236}">
              <a16:creationId xmlns:a16="http://schemas.microsoft.com/office/drawing/2014/main" id="{00000000-0008-0000-0200-0000CF000000}"/>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09" name="【福祉施設】&#10;一人当たり面積平均値テキスト">
          <a:extLst>
            <a:ext uri="{FF2B5EF4-FFF2-40B4-BE49-F238E27FC236}">
              <a16:creationId xmlns:a16="http://schemas.microsoft.com/office/drawing/2014/main" id="{00000000-0008-0000-0200-0000D1000000}"/>
            </a:ext>
          </a:extLst>
        </xdr:cNvPr>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12" name="n_1aveValue【福祉施設】&#10;一人当たり面積">
          <a:extLst>
            <a:ext uri="{FF2B5EF4-FFF2-40B4-BE49-F238E27FC236}">
              <a16:creationId xmlns:a16="http://schemas.microsoft.com/office/drawing/2014/main" id="{00000000-0008-0000-0200-0000D4000000}"/>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4" name="n_2aveValue【福祉施設】&#10;一人当たり面積">
          <a:extLst>
            <a:ext uri="{FF2B5EF4-FFF2-40B4-BE49-F238E27FC236}">
              <a16:creationId xmlns:a16="http://schemas.microsoft.com/office/drawing/2014/main" id="{00000000-0008-0000-0200-0000D6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61595</xdr:rowOff>
    </xdr:from>
    <xdr:to>
      <xdr:col>55</xdr:col>
      <xdr:colOff>50800</xdr:colOff>
      <xdr:row>85</xdr:row>
      <xdr:rowOff>163195</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10426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40022</xdr:rowOff>
    </xdr:from>
    <xdr:ext cx="469744" cy="259045"/>
    <xdr:sp macro="" textlink="">
      <xdr:nvSpPr>
        <xdr:cNvPr id="221" name="【福祉施設】&#10;一人当たり面積該当値テキスト">
          <a:extLst>
            <a:ext uri="{FF2B5EF4-FFF2-40B4-BE49-F238E27FC236}">
              <a16:creationId xmlns:a16="http://schemas.microsoft.com/office/drawing/2014/main" id="{00000000-0008-0000-0200-0000DD000000}"/>
            </a:ext>
          </a:extLst>
        </xdr:cNvPr>
        <xdr:cNvSpPr txBox="1"/>
      </xdr:nvSpPr>
      <xdr:spPr>
        <a:xfrm>
          <a:off x="10515600"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64263</xdr:rowOff>
    </xdr:from>
    <xdr:to>
      <xdr:col>50</xdr:col>
      <xdr:colOff>165100</xdr:colOff>
      <xdr:row>85</xdr:row>
      <xdr:rowOff>165863</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9588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115063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639300" y="14685645"/>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156990</xdr:rowOff>
    </xdr:from>
    <xdr:ext cx="469744" cy="259045"/>
    <xdr:sp macro="" textlink="">
      <xdr:nvSpPr>
        <xdr:cNvPr id="224" name="n_1mainValue【福祉施設】&#10;一人当たり面積">
          <a:extLst>
            <a:ext uri="{FF2B5EF4-FFF2-40B4-BE49-F238E27FC236}">
              <a16:creationId xmlns:a16="http://schemas.microsoft.com/office/drawing/2014/main" id="{00000000-0008-0000-0200-0000E0000000}"/>
            </a:ext>
          </a:extLst>
        </xdr:cNvPr>
        <xdr:cNvSpPr txBox="1"/>
      </xdr:nvSpPr>
      <xdr:spPr>
        <a:xfrm>
          <a:off x="93917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a:extLst>
            <a:ext uri="{FF2B5EF4-FFF2-40B4-BE49-F238E27FC236}">
              <a16:creationId xmlns:a16="http://schemas.microsoft.com/office/drawing/2014/main" id="{00000000-0008-0000-0200-0000F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1" name="【市民会館】&#10;有形固定資産減価償却率最小値テキスト">
          <a:extLst>
            <a:ext uri="{FF2B5EF4-FFF2-40B4-BE49-F238E27FC236}">
              <a16:creationId xmlns:a16="http://schemas.microsoft.com/office/drawing/2014/main" id="{00000000-0008-0000-0200-0000FB000000}"/>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3" name="【市民会館】&#10;有形固定資産減価償却率最大値テキスト">
          <a:extLst>
            <a:ext uri="{FF2B5EF4-FFF2-40B4-BE49-F238E27FC236}">
              <a16:creationId xmlns:a16="http://schemas.microsoft.com/office/drawing/2014/main" id="{00000000-0008-0000-0200-0000FD000000}"/>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55" name="【市民会館】&#10;有形固定資産減価償却率平均値テキスト">
          <a:extLst>
            <a:ext uri="{FF2B5EF4-FFF2-40B4-BE49-F238E27FC236}">
              <a16:creationId xmlns:a16="http://schemas.microsoft.com/office/drawing/2014/main" id="{00000000-0008-0000-0200-0000FF000000}"/>
            </a:ext>
          </a:extLst>
        </xdr:cNvPr>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61884</xdr:rowOff>
    </xdr:from>
    <xdr:ext cx="405111" cy="259045"/>
    <xdr:sp macro="" textlink="">
      <xdr:nvSpPr>
        <xdr:cNvPr id="258" name="n_1aveValue【市民会館】&#10;有形固定資産減価償却率">
          <a:extLst>
            <a:ext uri="{FF2B5EF4-FFF2-40B4-BE49-F238E27FC236}">
              <a16:creationId xmlns:a16="http://schemas.microsoft.com/office/drawing/2014/main" id="{00000000-0008-0000-0200-000002010000}"/>
            </a:ext>
          </a:extLst>
        </xdr:cNvPr>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260" name="n_2aveValue【市民会館】&#10;有形固定資産減価償却率">
          <a:extLst>
            <a:ext uri="{FF2B5EF4-FFF2-40B4-BE49-F238E27FC236}">
              <a16:creationId xmlns:a16="http://schemas.microsoft.com/office/drawing/2014/main" id="{00000000-0008-0000-0200-000004010000}"/>
            </a:ext>
          </a:extLst>
        </xdr:cNvPr>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4584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267" name="【市民会館】&#10;有形固定資産減価償却率該当値テキスト">
          <a:extLst>
            <a:ext uri="{FF2B5EF4-FFF2-40B4-BE49-F238E27FC236}">
              <a16:creationId xmlns:a16="http://schemas.microsoft.com/office/drawing/2014/main" id="{00000000-0008-0000-0200-00000B010000}"/>
            </a:ext>
          </a:extLst>
        </xdr:cNvPr>
        <xdr:cNvSpPr txBox="1"/>
      </xdr:nvSpPr>
      <xdr:spPr>
        <a:xfrm>
          <a:off x="46736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98879</xdr:rowOff>
    </xdr:from>
    <xdr:to>
      <xdr:col>20</xdr:col>
      <xdr:colOff>38100</xdr:colOff>
      <xdr:row>108</xdr:row>
      <xdr:rowOff>29029</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3746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90895</xdr:rowOff>
    </xdr:from>
    <xdr:to>
      <xdr:col>24</xdr:col>
      <xdr:colOff>63500</xdr:colOff>
      <xdr:row>107</xdr:row>
      <xdr:rowOff>149679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3797300" y="184360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20156</xdr:rowOff>
    </xdr:from>
    <xdr:ext cx="405111" cy="259045"/>
    <xdr:sp macro="" textlink="">
      <xdr:nvSpPr>
        <xdr:cNvPr id="270" name="n_1mainValue【市民会館】&#10;有形固定資産減価償却率">
          <a:extLst>
            <a:ext uri="{FF2B5EF4-FFF2-40B4-BE49-F238E27FC236}">
              <a16:creationId xmlns:a16="http://schemas.microsoft.com/office/drawing/2014/main" id="{00000000-0008-0000-0200-00000E010000}"/>
            </a:ext>
          </a:extLst>
        </xdr:cNvPr>
        <xdr:cNvSpPr txBox="1"/>
      </xdr:nvSpPr>
      <xdr:spPr>
        <a:xfrm>
          <a:off x="3582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97" name="【市民会館】&#10;一人当たり面積最小値テキスト">
          <a:extLst>
            <a:ext uri="{FF2B5EF4-FFF2-40B4-BE49-F238E27FC236}">
              <a16:creationId xmlns:a16="http://schemas.microsoft.com/office/drawing/2014/main" id="{00000000-0008-0000-0200-000029010000}"/>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99" name="【市民会館】&#10;一人当たり面積最大値テキスト">
          <a:extLst>
            <a:ext uri="{FF2B5EF4-FFF2-40B4-BE49-F238E27FC236}">
              <a16:creationId xmlns:a16="http://schemas.microsoft.com/office/drawing/2014/main" id="{00000000-0008-0000-0200-00002B010000}"/>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301" name="【市民会館】&#10;一人当たり面積平均値テキスト">
          <a:extLst>
            <a:ext uri="{FF2B5EF4-FFF2-40B4-BE49-F238E27FC236}">
              <a16:creationId xmlns:a16="http://schemas.microsoft.com/office/drawing/2014/main" id="{00000000-0008-0000-0200-00002D010000}"/>
            </a:ext>
          </a:extLst>
        </xdr:cNvPr>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304" name="n_1aveValue【市民会館】&#10;一人当たり面積">
          <a:extLst>
            <a:ext uri="{FF2B5EF4-FFF2-40B4-BE49-F238E27FC236}">
              <a16:creationId xmlns:a16="http://schemas.microsoft.com/office/drawing/2014/main" id="{00000000-0008-0000-0200-000030010000}"/>
            </a:ext>
          </a:extLst>
        </xdr:cNvPr>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17797</xdr:rowOff>
    </xdr:from>
    <xdr:ext cx="469744" cy="259045"/>
    <xdr:sp macro="" textlink="">
      <xdr:nvSpPr>
        <xdr:cNvPr id="306" name="n_2aveValue【市民会館】&#10;一人当たり面積">
          <a:extLst>
            <a:ext uri="{FF2B5EF4-FFF2-40B4-BE49-F238E27FC236}">
              <a16:creationId xmlns:a16="http://schemas.microsoft.com/office/drawing/2014/main" id="{00000000-0008-0000-0200-000032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68399</xdr:rowOff>
    </xdr:from>
    <xdr:to>
      <xdr:col>55</xdr:col>
      <xdr:colOff>50800</xdr:colOff>
      <xdr:row>107</xdr:row>
      <xdr:rowOff>169999</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426700" y="184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154776</xdr:rowOff>
    </xdr:from>
    <xdr:ext cx="469744" cy="259045"/>
    <xdr:sp macro="" textlink="">
      <xdr:nvSpPr>
        <xdr:cNvPr id="313" name="【市民会館】&#10;一人当たり面積該当値テキスト">
          <a:extLst>
            <a:ext uri="{FF2B5EF4-FFF2-40B4-BE49-F238E27FC236}">
              <a16:creationId xmlns:a16="http://schemas.microsoft.com/office/drawing/2014/main" id="{00000000-0008-0000-0200-000039010000}"/>
            </a:ext>
          </a:extLst>
        </xdr:cNvPr>
        <xdr:cNvSpPr txBox="1"/>
      </xdr:nvSpPr>
      <xdr:spPr>
        <a:xfrm>
          <a:off x="10515600" y="183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72752</xdr:rowOff>
    </xdr:from>
    <xdr:to>
      <xdr:col>50</xdr:col>
      <xdr:colOff>165100</xdr:colOff>
      <xdr:row>108</xdr:row>
      <xdr:rowOff>2902</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58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119199</xdr:rowOff>
    </xdr:from>
    <xdr:to>
      <xdr:col>55</xdr:col>
      <xdr:colOff>0</xdr:colOff>
      <xdr:row>107</xdr:row>
      <xdr:rowOff>123552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9639300" y="18464349"/>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165479</xdr:rowOff>
    </xdr:from>
    <xdr:ext cx="469744" cy="259045"/>
    <xdr:sp macro="" textlink="">
      <xdr:nvSpPr>
        <xdr:cNvPr id="316" name="n_1mainValue【市民会館】&#10;一人当たり面積">
          <a:extLst>
            <a:ext uri="{FF2B5EF4-FFF2-40B4-BE49-F238E27FC236}">
              <a16:creationId xmlns:a16="http://schemas.microsoft.com/office/drawing/2014/main" id="{00000000-0008-0000-0200-00003C010000}"/>
            </a:ext>
          </a:extLst>
        </xdr:cNvPr>
        <xdr:cNvSpPr txBox="1"/>
      </xdr:nvSpPr>
      <xdr:spPr>
        <a:xfrm>
          <a:off x="9391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a:extLst>
            <a:ext uri="{FF2B5EF4-FFF2-40B4-BE49-F238E27FC236}">
              <a16:creationId xmlns:a16="http://schemas.microsoft.com/office/drawing/2014/main" id="{00000000-0008-0000-02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2" name="【一般廃棄物処理施設】&#10;有形固定資産減価償却率最小値テキスト">
          <a:extLst>
            <a:ext uri="{FF2B5EF4-FFF2-40B4-BE49-F238E27FC236}">
              <a16:creationId xmlns:a16="http://schemas.microsoft.com/office/drawing/2014/main" id="{00000000-0008-0000-0200-000056010000}"/>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一般廃棄物処理施設】&#10;有形固定資産減価償却率最大値テキスト">
          <a:extLst>
            <a:ext uri="{FF2B5EF4-FFF2-40B4-BE49-F238E27FC236}">
              <a16:creationId xmlns:a16="http://schemas.microsoft.com/office/drawing/2014/main" id="{00000000-0008-0000-0200-000058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346" name="【一般廃棄物処理施設】&#10;有形固定資産減価償却率平均値テキスト">
          <a:extLst>
            <a:ext uri="{FF2B5EF4-FFF2-40B4-BE49-F238E27FC236}">
              <a16:creationId xmlns:a16="http://schemas.microsoft.com/office/drawing/2014/main" id="{00000000-0008-0000-0200-00005A010000}"/>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111125</xdr:rowOff>
    </xdr:from>
    <xdr:to>
      <xdr:col>85</xdr:col>
      <xdr:colOff>177800</xdr:colOff>
      <xdr:row>34</xdr:row>
      <xdr:rowOff>41275</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6268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26052</xdr:rowOff>
    </xdr:from>
    <xdr:ext cx="405111" cy="259045"/>
    <xdr:sp macro="" textlink="">
      <xdr:nvSpPr>
        <xdr:cNvPr id="358" name="【一般廃棄物処理施設】&#10;有形固定資産減価償却率該当値テキスト">
          <a:extLst>
            <a:ext uri="{FF2B5EF4-FFF2-40B4-BE49-F238E27FC236}">
              <a16:creationId xmlns:a16="http://schemas.microsoft.com/office/drawing/2014/main" id="{00000000-0008-0000-0200-000066010000}"/>
            </a:ext>
          </a:extLst>
        </xdr:cNvPr>
        <xdr:cNvSpPr txBox="1"/>
      </xdr:nvSpPr>
      <xdr:spPr>
        <a:xfrm>
          <a:off x="16357600" y="568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161925</xdr:rowOff>
    </xdr:from>
    <xdr:to>
      <xdr:col>85</xdr:col>
      <xdr:colOff>127000</xdr:colOff>
      <xdr:row>36</xdr:row>
      <xdr:rowOff>152400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15481300" y="5819775"/>
          <a:ext cx="8382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361" name="n_1mainValue【一般廃棄物処理施設】&#10;有形固定資産減価償却率">
          <a:extLst>
            <a:ext uri="{FF2B5EF4-FFF2-40B4-BE49-F238E27FC236}">
              <a16:creationId xmlns:a16="http://schemas.microsoft.com/office/drawing/2014/main" id="{00000000-0008-0000-0200-000069010000}"/>
            </a:ext>
          </a:extLst>
        </xdr:cNvPr>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一般廃棄物処理施設】&#10;一人当たり有形固定資産（償却資産）額グラフ枠">
          <a:extLst>
            <a:ext uri="{FF2B5EF4-FFF2-40B4-BE49-F238E27FC236}">
              <a16:creationId xmlns:a16="http://schemas.microsoft.com/office/drawing/2014/main" id="{00000000-0008-0000-0200-00008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88" name="【一般廃棄物処理施設】&#10;一人当たり有形固定資産（償却資産）額最小値テキスト">
          <a:extLst>
            <a:ext uri="{FF2B5EF4-FFF2-40B4-BE49-F238E27FC236}">
              <a16:creationId xmlns:a16="http://schemas.microsoft.com/office/drawing/2014/main" id="{00000000-0008-0000-0200-000084010000}"/>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90" name="【一般廃棄物処理施設】&#10;一人当たり有形固定資産（償却資産）額最大値テキスト">
          <a:extLst>
            <a:ext uri="{FF2B5EF4-FFF2-40B4-BE49-F238E27FC236}">
              <a16:creationId xmlns:a16="http://schemas.microsoft.com/office/drawing/2014/main" id="{00000000-0008-0000-0200-000086010000}"/>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92" name="【一般廃棄物処理施設】&#10;一人当たり有形固定資産（償却資産）額平均値テキスト">
          <a:extLst>
            <a:ext uri="{FF2B5EF4-FFF2-40B4-BE49-F238E27FC236}">
              <a16:creationId xmlns:a16="http://schemas.microsoft.com/office/drawing/2014/main" id="{00000000-0008-0000-0200-000088010000}"/>
            </a:ext>
          </a:extLst>
        </xdr:cNvPr>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00000000-0008-0000-0200-00008B010000}"/>
            </a:ext>
          </a:extLst>
        </xdr:cNvPr>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17542</xdr:rowOff>
    </xdr:from>
    <xdr:to>
      <xdr:col>107</xdr:col>
      <xdr:colOff>101600</xdr:colOff>
      <xdr:row>41</xdr:row>
      <xdr:rowOff>119142</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20383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135669</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00000000-0008-0000-0200-00008D010000}"/>
            </a:ext>
          </a:extLst>
        </xdr:cNvPr>
        <xdr:cNvSpPr txBox="1"/>
      </xdr:nvSpPr>
      <xdr:spPr>
        <a:xfrm>
          <a:off x="20134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23508</xdr:rowOff>
    </xdr:from>
    <xdr:to>
      <xdr:col>116</xdr:col>
      <xdr:colOff>114300</xdr:colOff>
      <xdr:row>42</xdr:row>
      <xdr:rowOff>125108</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22110700" y="7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109885</xdr:rowOff>
    </xdr:from>
    <xdr:ext cx="534377" cy="259045"/>
    <xdr:sp macro="" textlink="">
      <xdr:nvSpPr>
        <xdr:cNvPr id="404" name="【一般廃棄物処理施設】&#10;一人当たり有形固定資産（償却資産）額該当値テキスト">
          <a:extLst>
            <a:ext uri="{FF2B5EF4-FFF2-40B4-BE49-F238E27FC236}">
              <a16:creationId xmlns:a16="http://schemas.microsoft.com/office/drawing/2014/main" id="{00000000-0008-0000-0200-000094010000}"/>
            </a:ext>
          </a:extLst>
        </xdr:cNvPr>
        <xdr:cNvSpPr txBox="1"/>
      </xdr:nvSpPr>
      <xdr:spPr>
        <a:xfrm>
          <a:off x="22199600" y="7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23795</xdr:rowOff>
    </xdr:from>
    <xdr:to>
      <xdr:col>112</xdr:col>
      <xdr:colOff>38100</xdr:colOff>
      <xdr:row>42</xdr:row>
      <xdr:rowOff>125395</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1272500" y="72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74308</xdr:rowOff>
    </xdr:from>
    <xdr:to>
      <xdr:col>116</xdr:col>
      <xdr:colOff>63500</xdr:colOff>
      <xdr:row>42</xdr:row>
      <xdr:rowOff>74595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21323300" y="7275208"/>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116522</xdr:rowOff>
    </xdr:from>
    <xdr:ext cx="534377" cy="259045"/>
    <xdr:sp macro="" textlink="">
      <xdr:nvSpPr>
        <xdr:cNvPr id="407" name="n_1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1043411" y="7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a:extLst>
            <a:ext uri="{FF2B5EF4-FFF2-40B4-BE49-F238E27FC236}">
              <a16:creationId xmlns:a16="http://schemas.microsoft.com/office/drawing/2014/main" id="{00000000-0008-0000-0200-0000B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40" name="【保健センター・保健所】&#10;一人当たり面積最小値テキスト">
          <a:extLst>
            <a:ext uri="{FF2B5EF4-FFF2-40B4-BE49-F238E27FC236}">
              <a16:creationId xmlns:a16="http://schemas.microsoft.com/office/drawing/2014/main" id="{00000000-0008-0000-0200-0000B8010000}"/>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42" name="【保健センター・保健所】&#10;一人当たり面積最大値テキスト">
          <a:extLst>
            <a:ext uri="{FF2B5EF4-FFF2-40B4-BE49-F238E27FC236}">
              <a16:creationId xmlns:a16="http://schemas.microsoft.com/office/drawing/2014/main" id="{00000000-0008-0000-0200-0000BA010000}"/>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44" name="【保健センター・保健所】&#10;一人当たり面積平均値テキスト">
          <a:extLst>
            <a:ext uri="{FF2B5EF4-FFF2-40B4-BE49-F238E27FC236}">
              <a16:creationId xmlns:a16="http://schemas.microsoft.com/office/drawing/2014/main" id="{00000000-0008-0000-0200-0000BC010000}"/>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47" name="n_1aveValue【保健センター・保健所】&#10;一人当たり面積">
          <a:extLst>
            <a:ext uri="{FF2B5EF4-FFF2-40B4-BE49-F238E27FC236}">
              <a16:creationId xmlns:a16="http://schemas.microsoft.com/office/drawing/2014/main" id="{00000000-0008-0000-0200-0000BF010000}"/>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49" name="n_2aveValue【保健センター・保健所】&#10;一人当たり面積">
          <a:extLst>
            <a:ext uri="{FF2B5EF4-FFF2-40B4-BE49-F238E27FC236}">
              <a16:creationId xmlns:a16="http://schemas.microsoft.com/office/drawing/2014/main" id="{00000000-0008-0000-0200-0000C1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456" name="【保健センター・保健所】&#10;一人当たり面積該当値テキスト">
          <a:extLst>
            <a:ext uri="{FF2B5EF4-FFF2-40B4-BE49-F238E27FC236}">
              <a16:creationId xmlns:a16="http://schemas.microsoft.com/office/drawing/2014/main" id="{00000000-0008-0000-0200-0000C8010000}"/>
            </a:ext>
          </a:extLst>
        </xdr:cNvPr>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110744</xdr:rowOff>
    </xdr:from>
    <xdr:to>
      <xdr:col>112</xdr:col>
      <xdr:colOff>38100</xdr:colOff>
      <xdr:row>64</xdr:row>
      <xdr:rowOff>40894</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21272500" y="109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161544</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21323300" y="109613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32021</xdr:rowOff>
    </xdr:from>
    <xdr:ext cx="469744" cy="259045"/>
    <xdr:sp macro="" textlink="">
      <xdr:nvSpPr>
        <xdr:cNvPr id="459" name="n_1mainValue【保健センター・保健所】&#10;一人当たり面積">
          <a:extLst>
            <a:ext uri="{FF2B5EF4-FFF2-40B4-BE49-F238E27FC236}">
              <a16:creationId xmlns:a16="http://schemas.microsoft.com/office/drawing/2014/main" id="{00000000-0008-0000-0200-0000CB010000}"/>
            </a:ext>
          </a:extLst>
        </xdr:cNvPr>
        <xdr:cNvSpPr txBox="1"/>
      </xdr:nvSpPr>
      <xdr:spPr>
        <a:xfrm>
          <a:off x="21075727"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a16="http://schemas.microsoft.com/office/drawing/2014/main" id="{00000000-0008-0000-0200-0000E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85" name="【消防施設】&#10;有形固定資産減価償却率最小値テキスト">
          <a:extLst>
            <a:ext uri="{FF2B5EF4-FFF2-40B4-BE49-F238E27FC236}">
              <a16:creationId xmlns:a16="http://schemas.microsoft.com/office/drawing/2014/main" id="{00000000-0008-0000-0200-0000E501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87" name="【消防施設】&#10;有形固定資産減価償却率最大値テキスト">
          <a:extLst>
            <a:ext uri="{FF2B5EF4-FFF2-40B4-BE49-F238E27FC236}">
              <a16:creationId xmlns:a16="http://schemas.microsoft.com/office/drawing/2014/main" id="{00000000-0008-0000-0200-0000E7010000}"/>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89" name="【消防施設】&#10;有形固定資産減価償却率平均値テキスト">
          <a:extLst>
            <a:ext uri="{FF2B5EF4-FFF2-40B4-BE49-F238E27FC236}">
              <a16:creationId xmlns:a16="http://schemas.microsoft.com/office/drawing/2014/main" id="{00000000-0008-0000-0200-0000E9010000}"/>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492" name="n_1aveValue【消防施設】&#10;有形固定資産減価償却率">
          <a:extLst>
            <a:ext uri="{FF2B5EF4-FFF2-40B4-BE49-F238E27FC236}">
              <a16:creationId xmlns:a16="http://schemas.microsoft.com/office/drawing/2014/main" id="{00000000-0008-0000-0200-0000EC010000}"/>
            </a:ext>
          </a:extLst>
        </xdr:cNvPr>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107314</xdr:rowOff>
    </xdr:from>
    <xdr:to>
      <xdr:col>76</xdr:col>
      <xdr:colOff>165100</xdr:colOff>
      <xdr:row>82</xdr:row>
      <xdr:rowOff>37464</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53991</xdr:rowOff>
    </xdr:from>
    <xdr:ext cx="405111" cy="259045"/>
    <xdr:sp macro="" textlink="">
      <xdr:nvSpPr>
        <xdr:cNvPr id="494" name="n_2aveValue【消防施設】&#10;有形固定資産減価償却率">
          <a:extLst>
            <a:ext uri="{FF2B5EF4-FFF2-40B4-BE49-F238E27FC236}">
              <a16:creationId xmlns:a16="http://schemas.microsoft.com/office/drawing/2014/main" id="{00000000-0008-0000-0200-0000EE01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71120</xdr:rowOff>
    </xdr:from>
    <xdr:to>
      <xdr:col>85</xdr:col>
      <xdr:colOff>177800</xdr:colOff>
      <xdr:row>85</xdr:row>
      <xdr:rowOff>1270</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6268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49547</xdr:rowOff>
    </xdr:from>
    <xdr:ext cx="405111" cy="259045"/>
    <xdr:sp macro="" textlink="">
      <xdr:nvSpPr>
        <xdr:cNvPr id="501" name="【消防施設】&#10;有形固定資産減価償却率該当値テキスト">
          <a:extLst>
            <a:ext uri="{FF2B5EF4-FFF2-40B4-BE49-F238E27FC236}">
              <a16:creationId xmlns:a16="http://schemas.microsoft.com/office/drawing/2014/main" id="{00000000-0008-0000-0200-0000F5010000}"/>
            </a:ext>
          </a:extLst>
        </xdr:cNvPr>
        <xdr:cNvSpPr txBox="1"/>
      </xdr:nvSpPr>
      <xdr:spPr>
        <a:xfrm>
          <a:off x="16357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84</xdr:row>
      <xdr:rowOff>163830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5481300" y="14523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34307</xdr:rowOff>
    </xdr:from>
    <xdr:ext cx="405111" cy="259045"/>
    <xdr:sp macro="" textlink="">
      <xdr:nvSpPr>
        <xdr:cNvPr id="504" name="n_1mainValue【消防施設】&#10;有形固定資産減価償却率">
          <a:extLst>
            <a:ext uri="{FF2B5EF4-FFF2-40B4-BE49-F238E27FC236}">
              <a16:creationId xmlns:a16="http://schemas.microsoft.com/office/drawing/2014/main" id="{00000000-0008-0000-0200-0000F8010000}"/>
            </a:ext>
          </a:extLst>
        </xdr:cNvPr>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消防施設】&#10;一人当たり面積グラフ枠">
          <a:extLst>
            <a:ext uri="{FF2B5EF4-FFF2-40B4-BE49-F238E27FC236}">
              <a16:creationId xmlns:a16="http://schemas.microsoft.com/office/drawing/2014/main" id="{00000000-0008-0000-0200-00000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27" name="【消防施設】&#10;一人当たり面積最小値テキスト">
          <a:extLst>
            <a:ext uri="{FF2B5EF4-FFF2-40B4-BE49-F238E27FC236}">
              <a16:creationId xmlns:a16="http://schemas.microsoft.com/office/drawing/2014/main" id="{00000000-0008-0000-0200-00000F020000}"/>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29" name="【消防施設】&#10;一人当たり面積最大値テキスト">
          <a:extLst>
            <a:ext uri="{FF2B5EF4-FFF2-40B4-BE49-F238E27FC236}">
              <a16:creationId xmlns:a16="http://schemas.microsoft.com/office/drawing/2014/main" id="{00000000-0008-0000-0200-00001102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531" name="【消防施設】&#10;一人当たり面積平均値テキスト">
          <a:extLst>
            <a:ext uri="{FF2B5EF4-FFF2-40B4-BE49-F238E27FC236}">
              <a16:creationId xmlns:a16="http://schemas.microsoft.com/office/drawing/2014/main" id="{00000000-0008-0000-0200-000013020000}"/>
            </a:ext>
          </a:extLst>
        </xdr:cNvPr>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534" name="n_1aveValue【消防施設】&#10;一人当たり面積">
          <a:extLst>
            <a:ext uri="{FF2B5EF4-FFF2-40B4-BE49-F238E27FC236}">
              <a16:creationId xmlns:a16="http://schemas.microsoft.com/office/drawing/2014/main" id="{00000000-0008-0000-0200-00001602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19304</xdr:rowOff>
    </xdr:from>
    <xdr:to>
      <xdr:col>107</xdr:col>
      <xdr:colOff>101600</xdr:colOff>
      <xdr:row>85</xdr:row>
      <xdr:rowOff>120904</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0383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137431</xdr:rowOff>
    </xdr:from>
    <xdr:ext cx="469744" cy="259045"/>
    <xdr:sp macro="" textlink="">
      <xdr:nvSpPr>
        <xdr:cNvPr id="536" name="n_2aveValue【消防施設】&#10;一人当たり面積">
          <a:extLst>
            <a:ext uri="{FF2B5EF4-FFF2-40B4-BE49-F238E27FC236}">
              <a16:creationId xmlns:a16="http://schemas.microsoft.com/office/drawing/2014/main" id="{00000000-0008-0000-0200-000018020000}"/>
            </a:ext>
          </a:extLst>
        </xdr:cNvPr>
        <xdr:cNvSpPr txBox="1"/>
      </xdr:nvSpPr>
      <xdr:spPr>
        <a:xfrm>
          <a:off x="20199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157835</xdr:rowOff>
    </xdr:from>
    <xdr:to>
      <xdr:col>116</xdr:col>
      <xdr:colOff>114300</xdr:colOff>
      <xdr:row>84</xdr:row>
      <xdr:rowOff>87985</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21107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9262</xdr:rowOff>
    </xdr:from>
    <xdr:ext cx="469744" cy="259045"/>
    <xdr:sp macro="" textlink="">
      <xdr:nvSpPr>
        <xdr:cNvPr id="543" name="【消防施設】&#10;一人当たり面積該当値テキスト">
          <a:extLst>
            <a:ext uri="{FF2B5EF4-FFF2-40B4-BE49-F238E27FC236}">
              <a16:creationId xmlns:a16="http://schemas.microsoft.com/office/drawing/2014/main" id="{00000000-0008-0000-0200-00001F020000}"/>
            </a:ext>
          </a:extLst>
        </xdr:cNvPr>
        <xdr:cNvSpPr txBox="1"/>
      </xdr:nvSpPr>
      <xdr:spPr>
        <a:xfrm>
          <a:off x="22199600" y="142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165151</xdr:rowOff>
    </xdr:from>
    <xdr:to>
      <xdr:col>112</xdr:col>
      <xdr:colOff>38100</xdr:colOff>
      <xdr:row>84</xdr:row>
      <xdr:rowOff>95301</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1272500" y="143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37185</xdr:rowOff>
    </xdr:from>
    <xdr:to>
      <xdr:col>116</xdr:col>
      <xdr:colOff>63500</xdr:colOff>
      <xdr:row>84</xdr:row>
      <xdr:rowOff>44501</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1323300" y="1443898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111828</xdr:rowOff>
    </xdr:from>
    <xdr:ext cx="469744" cy="259045"/>
    <xdr:sp macro="" textlink="">
      <xdr:nvSpPr>
        <xdr:cNvPr id="546" name="n_1mainValue【消防施設】&#10;一人当たり面積">
          <a:extLst>
            <a:ext uri="{FF2B5EF4-FFF2-40B4-BE49-F238E27FC236}">
              <a16:creationId xmlns:a16="http://schemas.microsoft.com/office/drawing/2014/main" id="{00000000-0008-0000-0200-000022020000}"/>
            </a:ext>
          </a:extLst>
        </xdr:cNvPr>
        <xdr:cNvSpPr txBox="1"/>
      </xdr:nvSpPr>
      <xdr:spPr>
        <a:xfrm>
          <a:off x="21075727" y="1417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a:extLst>
            <a:ext uri="{FF2B5EF4-FFF2-40B4-BE49-F238E27FC236}">
              <a16:creationId xmlns:a16="http://schemas.microsoft.com/office/drawing/2014/main" id="{00000000-0008-0000-0200-00003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庁舎】&#10;有形固定資産減価償却率最小値テキスト">
          <a:extLst>
            <a:ext uri="{FF2B5EF4-FFF2-40B4-BE49-F238E27FC236}">
              <a16:creationId xmlns:a16="http://schemas.microsoft.com/office/drawing/2014/main" id="{00000000-0008-0000-0200-00003D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75" name="【庁舎】&#10;有形固定資産減価償却率最大値テキスト">
          <a:extLst>
            <a:ext uri="{FF2B5EF4-FFF2-40B4-BE49-F238E27FC236}">
              <a16:creationId xmlns:a16="http://schemas.microsoft.com/office/drawing/2014/main" id="{00000000-0008-0000-0200-00003F020000}"/>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77" name="【庁舎】&#10;有形固定資産減価償却率平均値テキスト">
          <a:extLst>
            <a:ext uri="{FF2B5EF4-FFF2-40B4-BE49-F238E27FC236}">
              <a16:creationId xmlns:a16="http://schemas.microsoft.com/office/drawing/2014/main" id="{00000000-0008-0000-0200-000041020000}"/>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580" name="n_1aveValue【庁舎】&#10;有形固定資産減価償却率">
          <a:extLst>
            <a:ext uri="{FF2B5EF4-FFF2-40B4-BE49-F238E27FC236}">
              <a16:creationId xmlns:a16="http://schemas.microsoft.com/office/drawing/2014/main" id="{00000000-0008-0000-0200-000044020000}"/>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82" name="n_2aveValue【庁舎】&#10;有形固定資産減価償却率">
          <a:extLst>
            <a:ext uri="{FF2B5EF4-FFF2-40B4-BE49-F238E27FC236}">
              <a16:creationId xmlns:a16="http://schemas.microsoft.com/office/drawing/2014/main" id="{00000000-0008-0000-0200-000046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589" name="【庁舎】&#10;有形固定資産減価償却率該当値テキスト">
          <a:extLst>
            <a:ext uri="{FF2B5EF4-FFF2-40B4-BE49-F238E27FC236}">
              <a16:creationId xmlns:a16="http://schemas.microsoft.com/office/drawing/2014/main" id="{00000000-0008-0000-0200-00004D020000}"/>
            </a:ext>
          </a:extLst>
        </xdr:cNvPr>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117021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5481300" y="17415511"/>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12898</xdr:rowOff>
    </xdr:from>
    <xdr:ext cx="405111" cy="259045"/>
    <xdr:sp macro="" textlink="">
      <xdr:nvSpPr>
        <xdr:cNvPr id="592" name="n_1mainValue【庁舎】&#10;有形固定資産減価償却率">
          <a:extLst>
            <a:ext uri="{FF2B5EF4-FFF2-40B4-BE49-F238E27FC236}">
              <a16:creationId xmlns:a16="http://schemas.microsoft.com/office/drawing/2014/main" id="{00000000-0008-0000-0200-000050020000}"/>
            </a:ext>
          </a:extLst>
        </xdr:cNvPr>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00000000-0008-0000-0200-00006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19" name="【庁舎】&#10;一人当たり面積最小値テキスト">
          <a:extLst>
            <a:ext uri="{FF2B5EF4-FFF2-40B4-BE49-F238E27FC236}">
              <a16:creationId xmlns:a16="http://schemas.microsoft.com/office/drawing/2014/main" id="{00000000-0008-0000-0200-00006B02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21" name="【庁舎】&#10;一人当たり面積最大値テキスト">
          <a:extLst>
            <a:ext uri="{FF2B5EF4-FFF2-40B4-BE49-F238E27FC236}">
              <a16:creationId xmlns:a16="http://schemas.microsoft.com/office/drawing/2014/main" id="{00000000-0008-0000-0200-00006D020000}"/>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623" name="【庁舎】&#10;一人当たり面積平均値テキスト">
          <a:extLst>
            <a:ext uri="{FF2B5EF4-FFF2-40B4-BE49-F238E27FC236}">
              <a16:creationId xmlns:a16="http://schemas.microsoft.com/office/drawing/2014/main" id="{00000000-0008-0000-0200-00006F020000}"/>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626" name="n_1aveValue【庁舎】&#10;一人当たり面積">
          <a:extLst>
            <a:ext uri="{FF2B5EF4-FFF2-40B4-BE49-F238E27FC236}">
              <a16:creationId xmlns:a16="http://schemas.microsoft.com/office/drawing/2014/main" id="{00000000-0008-0000-0200-000072020000}"/>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21318</xdr:rowOff>
    </xdr:from>
    <xdr:to>
      <xdr:col>107</xdr:col>
      <xdr:colOff>101600</xdr:colOff>
      <xdr:row>108</xdr:row>
      <xdr:rowOff>122918</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0383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139445</xdr:rowOff>
    </xdr:from>
    <xdr:ext cx="469744" cy="259045"/>
    <xdr:sp macro="" textlink="">
      <xdr:nvSpPr>
        <xdr:cNvPr id="628" name="n_2aveValue【庁舎】&#10;一人当たり面積">
          <a:extLst>
            <a:ext uri="{FF2B5EF4-FFF2-40B4-BE49-F238E27FC236}">
              <a16:creationId xmlns:a16="http://schemas.microsoft.com/office/drawing/2014/main" id="{00000000-0008-0000-0200-000074020000}"/>
            </a:ext>
          </a:extLst>
        </xdr:cNvPr>
        <xdr:cNvSpPr txBox="1"/>
      </xdr:nvSpPr>
      <xdr:spPr>
        <a:xfrm>
          <a:off x="20199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80753</xdr:rowOff>
    </xdr:from>
    <xdr:to>
      <xdr:col>116</xdr:col>
      <xdr:colOff>114300</xdr:colOff>
      <xdr:row>109</xdr:row>
      <xdr:rowOff>10903</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2110700" y="185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170541</xdr:rowOff>
    </xdr:from>
    <xdr:ext cx="469744" cy="259045"/>
    <xdr:sp macro="" textlink="">
      <xdr:nvSpPr>
        <xdr:cNvPr id="635" name="【庁舎】&#10;一人当たり面積該当値テキスト">
          <a:extLst>
            <a:ext uri="{FF2B5EF4-FFF2-40B4-BE49-F238E27FC236}">
              <a16:creationId xmlns:a16="http://schemas.microsoft.com/office/drawing/2014/main" id="{00000000-0008-0000-0200-00007B020000}"/>
            </a:ext>
          </a:extLst>
        </xdr:cNvPr>
        <xdr:cNvSpPr txBox="1"/>
      </xdr:nvSpPr>
      <xdr:spPr>
        <a:xfrm>
          <a:off x="22199600" y="1851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81897</xdr:rowOff>
    </xdr:from>
    <xdr:to>
      <xdr:col>112</xdr:col>
      <xdr:colOff>38100</xdr:colOff>
      <xdr:row>109</xdr:row>
      <xdr:rowOff>12047</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21272500" y="185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131553</xdr:rowOff>
    </xdr:from>
    <xdr:to>
      <xdr:col>116</xdr:col>
      <xdr:colOff>63500</xdr:colOff>
      <xdr:row>108</xdr:row>
      <xdr:rowOff>132697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21323300" y="1864815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3174</xdr:rowOff>
    </xdr:from>
    <xdr:ext cx="469744" cy="259045"/>
    <xdr:sp macro="" textlink="">
      <xdr:nvSpPr>
        <xdr:cNvPr id="638" name="n_1mainValue【庁舎】&#10;一人当たり面積">
          <a:extLst>
            <a:ext uri="{FF2B5EF4-FFF2-40B4-BE49-F238E27FC236}">
              <a16:creationId xmlns:a16="http://schemas.microsoft.com/office/drawing/2014/main" id="{00000000-0008-0000-0200-00007E020000}"/>
            </a:ext>
          </a:extLst>
        </xdr:cNvPr>
        <xdr:cNvSpPr txBox="1"/>
      </xdr:nvSpPr>
      <xdr:spPr>
        <a:xfrm>
          <a:off x="21075727" y="1869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減価償却率に関しては、施設の老朽化が進み個別計画（長寿命化計画等）を作成し早急な対策が必要であるがその一方で一人あたりの面積については少子高齢化が進む過疎地域による人口減少等も影響した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財政力指数は、類似団体平均と同じ</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となっているが、人口の減少や全国平均を上回る高齢化に加え、村内中心となる産業がないことを等、財政基盤が弱いため、歳出の見直しに努め、行政の効率化を促進することにより、財政の健全化を図る。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人件費、物件費等は類似団体より下回っているが、大型の普通建設事業等による地方債の経常比率は一旦は減少しているが、今後も、大型普通建設事業が控えている為、各種事業に優先順位等をつけ無駄のない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56261</xdr:rowOff>
    </xdr:from>
    <xdr:to>
      <xdr:col>23</xdr:col>
      <xdr:colOff>133350</xdr:colOff>
      <xdr:row>65</xdr:row>
      <xdr:rowOff>22352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29061"/>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17653</xdr:rowOff>
    </xdr:from>
    <xdr:to>
      <xdr:col>19</xdr:col>
      <xdr:colOff>133350</xdr:colOff>
      <xdr:row>65</xdr:row>
      <xdr:rowOff>22352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90453"/>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17653</xdr:rowOff>
    </xdr:from>
    <xdr:to>
      <xdr:col>15</xdr:col>
      <xdr:colOff>82550</xdr:colOff>
      <xdr:row>65</xdr:row>
      <xdr:rowOff>65786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90453"/>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169672</xdr:rowOff>
    </xdr:from>
    <xdr:to>
      <xdr:col>15</xdr:col>
      <xdr:colOff>133350</xdr:colOff>
      <xdr:row>64</xdr:row>
      <xdr:rowOff>99822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65786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3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99568</xdr:rowOff>
    </xdr:from>
    <xdr:to>
      <xdr:col>11</xdr:col>
      <xdr:colOff>82550</xdr:colOff>
      <xdr:row>65</xdr:row>
      <xdr:rowOff>29718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21988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138303</xdr:rowOff>
    </xdr:from>
    <xdr:to>
      <xdr:col>15</xdr:col>
      <xdr:colOff>133350</xdr:colOff>
      <xdr:row>64</xdr:row>
      <xdr:rowOff>68453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78630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人口一人当たりの人件費、物件費</a:t>
          </a:r>
          <a:r>
            <a:rPr kumimoji="1" lang="en-US" altLang="ja-JP" sz="1300">
              <a:latin typeface="ＭＳ Ｐゴシック" panose="020B0600070205080204" pitchFamily="50" charset="-128"/>
              <a:ea typeface="ＭＳ Ｐゴシック" panose="020B0600070205080204" pitchFamily="50" charset="-128"/>
            </a:rPr>
            <a:t>375,338</a:t>
          </a:r>
          <a:r>
            <a:rPr kumimoji="1" lang="ja-JP" altLang="en-US" sz="1300">
              <a:latin typeface="ＭＳ Ｐゴシック" panose="020B0600070205080204" pitchFamily="50" charset="-128"/>
              <a:ea typeface="ＭＳ Ｐゴシック" panose="020B0600070205080204" pitchFamily="50" charset="-128"/>
            </a:rPr>
            <a:t>円と類似団体を下回ているものの、全国平均、沖縄平均を上回っている。主に人件費が要因となっている。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167382</xdr:rowOff>
    </xdr:from>
    <xdr:to>
      <xdr:col>23</xdr:col>
      <xdr:colOff>133350</xdr:colOff>
      <xdr:row>82</xdr:row>
      <xdr:rowOff>3338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4832"/>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159565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147262</xdr:rowOff>
    </xdr:from>
    <xdr:to>
      <xdr:col>19</xdr:col>
      <xdr:colOff>133350</xdr:colOff>
      <xdr:row>81</xdr:row>
      <xdr:rowOff>167382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34712"/>
          <a:ext cx="8890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134167</xdr:rowOff>
    </xdr:from>
    <xdr:to>
      <xdr:col>15</xdr:col>
      <xdr:colOff>82550</xdr:colOff>
      <xdr:row>81</xdr:row>
      <xdr:rowOff>147262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1617"/>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129637</xdr:rowOff>
    </xdr:from>
    <xdr:to>
      <xdr:col>15</xdr:col>
      <xdr:colOff>133350</xdr:colOff>
      <xdr:row>82</xdr:row>
      <xdr:rowOff>59787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44564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127313</xdr:rowOff>
    </xdr:from>
    <xdr:to>
      <xdr:col>11</xdr:col>
      <xdr:colOff>31750</xdr:colOff>
      <xdr:row>81</xdr:row>
      <xdr:rowOff>134167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14763"/>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70380</xdr:rowOff>
    </xdr:from>
    <xdr:to>
      <xdr:col>11</xdr:col>
      <xdr:colOff>82550</xdr:colOff>
      <xdr:row>82</xdr:row>
      <xdr:rowOff>530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5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10707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62508</xdr:rowOff>
    </xdr:from>
    <xdr:to>
      <xdr:col>7</xdr:col>
      <xdr:colOff>31750</xdr:colOff>
      <xdr:row>81</xdr:row>
      <xdr:rowOff>164108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4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123988</xdr:rowOff>
    </xdr:from>
    <xdr:to>
      <xdr:col>23</xdr:col>
      <xdr:colOff>184150</xdr:colOff>
      <xdr:row>82</xdr:row>
      <xdr:rowOff>54138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45265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116582</xdr:rowOff>
    </xdr:from>
    <xdr:to>
      <xdr:col>19</xdr:col>
      <xdr:colOff>184150</xdr:colOff>
      <xdr:row>82</xdr:row>
      <xdr:rowOff>46732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56909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2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96462</xdr:rowOff>
    </xdr:from>
    <xdr:to>
      <xdr:col>15</xdr:col>
      <xdr:colOff>133350</xdr:colOff>
      <xdr:row>82</xdr:row>
      <xdr:rowOff>26612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36789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83367</xdr:rowOff>
    </xdr:from>
    <xdr:to>
      <xdr:col>11</xdr:col>
      <xdr:colOff>82550</xdr:colOff>
      <xdr:row>82</xdr:row>
      <xdr:rowOff>13517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169744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5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76513</xdr:rowOff>
    </xdr:from>
    <xdr:to>
      <xdr:col>7</xdr:col>
      <xdr:colOff>31750</xdr:colOff>
      <xdr:row>82</xdr:row>
      <xdr:rowOff>6663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162890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ポイント下回っており給与体系の見直し等を含め、給与の適正に努める。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85</xdr:row>
      <xdr:rowOff>170498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743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170498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4695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5080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69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86</xdr:row>
      <xdr:rowOff>5080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713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11765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人口千人当たり職員数については、類似団体を下回っているが、今後とも定数管理等を適正にするよう努める。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137865</xdr:rowOff>
    </xdr:from>
    <xdr:to>
      <xdr:col>81</xdr:col>
      <xdr:colOff>44450</xdr:colOff>
      <xdr:row>59</xdr:row>
      <xdr:rowOff>142022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53415"/>
          <a:ext cx="8382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137598</xdr:rowOff>
    </xdr:from>
    <xdr:to>
      <xdr:col>77</xdr:col>
      <xdr:colOff>44450</xdr:colOff>
      <xdr:row>59</xdr:row>
      <xdr:rowOff>137865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25314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130359</xdr:rowOff>
    </xdr:from>
    <xdr:to>
      <xdr:col>72</xdr:col>
      <xdr:colOff>203200</xdr:colOff>
      <xdr:row>59</xdr:row>
      <xdr:rowOff>137598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4590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108648</xdr:rowOff>
    </xdr:from>
    <xdr:to>
      <xdr:col>73</xdr:col>
      <xdr:colOff>44450</xdr:colOff>
      <xdr:row>60</xdr:row>
      <xdr:rowOff>38798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23575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125935</xdr:rowOff>
    </xdr:from>
    <xdr:to>
      <xdr:col>68</xdr:col>
      <xdr:colOff>152400</xdr:colOff>
      <xdr:row>59</xdr:row>
      <xdr:rowOff>130359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24148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32371</xdr:rowOff>
    </xdr:from>
    <xdr:to>
      <xdr:col>68</xdr:col>
      <xdr:colOff>203200</xdr:colOff>
      <xdr:row>59</xdr:row>
      <xdr:rowOff>133971</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4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144148</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26071</xdr:rowOff>
    </xdr:from>
    <xdr:to>
      <xdr:col>64</xdr:col>
      <xdr:colOff>152400</xdr:colOff>
      <xdr:row>59</xdr:row>
      <xdr:rowOff>127671</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137848</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91222</xdr:rowOff>
    </xdr:from>
    <xdr:to>
      <xdr:col>81</xdr:col>
      <xdr:colOff>95250</xdr:colOff>
      <xdr:row>60</xdr:row>
      <xdr:rowOff>21372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107749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87065</xdr:rowOff>
    </xdr:from>
    <xdr:to>
      <xdr:col>77</xdr:col>
      <xdr:colOff>95250</xdr:colOff>
      <xdr:row>60</xdr:row>
      <xdr:rowOff>17215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27392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7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86798</xdr:rowOff>
    </xdr:from>
    <xdr:to>
      <xdr:col>73</xdr:col>
      <xdr:colOff>44450</xdr:colOff>
      <xdr:row>60</xdr:row>
      <xdr:rowOff>16948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27125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7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79559</xdr:rowOff>
    </xdr:from>
    <xdr:to>
      <xdr:col>68</xdr:col>
      <xdr:colOff>203200</xdr:colOff>
      <xdr:row>60</xdr:row>
      <xdr:rowOff>9709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165936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8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75135</xdr:rowOff>
    </xdr:from>
    <xdr:to>
      <xdr:col>64</xdr:col>
      <xdr:colOff>152400</xdr:colOff>
      <xdr:row>60</xdr:row>
      <xdr:rowOff>5285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161512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7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実質公債費率は、地方債の償還が始まっているため、類似団体より下回ているが、今後とも大規模な事業が見込まれている為、起債依存型の事業実施等を見直しながら、公債費率の抑制に努める。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76200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0976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108373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9313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13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89746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1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150723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将来負担率は、償還が始まっている地方債が影響しており、しかし、今後、地方債の起債が見込まれていることから横ばいの負担率が考えられる。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100669</xdr:rowOff>
    </xdr:from>
    <xdr:to>
      <xdr:col>68</xdr:col>
      <xdr:colOff>152400</xdr:colOff>
      <xdr:row>14</xdr:row>
      <xdr:rowOff>159385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3512800" y="2500969"/>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49869</xdr:rowOff>
    </xdr:from>
    <xdr:to>
      <xdr:col>68</xdr:col>
      <xdr:colOff>203200</xdr:colOff>
      <xdr:row>14</xdr:row>
      <xdr:rowOff>151469</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4351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136246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5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108585</xdr:rowOff>
    </xdr:from>
    <xdr:to>
      <xdr:col>64</xdr:col>
      <xdr:colOff>152400</xdr:colOff>
      <xdr:row>15</xdr:row>
      <xdr:rowOff>38735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3462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23512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5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退職者に対しての採用職員の数は変わらないが前年度より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％となり、類似団体平均を下回っている、今後もさらなる適正化に努める。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85852</xdr:rowOff>
    </xdr:from>
    <xdr:to>
      <xdr:col>24</xdr:col>
      <xdr:colOff>25400</xdr:colOff>
      <xdr:row>35</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151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122428</xdr:rowOff>
    </xdr:from>
    <xdr:to>
      <xdr:col>19</xdr:col>
      <xdr:colOff>187325</xdr:colOff>
      <xdr:row>35</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51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122428</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517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160782</xdr:rowOff>
    </xdr:from>
    <xdr:to>
      <xdr:col>15</xdr:col>
      <xdr:colOff>149225</xdr:colOff>
      <xdr:row>34</xdr:row>
      <xdr:rowOff>90932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2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xdr:rowOff>
    </xdr:from>
    <xdr:to>
      <xdr:col>11</xdr:col>
      <xdr:colOff>60325</xdr:colOff>
      <xdr:row>34</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4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123969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147066</xdr:rowOff>
    </xdr:from>
    <xdr:to>
      <xdr:col>6</xdr:col>
      <xdr:colOff>171450</xdr:colOff>
      <xdr:row>34</xdr:row>
      <xdr:rowOff>77216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87393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35052</xdr:rowOff>
    </xdr:from>
    <xdr:to>
      <xdr:col>24</xdr:col>
      <xdr:colOff>76200</xdr:colOff>
      <xdr:row>34</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0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126492</xdr:rowOff>
    </xdr:from>
    <xdr:to>
      <xdr:col>20</xdr:col>
      <xdr:colOff>38100</xdr:colOff>
      <xdr:row>35</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71628</xdr:rowOff>
    </xdr:from>
    <xdr:to>
      <xdr:col>15</xdr:col>
      <xdr:colOff>149225</xdr:colOff>
      <xdr:row>35</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158005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物件費の比率は、類似団体より下回っているが今後、ソフト事業委託料等が増加することが考えられるので、事業の優先順位等により適正な事業の採択に努める。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5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85344</xdr:rowOff>
    </xdr:from>
    <xdr:to>
      <xdr:col>69</xdr:col>
      <xdr:colOff>142875</xdr:colOff>
      <xdr:row>17</xdr:row>
      <xdr:rowOff>15494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扶助費は、類似団体より高くなっている。その要因としては、身体障害者の医療扶助等が増えていると考えられる。今後は医療費の抑制する為、予防等に努める。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その他の比率は、類似団体を下回っている。国民健康保険特別会計の繰入金等が年々減少傾向にあることが要因としてあげられる。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16510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910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4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57</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443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58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22860</xdr:rowOff>
    </xdr:from>
    <xdr:to>
      <xdr:col>69</xdr:col>
      <xdr:colOff>142875</xdr:colOff>
      <xdr:row>58</xdr:row>
      <xdr:rowOff>124460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43197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補助費の比率は、類似団体より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ポイント下回っているが、今後とも補助金を交付する各種団体等の事業を適正運営が行われているか等、補助金の見直し等も含め精査する必要がある。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117856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90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60706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公債費については、大規模な事業の償還が始まっており比率に影響している。今後、地方債の新規発行を伴う普通建設事業を抑制する。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37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56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66039</xdr:rowOff>
    </xdr:from>
    <xdr:to>
      <xdr:col>11</xdr:col>
      <xdr:colOff>9525</xdr:colOff>
      <xdr:row>77</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67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124477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公債費以外では、類似団体より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ポイント下回っている。人件費等の抑制に努める。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112305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11480"/>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29029</xdr:rowOff>
    </xdr:from>
    <xdr:to>
      <xdr:col>78</xdr:col>
      <xdr:colOff>69850</xdr:colOff>
      <xdr:row>77</xdr:row>
      <xdr:rowOff>112305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59229"/>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29029</xdr:rowOff>
    </xdr:from>
    <xdr:to>
      <xdr:col>73</xdr:col>
      <xdr:colOff>180975</xdr:colOff>
      <xdr:row>77</xdr:row>
      <xdr:rowOff>144962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59229"/>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20864</xdr:rowOff>
    </xdr:from>
    <xdr:to>
      <xdr:col>69</xdr:col>
      <xdr:colOff>92075</xdr:colOff>
      <xdr:row>77</xdr:row>
      <xdr:rowOff>144962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2251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121029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61505</xdr:rowOff>
    </xdr:from>
    <xdr:to>
      <xdr:col>78</xdr:col>
      <xdr:colOff>120650</xdr:colOff>
      <xdr:row>77</xdr:row>
      <xdr:rowOff>163105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149679</xdr:rowOff>
    </xdr:from>
    <xdr:to>
      <xdr:col>74</xdr:col>
      <xdr:colOff>31750</xdr:colOff>
      <xdr:row>76</xdr:row>
      <xdr:rowOff>79829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90005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94162</xdr:rowOff>
    </xdr:from>
    <xdr:to>
      <xdr:col>69</xdr:col>
      <xdr:colOff>142875</xdr:colOff>
      <xdr:row>78</xdr:row>
      <xdr:rowOff>24312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141514</xdr:rowOff>
    </xdr:from>
    <xdr:to>
      <xdr:col>65</xdr:col>
      <xdr:colOff>53975</xdr:colOff>
      <xdr:row>77</xdr:row>
      <xdr:rowOff>71664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56441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110259</xdr:rowOff>
    </xdr:from>
    <xdr:to>
      <xdr:col>29</xdr:col>
      <xdr:colOff>127000</xdr:colOff>
      <xdr:row>18</xdr:row>
      <xdr:rowOff>117828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3984"/>
          <a:ext cx="6477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117828</xdr:rowOff>
    </xdr:from>
    <xdr:to>
      <xdr:col>26</xdr:col>
      <xdr:colOff>50800</xdr:colOff>
      <xdr:row>18</xdr:row>
      <xdr:rowOff>131674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51553"/>
          <a:ext cx="6985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131674</xdr:rowOff>
    </xdr:from>
    <xdr:to>
      <xdr:col>22</xdr:col>
      <xdr:colOff>114300</xdr:colOff>
      <xdr:row>18</xdr:row>
      <xdr:rowOff>136431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5399"/>
          <a:ext cx="698500" cy="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45394</xdr:rowOff>
    </xdr:from>
    <xdr:to>
      <xdr:col>22</xdr:col>
      <xdr:colOff>165100</xdr:colOff>
      <xdr:row>18</xdr:row>
      <xdr:rowOff>146994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157171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136431</xdr:rowOff>
    </xdr:from>
    <xdr:to>
      <xdr:col>18</xdr:col>
      <xdr:colOff>177800</xdr:colOff>
      <xdr:row>18</xdr:row>
      <xdr:rowOff>138998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70156"/>
          <a:ext cx="698500" cy="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144967</xdr:rowOff>
    </xdr:from>
    <xdr:to>
      <xdr:col>19</xdr:col>
      <xdr:colOff>38100</xdr:colOff>
      <xdr:row>19</xdr:row>
      <xdr:rowOff>75117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78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59894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3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157400</xdr:rowOff>
    </xdr:from>
    <xdr:to>
      <xdr:col>15</xdr:col>
      <xdr:colOff>101600</xdr:colOff>
      <xdr:row>19</xdr:row>
      <xdr:rowOff>87550</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91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72327</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7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59459</xdr:rowOff>
    </xdr:from>
    <xdr:to>
      <xdr:col>29</xdr:col>
      <xdr:colOff>177800</xdr:colOff>
      <xdr:row>18</xdr:row>
      <xdr:rowOff>161059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31536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67028</xdr:rowOff>
    </xdr:from>
    <xdr:to>
      <xdr:col>26</xdr:col>
      <xdr:colOff>101600</xdr:colOff>
      <xdr:row>18</xdr:row>
      <xdr:rowOff>168628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153405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80874</xdr:rowOff>
    </xdr:from>
    <xdr:to>
      <xdr:col>22</xdr:col>
      <xdr:colOff>165100</xdr:colOff>
      <xdr:row>19</xdr:row>
      <xdr:rowOff>11024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167251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0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85631</xdr:rowOff>
    </xdr:from>
    <xdr:to>
      <xdr:col>19</xdr:col>
      <xdr:colOff>38100</xdr:colOff>
      <xdr:row>19</xdr:row>
      <xdr:rowOff>15781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25958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8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88198</xdr:rowOff>
    </xdr:from>
    <xdr:to>
      <xdr:col>15</xdr:col>
      <xdr:colOff>101600</xdr:colOff>
      <xdr:row>19</xdr:row>
      <xdr:rowOff>18348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2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28525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297879</xdr:rowOff>
    </xdr:from>
    <xdr:to>
      <xdr:col>29</xdr:col>
      <xdr:colOff>127000</xdr:colOff>
      <xdr:row>35</xdr:row>
      <xdr:rowOff>307320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8229"/>
          <a:ext cx="6477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307320</xdr:rowOff>
    </xdr:from>
    <xdr:to>
      <xdr:col>26</xdr:col>
      <xdr:colOff>50800</xdr:colOff>
      <xdr:row>35</xdr:row>
      <xdr:rowOff>331094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17670"/>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299341</xdr:rowOff>
    </xdr:from>
    <xdr:to>
      <xdr:col>22</xdr:col>
      <xdr:colOff>114300</xdr:colOff>
      <xdr:row>35</xdr:row>
      <xdr:rowOff>331094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09691"/>
          <a:ext cx="698500" cy="3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267102</xdr:rowOff>
    </xdr:from>
    <xdr:to>
      <xdr:col>18</xdr:col>
      <xdr:colOff>177800</xdr:colOff>
      <xdr:row>35</xdr:row>
      <xdr:rowOff>299341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7452"/>
          <a:ext cx="698500" cy="3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235344</xdr:rowOff>
    </xdr:from>
    <xdr:to>
      <xdr:col>19</xdr:col>
      <xdr:colOff>38100</xdr:colOff>
      <xdr:row>35</xdr:row>
      <xdr:rowOff>336944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213131</xdr:rowOff>
    </xdr:from>
    <xdr:to>
      <xdr:col>15</xdr:col>
      <xdr:colOff>101600</xdr:colOff>
      <xdr:row>35</xdr:row>
      <xdr:rowOff>314731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324908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247079</xdr:rowOff>
    </xdr:from>
    <xdr:to>
      <xdr:col>29</xdr:col>
      <xdr:colOff>177800</xdr:colOff>
      <xdr:row>36</xdr:row>
      <xdr:rowOff>5779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219156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2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256520</xdr:rowOff>
    </xdr:from>
    <xdr:to>
      <xdr:col>26</xdr:col>
      <xdr:colOff>101600</xdr:colOff>
      <xdr:row>36</xdr:row>
      <xdr:rowOff>15220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342897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5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280294</xdr:rowOff>
    </xdr:from>
    <xdr:to>
      <xdr:col>22</xdr:col>
      <xdr:colOff>165100</xdr:colOff>
      <xdr:row>36</xdr:row>
      <xdr:rowOff>38994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23771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7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248541</xdr:rowOff>
    </xdr:from>
    <xdr:to>
      <xdr:col>19</xdr:col>
      <xdr:colOff>38100</xdr:colOff>
      <xdr:row>36</xdr:row>
      <xdr:rowOff>7241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334918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4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216302</xdr:rowOff>
    </xdr:from>
    <xdr:to>
      <xdr:col>15</xdr:col>
      <xdr:colOff>101600</xdr:colOff>
      <xdr:row>35</xdr:row>
      <xdr:rowOff>317902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6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302679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4247</xdr:rowOff>
    </xdr:from>
    <xdr:to>
      <xdr:col>24</xdr:col>
      <xdr:colOff>63500</xdr:colOff>
      <xdr:row>38</xdr:row>
      <xdr:rowOff>11167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519347"/>
          <a:ext cx="8382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4247</xdr:rowOff>
    </xdr:from>
    <xdr:to>
      <xdr:col>19</xdr:col>
      <xdr:colOff>177800</xdr:colOff>
      <xdr:row>38</xdr:row>
      <xdr:rowOff>6748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9347"/>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167469</xdr:rowOff>
    </xdr:from>
    <xdr:to>
      <xdr:col>15</xdr:col>
      <xdr:colOff>50800</xdr:colOff>
      <xdr:row>38</xdr:row>
      <xdr:rowOff>6748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11119"/>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98863</xdr:rowOff>
    </xdr:from>
    <xdr:to>
      <xdr:col>15</xdr:col>
      <xdr:colOff>101600</xdr:colOff>
      <xdr:row>38</xdr:row>
      <xdr:rowOff>29013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45540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167469</xdr:rowOff>
    </xdr:from>
    <xdr:to>
      <xdr:col>10</xdr:col>
      <xdr:colOff>114300</xdr:colOff>
      <xdr:row>37</xdr:row>
      <xdr:rowOff>167594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1111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161058</xdr:rowOff>
    </xdr:from>
    <xdr:to>
      <xdr:col>10</xdr:col>
      <xdr:colOff>165100</xdr:colOff>
      <xdr:row>38</xdr:row>
      <xdr:rowOff>91208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50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82335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167712</xdr:rowOff>
    </xdr:from>
    <xdr:to>
      <xdr:col>6</xdr:col>
      <xdr:colOff>38100</xdr:colOff>
      <xdr:row>38</xdr:row>
      <xdr:rowOff>97862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5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88989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60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131817</xdr:rowOff>
    </xdr:from>
    <xdr:to>
      <xdr:col>24</xdr:col>
      <xdr:colOff>114300</xdr:colOff>
      <xdr:row>38</xdr:row>
      <xdr:rowOff>61967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46744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124897</xdr:rowOff>
    </xdr:from>
    <xdr:to>
      <xdr:col>20</xdr:col>
      <xdr:colOff>38100</xdr:colOff>
      <xdr:row>38</xdr:row>
      <xdr:rowOff>55047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46174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127399</xdr:rowOff>
    </xdr:from>
    <xdr:to>
      <xdr:col>15</xdr:col>
      <xdr:colOff>101600</xdr:colOff>
      <xdr:row>38</xdr:row>
      <xdr:rowOff>57548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7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48675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116668</xdr:rowOff>
    </xdr:from>
    <xdr:to>
      <xdr:col>10</xdr:col>
      <xdr:colOff>165100</xdr:colOff>
      <xdr:row>38</xdr:row>
      <xdr:rowOff>46819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0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63345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2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116794</xdr:rowOff>
    </xdr:from>
    <xdr:to>
      <xdr:col>6</xdr:col>
      <xdr:colOff>38100</xdr:colOff>
      <xdr:row>38</xdr:row>
      <xdr:rowOff>46944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63471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23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35036</xdr:rowOff>
    </xdr:from>
    <xdr:to>
      <xdr:col>24</xdr:col>
      <xdr:colOff>63500</xdr:colOff>
      <xdr:row>58</xdr:row>
      <xdr:rowOff>45631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79136"/>
          <a:ext cx="8382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45631</xdr:rowOff>
    </xdr:from>
    <xdr:to>
      <xdr:col>19</xdr:col>
      <xdr:colOff>177800</xdr:colOff>
      <xdr:row>58</xdr:row>
      <xdr:rowOff>64966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89731"/>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64966</xdr:rowOff>
    </xdr:from>
    <xdr:to>
      <xdr:col>15</xdr:col>
      <xdr:colOff>50800</xdr:colOff>
      <xdr:row>58</xdr:row>
      <xdr:rowOff>75524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09066"/>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1741</xdr:rowOff>
    </xdr:from>
    <xdr:to>
      <xdr:col>15</xdr:col>
      <xdr:colOff>101600</xdr:colOff>
      <xdr:row>58</xdr:row>
      <xdr:rowOff>103341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119868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7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75524</xdr:rowOff>
    </xdr:from>
    <xdr:to>
      <xdr:col>10</xdr:col>
      <xdr:colOff>114300</xdr:colOff>
      <xdr:row>58</xdr:row>
      <xdr:rowOff>80135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19624"/>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33187</xdr:rowOff>
    </xdr:from>
    <xdr:to>
      <xdr:col>10</xdr:col>
      <xdr:colOff>165100</xdr:colOff>
      <xdr:row>58</xdr:row>
      <xdr:rowOff>134787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7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125914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7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36709</xdr:rowOff>
    </xdr:from>
    <xdr:to>
      <xdr:col>6</xdr:col>
      <xdr:colOff>38100</xdr:colOff>
      <xdr:row>58</xdr:row>
      <xdr:rowOff>138309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8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129436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7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155686</xdr:rowOff>
    </xdr:from>
    <xdr:to>
      <xdr:col>24</xdr:col>
      <xdr:colOff>114300</xdr:colOff>
      <xdr:row>58</xdr:row>
      <xdr:rowOff>85836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166281</xdr:rowOff>
    </xdr:from>
    <xdr:to>
      <xdr:col>20</xdr:col>
      <xdr:colOff>38100</xdr:colOff>
      <xdr:row>58</xdr:row>
      <xdr:rowOff>96431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87558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14166</xdr:rowOff>
    </xdr:from>
    <xdr:to>
      <xdr:col>15</xdr:col>
      <xdr:colOff>101600</xdr:colOff>
      <xdr:row>58</xdr:row>
      <xdr:rowOff>115766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5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106893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5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24724</xdr:rowOff>
    </xdr:from>
    <xdr:to>
      <xdr:col>10</xdr:col>
      <xdr:colOff>165100</xdr:colOff>
      <xdr:row>58</xdr:row>
      <xdr:rowOff>126324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142851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74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29335</xdr:rowOff>
    </xdr:from>
    <xdr:to>
      <xdr:col>6</xdr:col>
      <xdr:colOff>38100</xdr:colOff>
      <xdr:row>58</xdr:row>
      <xdr:rowOff>130935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147462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74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96934</xdr:rowOff>
    </xdr:from>
    <xdr:to>
      <xdr:col>24</xdr:col>
      <xdr:colOff>63500</xdr:colOff>
      <xdr:row>78</xdr:row>
      <xdr:rowOff>111540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0034"/>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94858</xdr:rowOff>
    </xdr:from>
    <xdr:to>
      <xdr:col>19</xdr:col>
      <xdr:colOff>177800</xdr:colOff>
      <xdr:row>78</xdr:row>
      <xdr:rowOff>96934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6795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94858</xdr:rowOff>
    </xdr:from>
    <xdr:to>
      <xdr:col>15</xdr:col>
      <xdr:colOff>50800</xdr:colOff>
      <xdr:row>78</xdr:row>
      <xdr:rowOff>105702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67958"/>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150955</xdr:rowOff>
    </xdr:from>
    <xdr:to>
      <xdr:col>15</xdr:col>
      <xdr:colOff>101600</xdr:colOff>
      <xdr:row>78</xdr:row>
      <xdr:rowOff>81105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97632</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105702</xdr:rowOff>
    </xdr:from>
    <xdr:to>
      <xdr:col>10</xdr:col>
      <xdr:colOff>114300</xdr:colOff>
      <xdr:row>78</xdr:row>
      <xdr:rowOff>118047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880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14500</xdr:rowOff>
    </xdr:from>
    <xdr:to>
      <xdr:col>10</xdr:col>
      <xdr:colOff>165100</xdr:colOff>
      <xdr:row>78</xdr:row>
      <xdr:rowOff>116100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132627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24082</xdr:rowOff>
    </xdr:from>
    <xdr:to>
      <xdr:col>6</xdr:col>
      <xdr:colOff>38100</xdr:colOff>
      <xdr:row>78</xdr:row>
      <xdr:rowOff>125682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9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142209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60740</xdr:rowOff>
    </xdr:from>
    <xdr:to>
      <xdr:col>24</xdr:col>
      <xdr:colOff>114300</xdr:colOff>
      <xdr:row>78</xdr:row>
      <xdr:rowOff>162340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147117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46134</xdr:rowOff>
    </xdr:from>
    <xdr:to>
      <xdr:col>20</xdr:col>
      <xdr:colOff>38100</xdr:colOff>
      <xdr:row>78</xdr:row>
      <xdr:rowOff>147734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138861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44058</xdr:rowOff>
    </xdr:from>
    <xdr:to>
      <xdr:col>15</xdr:col>
      <xdr:colOff>101600</xdr:colOff>
      <xdr:row>78</xdr:row>
      <xdr:rowOff>145658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136785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54902</xdr:rowOff>
    </xdr:from>
    <xdr:to>
      <xdr:col>10</xdr:col>
      <xdr:colOff>165100</xdr:colOff>
      <xdr:row>78</xdr:row>
      <xdr:rowOff>156502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147629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67247</xdr:rowOff>
    </xdr:from>
    <xdr:to>
      <xdr:col>6</xdr:col>
      <xdr:colOff>38100</xdr:colOff>
      <xdr:row>78</xdr:row>
      <xdr:rowOff>168847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159974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149921</xdr:rowOff>
    </xdr:from>
    <xdr:to>
      <xdr:col>24</xdr:col>
      <xdr:colOff>63500</xdr:colOff>
      <xdr:row>94</xdr:row>
      <xdr:rowOff>161058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66221"/>
          <a:ext cx="8382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161058</xdr:rowOff>
    </xdr:from>
    <xdr:to>
      <xdr:col>19</xdr:col>
      <xdr:colOff>177800</xdr:colOff>
      <xdr:row>95</xdr:row>
      <xdr:rowOff>80842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77358"/>
          <a:ext cx="8890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80842</xdr:rowOff>
    </xdr:from>
    <xdr:to>
      <xdr:col>15</xdr:col>
      <xdr:colOff>50800</xdr:colOff>
      <xdr:row>95</xdr:row>
      <xdr:rowOff>95754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68592"/>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49374</xdr:rowOff>
    </xdr:from>
    <xdr:to>
      <xdr:col>15</xdr:col>
      <xdr:colOff>101600</xdr:colOff>
      <xdr:row>95</xdr:row>
      <xdr:rowOff>150974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95754</xdr:rowOff>
    </xdr:from>
    <xdr:to>
      <xdr:col>10</xdr:col>
      <xdr:colOff>114300</xdr:colOff>
      <xdr:row>95</xdr:row>
      <xdr:rowOff>170638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83504"/>
          <a:ext cx="889000" cy="7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45019</xdr:rowOff>
    </xdr:from>
    <xdr:to>
      <xdr:col>10</xdr:col>
      <xdr:colOff>165100</xdr:colOff>
      <xdr:row>95</xdr:row>
      <xdr:rowOff>146619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137746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119445</xdr:rowOff>
    </xdr:from>
    <xdr:to>
      <xdr:col>6</xdr:col>
      <xdr:colOff>38100</xdr:colOff>
      <xdr:row>96</xdr:row>
      <xdr:rowOff>49595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0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66122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99121</xdr:rowOff>
    </xdr:from>
    <xdr:to>
      <xdr:col>24</xdr:col>
      <xdr:colOff>114300</xdr:colOff>
      <xdr:row>95</xdr:row>
      <xdr:rowOff>29271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121998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110258</xdr:rowOff>
    </xdr:from>
    <xdr:to>
      <xdr:col>20</xdr:col>
      <xdr:colOff>38100</xdr:colOff>
      <xdr:row>95</xdr:row>
      <xdr:rowOff>40408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56935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30042</xdr:rowOff>
    </xdr:from>
    <xdr:to>
      <xdr:col>15</xdr:col>
      <xdr:colOff>101600</xdr:colOff>
      <xdr:row>95</xdr:row>
      <xdr:rowOff>131642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148169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44954</xdr:rowOff>
    </xdr:from>
    <xdr:to>
      <xdr:col>10</xdr:col>
      <xdr:colOff>165100</xdr:colOff>
      <xdr:row>95</xdr:row>
      <xdr:rowOff>146554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119838</xdr:rowOff>
    </xdr:from>
    <xdr:to>
      <xdr:col>6</xdr:col>
      <xdr:colOff>38100</xdr:colOff>
      <xdr:row>96</xdr:row>
      <xdr:rowOff>49988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41115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8760</xdr:rowOff>
    </xdr:from>
    <xdr:to>
      <xdr:col>55</xdr:col>
      <xdr:colOff>0</xdr:colOff>
      <xdr:row>37</xdr:row>
      <xdr:rowOff>154437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52410"/>
          <a:ext cx="838200" cy="1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8760</xdr:rowOff>
    </xdr:from>
    <xdr:to>
      <xdr:col>50</xdr:col>
      <xdr:colOff>114300</xdr:colOff>
      <xdr:row>37</xdr:row>
      <xdr:rowOff>114303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52410"/>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114303</xdr:rowOff>
    </xdr:from>
    <xdr:to>
      <xdr:col>45</xdr:col>
      <xdr:colOff>177800</xdr:colOff>
      <xdr:row>37</xdr:row>
      <xdr:rowOff>137646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57953"/>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2137</xdr:rowOff>
    </xdr:from>
    <xdr:to>
      <xdr:col>46</xdr:col>
      <xdr:colOff>38100</xdr:colOff>
      <xdr:row>37</xdr:row>
      <xdr:rowOff>103737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120264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137646</xdr:rowOff>
    </xdr:from>
    <xdr:to>
      <xdr:col>41</xdr:col>
      <xdr:colOff>50800</xdr:colOff>
      <xdr:row>37</xdr:row>
      <xdr:rowOff>149774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1296"/>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97012</xdr:rowOff>
    </xdr:from>
    <xdr:to>
      <xdr:col>41</xdr:col>
      <xdr:colOff>101600</xdr:colOff>
      <xdr:row>38</xdr:row>
      <xdr:rowOff>27161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18288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121230</xdr:rowOff>
    </xdr:from>
    <xdr:to>
      <xdr:col>36</xdr:col>
      <xdr:colOff>165100</xdr:colOff>
      <xdr:row>38</xdr:row>
      <xdr:rowOff>51380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42507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5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103637</xdr:rowOff>
    </xdr:from>
    <xdr:to>
      <xdr:col>55</xdr:col>
      <xdr:colOff>50800</xdr:colOff>
      <xdr:row>38</xdr:row>
      <xdr:rowOff>33787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82064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129410</xdr:rowOff>
    </xdr:from>
    <xdr:to>
      <xdr:col>50</xdr:col>
      <xdr:colOff>165100</xdr:colOff>
      <xdr:row>37</xdr:row>
      <xdr:rowOff>59560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76087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63503</xdr:rowOff>
    </xdr:from>
    <xdr:to>
      <xdr:col>46</xdr:col>
      <xdr:colOff>38100</xdr:colOff>
      <xdr:row>37</xdr:row>
      <xdr:rowOff>165103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156229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86846</xdr:rowOff>
    </xdr:from>
    <xdr:to>
      <xdr:col>41</xdr:col>
      <xdr:colOff>101600</xdr:colOff>
      <xdr:row>38</xdr:row>
      <xdr:rowOff>16996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33523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20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98974</xdr:rowOff>
    </xdr:from>
    <xdr:to>
      <xdr:col>36</xdr:col>
      <xdr:colOff>165100</xdr:colOff>
      <xdr:row>38</xdr:row>
      <xdr:rowOff>29124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45651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21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101203</xdr:rowOff>
    </xdr:from>
    <xdr:to>
      <xdr:col>55</xdr:col>
      <xdr:colOff>0</xdr:colOff>
      <xdr:row>58</xdr:row>
      <xdr:rowOff>105802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45303"/>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87378</xdr:rowOff>
    </xdr:from>
    <xdr:to>
      <xdr:col>50</xdr:col>
      <xdr:colOff>114300</xdr:colOff>
      <xdr:row>58</xdr:row>
      <xdr:rowOff>105802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31478"/>
          <a:ext cx="8890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79955</xdr:rowOff>
    </xdr:from>
    <xdr:to>
      <xdr:col>45</xdr:col>
      <xdr:colOff>177800</xdr:colOff>
      <xdr:row>58</xdr:row>
      <xdr:rowOff>87378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24055"/>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150972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79955</xdr:rowOff>
    </xdr:from>
    <xdr:to>
      <xdr:col>41</xdr:col>
      <xdr:colOff>50800</xdr:colOff>
      <xdr:row>58</xdr:row>
      <xdr:rowOff>108758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2405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98168</xdr:rowOff>
    </xdr:from>
    <xdr:to>
      <xdr:col>41</xdr:col>
      <xdr:colOff>101600</xdr:colOff>
      <xdr:row>59</xdr:row>
      <xdr:rowOff>28318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19445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98582</xdr:rowOff>
    </xdr:from>
    <xdr:to>
      <xdr:col>36</xdr:col>
      <xdr:colOff>165100</xdr:colOff>
      <xdr:row>59</xdr:row>
      <xdr:rowOff>28732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19859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50403</xdr:rowOff>
    </xdr:from>
    <xdr:to>
      <xdr:col>55</xdr:col>
      <xdr:colOff>50800</xdr:colOff>
      <xdr:row>58</xdr:row>
      <xdr:rowOff>152003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55002</xdr:rowOff>
    </xdr:from>
    <xdr:to>
      <xdr:col>50</xdr:col>
      <xdr:colOff>165100</xdr:colOff>
      <xdr:row>58</xdr:row>
      <xdr:rowOff>156602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147729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36578</xdr:rowOff>
    </xdr:from>
    <xdr:to>
      <xdr:col>46</xdr:col>
      <xdr:colOff>38100</xdr:colOff>
      <xdr:row>58</xdr:row>
      <xdr:rowOff>138178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154705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29155</xdr:rowOff>
    </xdr:from>
    <xdr:to>
      <xdr:col>41</xdr:col>
      <xdr:colOff>101600</xdr:colOff>
      <xdr:row>58</xdr:row>
      <xdr:rowOff>130755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147282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57958</xdr:rowOff>
    </xdr:from>
    <xdr:to>
      <xdr:col>36</xdr:col>
      <xdr:colOff>165100</xdr:colOff>
      <xdr:row>58</xdr:row>
      <xdr:rowOff>159558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4635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118602</xdr:rowOff>
    </xdr:from>
    <xdr:to>
      <xdr:col>55</xdr:col>
      <xdr:colOff>0</xdr:colOff>
      <xdr:row>79</xdr:row>
      <xdr:rowOff>1271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1702"/>
          <a:ext cx="838200" cy="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52829</xdr:rowOff>
    </xdr:from>
    <xdr:to>
      <xdr:col>50</xdr:col>
      <xdr:colOff>114300</xdr:colOff>
      <xdr:row>78</xdr:row>
      <xdr:rowOff>118602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2592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28629</xdr:rowOff>
    </xdr:from>
    <xdr:to>
      <xdr:col>45</xdr:col>
      <xdr:colOff>177800</xdr:colOff>
      <xdr:row>78</xdr:row>
      <xdr:rowOff>52829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01729"/>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92762</xdr:rowOff>
    </xdr:from>
    <xdr:to>
      <xdr:col>46</xdr:col>
      <xdr:colOff>38100</xdr:colOff>
      <xdr:row>79</xdr:row>
      <xdr:rowOff>22912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14039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139348</xdr:rowOff>
    </xdr:from>
    <xdr:to>
      <xdr:col>41</xdr:col>
      <xdr:colOff>101600</xdr:colOff>
      <xdr:row>79</xdr:row>
      <xdr:rowOff>69498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51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60625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6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121921</xdr:rowOff>
    </xdr:from>
    <xdr:to>
      <xdr:col>55</xdr:col>
      <xdr:colOff>50800</xdr:colOff>
      <xdr:row>79</xdr:row>
      <xdr:rowOff>52071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67802</xdr:rowOff>
    </xdr:from>
    <xdr:to>
      <xdr:col>50</xdr:col>
      <xdr:colOff>165100</xdr:colOff>
      <xdr:row>78</xdr:row>
      <xdr:rowOff>169402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14479</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2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2029</xdr:rowOff>
    </xdr:from>
    <xdr:to>
      <xdr:col>46</xdr:col>
      <xdr:colOff>38100</xdr:colOff>
      <xdr:row>78</xdr:row>
      <xdr:rowOff>103629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120156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15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149279</xdr:rowOff>
    </xdr:from>
    <xdr:to>
      <xdr:col>41</xdr:col>
      <xdr:colOff>101600</xdr:colOff>
      <xdr:row>78</xdr:row>
      <xdr:rowOff>79429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95956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1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77606</xdr:rowOff>
    </xdr:from>
    <xdr:to>
      <xdr:col>55</xdr:col>
      <xdr:colOff>0</xdr:colOff>
      <xdr:row>97</xdr:row>
      <xdr:rowOff>111789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08256"/>
          <a:ext cx="8382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111789</xdr:rowOff>
    </xdr:from>
    <xdr:to>
      <xdr:col>50</xdr:col>
      <xdr:colOff>114300</xdr:colOff>
      <xdr:row>97</xdr:row>
      <xdr:rowOff>134102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42439"/>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121633</xdr:rowOff>
    </xdr:from>
    <xdr:to>
      <xdr:col>45</xdr:col>
      <xdr:colOff>177800</xdr:colOff>
      <xdr:row>97</xdr:row>
      <xdr:rowOff>134102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52283"/>
          <a:ext cx="889000" cy="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24680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26806</xdr:rowOff>
    </xdr:from>
    <xdr:to>
      <xdr:col>55</xdr:col>
      <xdr:colOff>50800</xdr:colOff>
      <xdr:row>97</xdr:row>
      <xdr:rowOff>128406</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6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157633</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4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60989</xdr:rowOff>
    </xdr:from>
    <xdr:to>
      <xdr:col>50</xdr:col>
      <xdr:colOff>165100</xdr:colOff>
      <xdr:row>97</xdr:row>
      <xdr:rowOff>162589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6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153716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78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83302</xdr:rowOff>
    </xdr:from>
    <xdr:to>
      <xdr:col>46</xdr:col>
      <xdr:colOff>38100</xdr:colOff>
      <xdr:row>98</xdr:row>
      <xdr:rowOff>13452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4579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80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70833</xdr:rowOff>
    </xdr:from>
    <xdr:to>
      <xdr:col>41</xdr:col>
      <xdr:colOff>101600</xdr:colOff>
      <xdr:row>98</xdr:row>
      <xdr:rowOff>983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0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17510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47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97754</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84304"/>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82844</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69394"/>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80424</xdr:rowOff>
    </xdr:from>
    <xdr:to>
      <xdr:col>76</xdr:col>
      <xdr:colOff>114300</xdr:colOff>
      <xdr:row>39</xdr:row>
      <xdr:rowOff>82844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66974"/>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24345</xdr:rowOff>
    </xdr:from>
    <xdr:to>
      <xdr:col>76</xdr:col>
      <xdr:colOff>165100</xdr:colOff>
      <xdr:row>39</xdr:row>
      <xdr:rowOff>125945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142472</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39372</xdr:rowOff>
    </xdr:from>
    <xdr:to>
      <xdr:col>71</xdr:col>
      <xdr:colOff>177800</xdr:colOff>
      <xdr:row>39</xdr:row>
      <xdr:rowOff>80424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5922"/>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37511</xdr:rowOff>
    </xdr:from>
    <xdr:to>
      <xdr:col>72</xdr:col>
      <xdr:colOff>38100</xdr:colOff>
      <xdr:row>39</xdr:row>
      <xdr:rowOff>139111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130238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81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35854</xdr:rowOff>
    </xdr:from>
    <xdr:to>
      <xdr:col>67</xdr:col>
      <xdr:colOff>101600</xdr:colOff>
      <xdr:row>39</xdr:row>
      <xdr:rowOff>137454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128581</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81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46954</xdr:rowOff>
    </xdr:from>
    <xdr:to>
      <xdr:col>85</xdr:col>
      <xdr:colOff>177800</xdr:colOff>
      <xdr:row>39</xdr:row>
      <xdr:rowOff>148554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1548</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32044</xdr:rowOff>
    </xdr:from>
    <xdr:to>
      <xdr:col>76</xdr:col>
      <xdr:colOff>165100</xdr:colOff>
      <xdr:row>39</xdr:row>
      <xdr:rowOff>133644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124771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8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29624</xdr:rowOff>
    </xdr:from>
    <xdr:to>
      <xdr:col>72</xdr:col>
      <xdr:colOff>38100</xdr:colOff>
      <xdr:row>39</xdr:row>
      <xdr:rowOff>131224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147751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160022</xdr:rowOff>
    </xdr:from>
    <xdr:to>
      <xdr:col>67</xdr:col>
      <xdr:colOff>101600</xdr:colOff>
      <xdr:row>39</xdr:row>
      <xdr:rowOff>90172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106699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56243</xdr:rowOff>
    </xdr:from>
    <xdr:to>
      <xdr:col>76</xdr:col>
      <xdr:colOff>165100</xdr:colOff>
      <xdr:row>50</xdr:row>
      <xdr:rowOff>157843</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2920</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35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154215</xdr:rowOff>
    </xdr:from>
    <xdr:to>
      <xdr:col>72</xdr:col>
      <xdr:colOff>38100</xdr:colOff>
      <xdr:row>57</xdr:row>
      <xdr:rowOff>84365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55</xdr:row>
      <xdr:rowOff>100892</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46333" y="95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80735</xdr:rowOff>
    </xdr:from>
    <xdr:to>
      <xdr:col>67</xdr:col>
      <xdr:colOff>101600</xdr:colOff>
      <xdr:row>54</xdr:row>
      <xdr:rowOff>10885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16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52</xdr:row>
      <xdr:rowOff>27412</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942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71571</xdr:rowOff>
    </xdr:from>
    <xdr:to>
      <xdr:col>85</xdr:col>
      <xdr:colOff>127000</xdr:colOff>
      <xdr:row>77</xdr:row>
      <xdr:rowOff>141565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73221"/>
          <a:ext cx="8382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10123</xdr:rowOff>
    </xdr:from>
    <xdr:to>
      <xdr:col>81</xdr:col>
      <xdr:colOff>50800</xdr:colOff>
      <xdr:row>77</xdr:row>
      <xdr:rowOff>71571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11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10123</xdr:rowOff>
    </xdr:from>
    <xdr:to>
      <xdr:col>76</xdr:col>
      <xdr:colOff>114300</xdr:colOff>
      <xdr:row>77</xdr:row>
      <xdr:rowOff>118669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11773"/>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92258</xdr:rowOff>
    </xdr:from>
    <xdr:to>
      <xdr:col>71</xdr:col>
      <xdr:colOff>177800</xdr:colOff>
      <xdr:row>77</xdr:row>
      <xdr:rowOff>118669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9390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47978</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49933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90765</xdr:rowOff>
    </xdr:from>
    <xdr:to>
      <xdr:col>85</xdr:col>
      <xdr:colOff>177800</xdr:colOff>
      <xdr:row>78</xdr:row>
      <xdr:rowOff>20915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69192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20771</xdr:rowOff>
    </xdr:from>
    <xdr:to>
      <xdr:col>81</xdr:col>
      <xdr:colOff>101600</xdr:colOff>
      <xdr:row>77</xdr:row>
      <xdr:rowOff>122371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138898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130773</xdr:rowOff>
    </xdr:from>
    <xdr:to>
      <xdr:col>76</xdr:col>
      <xdr:colOff>165100</xdr:colOff>
      <xdr:row>77</xdr:row>
      <xdr:rowOff>60923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77451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67869</xdr:rowOff>
    </xdr:from>
    <xdr:to>
      <xdr:col>72</xdr:col>
      <xdr:colOff>38100</xdr:colOff>
      <xdr:row>77</xdr:row>
      <xdr:rowOff>169469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14546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4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41458</xdr:rowOff>
    </xdr:from>
    <xdr:to>
      <xdr:col>67</xdr:col>
      <xdr:colOff>101600</xdr:colOff>
      <xdr:row>77</xdr:row>
      <xdr:rowOff>143058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159585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14117</xdr:rowOff>
    </xdr:from>
    <xdr:to>
      <xdr:col>85</xdr:col>
      <xdr:colOff>127000</xdr:colOff>
      <xdr:row>99</xdr:row>
      <xdr:rowOff>20520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7667"/>
          <a:ext cx="8382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141094</xdr:rowOff>
    </xdr:from>
    <xdr:to>
      <xdr:col>81</xdr:col>
      <xdr:colOff>50800</xdr:colOff>
      <xdr:row>99</xdr:row>
      <xdr:rowOff>20520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43194"/>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141094</xdr:rowOff>
    </xdr:from>
    <xdr:to>
      <xdr:col>76</xdr:col>
      <xdr:colOff>114300</xdr:colOff>
      <xdr:row>99</xdr:row>
      <xdr:rowOff>35271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43194"/>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104555</xdr:rowOff>
    </xdr:from>
    <xdr:to>
      <xdr:col>76</xdr:col>
      <xdr:colOff>165100</xdr:colOff>
      <xdr:row>99</xdr:row>
      <xdr:rowOff>34705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25832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18858</xdr:rowOff>
    </xdr:from>
    <xdr:to>
      <xdr:col>71</xdr:col>
      <xdr:colOff>177800</xdr:colOff>
      <xdr:row>99</xdr:row>
      <xdr:rowOff>35271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2408"/>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135353</xdr:rowOff>
    </xdr:from>
    <xdr:to>
      <xdr:col>72</xdr:col>
      <xdr:colOff>38100</xdr:colOff>
      <xdr:row>99</xdr:row>
      <xdr:rowOff>65503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3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82030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122921</xdr:rowOff>
    </xdr:from>
    <xdr:to>
      <xdr:col>67</xdr:col>
      <xdr:colOff>101600</xdr:colOff>
      <xdr:row>99</xdr:row>
      <xdr:rowOff>53071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2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69598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134767</xdr:rowOff>
    </xdr:from>
    <xdr:to>
      <xdr:col>85</xdr:col>
      <xdr:colOff>177800</xdr:colOff>
      <xdr:row>99</xdr:row>
      <xdr:rowOff>64917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141170</xdr:rowOff>
    </xdr:from>
    <xdr:to>
      <xdr:col>81</xdr:col>
      <xdr:colOff>101600</xdr:colOff>
      <xdr:row>99</xdr:row>
      <xdr:rowOff>71320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62447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90294</xdr:rowOff>
    </xdr:from>
    <xdr:to>
      <xdr:col>76</xdr:col>
      <xdr:colOff>165100</xdr:colOff>
      <xdr:row>99</xdr:row>
      <xdr:rowOff>20444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155921</xdr:rowOff>
    </xdr:from>
    <xdr:to>
      <xdr:col>72</xdr:col>
      <xdr:colOff>38100</xdr:colOff>
      <xdr:row>99</xdr:row>
      <xdr:rowOff>86071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77198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139508</xdr:rowOff>
    </xdr:from>
    <xdr:to>
      <xdr:col>67</xdr:col>
      <xdr:colOff>101600</xdr:colOff>
      <xdr:row>99</xdr:row>
      <xdr:rowOff>69658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60785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77525</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5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167043</xdr:rowOff>
    </xdr:from>
    <xdr:to>
      <xdr:col>102</xdr:col>
      <xdr:colOff>165100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64554</xdr:rowOff>
    </xdr:from>
    <xdr:to>
      <xdr:col>98</xdr:col>
      <xdr:colOff>38100</xdr:colOff>
      <xdr:row>38</xdr:row>
      <xdr:rowOff>166154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11231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15839</xdr:rowOff>
    </xdr:from>
    <xdr:to>
      <xdr:col>107</xdr:col>
      <xdr:colOff>101600</xdr:colOff>
      <xdr:row>56</xdr:row>
      <xdr:rowOff>117439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133966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161183</xdr:rowOff>
    </xdr:from>
    <xdr:to>
      <xdr:col>102</xdr:col>
      <xdr:colOff>165100</xdr:colOff>
      <xdr:row>57</xdr:row>
      <xdr:rowOff>91333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6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107860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18171</xdr:rowOff>
    </xdr:from>
    <xdr:to>
      <xdr:col>98</xdr:col>
      <xdr:colOff>38100</xdr:colOff>
      <xdr:row>57</xdr:row>
      <xdr:rowOff>119771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136298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56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138809</xdr:rowOff>
    </xdr:from>
    <xdr:to>
      <xdr:col>116</xdr:col>
      <xdr:colOff>63500</xdr:colOff>
      <xdr:row>77</xdr:row>
      <xdr:rowOff>149109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340459"/>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137300</xdr:rowOff>
    </xdr:from>
    <xdr:to>
      <xdr:col>111</xdr:col>
      <xdr:colOff>177800</xdr:colOff>
      <xdr:row>77</xdr:row>
      <xdr:rowOff>138809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338950"/>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118397</xdr:rowOff>
    </xdr:from>
    <xdr:to>
      <xdr:col>107</xdr:col>
      <xdr:colOff>50800</xdr:colOff>
      <xdr:row>77</xdr:row>
      <xdr:rowOff>137300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320047"/>
          <a:ext cx="889000" cy="1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14221</xdr:rowOff>
    </xdr:from>
    <xdr:to>
      <xdr:col>107</xdr:col>
      <xdr:colOff>101600</xdr:colOff>
      <xdr:row>77</xdr:row>
      <xdr:rowOff>115821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132348</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118397</xdr:rowOff>
    </xdr:from>
    <xdr:to>
      <xdr:col>102</xdr:col>
      <xdr:colOff>114300</xdr:colOff>
      <xdr:row>77</xdr:row>
      <xdr:rowOff>123740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20047"/>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75417</xdr:rowOff>
    </xdr:from>
    <xdr:to>
      <xdr:col>102</xdr:col>
      <xdr:colOff>165100</xdr:colOff>
      <xdr:row>78</xdr:row>
      <xdr:rowOff>5567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168144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3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80894</xdr:rowOff>
    </xdr:from>
    <xdr:to>
      <xdr:col>98</xdr:col>
      <xdr:colOff>38100</xdr:colOff>
      <xdr:row>78</xdr:row>
      <xdr:rowOff>11044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8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3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98309</xdr:rowOff>
    </xdr:from>
    <xdr:to>
      <xdr:col>116</xdr:col>
      <xdr:colOff>114300</xdr:colOff>
      <xdr:row>78</xdr:row>
      <xdr:rowOff>28459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13236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88009</xdr:rowOff>
    </xdr:from>
    <xdr:to>
      <xdr:col>112</xdr:col>
      <xdr:colOff>38100</xdr:colOff>
      <xdr:row>78</xdr:row>
      <xdr:rowOff>18159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86500</xdr:rowOff>
    </xdr:from>
    <xdr:to>
      <xdr:col>107</xdr:col>
      <xdr:colOff>101600</xdr:colOff>
      <xdr:row>78</xdr:row>
      <xdr:rowOff>16650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7777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67597</xdr:rowOff>
    </xdr:from>
    <xdr:to>
      <xdr:col>102</xdr:col>
      <xdr:colOff>165100</xdr:colOff>
      <xdr:row>77</xdr:row>
      <xdr:rowOff>169197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72940</xdr:rowOff>
    </xdr:from>
    <xdr:to>
      <xdr:col>98</xdr:col>
      <xdr:colOff>38100</xdr:colOff>
      <xdr:row>78</xdr:row>
      <xdr:rowOff>3090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19617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普通建設事業は、類似団体より下回っているが、扶助費、普通建設事業（更新整備）等は、類似団体を上回っている。特に普通建設事業は、優先順位を付けた主要な事業の採択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
4,825
194.80
6,045,564
5,523,992
465,272
3,047,713
5,765,255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24016</xdr:rowOff>
    </xdr:from>
    <xdr:to>
      <xdr:col>24</xdr:col>
      <xdr:colOff>63500</xdr:colOff>
      <xdr:row>38</xdr:row>
      <xdr:rowOff>32474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911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16116</xdr:rowOff>
    </xdr:from>
    <xdr:to>
      <xdr:col>19</xdr:col>
      <xdr:colOff>177800</xdr:colOff>
      <xdr:row>38</xdr:row>
      <xdr:rowOff>24016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1216"/>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16116</xdr:rowOff>
    </xdr:from>
    <xdr:to>
      <xdr:col>15</xdr:col>
      <xdr:colOff>50800</xdr:colOff>
      <xdr:row>38</xdr:row>
      <xdr:rowOff>29325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31216"/>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103848</xdr:rowOff>
    </xdr:from>
    <xdr:to>
      <xdr:col>15</xdr:col>
      <xdr:colOff>101600</xdr:colOff>
      <xdr:row>38</xdr:row>
      <xdr:rowOff>33998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50525</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27966</xdr:rowOff>
    </xdr:from>
    <xdr:to>
      <xdr:col>10</xdr:col>
      <xdr:colOff>114300</xdr:colOff>
      <xdr:row>38</xdr:row>
      <xdr:rowOff>29325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43066"/>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25388</xdr:rowOff>
    </xdr:from>
    <xdr:to>
      <xdr:col>10</xdr:col>
      <xdr:colOff>165100</xdr:colOff>
      <xdr:row>38</xdr:row>
      <xdr:rowOff>126988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5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118115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6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30252</xdr:rowOff>
    </xdr:from>
    <xdr:to>
      <xdr:col>6</xdr:col>
      <xdr:colOff>38100</xdr:colOff>
      <xdr:row>38</xdr:row>
      <xdr:rowOff>131852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545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6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153124</xdr:rowOff>
    </xdr:from>
    <xdr:to>
      <xdr:col>24</xdr:col>
      <xdr:colOff>114300</xdr:colOff>
      <xdr:row>38</xdr:row>
      <xdr:rowOff>83274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68051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144666</xdr:rowOff>
    </xdr:from>
    <xdr:to>
      <xdr:col>20</xdr:col>
      <xdr:colOff>38100</xdr:colOff>
      <xdr:row>38</xdr:row>
      <xdr:rowOff>74816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65943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136766</xdr:rowOff>
    </xdr:from>
    <xdr:to>
      <xdr:col>15</xdr:col>
      <xdr:colOff>101600</xdr:colOff>
      <xdr:row>38</xdr:row>
      <xdr:rowOff>66917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58043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149974</xdr:rowOff>
    </xdr:from>
    <xdr:to>
      <xdr:col>10</xdr:col>
      <xdr:colOff>165100</xdr:colOff>
      <xdr:row>38</xdr:row>
      <xdr:rowOff>80124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96651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148615</xdr:rowOff>
    </xdr:from>
    <xdr:to>
      <xdr:col>6</xdr:col>
      <xdr:colOff>38100</xdr:colOff>
      <xdr:row>38</xdr:row>
      <xdr:rowOff>78766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2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95292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121327</xdr:rowOff>
    </xdr:from>
    <xdr:to>
      <xdr:col>24</xdr:col>
      <xdr:colOff>63500</xdr:colOff>
      <xdr:row>58</xdr:row>
      <xdr:rowOff>132776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65427"/>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95386</xdr:rowOff>
    </xdr:from>
    <xdr:to>
      <xdr:col>19</xdr:col>
      <xdr:colOff>177800</xdr:colOff>
      <xdr:row>58</xdr:row>
      <xdr:rowOff>121327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39486"/>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95386</xdr:rowOff>
    </xdr:from>
    <xdr:to>
      <xdr:col>15</xdr:col>
      <xdr:colOff>50800</xdr:colOff>
      <xdr:row>58</xdr:row>
      <xdr:rowOff>159427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39486"/>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63928</xdr:rowOff>
    </xdr:from>
    <xdr:to>
      <xdr:col>15</xdr:col>
      <xdr:colOff>101600</xdr:colOff>
      <xdr:row>58</xdr:row>
      <xdr:rowOff>165528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156428</xdr:rowOff>
    </xdr:from>
    <xdr:to>
      <xdr:col>10</xdr:col>
      <xdr:colOff>114300</xdr:colOff>
      <xdr:row>58</xdr:row>
      <xdr:rowOff>159427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00528"/>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106780</xdr:rowOff>
    </xdr:from>
    <xdr:to>
      <xdr:col>10</xdr:col>
      <xdr:colOff>165100</xdr:colOff>
      <xdr:row>59</xdr:row>
      <xdr:rowOff>36930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53457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2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102271</xdr:rowOff>
    </xdr:from>
    <xdr:to>
      <xdr:col>6</xdr:col>
      <xdr:colOff>38100</xdr:colOff>
      <xdr:row>59</xdr:row>
      <xdr:rowOff>32421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4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48948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2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81976</xdr:rowOff>
    </xdr:from>
    <xdr:to>
      <xdr:col>24</xdr:col>
      <xdr:colOff>114300</xdr:colOff>
      <xdr:row>59</xdr:row>
      <xdr:rowOff>12126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70527</xdr:rowOff>
    </xdr:from>
    <xdr:to>
      <xdr:col>20</xdr:col>
      <xdr:colOff>38100</xdr:colOff>
      <xdr:row>59</xdr:row>
      <xdr:rowOff>677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163254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0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44586</xdr:rowOff>
    </xdr:from>
    <xdr:to>
      <xdr:col>15</xdr:col>
      <xdr:colOff>101600</xdr:colOff>
      <xdr:row>58</xdr:row>
      <xdr:rowOff>146186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162713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108627</xdr:rowOff>
    </xdr:from>
    <xdr:to>
      <xdr:col>10</xdr:col>
      <xdr:colOff>165100</xdr:colOff>
      <xdr:row>59</xdr:row>
      <xdr:rowOff>38777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29904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105628</xdr:rowOff>
    </xdr:from>
    <xdr:to>
      <xdr:col>6</xdr:col>
      <xdr:colOff>38100</xdr:colOff>
      <xdr:row>59</xdr:row>
      <xdr:rowOff>35778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26905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134356</xdr:rowOff>
    </xdr:from>
    <xdr:to>
      <xdr:col>24</xdr:col>
      <xdr:colOff>63500</xdr:colOff>
      <xdr:row>77</xdr:row>
      <xdr:rowOff>154524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36006"/>
          <a:ext cx="8382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125608</xdr:rowOff>
    </xdr:from>
    <xdr:to>
      <xdr:col>19</xdr:col>
      <xdr:colOff>177800</xdr:colOff>
      <xdr:row>77</xdr:row>
      <xdr:rowOff>134356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27258"/>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125608</xdr:rowOff>
    </xdr:from>
    <xdr:to>
      <xdr:col>15</xdr:col>
      <xdr:colOff>50800</xdr:colOff>
      <xdr:row>78</xdr:row>
      <xdr:rowOff>5615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7258"/>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73121</xdr:rowOff>
    </xdr:from>
    <xdr:to>
      <xdr:col>15</xdr:col>
      <xdr:colOff>101600</xdr:colOff>
      <xdr:row>78</xdr:row>
      <xdr:rowOff>3271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19798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159313</xdr:rowOff>
    </xdr:from>
    <xdr:to>
      <xdr:col>10</xdr:col>
      <xdr:colOff>114300</xdr:colOff>
      <xdr:row>78</xdr:row>
      <xdr:rowOff>5615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60963"/>
          <a:ext cx="889000" cy="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117052</xdr:rowOff>
    </xdr:from>
    <xdr:to>
      <xdr:col>10</xdr:col>
      <xdr:colOff>165100</xdr:colOff>
      <xdr:row>78</xdr:row>
      <xdr:rowOff>47202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63729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133012</xdr:rowOff>
    </xdr:from>
    <xdr:to>
      <xdr:col>6</xdr:col>
      <xdr:colOff>38100</xdr:colOff>
      <xdr:row>78</xdr:row>
      <xdr:rowOff>63162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54289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2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103724</xdr:rowOff>
    </xdr:from>
    <xdr:to>
      <xdr:col>24</xdr:col>
      <xdr:colOff>114300</xdr:colOff>
      <xdr:row>78</xdr:row>
      <xdr:rowOff>33874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83556</xdr:rowOff>
    </xdr:from>
    <xdr:to>
      <xdr:col>20</xdr:col>
      <xdr:colOff>38100</xdr:colOff>
      <xdr:row>78</xdr:row>
      <xdr:rowOff>13706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4833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74808</xdr:rowOff>
    </xdr:from>
    <xdr:to>
      <xdr:col>15</xdr:col>
      <xdr:colOff>101600</xdr:colOff>
      <xdr:row>78</xdr:row>
      <xdr:rowOff>4958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167535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126265</xdr:rowOff>
    </xdr:from>
    <xdr:to>
      <xdr:col>10</xdr:col>
      <xdr:colOff>165100</xdr:colOff>
      <xdr:row>78</xdr:row>
      <xdr:rowOff>56415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47542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108513</xdr:rowOff>
    </xdr:from>
    <xdr:to>
      <xdr:col>6</xdr:col>
      <xdr:colOff>38100</xdr:colOff>
      <xdr:row>78</xdr:row>
      <xdr:rowOff>38663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55190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8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76839</xdr:rowOff>
    </xdr:from>
    <xdr:to>
      <xdr:col>24</xdr:col>
      <xdr:colOff>63500</xdr:colOff>
      <xdr:row>98</xdr:row>
      <xdr:rowOff>54806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07489"/>
          <a:ext cx="838200" cy="1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76839</xdr:rowOff>
    </xdr:from>
    <xdr:to>
      <xdr:col>19</xdr:col>
      <xdr:colOff>177800</xdr:colOff>
      <xdr:row>98</xdr:row>
      <xdr:rowOff>90046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7489"/>
          <a:ext cx="889000" cy="1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53031</xdr:rowOff>
    </xdr:from>
    <xdr:to>
      <xdr:col>15</xdr:col>
      <xdr:colOff>50800</xdr:colOff>
      <xdr:row>98</xdr:row>
      <xdr:rowOff>90046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55131"/>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141455</xdr:rowOff>
    </xdr:from>
    <xdr:to>
      <xdr:col>15</xdr:col>
      <xdr:colOff>101600</xdr:colOff>
      <xdr:row>98</xdr:row>
      <xdr:rowOff>71605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88132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53031</xdr:rowOff>
    </xdr:from>
    <xdr:to>
      <xdr:col>10</xdr:col>
      <xdr:colOff>114300</xdr:colOff>
      <xdr:row>98</xdr:row>
      <xdr:rowOff>106896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5131"/>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9868</xdr:rowOff>
    </xdr:from>
    <xdr:to>
      <xdr:col>10</xdr:col>
      <xdr:colOff>165100</xdr:colOff>
      <xdr:row>98</xdr:row>
      <xdr:rowOff>111468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102595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27485</xdr:rowOff>
    </xdr:from>
    <xdr:to>
      <xdr:col>6</xdr:col>
      <xdr:colOff>38100</xdr:colOff>
      <xdr:row>98</xdr:row>
      <xdr:rowOff>129085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145612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4006</xdr:rowOff>
    </xdr:from>
    <xdr:to>
      <xdr:col>24</xdr:col>
      <xdr:colOff>114300</xdr:colOff>
      <xdr:row>98</xdr:row>
      <xdr:rowOff>105606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90383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26039</xdr:rowOff>
    </xdr:from>
    <xdr:to>
      <xdr:col>20</xdr:col>
      <xdr:colOff>38100</xdr:colOff>
      <xdr:row>97</xdr:row>
      <xdr:rowOff>127639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144166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4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39246</xdr:rowOff>
    </xdr:from>
    <xdr:to>
      <xdr:col>15</xdr:col>
      <xdr:colOff>101600</xdr:colOff>
      <xdr:row>98</xdr:row>
      <xdr:rowOff>140846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3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2231</xdr:rowOff>
    </xdr:from>
    <xdr:to>
      <xdr:col>10</xdr:col>
      <xdr:colOff>165100</xdr:colOff>
      <xdr:row>98</xdr:row>
      <xdr:rowOff>103831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120358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56096</xdr:rowOff>
    </xdr:from>
    <xdr:to>
      <xdr:col>6</xdr:col>
      <xdr:colOff>38100</xdr:colOff>
      <xdr:row>98</xdr:row>
      <xdr:rowOff>157696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148823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31979</xdr:rowOff>
    </xdr:from>
    <xdr:to>
      <xdr:col>46</xdr:col>
      <xdr:colOff>38100</xdr:colOff>
      <xdr:row>39</xdr:row>
      <xdr:rowOff>133579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150106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76411</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6296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30052</xdr:rowOff>
    </xdr:from>
    <xdr:to>
      <xdr:col>41</xdr:col>
      <xdr:colOff>101600</xdr:colOff>
      <xdr:row>39</xdr:row>
      <xdr:rowOff>131652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148179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170592</xdr:rowOff>
    </xdr:from>
    <xdr:to>
      <xdr:col>36</xdr:col>
      <xdr:colOff>165100</xdr:colOff>
      <xdr:row>39</xdr:row>
      <xdr:rowOff>100742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117269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25611</xdr:rowOff>
    </xdr:from>
    <xdr:to>
      <xdr:col>36</xdr:col>
      <xdr:colOff>165100</xdr:colOff>
      <xdr:row>39</xdr:row>
      <xdr:rowOff>127211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118338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8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169193</xdr:rowOff>
    </xdr:from>
    <xdr:to>
      <xdr:col>55</xdr:col>
      <xdr:colOff>0</xdr:colOff>
      <xdr:row>58</xdr:row>
      <xdr:rowOff>31764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41843"/>
          <a:ext cx="838200" cy="3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24020</xdr:rowOff>
    </xdr:from>
    <xdr:to>
      <xdr:col>50</xdr:col>
      <xdr:colOff>114300</xdr:colOff>
      <xdr:row>58</xdr:row>
      <xdr:rowOff>31764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68120"/>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24020</xdr:rowOff>
    </xdr:from>
    <xdr:to>
      <xdr:col>45</xdr:col>
      <xdr:colOff>177800</xdr:colOff>
      <xdr:row>58</xdr:row>
      <xdr:rowOff>45988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68120"/>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117496</xdr:rowOff>
    </xdr:from>
    <xdr:to>
      <xdr:col>46</xdr:col>
      <xdr:colOff>38100</xdr:colOff>
      <xdr:row>58</xdr:row>
      <xdr:rowOff>47646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64173</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15898</xdr:rowOff>
    </xdr:from>
    <xdr:to>
      <xdr:col>41</xdr:col>
      <xdr:colOff>50800</xdr:colOff>
      <xdr:row>58</xdr:row>
      <xdr:rowOff>45988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59998"/>
          <a:ext cx="889000" cy="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6268</xdr:rowOff>
    </xdr:from>
    <xdr:to>
      <xdr:col>41</xdr:col>
      <xdr:colOff>101600</xdr:colOff>
      <xdr:row>58</xdr:row>
      <xdr:rowOff>107868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5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98995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100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9385</xdr:rowOff>
    </xdr:from>
    <xdr:to>
      <xdr:col>36</xdr:col>
      <xdr:colOff>165100</xdr:colOff>
      <xdr:row>58</xdr:row>
      <xdr:rowOff>110985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102112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118393</xdr:rowOff>
    </xdr:from>
    <xdr:to>
      <xdr:col>55</xdr:col>
      <xdr:colOff>50800</xdr:colOff>
      <xdr:row>58</xdr:row>
      <xdr:rowOff>48543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141270</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152414</xdr:rowOff>
    </xdr:from>
    <xdr:to>
      <xdr:col>50</xdr:col>
      <xdr:colOff>165100</xdr:colOff>
      <xdr:row>58</xdr:row>
      <xdr:rowOff>82564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99091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7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144670</xdr:rowOff>
    </xdr:from>
    <xdr:to>
      <xdr:col>46</xdr:col>
      <xdr:colOff>38100</xdr:colOff>
      <xdr:row>58</xdr:row>
      <xdr:rowOff>74820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65947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1001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166638</xdr:rowOff>
    </xdr:from>
    <xdr:to>
      <xdr:col>41</xdr:col>
      <xdr:colOff>101600</xdr:colOff>
      <xdr:row>58</xdr:row>
      <xdr:rowOff>96788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113315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71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136548</xdr:rowOff>
    </xdr:from>
    <xdr:to>
      <xdr:col>36</xdr:col>
      <xdr:colOff>165100</xdr:colOff>
      <xdr:row>58</xdr:row>
      <xdr:rowOff>66698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83225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68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119683</xdr:rowOff>
    </xdr:from>
    <xdr:to>
      <xdr:col>55</xdr:col>
      <xdr:colOff>0</xdr:colOff>
      <xdr:row>78</xdr:row>
      <xdr:rowOff>154572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92783"/>
          <a:ext cx="8382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119683</xdr:rowOff>
    </xdr:from>
    <xdr:to>
      <xdr:col>50</xdr:col>
      <xdr:colOff>114300</xdr:colOff>
      <xdr:row>78</xdr:row>
      <xdr:rowOff>126719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92783"/>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18714</xdr:rowOff>
    </xdr:from>
    <xdr:to>
      <xdr:col>45</xdr:col>
      <xdr:colOff>177800</xdr:colOff>
      <xdr:row>78</xdr:row>
      <xdr:rowOff>126719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1814"/>
          <a:ext cx="889000" cy="10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18714</xdr:rowOff>
    </xdr:from>
    <xdr:to>
      <xdr:col>41</xdr:col>
      <xdr:colOff>50800</xdr:colOff>
      <xdr:row>78</xdr:row>
      <xdr:rowOff>51535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1814"/>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37470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46103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103772</xdr:rowOff>
    </xdr:from>
    <xdr:to>
      <xdr:col>55</xdr:col>
      <xdr:colOff>50800</xdr:colOff>
      <xdr:row>79</xdr:row>
      <xdr:rowOff>33922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18699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68883</xdr:rowOff>
    </xdr:from>
    <xdr:to>
      <xdr:col>50</xdr:col>
      <xdr:colOff>165100</xdr:colOff>
      <xdr:row>78</xdr:row>
      <xdr:rowOff>170483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161610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3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75919</xdr:rowOff>
    </xdr:from>
    <xdr:to>
      <xdr:col>46</xdr:col>
      <xdr:colOff>38100</xdr:colOff>
      <xdr:row>79</xdr:row>
      <xdr:rowOff>6069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168646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4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139364</xdr:rowOff>
    </xdr:from>
    <xdr:to>
      <xdr:col>41</xdr:col>
      <xdr:colOff>101600</xdr:colOff>
      <xdr:row>78</xdr:row>
      <xdr:rowOff>69514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86041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11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735</xdr:rowOff>
    </xdr:from>
    <xdr:to>
      <xdr:col>36</xdr:col>
      <xdr:colOff>165100</xdr:colOff>
      <xdr:row>78</xdr:row>
      <xdr:rowOff>102335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118862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88196</xdr:rowOff>
    </xdr:from>
    <xdr:to>
      <xdr:col>55</xdr:col>
      <xdr:colOff>0</xdr:colOff>
      <xdr:row>98</xdr:row>
      <xdr:rowOff>131448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90296"/>
          <a:ext cx="8382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115413</xdr:rowOff>
    </xdr:from>
    <xdr:to>
      <xdr:col>50</xdr:col>
      <xdr:colOff>114300</xdr:colOff>
      <xdr:row>98</xdr:row>
      <xdr:rowOff>131448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17513"/>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42109</xdr:rowOff>
    </xdr:from>
    <xdr:to>
      <xdr:col>45</xdr:col>
      <xdr:colOff>177800</xdr:colOff>
      <xdr:row>98</xdr:row>
      <xdr:rowOff>115413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44209"/>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73020</xdr:rowOff>
    </xdr:from>
    <xdr:to>
      <xdr:col>46</xdr:col>
      <xdr:colOff>38100</xdr:colOff>
      <xdr:row>99</xdr:row>
      <xdr:rowOff>3170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165747</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42109</xdr:rowOff>
    </xdr:from>
    <xdr:to>
      <xdr:col>41</xdr:col>
      <xdr:colOff>50800</xdr:colOff>
      <xdr:row>98</xdr:row>
      <xdr:rowOff>142661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44209"/>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116498</xdr:rowOff>
    </xdr:from>
    <xdr:to>
      <xdr:col>41</xdr:col>
      <xdr:colOff>101600</xdr:colOff>
      <xdr:row>99</xdr:row>
      <xdr:rowOff>46648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37775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118563</xdr:rowOff>
    </xdr:from>
    <xdr:to>
      <xdr:col>36</xdr:col>
      <xdr:colOff>165100</xdr:colOff>
      <xdr:row>99</xdr:row>
      <xdr:rowOff>48713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9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39840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70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37396</xdr:rowOff>
    </xdr:from>
    <xdr:to>
      <xdr:col>55</xdr:col>
      <xdr:colOff>50800</xdr:colOff>
      <xdr:row>98</xdr:row>
      <xdr:rowOff>138996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60273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80648</xdr:rowOff>
    </xdr:from>
    <xdr:to>
      <xdr:col>50</xdr:col>
      <xdr:colOff>165100</xdr:colOff>
      <xdr:row>99</xdr:row>
      <xdr:rowOff>10798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1925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64613</xdr:rowOff>
    </xdr:from>
    <xdr:to>
      <xdr:col>46</xdr:col>
      <xdr:colOff>38100</xdr:colOff>
      <xdr:row>98</xdr:row>
      <xdr:rowOff>166213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11290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64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162759</xdr:rowOff>
    </xdr:from>
    <xdr:to>
      <xdr:col>41</xdr:col>
      <xdr:colOff>101600</xdr:colOff>
      <xdr:row>98</xdr:row>
      <xdr:rowOff>92909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109436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5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91861</xdr:rowOff>
    </xdr:from>
    <xdr:to>
      <xdr:col>36</xdr:col>
      <xdr:colOff>165100</xdr:colOff>
      <xdr:row>99</xdr:row>
      <xdr:rowOff>22011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38538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66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53464</xdr:rowOff>
    </xdr:from>
    <xdr:to>
      <xdr:col>85</xdr:col>
      <xdr:colOff>127000</xdr:colOff>
      <xdr:row>38</xdr:row>
      <xdr:rowOff>58543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68564"/>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44252</xdr:rowOff>
    </xdr:from>
    <xdr:to>
      <xdr:col>81</xdr:col>
      <xdr:colOff>50800</xdr:colOff>
      <xdr:row>38</xdr:row>
      <xdr:rowOff>58543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59352"/>
          <a:ext cx="889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44252</xdr:rowOff>
    </xdr:from>
    <xdr:to>
      <xdr:col>76</xdr:col>
      <xdr:colOff>114300</xdr:colOff>
      <xdr:row>38</xdr:row>
      <xdr:rowOff>48427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59352"/>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141162</xdr:rowOff>
    </xdr:from>
    <xdr:to>
      <xdr:col>76</xdr:col>
      <xdr:colOff>165100</xdr:colOff>
      <xdr:row>38</xdr:row>
      <xdr:rowOff>71312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87839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24013</xdr:rowOff>
    </xdr:from>
    <xdr:to>
      <xdr:col>71</xdr:col>
      <xdr:colOff>177800</xdr:colOff>
      <xdr:row>38</xdr:row>
      <xdr:rowOff>48427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9113"/>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155727</xdr:rowOff>
    </xdr:from>
    <xdr:to>
      <xdr:col>72</xdr:col>
      <xdr:colOff>38100</xdr:colOff>
      <xdr:row>38</xdr:row>
      <xdr:rowOff>85877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9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102404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20126</xdr:rowOff>
    </xdr:from>
    <xdr:to>
      <xdr:col>67</xdr:col>
      <xdr:colOff>101600</xdr:colOff>
      <xdr:row>38</xdr:row>
      <xdr:rowOff>121726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3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112853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2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2664</xdr:rowOff>
    </xdr:from>
    <xdr:to>
      <xdr:col>85</xdr:col>
      <xdr:colOff>177800</xdr:colOff>
      <xdr:row>38</xdr:row>
      <xdr:rowOff>104264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89042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3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7743</xdr:rowOff>
    </xdr:from>
    <xdr:to>
      <xdr:col>81</xdr:col>
      <xdr:colOff>101600</xdr:colOff>
      <xdr:row>38</xdr:row>
      <xdr:rowOff>109343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2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100470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164902</xdr:rowOff>
    </xdr:from>
    <xdr:to>
      <xdr:col>76</xdr:col>
      <xdr:colOff>165100</xdr:colOff>
      <xdr:row>38</xdr:row>
      <xdr:rowOff>95052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86179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169077</xdr:rowOff>
    </xdr:from>
    <xdr:to>
      <xdr:col>72</xdr:col>
      <xdr:colOff>38100</xdr:colOff>
      <xdr:row>38</xdr:row>
      <xdr:rowOff>99227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90354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144663</xdr:rowOff>
    </xdr:from>
    <xdr:to>
      <xdr:col>67</xdr:col>
      <xdr:colOff>101600</xdr:colOff>
      <xdr:row>38</xdr:row>
      <xdr:rowOff>74813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91340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13111</xdr:rowOff>
    </xdr:from>
    <xdr:to>
      <xdr:col>85</xdr:col>
      <xdr:colOff>127000</xdr:colOff>
      <xdr:row>58</xdr:row>
      <xdr:rowOff>51434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57211"/>
          <a:ext cx="8382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39488</xdr:rowOff>
    </xdr:from>
    <xdr:to>
      <xdr:col>81</xdr:col>
      <xdr:colOff>50800</xdr:colOff>
      <xdr:row>58</xdr:row>
      <xdr:rowOff>51434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83588"/>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35137</xdr:rowOff>
    </xdr:from>
    <xdr:to>
      <xdr:col>76</xdr:col>
      <xdr:colOff>114300</xdr:colOff>
      <xdr:row>58</xdr:row>
      <xdr:rowOff>39488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7923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35137</xdr:rowOff>
    </xdr:from>
    <xdr:to>
      <xdr:col>71</xdr:col>
      <xdr:colOff>177800</xdr:colOff>
      <xdr:row>58</xdr:row>
      <xdr:rowOff>49030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79237"/>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133761</xdr:rowOff>
    </xdr:from>
    <xdr:to>
      <xdr:col>85</xdr:col>
      <xdr:colOff>177800</xdr:colOff>
      <xdr:row>58</xdr:row>
      <xdr:rowOff>63911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634</xdr:rowOff>
    </xdr:from>
    <xdr:to>
      <xdr:col>81</xdr:col>
      <xdr:colOff>101600</xdr:colOff>
      <xdr:row>58</xdr:row>
      <xdr:rowOff>102234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93361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160138</xdr:rowOff>
    </xdr:from>
    <xdr:to>
      <xdr:col>76</xdr:col>
      <xdr:colOff>165100</xdr:colOff>
      <xdr:row>58</xdr:row>
      <xdr:rowOff>90288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3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81415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155787</xdr:rowOff>
    </xdr:from>
    <xdr:to>
      <xdr:col>72</xdr:col>
      <xdr:colOff>38100</xdr:colOff>
      <xdr:row>58</xdr:row>
      <xdr:rowOff>85937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102464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169680</xdr:rowOff>
    </xdr:from>
    <xdr:to>
      <xdr:col>67</xdr:col>
      <xdr:colOff>101600</xdr:colOff>
      <xdr:row>58</xdr:row>
      <xdr:rowOff>99830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90957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97754</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2304"/>
          <a:ext cx="8382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82845</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2739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80425</xdr:rowOff>
    </xdr:from>
    <xdr:to>
      <xdr:col>76</xdr:col>
      <xdr:colOff>114300</xdr:colOff>
      <xdr:row>79</xdr:row>
      <xdr:rowOff>82845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4975"/>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24344</xdr:rowOff>
    </xdr:from>
    <xdr:to>
      <xdr:col>76</xdr:col>
      <xdr:colOff>165100</xdr:colOff>
      <xdr:row>79</xdr:row>
      <xdr:rowOff>125944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142471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39373</xdr:rowOff>
    </xdr:from>
    <xdr:to>
      <xdr:col>71</xdr:col>
      <xdr:colOff>177800</xdr:colOff>
      <xdr:row>79</xdr:row>
      <xdr:rowOff>80425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3923"/>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37511</xdr:rowOff>
    </xdr:from>
    <xdr:to>
      <xdr:col>72</xdr:col>
      <xdr:colOff>38100</xdr:colOff>
      <xdr:row>79</xdr:row>
      <xdr:rowOff>139111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130238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7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35854</xdr:rowOff>
    </xdr:from>
    <xdr:to>
      <xdr:col>67</xdr:col>
      <xdr:colOff>101600</xdr:colOff>
      <xdr:row>79</xdr:row>
      <xdr:rowOff>137454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128581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46954</xdr:rowOff>
    </xdr:from>
    <xdr:to>
      <xdr:col>85</xdr:col>
      <xdr:colOff>177800</xdr:colOff>
      <xdr:row>79</xdr:row>
      <xdr:rowOff>148554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32045</xdr:rowOff>
    </xdr:from>
    <xdr:to>
      <xdr:col>76</xdr:col>
      <xdr:colOff>165100</xdr:colOff>
      <xdr:row>79</xdr:row>
      <xdr:rowOff>133645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124772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29625</xdr:rowOff>
    </xdr:from>
    <xdr:to>
      <xdr:col>72</xdr:col>
      <xdr:colOff>38100</xdr:colOff>
      <xdr:row>79</xdr:row>
      <xdr:rowOff>131225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147752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160023</xdr:rowOff>
    </xdr:from>
    <xdr:to>
      <xdr:col>67</xdr:col>
      <xdr:colOff>101600</xdr:colOff>
      <xdr:row>79</xdr:row>
      <xdr:rowOff>90173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106700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3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71571</xdr:rowOff>
    </xdr:from>
    <xdr:to>
      <xdr:col>85</xdr:col>
      <xdr:colOff>127000</xdr:colOff>
      <xdr:row>97</xdr:row>
      <xdr:rowOff>141565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02221"/>
          <a:ext cx="8382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10123</xdr:rowOff>
    </xdr:from>
    <xdr:to>
      <xdr:col>81</xdr:col>
      <xdr:colOff>50800</xdr:colOff>
      <xdr:row>97</xdr:row>
      <xdr:rowOff>71571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40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10123</xdr:rowOff>
    </xdr:from>
    <xdr:to>
      <xdr:col>76</xdr:col>
      <xdr:colOff>114300</xdr:colOff>
      <xdr:row>97</xdr:row>
      <xdr:rowOff>118669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40773"/>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92258</xdr:rowOff>
    </xdr:from>
    <xdr:to>
      <xdr:col>71</xdr:col>
      <xdr:colOff>177800</xdr:colOff>
      <xdr:row>97</xdr:row>
      <xdr:rowOff>118669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2290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47905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90765</xdr:rowOff>
    </xdr:from>
    <xdr:to>
      <xdr:col>85</xdr:col>
      <xdr:colOff>177800</xdr:colOff>
      <xdr:row>98</xdr:row>
      <xdr:rowOff>20915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69192</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20771</xdr:rowOff>
    </xdr:from>
    <xdr:to>
      <xdr:col>81</xdr:col>
      <xdr:colOff>101600</xdr:colOff>
      <xdr:row>97</xdr:row>
      <xdr:rowOff>122371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138898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4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130773</xdr:rowOff>
    </xdr:from>
    <xdr:to>
      <xdr:col>76</xdr:col>
      <xdr:colOff>165100</xdr:colOff>
      <xdr:row>97</xdr:row>
      <xdr:rowOff>60923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77450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3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67869</xdr:rowOff>
    </xdr:from>
    <xdr:to>
      <xdr:col>72</xdr:col>
      <xdr:colOff>38100</xdr:colOff>
      <xdr:row>97</xdr:row>
      <xdr:rowOff>169469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14546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47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41458</xdr:rowOff>
    </xdr:from>
    <xdr:to>
      <xdr:col>67</xdr:col>
      <xdr:colOff>101600</xdr:colOff>
      <xdr:row>97</xdr:row>
      <xdr:rowOff>143058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159585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44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45662</xdr:rowOff>
    </xdr:from>
    <xdr:to>
      <xdr:col>102</xdr:col>
      <xdr:colOff>165100</xdr:colOff>
      <xdr:row>39</xdr:row>
      <xdr:rowOff>147262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163789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45482</xdr:rowOff>
    </xdr:from>
    <xdr:to>
      <xdr:col>98</xdr:col>
      <xdr:colOff>38100</xdr:colOff>
      <xdr:row>39</xdr:row>
      <xdr:rowOff>147082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3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163609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7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農林水産業費、土木費は、類似団体を上回っている。各種事業が要因と考えられるので優先順位等をつけ歳出の抑制に努める。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実質収支が増額になっているのは大規模な事業等が影響している。今後、財政の健全化を図る意味でも優先順位等による無駄な事業を抑制する。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一般会計については、沖縄振興特別交付金（一括交付金）等のソフト事業が財政に大きく影響している。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特別会計については、国民健康保険が県と村が共同運営にむけ準備したことにより標準財政規模比が下がった形になった。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014_&#22269;&#38957;&#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48.1</v>
          </cell>
          <cell r="CV53">
            <v>64.099999999999994</v>
          </cell>
        </row>
        <row r="55">
          <cell r="AN55" t="str">
            <v>類似団体内平均値</v>
          </cell>
          <cell r="CN55">
            <v>0</v>
          </cell>
          <cell r="CV55">
            <v>0</v>
          </cell>
        </row>
        <row r="57">
          <cell r="CN57">
            <v>57.9</v>
          </cell>
          <cell r="CV57">
            <v>58.3</v>
          </cell>
        </row>
        <row r="72">
          <cell r="BP72" t="str">
            <v>H25</v>
          </cell>
          <cell r="BX72" t="str">
            <v>H26</v>
          </cell>
          <cell r="CF72" t="str">
            <v>H27</v>
          </cell>
          <cell r="CN72" t="str">
            <v>H28</v>
          </cell>
          <cell r="CV72" t="str">
            <v>H29</v>
          </cell>
        </row>
        <row r="73">
          <cell r="AN73" t="str">
            <v>当該団体値</v>
          </cell>
          <cell r="BP73">
            <v>23.5</v>
          </cell>
          <cell r="BX73">
            <v>16.2</v>
          </cell>
        </row>
        <row r="75">
          <cell r="BP75">
            <v>8.8000000000000007</v>
          </cell>
          <cell r="BX75">
            <v>7.8</v>
          </cell>
          <cell r="CF75">
            <v>6.9</v>
          </cell>
          <cell r="CN75">
            <v>6.5</v>
          </cell>
          <cell r="CV75">
            <v>6.4</v>
          </cell>
        </row>
        <row r="77">
          <cell r="AN77" t="str">
            <v>類似団体内平均値</v>
          </cell>
          <cell r="BP77">
            <v>0</v>
          </cell>
          <cell r="BX77">
            <v>0</v>
          </cell>
          <cell r="CF77">
            <v>0</v>
          </cell>
          <cell r="CN77">
            <v>0</v>
          </cell>
          <cell r="CV77">
            <v>0</v>
          </cell>
        </row>
        <row r="79">
          <cell r="BP79">
            <v>9.8000000000000007</v>
          </cell>
          <cell r="BX79">
            <v>9.1</v>
          </cell>
          <cell r="CF79">
            <v>7.8</v>
          </cell>
          <cell r="CN79">
            <v>6.9</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6045564</v>
      </c>
      <c r="BO4" s="372"/>
      <c r="BP4" s="372"/>
      <c r="BQ4" s="372"/>
      <c r="BR4" s="372"/>
      <c r="BS4" s="372"/>
      <c r="BT4" s="372"/>
      <c r="BU4" s="373"/>
      <c r="BV4" s="371">
        <v>6395608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15.3</v>
      </c>
      <c r="CU4" s="378"/>
      <c r="CV4" s="378"/>
      <c r="CW4" s="378"/>
      <c r="CX4" s="378"/>
      <c r="CY4" s="378"/>
      <c r="CZ4" s="378"/>
      <c r="DA4" s="379"/>
      <c r="DB4" s="377">
        <v>10.9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5523992</v>
      </c>
      <c r="BO5" s="409"/>
      <c r="BP5" s="409"/>
      <c r="BQ5" s="409"/>
      <c r="BR5" s="409"/>
      <c r="BS5" s="409"/>
      <c r="BT5" s="409"/>
      <c r="BU5" s="410"/>
      <c r="BV5" s="408">
        <v>6013344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79.7</v>
      </c>
      <c r="CU5" s="406"/>
      <c r="CV5" s="406"/>
      <c r="CW5" s="406"/>
      <c r="CX5" s="406"/>
      <c r="CY5" s="406"/>
      <c r="CZ5" s="406"/>
      <c r="DA5" s="407"/>
      <c r="DB5" s="405">
        <v>85.4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521572</v>
      </c>
      <c r="BO6" s="409"/>
      <c r="BP6" s="409"/>
      <c r="BQ6" s="409"/>
      <c r="BR6" s="409"/>
      <c r="BS6" s="409"/>
      <c r="BT6" s="409"/>
      <c r="BU6" s="410"/>
      <c r="BV6" s="408">
        <v>382264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83</v>
      </c>
      <c r="CU6" s="446"/>
      <c r="CV6" s="446"/>
      <c r="CW6" s="446"/>
      <c r="CX6" s="446"/>
      <c r="CY6" s="446"/>
      <c r="CZ6" s="446"/>
      <c r="DA6" s="447"/>
      <c r="DB6" s="445">
        <v>88.8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56300</v>
      </c>
      <c r="BO7" s="409"/>
      <c r="BP7" s="409"/>
      <c r="BQ7" s="409"/>
      <c r="BR7" s="409"/>
      <c r="BS7" s="409"/>
      <c r="BT7" s="409"/>
      <c r="BU7" s="410"/>
      <c r="BV7" s="408">
        <v>50984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3047713</v>
      </c>
      <c r="CU7" s="409"/>
      <c r="CV7" s="409"/>
      <c r="CW7" s="409"/>
      <c r="CX7" s="409"/>
      <c r="CY7" s="409"/>
      <c r="CZ7" s="409"/>
      <c r="DA7" s="410"/>
      <c r="DB7" s="408">
        <v>3036421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465272</v>
      </c>
      <c r="BO8" s="409"/>
      <c r="BP8" s="409"/>
      <c r="BQ8" s="409"/>
      <c r="BR8" s="409"/>
      <c r="BS8" s="409"/>
      <c r="BT8" s="409"/>
      <c r="BU8" s="410"/>
      <c r="BV8" s="408">
        <v>331280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0.21</v>
      </c>
      <c r="CU8" s="449"/>
      <c r="CV8" s="449"/>
      <c r="CW8" s="449"/>
      <c r="CX8" s="449"/>
      <c r="CY8" s="449"/>
      <c r="CZ8" s="449"/>
      <c r="DA8" s="450"/>
      <c r="DB8" s="448">
        <v>0.21</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4908</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133992</v>
      </c>
      <c r="BO9" s="409"/>
      <c r="BP9" s="409"/>
      <c r="BQ9" s="409"/>
      <c r="BR9" s="409"/>
      <c r="BS9" s="409"/>
      <c r="BT9" s="409"/>
      <c r="BU9" s="410"/>
      <c r="BV9" s="408">
        <v>19689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15.3</v>
      </c>
      <c r="CU9" s="406"/>
      <c r="CV9" s="406"/>
      <c r="CW9" s="406"/>
      <c r="CX9" s="406"/>
      <c r="CY9" s="406"/>
      <c r="CZ9" s="406"/>
      <c r="DA9" s="407"/>
      <c r="DB9" s="405">
        <v>18.5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5188</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243</v>
      </c>
      <c r="BO10" s="409"/>
      <c r="BP10" s="409"/>
      <c r="BQ10" s="409"/>
      <c r="BR10" s="409"/>
      <c r="BS10" s="409"/>
      <c r="BT10" s="409"/>
      <c r="BU10" s="410"/>
      <c r="BV10" s="408">
        <v>265</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211632</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4871</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110</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4825</v>
      </c>
      <c r="S13" s="490"/>
      <c r="T13" s="490"/>
      <c r="U13" s="490"/>
      <c r="V13" s="491"/>
      <c r="W13" s="424" t="s">
        <v>133</v>
      </c>
      <c r="X13" s="425"/>
      <c r="Y13" s="425"/>
      <c r="Z13" s="425"/>
      <c r="AA13" s="425"/>
      <c r="AB13" s="415"/>
      <c r="AC13" s="459">
        <v>424</v>
      </c>
      <c r="AD13" s="460"/>
      <c r="AE13" s="460"/>
      <c r="AF13" s="460"/>
      <c r="AG13" s="499"/>
      <c r="AH13" s="459">
        <v>463</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134235</v>
      </c>
      <c r="BO13" s="409"/>
      <c r="BP13" s="409"/>
      <c r="BQ13" s="409"/>
      <c r="BR13" s="409"/>
      <c r="BS13" s="409"/>
      <c r="BT13" s="409"/>
      <c r="BU13" s="410"/>
      <c r="BV13" s="408">
        <v>231586</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6.4</v>
      </c>
      <c r="CU13" s="406"/>
      <c r="CV13" s="406"/>
      <c r="CW13" s="406"/>
      <c r="CX13" s="406"/>
      <c r="CY13" s="406"/>
      <c r="CZ13" s="406"/>
      <c r="DA13" s="407"/>
      <c r="DB13" s="405">
        <v>6.5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4949</v>
      </c>
      <c r="S14" s="490"/>
      <c r="T14" s="490"/>
      <c r="U14" s="490"/>
      <c r="V14" s="491"/>
      <c r="W14" s="398"/>
      <c r="X14" s="399"/>
      <c r="Y14" s="399"/>
      <c r="Z14" s="399"/>
      <c r="AA14" s="399"/>
      <c r="AB14" s="388"/>
      <c r="AC14" s="492">
        <v>18.8</v>
      </c>
      <c r="AD14" s="493"/>
      <c r="AE14" s="493"/>
      <c r="AF14" s="493"/>
      <c r="AG14" s="494"/>
      <c r="AH14" s="492">
        <v>19.899999999999999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124</v>
      </c>
      <c r="CU14" s="504"/>
      <c r="CV14" s="504"/>
      <c r="CW14" s="504"/>
      <c r="CX14" s="504"/>
      <c r="CY14" s="504"/>
      <c r="CZ14" s="504"/>
      <c r="DA14" s="505"/>
      <c r="DB14" s="503" t="s">
        <v>124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132</v>
      </c>
      <c r="N15" s="497"/>
      <c r="O15" s="497"/>
      <c r="P15" s="497"/>
      <c r="Q15" s="498"/>
      <c r="R15" s="489">
        <v>4906</v>
      </c>
      <c r="S15" s="490"/>
      <c r="T15" s="490"/>
      <c r="U15" s="490"/>
      <c r="V15" s="491"/>
      <c r="W15" s="424" t="s">
        <v>140</v>
      </c>
      <c r="X15" s="425"/>
      <c r="Y15" s="425"/>
      <c r="Z15" s="425"/>
      <c r="AA15" s="425"/>
      <c r="AB15" s="415"/>
      <c r="AC15" s="459">
        <v>351</v>
      </c>
      <c r="AD15" s="460"/>
      <c r="AE15" s="460"/>
      <c r="AF15" s="460"/>
      <c r="AG15" s="499"/>
      <c r="AH15" s="459">
        <v>330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584164</v>
      </c>
      <c r="BO15" s="372"/>
      <c r="BP15" s="372"/>
      <c r="BQ15" s="372"/>
      <c r="BR15" s="372"/>
      <c r="BS15" s="372"/>
      <c r="BT15" s="372"/>
      <c r="BU15" s="373"/>
      <c r="BV15" s="371">
        <v>587783</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15.5</v>
      </c>
      <c r="AD16" s="493"/>
      <c r="AE16" s="493"/>
      <c r="AF16" s="493"/>
      <c r="AG16" s="494"/>
      <c r="AH16" s="492">
        <v>14.2</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2763864</v>
      </c>
      <c r="BO16" s="409"/>
      <c r="BP16" s="409"/>
      <c r="BQ16" s="409"/>
      <c r="BR16" s="409"/>
      <c r="BS16" s="409"/>
      <c r="BT16" s="409"/>
      <c r="BU16" s="410"/>
      <c r="BV16" s="408">
        <v>2756774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1486</v>
      </c>
      <c r="AD17" s="460"/>
      <c r="AE17" s="460"/>
      <c r="AF17" s="460"/>
      <c r="AG17" s="499"/>
      <c r="AH17" s="459">
        <v>1538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747271</v>
      </c>
      <c r="BO17" s="409"/>
      <c r="BP17" s="409"/>
      <c r="BQ17" s="409"/>
      <c r="BR17" s="409"/>
      <c r="BS17" s="409"/>
      <c r="BT17" s="409"/>
      <c r="BU17" s="410"/>
      <c r="BV17" s="408">
        <v>750747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194.8</v>
      </c>
      <c r="M18" s="521"/>
      <c r="N18" s="521"/>
      <c r="O18" s="521"/>
      <c r="P18" s="521"/>
      <c r="Q18" s="521"/>
      <c r="R18" s="522"/>
      <c r="S18" s="522"/>
      <c r="T18" s="522"/>
      <c r="U18" s="522"/>
      <c r="V18" s="523"/>
      <c r="W18" s="426"/>
      <c r="X18" s="427"/>
      <c r="Y18" s="427"/>
      <c r="Z18" s="427"/>
      <c r="AA18" s="427"/>
      <c r="AB18" s="418"/>
      <c r="AC18" s="524">
        <v>65.7</v>
      </c>
      <c r="AD18" s="525"/>
      <c r="AE18" s="525"/>
      <c r="AF18" s="525"/>
      <c r="AG18" s="526"/>
      <c r="AH18" s="524">
        <v>66</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2494890</v>
      </c>
      <c r="BO18" s="409"/>
      <c r="BP18" s="409"/>
      <c r="BQ18" s="409"/>
      <c r="BR18" s="409"/>
      <c r="BS18" s="409"/>
      <c r="BT18" s="409"/>
      <c r="BU18" s="410"/>
      <c r="BV18" s="408">
        <v>2652372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25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4014261</v>
      </c>
      <c r="BO19" s="409"/>
      <c r="BP19" s="409"/>
      <c r="BQ19" s="409"/>
      <c r="BR19" s="409"/>
      <c r="BS19" s="409"/>
      <c r="BT19" s="409"/>
      <c r="BU19" s="410"/>
      <c r="BV19" s="408">
        <v>4340721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2061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5765255</v>
      </c>
      <c r="BO23" s="409"/>
      <c r="BP23" s="409"/>
      <c r="BQ23" s="409"/>
      <c r="BR23" s="409"/>
      <c r="BS23" s="409"/>
      <c r="BT23" s="409"/>
      <c r="BU23" s="410"/>
      <c r="BV23" s="408">
        <v>5734802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7200</v>
      </c>
      <c r="R24" s="460"/>
      <c r="S24" s="460"/>
      <c r="T24" s="460"/>
      <c r="U24" s="460"/>
      <c r="V24" s="499"/>
      <c r="W24" s="558"/>
      <c r="X24" s="546"/>
      <c r="Y24" s="547"/>
      <c r="Z24" s="458" t="s">
        <v>164</v>
      </c>
      <c r="AA24" s="438"/>
      <c r="AB24" s="438"/>
      <c r="AC24" s="438"/>
      <c r="AD24" s="438"/>
      <c r="AE24" s="438"/>
      <c r="AF24" s="438"/>
      <c r="AG24" s="439"/>
      <c r="AH24" s="459">
        <v>92</v>
      </c>
      <c r="AI24" s="460"/>
      <c r="AJ24" s="460"/>
      <c r="AK24" s="460"/>
      <c r="AL24" s="499"/>
      <c r="AM24" s="459">
        <v>260912</v>
      </c>
      <c r="AN24" s="460"/>
      <c r="AO24" s="460"/>
      <c r="AP24" s="460"/>
      <c r="AQ24" s="460"/>
      <c r="AR24" s="499"/>
      <c r="AS24" s="459">
        <v>2836</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5575555</v>
      </c>
      <c r="BO24" s="409"/>
      <c r="BP24" s="409"/>
      <c r="BQ24" s="409"/>
      <c r="BR24" s="409"/>
      <c r="BS24" s="409"/>
      <c r="BT24" s="409"/>
      <c r="BU24" s="410"/>
      <c r="BV24" s="408">
        <v>5505986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5840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169</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52000</v>
      </c>
      <c r="BO25" s="372"/>
      <c r="BP25" s="372"/>
      <c r="BQ25" s="372"/>
      <c r="BR25" s="372"/>
      <c r="BS25" s="372"/>
      <c r="BT25" s="372"/>
      <c r="BU25" s="373"/>
      <c r="BV25" s="371" t="s">
        <v>169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5490</v>
      </c>
      <c r="R26" s="460"/>
      <c r="S26" s="460"/>
      <c r="T26" s="460"/>
      <c r="U26" s="460"/>
      <c r="V26" s="499"/>
      <c r="W26" s="558"/>
      <c r="X26" s="546"/>
      <c r="Y26" s="547"/>
      <c r="Z26" s="458" t="s">
        <v>172</v>
      </c>
      <c r="AA26" s="568"/>
      <c r="AB26" s="568"/>
      <c r="AC26" s="568"/>
      <c r="AD26" s="568"/>
      <c r="AE26" s="568"/>
      <c r="AF26" s="568"/>
      <c r="AG26" s="569"/>
      <c r="AH26" s="459">
        <v>2</v>
      </c>
      <c r="AI26" s="460"/>
      <c r="AJ26" s="460"/>
      <c r="AK26" s="460"/>
      <c r="AL26" s="499"/>
      <c r="AM26" s="459" t="s">
        <v>173</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124</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2630</v>
      </c>
      <c r="R27" s="460"/>
      <c r="S27" s="460"/>
      <c r="T27" s="460"/>
      <c r="U27" s="460"/>
      <c r="V27" s="499"/>
      <c r="W27" s="558"/>
      <c r="X27" s="546"/>
      <c r="Y27" s="547"/>
      <c r="Z27" s="458" t="s">
        <v>176</v>
      </c>
      <c r="AA27" s="438"/>
      <c r="AB27" s="438"/>
      <c r="AC27" s="438"/>
      <c r="AD27" s="438"/>
      <c r="AE27" s="438"/>
      <c r="AF27" s="438"/>
      <c r="AG27" s="439"/>
      <c r="AH27" s="459">
        <v>5</v>
      </c>
      <c r="AI27" s="460"/>
      <c r="AJ27" s="460"/>
      <c r="AK27" s="460"/>
      <c r="AL27" s="499"/>
      <c r="AM27" s="459">
        <v>15155</v>
      </c>
      <c r="AN27" s="460"/>
      <c r="AO27" s="460"/>
      <c r="AP27" s="460"/>
      <c r="AQ27" s="460"/>
      <c r="AR27" s="499"/>
      <c r="AS27" s="459">
        <v>3031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37040</v>
      </c>
      <c r="BO27" s="582"/>
      <c r="BP27" s="582"/>
      <c r="BQ27" s="582"/>
      <c r="BR27" s="582"/>
      <c r="BS27" s="582"/>
      <c r="BT27" s="582"/>
      <c r="BU27" s="583"/>
      <c r="BV27" s="581">
        <v>57351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2180</v>
      </c>
      <c r="R28" s="460"/>
      <c r="S28" s="460"/>
      <c r="T28" s="460"/>
      <c r="U28" s="460"/>
      <c r="V28" s="499"/>
      <c r="W28" s="558"/>
      <c r="X28" s="546"/>
      <c r="Y28" s="547"/>
      <c r="Z28" s="458" t="s">
        <v>179</v>
      </c>
      <c r="AA28" s="438"/>
      <c r="AB28" s="438"/>
      <c r="AC28" s="438"/>
      <c r="AD28" s="438"/>
      <c r="AE28" s="438"/>
      <c r="AF28" s="438"/>
      <c r="AG28" s="439"/>
      <c r="AH28" s="459" t="s">
        <v>124</v>
      </c>
      <c r="AI28" s="460"/>
      <c r="AJ28" s="460"/>
      <c r="AK28" s="460"/>
      <c r="AL28" s="499"/>
      <c r="AM28" s="459" t="s">
        <v>124</v>
      </c>
      <c r="AN28" s="460"/>
      <c r="AO28" s="460"/>
      <c r="AP28" s="460"/>
      <c r="AQ28" s="460"/>
      <c r="AR28" s="499"/>
      <c r="AS28" s="459" t="s">
        <v>168</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273428</v>
      </c>
      <c r="BO28" s="372"/>
      <c r="BP28" s="372"/>
      <c r="BQ28" s="372"/>
      <c r="BR28" s="372"/>
      <c r="BS28" s="372"/>
      <c r="BT28" s="372"/>
      <c r="BU28" s="373"/>
      <c r="BV28" s="371">
        <v>273185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8</v>
      </c>
      <c r="M29" s="460"/>
      <c r="N29" s="460"/>
      <c r="O29" s="460"/>
      <c r="P29" s="499"/>
      <c r="Q29" s="459">
        <v>2030</v>
      </c>
      <c r="R29" s="460"/>
      <c r="S29" s="460"/>
      <c r="T29" s="460"/>
      <c r="U29" s="460"/>
      <c r="V29" s="499"/>
      <c r="W29" s="559"/>
      <c r="X29" s="560"/>
      <c r="Y29" s="561"/>
      <c r="Z29" s="458" t="s">
        <v>182</v>
      </c>
      <c r="AA29" s="438"/>
      <c r="AB29" s="438"/>
      <c r="AC29" s="438"/>
      <c r="AD29" s="438"/>
      <c r="AE29" s="438"/>
      <c r="AF29" s="438"/>
      <c r="AG29" s="439"/>
      <c r="AH29" s="459">
        <v>97</v>
      </c>
      <c r="AI29" s="460"/>
      <c r="AJ29" s="460"/>
      <c r="AK29" s="460"/>
      <c r="AL29" s="499"/>
      <c r="AM29" s="459">
        <v>276067</v>
      </c>
      <c r="AN29" s="460"/>
      <c r="AO29" s="460"/>
      <c r="AP29" s="460"/>
      <c r="AQ29" s="460"/>
      <c r="AR29" s="499"/>
      <c r="AS29" s="459">
        <v>2846</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254554</v>
      </c>
      <c r="BO29" s="409"/>
      <c r="BP29" s="409"/>
      <c r="BQ29" s="409"/>
      <c r="BR29" s="409"/>
      <c r="BS29" s="409"/>
      <c r="BT29" s="409"/>
      <c r="BU29" s="410"/>
      <c r="BV29" s="408">
        <v>254436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92.3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1862497</v>
      </c>
      <c r="BO30" s="582"/>
      <c r="BP30" s="582"/>
      <c r="BQ30" s="582"/>
      <c r="BR30" s="582"/>
      <c r="BS30" s="582"/>
      <c r="BT30" s="582"/>
      <c r="BU30" s="583"/>
      <c r="BV30" s="581">
        <v>1708560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191</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191</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4</v>
      </c>
      <c r="BF34" s="594"/>
      <c r="BG34" s="595" t="str">
        <f>IF('各会計、関係団体の財政状況及び健全化判断比率'!B30="","",'各会計、関係団体の財政状況及び健全化判断比率'!B30)</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5</v>
      </c>
      <c r="BX34" s="594"/>
      <c r="BY34" s="595" t="str">
        <f>IF('各会計、関係団体の財政状況及び健全化判断比率'!B68="","",'各会計、関係団体の財政状況及び健全化判断比率'!B68)</f>
        <v>国頭地区行政事務組合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国頭村観光物産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6</v>
      </c>
      <c r="BX35" s="594"/>
      <c r="BY35" s="595" t="str">
        <f>IF('各会計、関係団体の財政状況及び健全化判断比率'!B69="","",'各会計、関係団体の財政状況及び健全化判断比率'!B69)</f>
        <v>北部広域市町村圏事務組合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国頭きのこ園</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7</v>
      </c>
      <c r="BX36" s="594"/>
      <c r="BY36" s="595" t="str">
        <f>IF('各会計、関係団体の財政状況及び健全化判断比率'!B70="","",'各会計、関係団体の財政状況及び健全化判断比率'!B70)</f>
        <v>沖縄県市町村自治会館管理組合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8</v>
      </c>
      <c r="BX37" s="594"/>
      <c r="BY37" s="595" t="str">
        <f>IF('各会計、関係団体の財政状況及び健全化判断比率'!B71="","",'各会計、関係団体の財政状況及び健全化判断比率'!B71)</f>
        <v>沖縄県市町村総合事務組合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9</v>
      </c>
      <c r="BX38" s="594"/>
      <c r="BY38" s="595" t="str">
        <f>IF('各会計、関係団体の財政状況及び健全化判断比率'!B72="","",'各会計、関係団体の財政状況及び健全化判断比率'!B72)</f>
        <v>沖縄県介護保険広域連合（一般会計）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10</v>
      </c>
      <c r="BX39" s="594"/>
      <c r="BY39" s="595" t="str">
        <f>IF('各会計、関係団体の財政状況及び健全化判断比率'!B73="","",'各会計、関係団体の財政状況及び健全化判断比率'!B73)</f>
        <v>沖縄県介護保険広域連合（特別会計）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11</v>
      </c>
      <c r="BX40" s="594"/>
      <c r="BY40" s="595" t="str">
        <f>IF('各会計、関係団体の財政状況及び健全化判断比率'!B74="","",'各会計、関係団体の財政状況及び健全化判断比率'!B74)</f>
        <v>沖縄県後期高齢者医療広域連合（一般会計）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12</v>
      </c>
      <c r="BX41" s="594"/>
      <c r="BY41" s="595" t="str">
        <f>IF('各会計、関係団体の財政状況及び健全化判断比率'!B75="","",'各会計、関係団体の財政状況及び健全化判断比率'!B75)</f>
        <v>沖縄県後期高齢者医療広域連合（特別会計）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13</v>
      </c>
      <c r="BX42" s="594"/>
      <c r="BY42" s="595" t="str">
        <f>IF('各会計、関係団体の財政状況及び健全化判断比率'!B76="","",'各会計、関係団体の財政状況及び健全化判断比率'!B76)</f>
        <v>沖縄県町村交通災害共済組合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zwo1llRge1jWKMtdqm2tQTPKsqOCn8Bwb0t3ixx4bwdLU9VYhbag3IV29TezR2GLwPOqarzvB9/J7FPFbYuqA==" saltValue="VbWWToa97o7zPxEJQwIk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7" t="s">
        <v>545</v>
      </c>
      <c r="D34" s="1187"/>
      <c r="E34" s="1188"/>
      <c r="F34" s="32">
        <v>7.36</v>
      </c>
      <c r="G34" s="33">
        <v>10.78</v>
      </c>
      <c r="H34" s="33">
        <v>10.17</v>
      </c>
      <c r="I34" s="33">
        <v>10.91</v>
      </c>
      <c r="J34" s="34">
        <v>15.26</v>
      </c>
      <c r="K34" s="22"/>
      <c r="L34" s="22"/>
      <c r="M34" s="22"/>
      <c r="N34" s="22"/>
      <c r="O34" s="22"/>
      <c r="P34" s="22"/>
    </row>
    <row r="35" spans="1:16" ht="39" customHeight="1" x14ac:dyDescent="0.15">
      <c r="A35" s="22"/>
      <c r="B35" s="35"/>
      <c r="C35" s="1181" t="s">
        <v>546</v>
      </c>
      <c r="D35" s="1182"/>
      <c r="E35" s="1183"/>
      <c r="F35" s="36">
        <v>0.64</v>
      </c>
      <c r="G35" s="37">
        <v>0.26</v>
      </c>
      <c r="H35" s="37">
        <v>0.64</v>
      </c>
      <c r="I35" s="37">
        <v>0.52</v>
      </c>
      <c r="J35" s="38">
        <v>0.85</v>
      </c>
      <c r="K35" s="22"/>
      <c r="L35" s="22"/>
      <c r="M35" s="22"/>
      <c r="N35" s="22"/>
      <c r="O35" s="22"/>
      <c r="P35" s="22"/>
    </row>
    <row r="36" spans="1:16" ht="39" customHeight="1" x14ac:dyDescent="0.15">
      <c r="A36" s="22"/>
      <c r="B36" s="35"/>
      <c r="C36" s="1181" t="s">
        <v>547</v>
      </c>
      <c r="D36" s="1182"/>
      <c r="E36" s="1183"/>
      <c r="F36" s="36">
        <v>0.03</v>
      </c>
      <c r="G36" s="37">
        <v>0.08</v>
      </c>
      <c r="H36" s="37">
        <v>7.0000000000000007E-2</v>
      </c>
      <c r="I36" s="37">
        <v>0.11</v>
      </c>
      <c r="J36" s="38">
        <v>0.13</v>
      </c>
      <c r="K36" s="22"/>
      <c r="L36" s="22"/>
      <c r="M36" s="22"/>
      <c r="N36" s="22"/>
      <c r="O36" s="22"/>
      <c r="P36" s="22"/>
    </row>
    <row r="37" spans="1:16" ht="39" customHeight="1" x14ac:dyDescent="0.15">
      <c r="A37" s="22"/>
      <c r="B37" s="35"/>
      <c r="C37" s="1181" t="s">
        <v>548</v>
      </c>
      <c r="D37" s="1182"/>
      <c r="E37" s="1183"/>
      <c r="F37" s="36">
        <v>2.31</v>
      </c>
      <c r="G37" s="37">
        <v>3.56</v>
      </c>
      <c r="H37" s="37">
        <v>1.85</v>
      </c>
      <c r="I37" s="37">
        <v>0.94</v>
      </c>
      <c r="J37" s="38">
        <v>0.06</v>
      </c>
      <c r="K37" s="22"/>
      <c r="L37" s="22"/>
      <c r="M37" s="22"/>
      <c r="N37" s="22"/>
      <c r="O37" s="22"/>
      <c r="P37" s="22"/>
    </row>
    <row r="38" spans="1:16" ht="39" customHeight="1" x14ac:dyDescent="0.15">
      <c r="A38" s="22"/>
      <c r="B38" s="35"/>
      <c r="C38" s="1181"/>
      <c r="D38" s="1182"/>
      <c r="E38" s="1183"/>
      <c r="F38" s="36"/>
      <c r="G38" s="37"/>
      <c r="H38" s="37"/>
      <c r="I38" s="37"/>
      <c r="J38" s="38"/>
      <c r="K38" s="22"/>
      <c r="L38" s="22"/>
      <c r="M38" s="22"/>
      <c r="N38" s="22"/>
      <c r="O38" s="22"/>
      <c r="P38" s="22"/>
    </row>
    <row r="39" spans="1:16" ht="39" customHeight="1" x14ac:dyDescent="0.15">
      <c r="A39" s="22"/>
      <c r="B39" s="35"/>
      <c r="C39" s="1181"/>
      <c r="D39" s="1182"/>
      <c r="E39" s="1183"/>
      <c r="F39" s="36"/>
      <c r="G39" s="37"/>
      <c r="H39" s="37"/>
      <c r="I39" s="37"/>
      <c r="J39" s="38"/>
      <c r="K39" s="22"/>
      <c r="L39" s="22"/>
      <c r="M39" s="22"/>
      <c r="N39" s="22"/>
      <c r="O39" s="22"/>
      <c r="P39" s="22"/>
    </row>
    <row r="40" spans="1:16" ht="39" customHeight="1" x14ac:dyDescent="0.15">
      <c r="A40" s="22"/>
      <c r="B40" s="35"/>
      <c r="C40" s="1181"/>
      <c r="D40" s="1182"/>
      <c r="E40" s="1183"/>
      <c r="F40" s="36"/>
      <c r="G40" s="37"/>
      <c r="H40" s="37"/>
      <c r="I40" s="37"/>
      <c r="J40" s="38"/>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549</v>
      </c>
      <c r="D42" s="1182"/>
      <c r="E42" s="1183"/>
      <c r="F42" s="36" t="s">
        <v>497</v>
      </c>
      <c r="G42" s="37" t="s">
        <v>497</v>
      </c>
      <c r="H42" s="37" t="s">
        <v>497</v>
      </c>
      <c r="I42" s="37" t="s">
        <v>497</v>
      </c>
      <c r="J42" s="38" t="s">
        <v>497</v>
      </c>
      <c r="K42" s="22"/>
      <c r="L42" s="22"/>
      <c r="M42" s="22"/>
      <c r="N42" s="22"/>
      <c r="O42" s="22"/>
      <c r="P42" s="22"/>
    </row>
    <row r="43" spans="1:16" ht="39" customHeight="1" thickBot="1" x14ac:dyDescent="0.2">
      <c r="A43" s="22"/>
      <c r="B43" s="40"/>
      <c r="C43" s="1184" t="s">
        <v>550</v>
      </c>
      <c r="D43" s="1185"/>
      <c r="E43" s="1186"/>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22O0dmHkzGawq/zT2aKWmRi8Qfb9jY+oLEVich+9o/+o9OraY2QWl4Hvtb3iRHqWFVX+G65UO8+feM6mFg4w==" saltValue="C00x1f32zKQPAQCy0h9f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664</v>
      </c>
      <c r="L45" s="60">
        <v>633</v>
      </c>
      <c r="M45" s="60">
        <v>599</v>
      </c>
      <c r="N45" s="60">
        <v>609</v>
      </c>
      <c r="O45" s="61">
        <v>628</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497</v>
      </c>
      <c r="L46" s="64" t="s">
        <v>497</v>
      </c>
      <c r="M46" s="64" t="s">
        <v>497</v>
      </c>
      <c r="N46" s="64" t="s">
        <v>497</v>
      </c>
      <c r="O46" s="65" t="s">
        <v>497</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497</v>
      </c>
      <c r="L47" s="64" t="s">
        <v>497</v>
      </c>
      <c r="M47" s="64" t="s">
        <v>497</v>
      </c>
      <c r="N47" s="64" t="s">
        <v>497</v>
      </c>
      <c r="O47" s="65" t="s">
        <v>497</v>
      </c>
      <c r="P47" s="48"/>
      <c r="Q47" s="48"/>
      <c r="R47" s="48"/>
      <c r="S47" s="48"/>
      <c r="T47" s="48"/>
      <c r="U47" s="48"/>
    </row>
    <row r="48" spans="1:21" ht="30.75" customHeight="1" x14ac:dyDescent="0.15">
      <c r="A48" s="48"/>
      <c r="B48" s="1199"/>
      <c r="C48" s="1200"/>
      <c r="D48" s="62"/>
      <c r="E48" s="1191" t="s">
        <v>14</v>
      </c>
      <c r="F48" s="1191"/>
      <c r="G48" s="1191"/>
      <c r="H48" s="1191"/>
      <c r="I48" s="1191"/>
      <c r="J48" s="1192"/>
      <c r="K48" s="63">
        <v>24</v>
      </c>
      <c r="L48" s="64">
        <v>23</v>
      </c>
      <c r="M48" s="64">
        <v>22</v>
      </c>
      <c r="N48" s="64">
        <v>23</v>
      </c>
      <c r="O48" s="65">
        <v>27</v>
      </c>
      <c r="P48" s="48"/>
      <c r="Q48" s="48"/>
      <c r="R48" s="48"/>
      <c r="S48" s="48"/>
      <c r="T48" s="48"/>
      <c r="U48" s="48"/>
    </row>
    <row r="49" spans="1:21" ht="30.75" customHeight="1" x14ac:dyDescent="0.15">
      <c r="A49" s="48"/>
      <c r="B49" s="1199"/>
      <c r="C49" s="1200"/>
      <c r="D49" s="62"/>
      <c r="E49" s="1191" t="s">
        <v>15</v>
      </c>
      <c r="F49" s="1191"/>
      <c r="G49" s="1191"/>
      <c r="H49" s="1191"/>
      <c r="I49" s="1191"/>
      <c r="J49" s="1192"/>
      <c r="K49" s="63">
        <v>33</v>
      </c>
      <c r="L49" s="64">
        <v>33</v>
      </c>
      <c r="M49" s="64">
        <v>33</v>
      </c>
      <c r="N49" s="64">
        <v>46</v>
      </c>
      <c r="O49" s="65">
        <v>54</v>
      </c>
      <c r="P49" s="48"/>
      <c r="Q49" s="48"/>
      <c r="R49" s="48"/>
      <c r="S49" s="48"/>
      <c r="T49" s="48"/>
      <c r="U49" s="48"/>
    </row>
    <row r="50" spans="1:21" ht="30.75" customHeight="1" x14ac:dyDescent="0.15">
      <c r="A50" s="48"/>
      <c r="B50" s="1199"/>
      <c r="C50" s="1200"/>
      <c r="D50" s="62"/>
      <c r="E50" s="1191" t="s">
        <v>16</v>
      </c>
      <c r="F50" s="1191"/>
      <c r="G50" s="1191"/>
      <c r="H50" s="1191"/>
      <c r="I50" s="1191"/>
      <c r="J50" s="1192"/>
      <c r="K50" s="63" t="s">
        <v>497</v>
      </c>
      <c r="L50" s="64" t="s">
        <v>497</v>
      </c>
      <c r="M50" s="64" t="s">
        <v>497</v>
      </c>
      <c r="N50" s="64" t="s">
        <v>497</v>
      </c>
      <c r="O50" s="65" t="s">
        <v>497</v>
      </c>
      <c r="P50" s="48"/>
      <c r="Q50" s="48"/>
      <c r="R50" s="48"/>
      <c r="S50" s="48"/>
      <c r="T50" s="48"/>
      <c r="U50" s="48"/>
    </row>
    <row r="51" spans="1:21" ht="30.75" customHeight="1" x14ac:dyDescent="0.15">
      <c r="A51" s="48"/>
      <c r="B51" s="1201"/>
      <c r="C51" s="1202"/>
      <c r="D51" s="66"/>
      <c r="E51" s="1191" t="s">
        <v>17</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521</v>
      </c>
      <c r="L52" s="64">
        <v>513</v>
      </c>
      <c r="M52" s="64">
        <v>500</v>
      </c>
      <c r="N52" s="64">
        <v>510</v>
      </c>
      <c r="O52" s="65">
        <v>539</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200</v>
      </c>
      <c r="L53" s="69">
        <v>176</v>
      </c>
      <c r="M53" s="69">
        <v>154</v>
      </c>
      <c r="N53" s="69">
        <v>168</v>
      </c>
      <c r="O53" s="70">
        <v>170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9VAqu7aamYLrHH6kx1gD4ldd0Jco1pwu5q26XEVOVkwpoNVWYfVCIDK1IKSto26oGTf/NLpH/EfXA7oaQO4nQ==" saltValue="JurZC8Ue8y7n7VIidR2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05" t="s">
        <v>23</v>
      </c>
      <c r="C41" s="1206"/>
      <c r="D41" s="81"/>
      <c r="E41" s="1211" t="s">
        <v>24</v>
      </c>
      <c r="F41" s="1211"/>
      <c r="G41" s="1211"/>
      <c r="H41" s="1212"/>
      <c r="I41" s="82">
        <v>6163</v>
      </c>
      <c r="J41" s="83">
        <v>6104</v>
      </c>
      <c r="K41" s="83">
        <v>5587</v>
      </c>
      <c r="L41" s="83">
        <v>5735</v>
      </c>
      <c r="M41" s="84">
        <v>5765</v>
      </c>
    </row>
    <row r="42" spans="2:13" ht="27.75" customHeight="1" x14ac:dyDescent="0.15">
      <c r="B42" s="1207"/>
      <c r="C42" s="1208"/>
      <c r="D42" s="85"/>
      <c r="E42" s="1213" t="s">
        <v>25</v>
      </c>
      <c r="F42" s="1213"/>
      <c r="G42" s="1213"/>
      <c r="H42" s="1214"/>
      <c r="I42" s="86" t="s">
        <v>497</v>
      </c>
      <c r="J42" s="87" t="s">
        <v>497</v>
      </c>
      <c r="K42" s="87" t="s">
        <v>497</v>
      </c>
      <c r="L42" s="87" t="s">
        <v>497</v>
      </c>
      <c r="M42" s="88" t="s">
        <v>497</v>
      </c>
    </row>
    <row r="43" spans="2:13" ht="27.75" customHeight="1" x14ac:dyDescent="0.15">
      <c r="B43" s="1207"/>
      <c r="C43" s="1208"/>
      <c r="D43" s="85"/>
      <c r="E43" s="1213" t="s">
        <v>26</v>
      </c>
      <c r="F43" s="1213"/>
      <c r="G43" s="1213"/>
      <c r="H43" s="1214"/>
      <c r="I43" s="86">
        <v>388</v>
      </c>
      <c r="J43" s="87">
        <v>365</v>
      </c>
      <c r="K43" s="87">
        <v>469</v>
      </c>
      <c r="L43" s="87">
        <v>487</v>
      </c>
      <c r="M43" s="88">
        <v>474</v>
      </c>
    </row>
    <row r="44" spans="2:13" ht="27.75" customHeight="1" x14ac:dyDescent="0.15">
      <c r="B44" s="1207"/>
      <c r="C44" s="1208"/>
      <c r="D44" s="85"/>
      <c r="E44" s="1213" t="s">
        <v>27</v>
      </c>
      <c r="F44" s="1213"/>
      <c r="G44" s="1213"/>
      <c r="H44" s="1214"/>
      <c r="I44" s="86">
        <v>268</v>
      </c>
      <c r="J44" s="87">
        <v>378</v>
      </c>
      <c r="K44" s="87">
        <v>395</v>
      </c>
      <c r="L44" s="87">
        <v>501</v>
      </c>
      <c r="M44" s="88">
        <v>407</v>
      </c>
    </row>
    <row r="45" spans="2:13" ht="27.75" customHeight="1" x14ac:dyDescent="0.15">
      <c r="B45" s="1207"/>
      <c r="C45" s="1208"/>
      <c r="D45" s="85"/>
      <c r="E45" s="1213" t="s">
        <v>28</v>
      </c>
      <c r="F45" s="1213"/>
      <c r="G45" s="1213"/>
      <c r="H45" s="1214"/>
      <c r="I45" s="86">
        <v>481</v>
      </c>
      <c r="J45" s="87">
        <v>303</v>
      </c>
      <c r="K45" s="87">
        <v>263</v>
      </c>
      <c r="L45" s="87">
        <v>226</v>
      </c>
      <c r="M45" s="88">
        <v>251</v>
      </c>
    </row>
    <row r="46" spans="2:13" ht="27.75" customHeight="1" x14ac:dyDescent="0.15">
      <c r="B46" s="1207"/>
      <c r="C46" s="1208"/>
      <c r="D46" s="89"/>
      <c r="E46" s="1213" t="s">
        <v>29</v>
      </c>
      <c r="F46" s="1213"/>
      <c r="G46" s="1213"/>
      <c r="H46" s="1214"/>
      <c r="I46" s="86" t="s">
        <v>497</v>
      </c>
      <c r="J46" s="87" t="s">
        <v>497</v>
      </c>
      <c r="K46" s="87" t="s">
        <v>497</v>
      </c>
      <c r="L46" s="87" t="s">
        <v>497</v>
      </c>
      <c r="M46" s="88" t="s">
        <v>497</v>
      </c>
    </row>
    <row r="47" spans="2:13" ht="27.75" customHeight="1" x14ac:dyDescent="0.15">
      <c r="B47" s="1207"/>
      <c r="C47" s="1208"/>
      <c r="D47" s="90"/>
      <c r="E47" s="1215" t="s">
        <v>30</v>
      </c>
      <c r="F47" s="1216"/>
      <c r="G47" s="1216"/>
      <c r="H47" s="1217"/>
      <c r="I47" s="86" t="s">
        <v>497</v>
      </c>
      <c r="J47" s="87" t="s">
        <v>497</v>
      </c>
      <c r="K47" s="87" t="s">
        <v>497</v>
      </c>
      <c r="L47" s="87" t="s">
        <v>497</v>
      </c>
      <c r="M47" s="88" t="s">
        <v>497</v>
      </c>
    </row>
    <row r="48" spans="2:13" ht="27.75" customHeight="1" x14ac:dyDescent="0.15">
      <c r="B48" s="1207"/>
      <c r="C48" s="1208"/>
      <c r="D48" s="85"/>
      <c r="E48" s="1213" t="s">
        <v>31</v>
      </c>
      <c r="F48" s="1213"/>
      <c r="G48" s="1213"/>
      <c r="H48" s="1214"/>
      <c r="I48" s="86" t="s">
        <v>497</v>
      </c>
      <c r="J48" s="87" t="s">
        <v>497</v>
      </c>
      <c r="K48" s="87" t="s">
        <v>497</v>
      </c>
      <c r="L48" s="87" t="s">
        <v>497</v>
      </c>
      <c r="M48" s="88" t="s">
        <v>497</v>
      </c>
    </row>
    <row r="49" spans="2:13" ht="27.75" customHeight="1" x14ac:dyDescent="0.15">
      <c r="B49" s="1209"/>
      <c r="C49" s="1210"/>
      <c r="D49" s="85"/>
      <c r="E49" s="1213" t="s">
        <v>32</v>
      </c>
      <c r="F49" s="1213"/>
      <c r="G49" s="1213"/>
      <c r="H49" s="1214"/>
      <c r="I49" s="86" t="s">
        <v>497</v>
      </c>
      <c r="J49" s="87" t="s">
        <v>497</v>
      </c>
      <c r="K49" s="87" t="s">
        <v>497</v>
      </c>
      <c r="L49" s="87" t="s">
        <v>497</v>
      </c>
      <c r="M49" s="88" t="s">
        <v>497</v>
      </c>
    </row>
    <row r="50" spans="2:13" ht="27.75" customHeight="1" x14ac:dyDescent="0.15">
      <c r="B50" s="1218" t="s">
        <v>33</v>
      </c>
      <c r="C50" s="1219"/>
      <c r="D50" s="91"/>
      <c r="E50" s="1213" t="s">
        <v>34</v>
      </c>
      <c r="F50" s="1213"/>
      <c r="G50" s="1213"/>
      <c r="H50" s="1214"/>
      <c r="I50" s="86">
        <v>2080</v>
      </c>
      <c r="J50" s="87">
        <v>2028</v>
      </c>
      <c r="K50" s="87">
        <v>2063</v>
      </c>
      <c r="L50" s="87">
        <v>2168</v>
      </c>
      <c r="M50" s="88">
        <v>2252</v>
      </c>
    </row>
    <row r="51" spans="2:13" ht="27.75" customHeight="1" x14ac:dyDescent="0.15">
      <c r="B51" s="1207"/>
      <c r="C51" s="1208"/>
      <c r="D51" s="85"/>
      <c r="E51" s="1213" t="s">
        <v>35</v>
      </c>
      <c r="F51" s="1213"/>
      <c r="G51" s="1213"/>
      <c r="H51" s="1214"/>
      <c r="I51" s="86">
        <v>155</v>
      </c>
      <c r="J51" s="87">
        <v>261</v>
      </c>
      <c r="K51" s="87">
        <v>261</v>
      </c>
      <c r="L51" s="87">
        <v>250</v>
      </c>
      <c r="M51" s="88">
        <v>291</v>
      </c>
    </row>
    <row r="52" spans="2:13" ht="27.75" customHeight="1" x14ac:dyDescent="0.15">
      <c r="B52" s="1209"/>
      <c r="C52" s="1210"/>
      <c r="D52" s="85"/>
      <c r="E52" s="1213" t="s">
        <v>36</v>
      </c>
      <c r="F52" s="1213"/>
      <c r="G52" s="1213"/>
      <c r="H52" s="1214"/>
      <c r="I52" s="86">
        <v>4460</v>
      </c>
      <c r="J52" s="87">
        <v>4453</v>
      </c>
      <c r="K52" s="87">
        <v>4436</v>
      </c>
      <c r="L52" s="87">
        <v>4698</v>
      </c>
      <c r="M52" s="88">
        <v>4643</v>
      </c>
    </row>
    <row r="53" spans="2:13" ht="27.75" customHeight="1" thickBot="1" x14ac:dyDescent="0.2">
      <c r="B53" s="1220" t="s">
        <v>37</v>
      </c>
      <c r="C53" s="1221"/>
      <c r="D53" s="92"/>
      <c r="E53" s="1222" t="s">
        <v>38</v>
      </c>
      <c r="F53" s="1222"/>
      <c r="G53" s="1222"/>
      <c r="H53" s="1223"/>
      <c r="I53" s="93">
        <v>606</v>
      </c>
      <c r="J53" s="94">
        <v>407</v>
      </c>
      <c r="K53" s="94">
        <v>-45</v>
      </c>
      <c r="L53" s="94">
        <v>-167</v>
      </c>
      <c r="M53" s="95">
        <v>-290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f8klVUPQHVlJdYS1HHDSQabikKeYPlZMIEIU3ktS0eRE+hPtTp2DajBqUkSnu5T2mWbyJ3b8jiMAQJTrX1n0Q==" saltValue="jg7mdH4325u3km2BQpcC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54"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2" t="s">
        <v>41</v>
      </c>
      <c r="D55" s="1232"/>
      <c r="E55" s="1233"/>
      <c r="F55" s="107">
        <v>273</v>
      </c>
      <c r="G55" s="107">
        <v>273</v>
      </c>
      <c r="H55" s="108">
        <v>273</v>
      </c>
    </row>
    <row r="56" spans="2:8" ht="52.5" customHeight="1" x14ac:dyDescent="0.15">
      <c r="B56" s="109"/>
      <c r="C56" s="1234" t="s">
        <v>42</v>
      </c>
      <c r="D56" s="1234"/>
      <c r="E56" s="1235"/>
      <c r="F56" s="110">
        <v>254</v>
      </c>
      <c r="G56" s="110">
        <v>254</v>
      </c>
      <c r="H56" s="111">
        <v>255</v>
      </c>
    </row>
    <row r="57" spans="2:8" ht="53.25" customHeight="1" x14ac:dyDescent="0.15">
      <c r="B57" s="109"/>
      <c r="C57" s="1236" t="s">
        <v>43</v>
      </c>
      <c r="D57" s="1236"/>
      <c r="E57" s="1237"/>
      <c r="F57" s="112">
        <v>1556</v>
      </c>
      <c r="G57" s="112">
        <v>1709</v>
      </c>
      <c r="H57" s="113">
        <v>1862</v>
      </c>
    </row>
    <row r="58" spans="2:8" ht="45.75" customHeight="1" x14ac:dyDescent="0.15">
      <c r="B58" s="114"/>
      <c r="C58" s="1224" t="s">
        <v>44</v>
      </c>
      <c r="D58" s="1225"/>
      <c r="E58" s="1226"/>
      <c r="F58" s="115">
        <v>1147</v>
      </c>
      <c r="G58" s="115">
        <v>1260</v>
      </c>
      <c r="H58" s="116">
        <v>1366</v>
      </c>
    </row>
    <row r="59" spans="2:8" ht="45.75" customHeight="1" x14ac:dyDescent="0.15">
      <c r="B59" s="114"/>
      <c r="C59" s="1224" t="s">
        <v>44</v>
      </c>
      <c r="D59" s="1225"/>
      <c r="E59" s="1226"/>
      <c r="F59" s="115">
        <v>100</v>
      </c>
      <c r="G59" s="115">
        <v>100</v>
      </c>
      <c r="H59" s="116">
        <v>110</v>
      </c>
    </row>
    <row r="60" spans="2:8" ht="45.75" customHeight="1" x14ac:dyDescent="0.15">
      <c r="B60" s="114"/>
      <c r="C60" s="1224" t="s">
        <v>44</v>
      </c>
      <c r="D60" s="1225"/>
      <c r="E60" s="1226"/>
      <c r="F60" s="115">
        <v>89</v>
      </c>
      <c r="G60" s="115">
        <v>89</v>
      </c>
      <c r="H60" s="116">
        <v>100</v>
      </c>
    </row>
    <row r="61" spans="2:8" ht="45.75" customHeight="1" x14ac:dyDescent="0.15">
      <c r="B61" s="114"/>
      <c r="C61" s="1224" t="s">
        <v>44</v>
      </c>
      <c r="D61" s="1225"/>
      <c r="E61" s="1226"/>
      <c r="F61" s="115">
        <v>54</v>
      </c>
      <c r="G61" s="115">
        <v>54</v>
      </c>
      <c r="H61" s="116">
        <v>89</v>
      </c>
    </row>
    <row r="62" spans="2:8" ht="45.75" customHeight="1" thickBot="1" x14ac:dyDescent="0.2">
      <c r="B62" s="117"/>
      <c r="C62" s="1227" t="s">
        <v>44</v>
      </c>
      <c r="D62" s="1228"/>
      <c r="E62" s="1229"/>
      <c r="F62" s="118">
        <v>44</v>
      </c>
      <c r="G62" s="118">
        <v>54</v>
      </c>
      <c r="H62" s="119">
        <v>54</v>
      </c>
    </row>
    <row r="63" spans="2:8" ht="52.5" customHeight="1" thickBot="1" x14ac:dyDescent="0.2">
      <c r="B63" s="120"/>
      <c r="C63" s="1230" t="s">
        <v>45</v>
      </c>
      <c r="D63" s="1230"/>
      <c r="E63" s="1231"/>
      <c r="F63" s="121">
        <v>2083</v>
      </c>
      <c r="G63" s="121">
        <v>2236</v>
      </c>
      <c r="H63" s="122">
        <v>2390</v>
      </c>
    </row>
    <row r="64" spans="2:8" ht="15" customHeight="1" x14ac:dyDescent="0.15"/>
    <row r="65" ht="0" hidden="1" customHeight="1" x14ac:dyDescent="0.15"/>
    <row r="66" ht="0" hidden="1" customHeight="1" x14ac:dyDescent="0.15"/>
  </sheetData>
  <sheetProtection algorithmName="SHA-512" hashValue="YZRerRLGVw7Qdk0BDJY0gk2E3DlkMx5Wg/SGmlEuncp2alRBC00aRnygjuIQRbcA6C7QN6oLhs8+RIXM0M/y2w==" saltValue="iRIXXQ/RfqZWk2SGzNtM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election activeCell="AN43" sqref="AN43:DC47"/>
    </sheetView>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563</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563</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564</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565</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566</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567</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540</v>
      </c>
      <c r="BQ50" s="1272"/>
      <c r="BR50" s="1272"/>
      <c r="BS50" s="1272"/>
      <c r="BT50" s="1272"/>
      <c r="BU50" s="1272"/>
      <c r="BV50" s="1272"/>
      <c r="BW50" s="1272"/>
      <c r="BX50" s="1272" t="s">
        <v>541</v>
      </c>
      <c r="BY50" s="1272"/>
      <c r="BZ50" s="1272"/>
      <c r="CA50" s="1272"/>
      <c r="CB50" s="1272"/>
      <c r="CC50" s="1272"/>
      <c r="CD50" s="1272"/>
      <c r="CE50" s="1272"/>
      <c r="CF50" s="1272" t="s">
        <v>542</v>
      </c>
      <c r="CG50" s="1272"/>
      <c r="CH50" s="1272"/>
      <c r="CI50" s="1272"/>
      <c r="CJ50" s="1272"/>
      <c r="CK50" s="1272"/>
      <c r="CL50" s="1272"/>
      <c r="CM50" s="1272"/>
      <c r="CN50" s="1272" t="s">
        <v>543</v>
      </c>
      <c r="CO50" s="1272"/>
      <c r="CP50" s="1272"/>
      <c r="CQ50" s="1272"/>
      <c r="CR50" s="1272"/>
      <c r="CS50" s="1272"/>
      <c r="CT50" s="1272"/>
      <c r="CU50" s="1272"/>
      <c r="CV50" s="1272" t="s">
        <v>544</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568</v>
      </c>
      <c r="AO51" s="1276"/>
      <c r="AP51" s="1276"/>
      <c r="AQ51" s="1276"/>
      <c r="AR51" s="1276"/>
      <c r="AS51" s="1276"/>
      <c r="AT51" s="1276"/>
      <c r="AU51" s="1276"/>
      <c r="AV51" s="1276"/>
      <c r="AW51" s="1276"/>
      <c r="AX51" s="1276"/>
      <c r="AY51" s="1276"/>
      <c r="AZ51" s="1276"/>
      <c r="BA51" s="1276"/>
      <c r="BB51" s="1276" t="s">
        <v>569</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570</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8">
        <v>48.1</v>
      </c>
      <c r="CO53" s="1278"/>
      <c r="CP53" s="1278"/>
      <c r="CQ53" s="1278"/>
      <c r="CR53" s="1278"/>
      <c r="CS53" s="1278"/>
      <c r="CT53" s="1278"/>
      <c r="CU53" s="1278"/>
      <c r="CV53" s="1278">
        <v>64.099999999999994</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571</v>
      </c>
      <c r="AO55" s="1272"/>
      <c r="AP55" s="1272"/>
      <c r="AQ55" s="1272"/>
      <c r="AR55" s="1272"/>
      <c r="AS55" s="1272"/>
      <c r="AT55" s="1272"/>
      <c r="AU55" s="1272"/>
      <c r="AV55" s="1272"/>
      <c r="AW55" s="1272"/>
      <c r="AX55" s="1272"/>
      <c r="AY55" s="1272"/>
      <c r="AZ55" s="1272"/>
      <c r="BA55" s="1272"/>
      <c r="BB55" s="1276" t="s">
        <v>569</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570</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8">
        <v>57.9</v>
      </c>
      <c r="CO57" s="1278"/>
      <c r="CP57" s="1278"/>
      <c r="CQ57" s="1278"/>
      <c r="CR57" s="1278"/>
      <c r="CS57" s="1278"/>
      <c r="CT57" s="1278"/>
      <c r="CU57" s="1278"/>
      <c r="CV57" s="1278">
        <v>58.3</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572</v>
      </c>
    </row>
    <row r="64" spans="1:109" x14ac:dyDescent="0.15">
      <c r="B64" s="1247"/>
      <c r="G64" s="1254"/>
      <c r="I64" s="1288"/>
      <c r="J64" s="1288"/>
      <c r="K64" s="1288"/>
      <c r="L64" s="1288"/>
      <c r="M64" s="1288"/>
      <c r="N64" s="1289"/>
      <c r="AM64" s="1254"/>
      <c r="AN64" s="1254" t="s">
        <v>565</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573</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567</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540</v>
      </c>
      <c r="BQ72" s="1272"/>
      <c r="BR72" s="1272"/>
      <c r="BS72" s="1272"/>
      <c r="BT72" s="1272"/>
      <c r="BU72" s="1272"/>
      <c r="BV72" s="1272"/>
      <c r="BW72" s="1272"/>
      <c r="BX72" s="1272" t="s">
        <v>541</v>
      </c>
      <c r="BY72" s="1272"/>
      <c r="BZ72" s="1272"/>
      <c r="CA72" s="1272"/>
      <c r="CB72" s="1272"/>
      <c r="CC72" s="1272"/>
      <c r="CD72" s="1272"/>
      <c r="CE72" s="1272"/>
      <c r="CF72" s="1272" t="s">
        <v>542</v>
      </c>
      <c r="CG72" s="1272"/>
      <c r="CH72" s="1272"/>
      <c r="CI72" s="1272"/>
      <c r="CJ72" s="1272"/>
      <c r="CK72" s="1272"/>
      <c r="CL72" s="1272"/>
      <c r="CM72" s="1272"/>
      <c r="CN72" s="1272" t="s">
        <v>543</v>
      </c>
      <c r="CO72" s="1272"/>
      <c r="CP72" s="1272"/>
      <c r="CQ72" s="1272"/>
      <c r="CR72" s="1272"/>
      <c r="CS72" s="1272"/>
      <c r="CT72" s="1272"/>
      <c r="CU72" s="1272"/>
      <c r="CV72" s="1272" t="s">
        <v>544</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568</v>
      </c>
      <c r="AO73" s="1276"/>
      <c r="AP73" s="1276"/>
      <c r="AQ73" s="1276"/>
      <c r="AR73" s="1276"/>
      <c r="AS73" s="1276"/>
      <c r="AT73" s="1276"/>
      <c r="AU73" s="1276"/>
      <c r="AV73" s="1276"/>
      <c r="AW73" s="1276"/>
      <c r="AX73" s="1276"/>
      <c r="AY73" s="1276"/>
      <c r="AZ73" s="1276"/>
      <c r="BA73" s="1276"/>
      <c r="BB73" s="1276" t="s">
        <v>569</v>
      </c>
      <c r="BC73" s="1276"/>
      <c r="BD73" s="1276"/>
      <c r="BE73" s="1276"/>
      <c r="BF73" s="1276"/>
      <c r="BG73" s="1276"/>
      <c r="BH73" s="1276"/>
      <c r="BI73" s="1276"/>
      <c r="BJ73" s="1276"/>
      <c r="BK73" s="1276"/>
      <c r="BL73" s="1276"/>
      <c r="BM73" s="1276"/>
      <c r="BN73" s="1276"/>
      <c r="BO73" s="1276"/>
      <c r="BP73" s="1278">
        <v>23.5</v>
      </c>
      <c r="BQ73" s="1278"/>
      <c r="BR73" s="1278"/>
      <c r="BS73" s="1278"/>
      <c r="BT73" s="1278"/>
      <c r="BU73" s="1278"/>
      <c r="BV73" s="1278"/>
      <c r="BW73" s="1278"/>
      <c r="BX73" s="1278">
        <v>16.2</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574</v>
      </c>
      <c r="BC75" s="1276"/>
      <c r="BD75" s="1276"/>
      <c r="BE75" s="1276"/>
      <c r="BF75" s="1276"/>
      <c r="BG75" s="1276"/>
      <c r="BH75" s="1276"/>
      <c r="BI75" s="1276"/>
      <c r="BJ75" s="1276"/>
      <c r="BK75" s="1276"/>
      <c r="BL75" s="1276"/>
      <c r="BM75" s="1276"/>
      <c r="BN75" s="1276"/>
      <c r="BO75" s="1276"/>
      <c r="BP75" s="1278">
        <v>8.8000000000000007</v>
      </c>
      <c r="BQ75" s="1278"/>
      <c r="BR75" s="1278"/>
      <c r="BS75" s="1278"/>
      <c r="BT75" s="1278"/>
      <c r="BU75" s="1278"/>
      <c r="BV75" s="1278"/>
      <c r="BW75" s="1278"/>
      <c r="BX75" s="1278">
        <v>7.8</v>
      </c>
      <c r="BY75" s="1278"/>
      <c r="BZ75" s="1278"/>
      <c r="CA75" s="1278"/>
      <c r="CB75" s="1278"/>
      <c r="CC75" s="1278"/>
      <c r="CD75" s="1278"/>
      <c r="CE75" s="1278"/>
      <c r="CF75" s="1278">
        <v>6.9</v>
      </c>
      <c r="CG75" s="1278"/>
      <c r="CH75" s="1278"/>
      <c r="CI75" s="1278"/>
      <c r="CJ75" s="1278"/>
      <c r="CK75" s="1278"/>
      <c r="CL75" s="1278"/>
      <c r="CM75" s="1278"/>
      <c r="CN75" s="1278">
        <v>6.5</v>
      </c>
      <c r="CO75" s="1278"/>
      <c r="CP75" s="1278"/>
      <c r="CQ75" s="1278"/>
      <c r="CR75" s="1278"/>
      <c r="CS75" s="1278"/>
      <c r="CT75" s="1278"/>
      <c r="CU75" s="1278"/>
      <c r="CV75" s="1278">
        <v>6.4</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571</v>
      </c>
      <c r="AO77" s="1272"/>
      <c r="AP77" s="1272"/>
      <c r="AQ77" s="1272"/>
      <c r="AR77" s="1272"/>
      <c r="AS77" s="1272"/>
      <c r="AT77" s="1272"/>
      <c r="AU77" s="1272"/>
      <c r="AV77" s="1272"/>
      <c r="AW77" s="1272"/>
      <c r="AX77" s="1272"/>
      <c r="AY77" s="1272"/>
      <c r="AZ77" s="1272"/>
      <c r="BA77" s="1272"/>
      <c r="BB77" s="1276" t="s">
        <v>569</v>
      </c>
      <c r="BC77" s="1276"/>
      <c r="BD77" s="1276"/>
      <c r="BE77" s="1276"/>
      <c r="BF77" s="1276"/>
      <c r="BG77" s="1276"/>
      <c r="BH77" s="1276"/>
      <c r="BI77" s="1276"/>
      <c r="BJ77" s="1276"/>
      <c r="BK77" s="1276"/>
      <c r="BL77" s="1276"/>
      <c r="BM77" s="1276"/>
      <c r="BN77" s="1276"/>
      <c r="BO77" s="1276"/>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574</v>
      </c>
      <c r="BC79" s="1276"/>
      <c r="BD79" s="1276"/>
      <c r="BE79" s="1276"/>
      <c r="BF79" s="1276"/>
      <c r="BG79" s="1276"/>
      <c r="BH79" s="1276"/>
      <c r="BI79" s="1276"/>
      <c r="BJ79" s="1276"/>
      <c r="BK79" s="1276"/>
      <c r="BL79" s="1276"/>
      <c r="BM79" s="1276"/>
      <c r="BN79" s="1276"/>
      <c r="BO79" s="1276"/>
      <c r="BP79" s="1278">
        <v>9.8000000000000007</v>
      </c>
      <c r="BQ79" s="1278"/>
      <c r="BR79" s="1278"/>
      <c r="BS79" s="1278"/>
      <c r="BT79" s="1278"/>
      <c r="BU79" s="1278"/>
      <c r="BV79" s="1278"/>
      <c r="BW79" s="1278"/>
      <c r="BX79" s="1278">
        <v>9.1</v>
      </c>
      <c r="BY79" s="1278"/>
      <c r="BZ79" s="1278"/>
      <c r="CA79" s="1278"/>
      <c r="CB79" s="1278"/>
      <c r="CC79" s="1278"/>
      <c r="CD79" s="1278"/>
      <c r="CE79" s="1278"/>
      <c r="CF79" s="1278">
        <v>7.8</v>
      </c>
      <c r="CG79" s="1278"/>
      <c r="CH79" s="1278"/>
      <c r="CI79" s="1278"/>
      <c r="CJ79" s="1278"/>
      <c r="CK79" s="1278"/>
      <c r="CL79" s="1278"/>
      <c r="CM79" s="1278"/>
      <c r="CN79" s="1278">
        <v>6.9</v>
      </c>
      <c r="CO79" s="1278"/>
      <c r="CP79" s="1278"/>
      <c r="CQ79" s="1278"/>
      <c r="CR79" s="1278"/>
      <c r="CS79" s="1278"/>
      <c r="CT79" s="1278"/>
      <c r="CU79" s="1278"/>
      <c r="CV79" s="1278">
        <v>7.1</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rkobWPXBA7UnxVD0kMvX2/r1i8FDQlMroS2f6LHHO346Kj3/pV12kScyqeHsb20zhoimYJHyTBoGUTOXdwvNg==" saltValue="hppQ8tvBiElQS5SOTa6t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97" zoomScaleNormal="10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IFrmGk+wXEXbx2cPfQpnuZm21O62tOzeDHDViQHz1z7GJzsRTewuiFPqsXwV61eOZ4IHnVNfCOaYVPzaEe7Ww==" saltValue="/GdFpDo+0iPpEvjMBUjC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06"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pQhysB6olt5O2877ouZZVBq8ou50g9VzFL18i0wakluOEN/R9IzgJtq+eokdaQj1GVdXDWdcstWjrVmvzyOVw==" saltValue="N8bxqB2Sz6etCHgIRd+3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281214</v>
      </c>
      <c r="E3" s="141"/>
      <c r="F3" s="142">
        <v>174587</v>
      </c>
      <c r="G3" s="143"/>
      <c r="H3" s="144"/>
    </row>
    <row r="4" spans="1:8" x14ac:dyDescent="0.15">
      <c r="A4" s="145"/>
      <c r="B4" s="146"/>
      <c r="C4" s="147"/>
      <c r="D4" s="148">
        <v>11101</v>
      </c>
      <c r="E4" s="149"/>
      <c r="F4" s="150">
        <v>79695</v>
      </c>
      <c r="G4" s="151"/>
      <c r="H4" s="152"/>
    </row>
    <row r="5" spans="1:8" x14ac:dyDescent="0.15">
      <c r="A5" s="133" t="s">
        <v>532</v>
      </c>
      <c r="B5" s="138"/>
      <c r="C5" s="139"/>
      <c r="D5" s="140">
        <v>356812</v>
      </c>
      <c r="E5" s="141"/>
      <c r="F5" s="142">
        <v>175675</v>
      </c>
      <c r="G5" s="143"/>
      <c r="H5" s="144"/>
    </row>
    <row r="6" spans="1:8" x14ac:dyDescent="0.15">
      <c r="A6" s="145"/>
      <c r="B6" s="146"/>
      <c r="C6" s="147"/>
      <c r="D6" s="148">
        <v>26563</v>
      </c>
      <c r="E6" s="149"/>
      <c r="F6" s="150">
        <v>87698</v>
      </c>
      <c r="G6" s="151"/>
      <c r="H6" s="152"/>
    </row>
    <row r="7" spans="1:8" x14ac:dyDescent="0.15">
      <c r="A7" s="133" t="s">
        <v>533</v>
      </c>
      <c r="B7" s="138"/>
      <c r="C7" s="139"/>
      <c r="D7" s="140">
        <v>337329</v>
      </c>
      <c r="E7" s="141"/>
      <c r="F7" s="142">
        <v>280458</v>
      </c>
      <c r="G7" s="143"/>
      <c r="H7" s="144"/>
    </row>
    <row r="8" spans="1:8" x14ac:dyDescent="0.15">
      <c r="A8" s="145"/>
      <c r="B8" s="146"/>
      <c r="C8" s="147"/>
      <c r="D8" s="148">
        <v>14447</v>
      </c>
      <c r="E8" s="149"/>
      <c r="F8" s="150">
        <v>127286</v>
      </c>
      <c r="G8" s="151"/>
      <c r="H8" s="152"/>
    </row>
    <row r="9" spans="1:8" x14ac:dyDescent="0.15">
      <c r="A9" s="133" t="s">
        <v>534</v>
      </c>
      <c r="B9" s="138"/>
      <c r="C9" s="139"/>
      <c r="D9" s="140">
        <v>288970</v>
      </c>
      <c r="E9" s="141"/>
      <c r="F9" s="142">
        <v>310300</v>
      </c>
      <c r="G9" s="143"/>
      <c r="H9" s="144"/>
    </row>
    <row r="10" spans="1:8" x14ac:dyDescent="0.15">
      <c r="A10" s="145"/>
      <c r="B10" s="146"/>
      <c r="C10" s="147"/>
      <c r="D10" s="148">
        <v>18306</v>
      </c>
      <c r="E10" s="149"/>
      <c r="F10" s="150">
        <v>157576</v>
      </c>
      <c r="G10" s="151"/>
      <c r="H10" s="152"/>
    </row>
    <row r="11" spans="1:8" x14ac:dyDescent="0.15">
      <c r="A11" s="133" t="s">
        <v>535</v>
      </c>
      <c r="B11" s="138"/>
      <c r="C11" s="139"/>
      <c r="D11" s="140">
        <v>301041</v>
      </c>
      <c r="E11" s="141"/>
      <c r="F11" s="142">
        <v>317319</v>
      </c>
      <c r="G11" s="143"/>
      <c r="H11" s="144"/>
    </row>
    <row r="12" spans="1:8" x14ac:dyDescent="0.15">
      <c r="A12" s="145"/>
      <c r="B12" s="146"/>
      <c r="C12" s="153"/>
      <c r="D12" s="148">
        <v>50482</v>
      </c>
      <c r="E12" s="149"/>
      <c r="F12" s="150">
        <v>164214</v>
      </c>
      <c r="G12" s="151"/>
      <c r="H12" s="152"/>
    </row>
    <row r="13" spans="1:8" x14ac:dyDescent="0.15">
      <c r="A13" s="133"/>
      <c r="B13" s="138"/>
      <c r="C13" s="154"/>
      <c r="D13" s="155">
        <v>313073</v>
      </c>
      <c r="E13" s="156"/>
      <c r="F13" s="157">
        <v>251668</v>
      </c>
      <c r="G13" s="158"/>
      <c r="H13" s="144"/>
    </row>
    <row r="14" spans="1:8" x14ac:dyDescent="0.15">
      <c r="A14" s="145"/>
      <c r="B14" s="146"/>
      <c r="C14" s="147"/>
      <c r="D14" s="148">
        <v>24180</v>
      </c>
      <c r="E14" s="149"/>
      <c r="F14" s="150">
        <v>123294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7.36</v>
      </c>
      <c r="C19" s="159">
        <f>ROUND(VALUE(SUBSTITUTE(実質収支比率等に係る経年分析!G$48,"▲","-")),2)</f>
        <v>10.78</v>
      </c>
      <c r="D19" s="159">
        <f>ROUND(VALUE(SUBSTITUTE(実質収支比率等に係る経年分析!H$48,"▲","-")),2)</f>
        <v>10.18</v>
      </c>
      <c r="E19" s="159">
        <f>ROUND(VALUE(SUBSTITUTE(実質収支比率等に係る経年分析!I$48,"▲","-")),2)</f>
        <v>10.91</v>
      </c>
      <c r="F19" s="159">
        <f>ROUND(VALUE(SUBSTITUTE(実質収支比率等に係る経年分析!J$48,"▲","-")),2)</f>
        <v>15.27</v>
      </c>
    </row>
    <row r="20" spans="1:11" x14ac:dyDescent="0.15">
      <c r="A20" s="159" t="s">
        <v>49</v>
      </c>
      <c r="B20" s="159">
        <f>ROUND(VALUE(SUBSTITUTE(実質収支比率等に係る経年分析!F$47,"▲","-")),2)</f>
        <v>8.43</v>
      </c>
      <c r="C20" s="159">
        <f>ROUND(VALUE(SUBSTITUTE(実質収支比率等に係る経年分析!G$47,"▲","-")),2)</f>
        <v>9.08</v>
      </c>
      <c r="D20" s="159">
        <f>ROUND(VALUE(SUBSTITUTE(実質収支比率等に係る経年分析!H$47,"▲","-")),2)</f>
        <v>8.92</v>
      </c>
      <c r="E20" s="159">
        <f>ROUND(VALUE(SUBSTITUTE(実質収支比率等に係る経年分析!I$47,"▲","-")),2)</f>
        <v>9</v>
      </c>
      <c r="F20" s="159">
        <f>ROUND(VALUE(SUBSTITUTE(実質収支比率等に係る経年分析!J$47,"▲","-")),2)</f>
        <v>8.9700000000000006</v>
      </c>
    </row>
    <row r="21" spans="1:11" x14ac:dyDescent="0.15">
      <c r="A21" s="159" t="s">
        <v>50</v>
      </c>
      <c r="B21" s="159">
        <f>IF(ISNUMBER(VALUE(SUBSTITUTE(実質収支比率等に係る経年分析!F$49,"▲","-"))),ROUND(VALUE(SUBSTITUTE(実質収支比率等に係る経年分析!F$49,"▲","-")),2),NA())</f>
        <v>2.91</v>
      </c>
      <c r="C21" s="159">
        <f>IF(ISNUMBER(VALUE(SUBSTITUTE(実質収支比率等に係る経年分析!G$49,"▲","-"))),ROUND(VALUE(SUBSTITUTE(実質収支比率等に係る経年分析!G$49,"▲","-")),2),NA())</f>
        <v>6.27</v>
      </c>
      <c r="D21" s="159">
        <f>IF(ISNUMBER(VALUE(SUBSTITUTE(実質収支比率等に係る経年分析!H$49,"▲","-"))),ROUND(VALUE(SUBSTITUTE(実質収支比率等に係る経年分析!H$49,"▲","-")),2),NA())</f>
        <v>12.43</v>
      </c>
      <c r="E21" s="159">
        <f>IF(ISNUMBER(VALUE(SUBSTITUTE(実質収支比率等に係る経年分析!I$49,"▲","-"))),ROUND(VALUE(SUBSTITUTE(実質収支比率等に係る経年分析!I$49,"▲","-")),2),NA())</f>
        <v>7.63</v>
      </c>
      <c r="F21" s="159">
        <f>IF(ISNUMBER(VALUE(SUBSTITUTE(実質収支比率等に係る経年分析!J$49,"▲","-"))),ROUND(VALUE(SUBSTITUTE(実質収支比率等に係る経年分析!J$49,"▲","-")),2),NA())</f>
        <v>4.4000000000000004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3.56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15">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7.0000000000000007E-2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0.13</v>
      </c>
    </row>
    <row r="35" spans="1:16" x14ac:dyDescent="0.15">
      <c r="A35" s="160" t="str">
        <f>IF(連結実質赤字比率に係る赤字・黒字の構成分析!C$35="",NA(),連結実質赤字比率に係る赤字・黒字の構成分析!C$35)</f>
        <v>簡易水道特別会計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521</v>
      </c>
      <c r="E42" s="161"/>
      <c r="F42" s="161"/>
      <c r="G42" s="161">
        <f>'実質公債費比率（分子）の構造'!L$52</f>
        <v>513</v>
      </c>
      <c r="H42" s="161"/>
      <c r="I42" s="161"/>
      <c r="J42" s="161">
        <f>'実質公債費比率（分子）の構造'!M$52</f>
        <v>500</v>
      </c>
      <c r="K42" s="161"/>
      <c r="L42" s="161"/>
      <c r="M42" s="161">
        <f>'実質公債費比率（分子）の構造'!N$52</f>
        <v>510</v>
      </c>
      <c r="N42" s="161"/>
      <c r="O42" s="161"/>
      <c r="P42" s="161">
        <f>'実質公債費比率（分子）の構造'!O$52</f>
        <v>539</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33</v>
      </c>
      <c r="C45" s="161"/>
      <c r="D45" s="161"/>
      <c r="E45" s="161">
        <f>'実質公債費比率（分子）の構造'!L$49</f>
        <v>33</v>
      </c>
      <c r="F45" s="161"/>
      <c r="G45" s="161"/>
      <c r="H45" s="161">
        <f>'実質公債費比率（分子）の構造'!M$49</f>
        <v>33</v>
      </c>
      <c r="I45" s="161"/>
      <c r="J45" s="161"/>
      <c r="K45" s="161">
        <f>'実質公債費比率（分子）の構造'!N$49</f>
        <v>46</v>
      </c>
      <c r="L45" s="161"/>
      <c r="M45" s="161"/>
      <c r="N45" s="161">
        <f>'実質公債費比率（分子）の構造'!O$49</f>
        <v>54</v>
      </c>
      <c r="O45" s="161"/>
      <c r="P45" s="161"/>
    </row>
    <row r="46" spans="1:16" x14ac:dyDescent="0.15">
      <c r="A46" s="161" t="s">
        <v>61</v>
      </c>
      <c r="B46" s="161">
        <f>'実質公債費比率（分子）の構造'!K$48</f>
        <v>24</v>
      </c>
      <c r="C46" s="161"/>
      <c r="D46" s="161"/>
      <c r="E46" s="161">
        <f>'実質公債費比率（分子）の構造'!L$48</f>
        <v>23</v>
      </c>
      <c r="F46" s="161"/>
      <c r="G46" s="161"/>
      <c r="H46" s="161">
        <f>'実質公債費比率（分子）の構造'!M$48</f>
        <v>22</v>
      </c>
      <c r="I46" s="161"/>
      <c r="J46" s="161"/>
      <c r="K46" s="161">
        <f>'実質公債費比率（分子）の構造'!N$48</f>
        <v>23</v>
      </c>
      <c r="L46" s="161"/>
      <c r="M46" s="161"/>
      <c r="N46" s="161">
        <f>'実質公債費比率（分子）の構造'!O$48</f>
        <v>27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664</v>
      </c>
      <c r="C49" s="161"/>
      <c r="D49" s="161"/>
      <c r="E49" s="161">
        <f>'実質公債費比率（分子）の構造'!L$45</f>
        <v>633</v>
      </c>
      <c r="F49" s="161"/>
      <c r="G49" s="161"/>
      <c r="H49" s="161">
        <f>'実質公債費比率（分子）の構造'!M$45</f>
        <v>599</v>
      </c>
      <c r="I49" s="161"/>
      <c r="J49" s="161"/>
      <c r="K49" s="161">
        <f>'実質公債費比率（分子）の構造'!N$45</f>
        <v>609</v>
      </c>
      <c r="L49" s="161"/>
      <c r="M49" s="161"/>
      <c r="N49" s="161">
        <f>'実質公債費比率（分子）の構造'!O$45</f>
        <v>628</v>
      </c>
      <c r="O49" s="161"/>
      <c r="P49" s="161"/>
    </row>
    <row r="50" spans="1:16" x14ac:dyDescent="0.15">
      <c r="A50" s="161" t="s">
        <v>65</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176</v>
      </c>
      <c r="G50" s="161" t="e">
        <f>NA()</f>
        <v>#N/A</v>
      </c>
      <c r="H50" s="161" t="e">
        <f>NA()</f>
        <v>#N/A</v>
      </c>
      <c r="I50" s="161">
        <f>IF(ISNUMBER('実質公債費比率（分子）の構造'!M$53),'実質公債費比率（分子）の構造'!M$53,NA())</f>
        <v>154</v>
      </c>
      <c r="J50" s="161" t="e">
        <f>NA()</f>
        <v>#N/A</v>
      </c>
      <c r="K50" s="161" t="e">
        <f>NA()</f>
        <v>#N/A</v>
      </c>
      <c r="L50" s="161">
        <f>IF(ISNUMBER('実質公債費比率（分子）の構造'!N$53),'実質公債費比率（分子）の構造'!N$53,NA())</f>
        <v>168</v>
      </c>
      <c r="M50" s="161" t="e">
        <f>NA()</f>
        <v>#N/A</v>
      </c>
      <c r="N50" s="161" t="e">
        <f>NA()</f>
        <v>#N/A</v>
      </c>
      <c r="O50" s="161">
        <f>IF(ISNUMBER('実質公債費比率（分子）の構造'!O$53),'実質公債費比率（分子）の構造'!O$53,NA())</f>
        <v>170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4460</v>
      </c>
      <c r="E56" s="160"/>
      <c r="F56" s="160"/>
      <c r="G56" s="160">
        <f>'将来負担比率（分子）の構造'!J$52</f>
        <v>4453</v>
      </c>
      <c r="H56" s="160"/>
      <c r="I56" s="160"/>
      <c r="J56" s="160">
        <f>'将来負担比率（分子）の構造'!K$52</f>
        <v>4436</v>
      </c>
      <c r="K56" s="160"/>
      <c r="L56" s="160"/>
      <c r="M56" s="160">
        <f>'将来負担比率（分子）の構造'!L$52</f>
        <v>4698</v>
      </c>
      <c r="N56" s="160"/>
      <c r="O56" s="160"/>
      <c r="P56" s="160">
        <f>'将来負担比率（分子）の構造'!M$52</f>
        <v>4643</v>
      </c>
    </row>
    <row r="57" spans="1:16" x14ac:dyDescent="0.15">
      <c r="A57" s="160" t="s">
        <v>35</v>
      </c>
      <c r="B57" s="160"/>
      <c r="C57" s="160"/>
      <c r="D57" s="160">
        <f>'将来負担比率（分子）の構造'!I$51</f>
        <v>155</v>
      </c>
      <c r="E57" s="160"/>
      <c r="F57" s="160"/>
      <c r="G57" s="160">
        <f>'将来負担比率（分子）の構造'!J$51</f>
        <v>261</v>
      </c>
      <c r="H57" s="160"/>
      <c r="I57" s="160"/>
      <c r="J57" s="160">
        <f>'将来負担比率（分子）の構造'!K$51</f>
        <v>261</v>
      </c>
      <c r="K57" s="160"/>
      <c r="L57" s="160"/>
      <c r="M57" s="160">
        <f>'将来負担比率（分子）の構造'!L$51</f>
        <v>250</v>
      </c>
      <c r="N57" s="160"/>
      <c r="O57" s="160"/>
      <c r="P57" s="160">
        <f>'将来負担比率（分子）の構造'!M$51</f>
        <v>291</v>
      </c>
    </row>
    <row r="58" spans="1:16" x14ac:dyDescent="0.15">
      <c r="A58" s="160" t="s">
        <v>34</v>
      </c>
      <c r="B58" s="160"/>
      <c r="C58" s="160"/>
      <c r="D58" s="160">
        <f>'将来負担比率（分子）の構造'!I$50</f>
        <v>2080</v>
      </c>
      <c r="E58" s="160"/>
      <c r="F58" s="160"/>
      <c r="G58" s="160">
        <f>'将来負担比率（分子）の構造'!J$50</f>
        <v>2028</v>
      </c>
      <c r="H58" s="160"/>
      <c r="I58" s="160"/>
      <c r="J58" s="160">
        <f>'将来負担比率（分子）の構造'!K$50</f>
        <v>2063</v>
      </c>
      <c r="K58" s="160"/>
      <c r="L58" s="160"/>
      <c r="M58" s="160">
        <f>'将来負担比率（分子）の構造'!L$50</f>
        <v>2168</v>
      </c>
      <c r="N58" s="160"/>
      <c r="O58" s="160"/>
      <c r="P58" s="160">
        <f>'将来負担比率（分子）の構造'!M$50</f>
        <v>2252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481</v>
      </c>
      <c r="C62" s="160"/>
      <c r="D62" s="160"/>
      <c r="E62" s="160">
        <f>'将来負担比率（分子）の構造'!J$45</f>
        <v>303</v>
      </c>
      <c r="F62" s="160"/>
      <c r="G62" s="160"/>
      <c r="H62" s="160">
        <f>'将来負担比率（分子）の構造'!K$45</f>
        <v>263</v>
      </c>
      <c r="I62" s="160"/>
      <c r="J62" s="160"/>
      <c r="K62" s="160">
        <f>'将来負担比率（分子）の構造'!L$45</f>
        <v>226</v>
      </c>
      <c r="L62" s="160"/>
      <c r="M62" s="160"/>
      <c r="N62" s="160">
        <f>'将来負担比率（分子）の構造'!M$45</f>
        <v>251</v>
      </c>
      <c r="O62" s="160"/>
      <c r="P62" s="160"/>
    </row>
    <row r="63" spans="1:16" x14ac:dyDescent="0.15">
      <c r="A63" s="160" t="s">
        <v>27</v>
      </c>
      <c r="B63" s="160">
        <f>'将来負担比率（分子）の構造'!I$44</f>
        <v>268</v>
      </c>
      <c r="C63" s="160"/>
      <c r="D63" s="160"/>
      <c r="E63" s="160">
        <f>'将来負担比率（分子）の構造'!J$44</f>
        <v>378</v>
      </c>
      <c r="F63" s="160"/>
      <c r="G63" s="160"/>
      <c r="H63" s="160">
        <f>'将来負担比率（分子）の構造'!K$44</f>
        <v>395</v>
      </c>
      <c r="I63" s="160"/>
      <c r="J63" s="160"/>
      <c r="K63" s="160">
        <f>'将来負担比率（分子）の構造'!L$44</f>
        <v>501</v>
      </c>
      <c r="L63" s="160"/>
      <c r="M63" s="160"/>
      <c r="N63" s="160">
        <f>'将来負担比率（分子）の構造'!M$44</f>
        <v>407</v>
      </c>
      <c r="O63" s="160"/>
      <c r="P63" s="160"/>
    </row>
    <row r="64" spans="1:16" x14ac:dyDescent="0.15">
      <c r="A64" s="160" t="s">
        <v>26</v>
      </c>
      <c r="B64" s="160">
        <f>'将来負担比率（分子）の構造'!I$43</f>
        <v>388</v>
      </c>
      <c r="C64" s="160"/>
      <c r="D64" s="160"/>
      <c r="E64" s="160">
        <f>'将来負担比率（分子）の構造'!J$43</f>
        <v>365</v>
      </c>
      <c r="F64" s="160"/>
      <c r="G64" s="160"/>
      <c r="H64" s="160">
        <f>'将来負担比率（分子）の構造'!K$43</f>
        <v>469</v>
      </c>
      <c r="I64" s="160"/>
      <c r="J64" s="160"/>
      <c r="K64" s="160">
        <f>'将来負担比率（分子）の構造'!L$43</f>
        <v>487</v>
      </c>
      <c r="L64" s="160"/>
      <c r="M64" s="160"/>
      <c r="N64" s="160">
        <f>'将来負担比率（分子）の構造'!M$43</f>
        <v>474</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6163</v>
      </c>
      <c r="C66" s="160"/>
      <c r="D66" s="160"/>
      <c r="E66" s="160">
        <f>'将来負担比率（分子）の構造'!J$41</f>
        <v>6104</v>
      </c>
      <c r="F66" s="160"/>
      <c r="G66" s="160"/>
      <c r="H66" s="160">
        <f>'将来負担比率（分子）の構造'!K$41</f>
        <v>5587</v>
      </c>
      <c r="I66" s="160"/>
      <c r="J66" s="160"/>
      <c r="K66" s="160">
        <f>'将来負担比率（分子）の構造'!L$41</f>
        <v>5735</v>
      </c>
      <c r="L66" s="160"/>
      <c r="M66" s="160"/>
      <c r="N66" s="160">
        <f>'将来負担比率（分子）の構造'!M$41</f>
        <v>5765</v>
      </c>
      <c r="O66" s="160"/>
      <c r="P66" s="160"/>
    </row>
    <row r="67" spans="1:16" x14ac:dyDescent="0.15">
      <c r="A67" s="160" t="s">
        <v>69</v>
      </c>
      <c r="B67" s="160" t="e">
        <f>NA()</f>
        <v>#N/A</v>
      </c>
      <c r="C67" s="160">
        <f>IF(ISNUMBER('将来負担比率（分子）の構造'!I$53), IF('将来負担比率（分子）の構造'!I$53 &lt; 0, 0, '将来負担比率（分子）の構造'!I$53), NA())</f>
        <v>606</v>
      </c>
      <c r="D67" s="160" t="e">
        <f>NA()</f>
        <v>#N/A</v>
      </c>
      <c r="E67" s="160" t="e">
        <f>NA()</f>
        <v>#N/A</v>
      </c>
      <c r="F67" s="160">
        <f>IF(ISNUMBER('将来負担比率（分子）の構造'!J$53), IF('将来負担比率（分子）の構造'!J$53 &lt; 0, 0, '将来負担比率（分子）の構造'!J$53), NA())</f>
        <v>407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273</v>
      </c>
      <c r="C72" s="164">
        <f>基金残高に係る経年分析!G55</f>
        <v>273</v>
      </c>
      <c r="D72" s="164">
        <f>基金残高に係る経年分析!H55</f>
        <v>273</v>
      </c>
    </row>
    <row r="73" spans="1:16" x14ac:dyDescent="0.15">
      <c r="A73" s="163" t="s">
        <v>72</v>
      </c>
      <c r="B73" s="164">
        <f>基金残高に係る経年分析!F56</f>
        <v>254</v>
      </c>
      <c r="C73" s="164">
        <f>基金残高に係る経年分析!G56</f>
        <v>254</v>
      </c>
      <c r="D73" s="164">
        <f>基金残高に係る経年分析!H56</f>
        <v>255</v>
      </c>
    </row>
    <row r="74" spans="1:16" x14ac:dyDescent="0.15">
      <c r="A74" s="163" t="s">
        <v>73</v>
      </c>
      <c r="B74" s="164">
        <f>基金残高に係る経年分析!F57</f>
        <v>1556</v>
      </c>
      <c r="C74" s="164">
        <f>基金残高に係る経年分析!G57</f>
        <v>1709</v>
      </c>
      <c r="D74" s="164">
        <f>基金残高に係る経年分析!H57</f>
        <v>1862</v>
      </c>
    </row>
  </sheetData>
  <sheetProtection algorithmName="SHA-512" hashValue="8DuBBskcQJPPNOvIeySFHjazjfS0gCptZ1b8yeZ7v9mCMyEOE3wpDL3yJEIs5LHyC+zRP0YYhDypuQPkZkas7A==" saltValue="suusdhlJQ5OYWIxKzsjt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37"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640212</v>
      </c>
      <c r="S5" s="611"/>
      <c r="T5" s="611"/>
      <c r="U5" s="611"/>
      <c r="V5" s="611"/>
      <c r="W5" s="611"/>
      <c r="X5" s="611"/>
      <c r="Y5" s="612"/>
      <c r="Z5" s="613">
        <v>10.6</v>
      </c>
      <c r="AA5" s="613"/>
      <c r="AB5" s="613"/>
      <c r="AC5" s="613"/>
      <c r="AD5" s="614">
        <v>640212</v>
      </c>
      <c r="AE5" s="614"/>
      <c r="AF5" s="614"/>
      <c r="AG5" s="614"/>
      <c r="AH5" s="614"/>
      <c r="AI5" s="614"/>
      <c r="AJ5" s="614"/>
      <c r="AK5" s="614"/>
      <c r="AL5" s="615">
        <v>21.3</v>
      </c>
      <c r="AM5" s="616"/>
      <c r="AN5" s="616"/>
      <c r="AO5" s="617"/>
      <c r="AP5" s="607" t="s">
        <v>223</v>
      </c>
      <c r="AQ5" s="608"/>
      <c r="AR5" s="608"/>
      <c r="AS5" s="608"/>
      <c r="AT5" s="608"/>
      <c r="AU5" s="608"/>
      <c r="AV5" s="608"/>
      <c r="AW5" s="608"/>
      <c r="AX5" s="608"/>
      <c r="AY5" s="608"/>
      <c r="AZ5" s="608"/>
      <c r="BA5" s="608"/>
      <c r="BB5" s="608"/>
      <c r="BC5" s="608"/>
      <c r="BD5" s="608"/>
      <c r="BE5" s="608"/>
      <c r="BF5" s="609"/>
      <c r="BG5" s="621">
        <v>640212</v>
      </c>
      <c r="BH5" s="622"/>
      <c r="BI5" s="622"/>
      <c r="BJ5" s="622"/>
      <c r="BK5" s="622"/>
      <c r="BL5" s="622"/>
      <c r="BM5" s="622"/>
      <c r="BN5" s="623"/>
      <c r="BO5" s="624">
        <v>100</v>
      </c>
      <c r="BP5" s="624"/>
      <c r="BQ5" s="624"/>
      <c r="BR5" s="624"/>
      <c r="BS5" s="625" t="s">
        <v>224</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216</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25174</v>
      </c>
      <c r="S6" s="622"/>
      <c r="T6" s="622"/>
      <c r="U6" s="622"/>
      <c r="V6" s="622"/>
      <c r="W6" s="622"/>
      <c r="X6" s="622"/>
      <c r="Y6" s="623"/>
      <c r="Z6" s="624">
        <v>0.4</v>
      </c>
      <c r="AA6" s="624"/>
      <c r="AB6" s="624"/>
      <c r="AC6" s="624"/>
      <c r="AD6" s="625">
        <v>25174</v>
      </c>
      <c r="AE6" s="625"/>
      <c r="AF6" s="625"/>
      <c r="AG6" s="625"/>
      <c r="AH6" s="625"/>
      <c r="AI6" s="625"/>
      <c r="AJ6" s="625"/>
      <c r="AK6" s="625"/>
      <c r="AL6" s="626">
        <v>0.8</v>
      </c>
      <c r="AM6" s="627"/>
      <c r="AN6" s="627"/>
      <c r="AO6" s="628"/>
      <c r="AP6" s="618" t="s">
        <v>229</v>
      </c>
      <c r="AQ6" s="619"/>
      <c r="AR6" s="619"/>
      <c r="AS6" s="619"/>
      <c r="AT6" s="619"/>
      <c r="AU6" s="619"/>
      <c r="AV6" s="619"/>
      <c r="AW6" s="619"/>
      <c r="AX6" s="619"/>
      <c r="AY6" s="619"/>
      <c r="AZ6" s="619"/>
      <c r="BA6" s="619"/>
      <c r="BB6" s="619"/>
      <c r="BC6" s="619"/>
      <c r="BD6" s="619"/>
      <c r="BE6" s="619"/>
      <c r="BF6" s="620"/>
      <c r="BG6" s="621">
        <v>640212</v>
      </c>
      <c r="BH6" s="622"/>
      <c r="BI6" s="622"/>
      <c r="BJ6" s="622"/>
      <c r="BK6" s="622"/>
      <c r="BL6" s="622"/>
      <c r="BM6" s="622"/>
      <c r="BN6" s="623"/>
      <c r="BO6" s="624">
        <v>100</v>
      </c>
      <c r="BP6" s="624"/>
      <c r="BQ6" s="624"/>
      <c r="BR6" s="624"/>
      <c r="BS6" s="625" t="s">
        <v>224</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70353</v>
      </c>
      <c r="CS6" s="622"/>
      <c r="CT6" s="622"/>
      <c r="CU6" s="622"/>
      <c r="CV6" s="622"/>
      <c r="CW6" s="622"/>
      <c r="CX6" s="622"/>
      <c r="CY6" s="623"/>
      <c r="CZ6" s="615">
        <v>1.3</v>
      </c>
      <c r="DA6" s="616"/>
      <c r="DB6" s="616"/>
      <c r="DC6" s="635"/>
      <c r="DD6" s="630" t="s">
        <v>168</v>
      </c>
      <c r="DE6" s="622"/>
      <c r="DF6" s="622"/>
      <c r="DG6" s="622"/>
      <c r="DH6" s="622"/>
      <c r="DI6" s="622"/>
      <c r="DJ6" s="622"/>
      <c r="DK6" s="622"/>
      <c r="DL6" s="622"/>
      <c r="DM6" s="622"/>
      <c r="DN6" s="622"/>
      <c r="DO6" s="622"/>
      <c r="DP6" s="623"/>
      <c r="DQ6" s="630">
        <v>70353</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332</v>
      </c>
      <c r="S7" s="622"/>
      <c r="T7" s="622"/>
      <c r="U7" s="622"/>
      <c r="V7" s="622"/>
      <c r="W7" s="622"/>
      <c r="X7" s="622"/>
      <c r="Y7" s="623"/>
      <c r="Z7" s="624">
        <v>0</v>
      </c>
      <c r="AA7" s="624"/>
      <c r="AB7" s="624"/>
      <c r="AC7" s="624"/>
      <c r="AD7" s="625">
        <v>332</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146512</v>
      </c>
      <c r="BH7" s="622"/>
      <c r="BI7" s="622"/>
      <c r="BJ7" s="622"/>
      <c r="BK7" s="622"/>
      <c r="BL7" s="622"/>
      <c r="BM7" s="622"/>
      <c r="BN7" s="623"/>
      <c r="BO7" s="624">
        <v>22.9</v>
      </c>
      <c r="BP7" s="624"/>
      <c r="BQ7" s="624"/>
      <c r="BR7" s="624"/>
      <c r="BS7" s="625" t="s">
        <v>233</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1062731</v>
      </c>
      <c r="CS7" s="622"/>
      <c r="CT7" s="622"/>
      <c r="CU7" s="622"/>
      <c r="CV7" s="622"/>
      <c r="CW7" s="622"/>
      <c r="CX7" s="622"/>
      <c r="CY7" s="623"/>
      <c r="CZ7" s="624">
        <v>19.2</v>
      </c>
      <c r="DA7" s="624"/>
      <c r="DB7" s="624"/>
      <c r="DC7" s="624"/>
      <c r="DD7" s="630">
        <v>60894</v>
      </c>
      <c r="DE7" s="622"/>
      <c r="DF7" s="622"/>
      <c r="DG7" s="622"/>
      <c r="DH7" s="622"/>
      <c r="DI7" s="622"/>
      <c r="DJ7" s="622"/>
      <c r="DK7" s="622"/>
      <c r="DL7" s="622"/>
      <c r="DM7" s="622"/>
      <c r="DN7" s="622"/>
      <c r="DO7" s="622"/>
      <c r="DP7" s="623"/>
      <c r="DQ7" s="630">
        <v>677166</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679</v>
      </c>
      <c r="S8" s="622"/>
      <c r="T8" s="622"/>
      <c r="U8" s="622"/>
      <c r="V8" s="622"/>
      <c r="W8" s="622"/>
      <c r="X8" s="622"/>
      <c r="Y8" s="623"/>
      <c r="Z8" s="624">
        <v>0</v>
      </c>
      <c r="AA8" s="624"/>
      <c r="AB8" s="624"/>
      <c r="AC8" s="624"/>
      <c r="AD8" s="625">
        <v>679</v>
      </c>
      <c r="AE8" s="625"/>
      <c r="AF8" s="625"/>
      <c r="AG8" s="625"/>
      <c r="AH8" s="625"/>
      <c r="AI8" s="625"/>
      <c r="AJ8" s="625"/>
      <c r="AK8" s="625"/>
      <c r="AL8" s="626">
        <v>0</v>
      </c>
      <c r="AM8" s="627"/>
      <c r="AN8" s="627"/>
      <c r="AO8" s="628"/>
      <c r="AP8" s="618" t="s">
        <v>236</v>
      </c>
      <c r="AQ8" s="619"/>
      <c r="AR8" s="619"/>
      <c r="AS8" s="619"/>
      <c r="AT8" s="619"/>
      <c r="AU8" s="619"/>
      <c r="AV8" s="619"/>
      <c r="AW8" s="619"/>
      <c r="AX8" s="619"/>
      <c r="AY8" s="619"/>
      <c r="AZ8" s="619"/>
      <c r="BA8" s="619"/>
      <c r="BB8" s="619"/>
      <c r="BC8" s="619"/>
      <c r="BD8" s="619"/>
      <c r="BE8" s="619"/>
      <c r="BF8" s="620"/>
      <c r="BG8" s="621">
        <v>5743</v>
      </c>
      <c r="BH8" s="622"/>
      <c r="BI8" s="622"/>
      <c r="BJ8" s="622"/>
      <c r="BK8" s="622"/>
      <c r="BL8" s="622"/>
      <c r="BM8" s="622"/>
      <c r="BN8" s="623"/>
      <c r="BO8" s="624">
        <v>0.9</v>
      </c>
      <c r="BP8" s="624"/>
      <c r="BQ8" s="624"/>
      <c r="BR8" s="624"/>
      <c r="BS8" s="630" t="s">
        <v>224</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892992</v>
      </c>
      <c r="CS8" s="622"/>
      <c r="CT8" s="622"/>
      <c r="CU8" s="622"/>
      <c r="CV8" s="622"/>
      <c r="CW8" s="622"/>
      <c r="CX8" s="622"/>
      <c r="CY8" s="623"/>
      <c r="CZ8" s="624">
        <v>16.2</v>
      </c>
      <c r="DA8" s="624"/>
      <c r="DB8" s="624"/>
      <c r="DC8" s="624"/>
      <c r="DD8" s="630">
        <v>38623</v>
      </c>
      <c r="DE8" s="622"/>
      <c r="DF8" s="622"/>
      <c r="DG8" s="622"/>
      <c r="DH8" s="622"/>
      <c r="DI8" s="622"/>
      <c r="DJ8" s="622"/>
      <c r="DK8" s="622"/>
      <c r="DL8" s="622"/>
      <c r="DM8" s="622"/>
      <c r="DN8" s="622"/>
      <c r="DO8" s="622"/>
      <c r="DP8" s="623"/>
      <c r="DQ8" s="630">
        <v>529746</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759</v>
      </c>
      <c r="S9" s="622"/>
      <c r="T9" s="622"/>
      <c r="U9" s="622"/>
      <c r="V9" s="622"/>
      <c r="W9" s="622"/>
      <c r="X9" s="622"/>
      <c r="Y9" s="623"/>
      <c r="Z9" s="624">
        <v>0</v>
      </c>
      <c r="AA9" s="624"/>
      <c r="AB9" s="624"/>
      <c r="AC9" s="624"/>
      <c r="AD9" s="625">
        <v>759</v>
      </c>
      <c r="AE9" s="625"/>
      <c r="AF9" s="625"/>
      <c r="AG9" s="625"/>
      <c r="AH9" s="625"/>
      <c r="AI9" s="625"/>
      <c r="AJ9" s="625"/>
      <c r="AK9" s="625"/>
      <c r="AL9" s="626">
        <v>0</v>
      </c>
      <c r="AM9" s="627"/>
      <c r="AN9" s="627"/>
      <c r="AO9" s="628"/>
      <c r="AP9" s="618" t="s">
        <v>239</v>
      </c>
      <c r="AQ9" s="619"/>
      <c r="AR9" s="619"/>
      <c r="AS9" s="619"/>
      <c r="AT9" s="619"/>
      <c r="AU9" s="619"/>
      <c r="AV9" s="619"/>
      <c r="AW9" s="619"/>
      <c r="AX9" s="619"/>
      <c r="AY9" s="619"/>
      <c r="AZ9" s="619"/>
      <c r="BA9" s="619"/>
      <c r="BB9" s="619"/>
      <c r="BC9" s="619"/>
      <c r="BD9" s="619"/>
      <c r="BE9" s="619"/>
      <c r="BF9" s="620"/>
      <c r="BG9" s="621">
        <v>109122</v>
      </c>
      <c r="BH9" s="622"/>
      <c r="BI9" s="622"/>
      <c r="BJ9" s="622"/>
      <c r="BK9" s="622"/>
      <c r="BL9" s="622"/>
      <c r="BM9" s="622"/>
      <c r="BN9" s="623"/>
      <c r="BO9" s="624">
        <v>17</v>
      </c>
      <c r="BP9" s="624"/>
      <c r="BQ9" s="624"/>
      <c r="BR9" s="624"/>
      <c r="BS9" s="630" t="s">
        <v>224</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411911</v>
      </c>
      <c r="CS9" s="622"/>
      <c r="CT9" s="622"/>
      <c r="CU9" s="622"/>
      <c r="CV9" s="622"/>
      <c r="CW9" s="622"/>
      <c r="CX9" s="622"/>
      <c r="CY9" s="623"/>
      <c r="CZ9" s="624">
        <v>7.5</v>
      </c>
      <c r="DA9" s="624"/>
      <c r="DB9" s="624"/>
      <c r="DC9" s="624"/>
      <c r="DD9" s="630" t="s">
        <v>124</v>
      </c>
      <c r="DE9" s="622"/>
      <c r="DF9" s="622"/>
      <c r="DG9" s="622"/>
      <c r="DH9" s="622"/>
      <c r="DI9" s="622"/>
      <c r="DJ9" s="622"/>
      <c r="DK9" s="622"/>
      <c r="DL9" s="622"/>
      <c r="DM9" s="622"/>
      <c r="DN9" s="622"/>
      <c r="DO9" s="622"/>
      <c r="DP9" s="623"/>
      <c r="DQ9" s="630">
        <v>331171</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24" t="s">
        <v>224</v>
      </c>
      <c r="AA10" s="624"/>
      <c r="AB10" s="624"/>
      <c r="AC10" s="624"/>
      <c r="AD10" s="625" t="s">
        <v>233</v>
      </c>
      <c r="AE10" s="625"/>
      <c r="AF10" s="625"/>
      <c r="AG10" s="625"/>
      <c r="AH10" s="625"/>
      <c r="AI10" s="625"/>
      <c r="AJ10" s="625"/>
      <c r="AK10" s="625"/>
      <c r="AL10" s="626" t="s">
        <v>233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22423</v>
      </c>
      <c r="BH10" s="622"/>
      <c r="BI10" s="622"/>
      <c r="BJ10" s="622"/>
      <c r="BK10" s="622"/>
      <c r="BL10" s="622"/>
      <c r="BM10" s="622"/>
      <c r="BN10" s="623"/>
      <c r="BO10" s="624">
        <v>3.5</v>
      </c>
      <c r="BP10" s="624"/>
      <c r="BQ10" s="624"/>
      <c r="BR10" s="624"/>
      <c r="BS10" s="630" t="s">
        <v>224</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224</v>
      </c>
      <c r="CS10" s="622"/>
      <c r="CT10" s="622"/>
      <c r="CU10" s="622"/>
      <c r="CV10" s="622"/>
      <c r="CW10" s="622"/>
      <c r="CX10" s="622"/>
      <c r="CY10" s="623"/>
      <c r="CZ10" s="624" t="s">
        <v>168</v>
      </c>
      <c r="DA10" s="624"/>
      <c r="DB10" s="624"/>
      <c r="DC10" s="624"/>
      <c r="DD10" s="630" t="s">
        <v>168</v>
      </c>
      <c r="DE10" s="622"/>
      <c r="DF10" s="622"/>
      <c r="DG10" s="622"/>
      <c r="DH10" s="622"/>
      <c r="DI10" s="622"/>
      <c r="DJ10" s="622"/>
      <c r="DK10" s="622"/>
      <c r="DL10" s="622"/>
      <c r="DM10" s="622"/>
      <c r="DN10" s="622"/>
      <c r="DO10" s="622"/>
      <c r="DP10" s="623"/>
      <c r="DQ10" s="630" t="s">
        <v>168</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124</v>
      </c>
      <c r="S11" s="622"/>
      <c r="T11" s="622"/>
      <c r="U11" s="622"/>
      <c r="V11" s="622"/>
      <c r="W11" s="622"/>
      <c r="X11" s="622"/>
      <c r="Y11" s="623"/>
      <c r="Z11" s="624" t="s">
        <v>233</v>
      </c>
      <c r="AA11" s="624"/>
      <c r="AB11" s="624"/>
      <c r="AC11" s="624"/>
      <c r="AD11" s="625" t="s">
        <v>224</v>
      </c>
      <c r="AE11" s="625"/>
      <c r="AF11" s="625"/>
      <c r="AG11" s="625"/>
      <c r="AH11" s="625"/>
      <c r="AI11" s="625"/>
      <c r="AJ11" s="625"/>
      <c r="AK11" s="625"/>
      <c r="AL11" s="626" t="s">
        <v>233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9224</v>
      </c>
      <c r="BH11" s="622"/>
      <c r="BI11" s="622"/>
      <c r="BJ11" s="622"/>
      <c r="BK11" s="622"/>
      <c r="BL11" s="622"/>
      <c r="BM11" s="622"/>
      <c r="BN11" s="623"/>
      <c r="BO11" s="624">
        <v>1.4</v>
      </c>
      <c r="BP11" s="624"/>
      <c r="BQ11" s="624"/>
      <c r="BR11" s="624"/>
      <c r="BS11" s="630" t="s">
        <v>224</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756202</v>
      </c>
      <c r="CS11" s="622"/>
      <c r="CT11" s="622"/>
      <c r="CU11" s="622"/>
      <c r="CV11" s="622"/>
      <c r="CW11" s="622"/>
      <c r="CX11" s="622"/>
      <c r="CY11" s="623"/>
      <c r="CZ11" s="624">
        <v>13.7</v>
      </c>
      <c r="DA11" s="624"/>
      <c r="DB11" s="624"/>
      <c r="DC11" s="624"/>
      <c r="DD11" s="630">
        <v>529839</v>
      </c>
      <c r="DE11" s="622"/>
      <c r="DF11" s="622"/>
      <c r="DG11" s="622"/>
      <c r="DH11" s="622"/>
      <c r="DI11" s="622"/>
      <c r="DJ11" s="622"/>
      <c r="DK11" s="622"/>
      <c r="DL11" s="622"/>
      <c r="DM11" s="622"/>
      <c r="DN11" s="622"/>
      <c r="DO11" s="622"/>
      <c r="DP11" s="623"/>
      <c r="DQ11" s="630">
        <v>217469</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75188</v>
      </c>
      <c r="S12" s="622"/>
      <c r="T12" s="622"/>
      <c r="U12" s="622"/>
      <c r="V12" s="622"/>
      <c r="W12" s="622"/>
      <c r="X12" s="622"/>
      <c r="Y12" s="623"/>
      <c r="Z12" s="624">
        <v>1.2</v>
      </c>
      <c r="AA12" s="624"/>
      <c r="AB12" s="624"/>
      <c r="AC12" s="624"/>
      <c r="AD12" s="625">
        <v>75188</v>
      </c>
      <c r="AE12" s="625"/>
      <c r="AF12" s="625"/>
      <c r="AG12" s="625"/>
      <c r="AH12" s="625"/>
      <c r="AI12" s="625"/>
      <c r="AJ12" s="625"/>
      <c r="AK12" s="625"/>
      <c r="AL12" s="626">
        <v>2.5</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447957</v>
      </c>
      <c r="BH12" s="622"/>
      <c r="BI12" s="622"/>
      <c r="BJ12" s="622"/>
      <c r="BK12" s="622"/>
      <c r="BL12" s="622"/>
      <c r="BM12" s="622"/>
      <c r="BN12" s="623"/>
      <c r="BO12" s="624">
        <v>70</v>
      </c>
      <c r="BP12" s="624"/>
      <c r="BQ12" s="624"/>
      <c r="BR12" s="624"/>
      <c r="BS12" s="630" t="s">
        <v>168</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156813</v>
      </c>
      <c r="CS12" s="622"/>
      <c r="CT12" s="622"/>
      <c r="CU12" s="622"/>
      <c r="CV12" s="622"/>
      <c r="CW12" s="622"/>
      <c r="CX12" s="622"/>
      <c r="CY12" s="623"/>
      <c r="CZ12" s="624">
        <v>2.8</v>
      </c>
      <c r="DA12" s="624"/>
      <c r="DB12" s="624"/>
      <c r="DC12" s="624"/>
      <c r="DD12" s="630">
        <v>12053</v>
      </c>
      <c r="DE12" s="622"/>
      <c r="DF12" s="622"/>
      <c r="DG12" s="622"/>
      <c r="DH12" s="622"/>
      <c r="DI12" s="622"/>
      <c r="DJ12" s="622"/>
      <c r="DK12" s="622"/>
      <c r="DL12" s="622"/>
      <c r="DM12" s="622"/>
      <c r="DN12" s="622"/>
      <c r="DO12" s="622"/>
      <c r="DP12" s="623"/>
      <c r="DQ12" s="630">
        <v>99927</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24" t="s">
        <v>233</v>
      </c>
      <c r="AA13" s="624"/>
      <c r="AB13" s="624"/>
      <c r="AC13" s="624"/>
      <c r="AD13" s="625" t="s">
        <v>224</v>
      </c>
      <c r="AE13" s="625"/>
      <c r="AF13" s="625"/>
      <c r="AG13" s="625"/>
      <c r="AH13" s="625"/>
      <c r="AI13" s="625"/>
      <c r="AJ13" s="625"/>
      <c r="AK13" s="625"/>
      <c r="AL13" s="626" t="s">
        <v>224</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205665</v>
      </c>
      <c r="BH13" s="622"/>
      <c r="BI13" s="622"/>
      <c r="BJ13" s="622"/>
      <c r="BK13" s="622"/>
      <c r="BL13" s="622"/>
      <c r="BM13" s="622"/>
      <c r="BN13" s="623"/>
      <c r="BO13" s="624">
        <v>32.1</v>
      </c>
      <c r="BP13" s="624"/>
      <c r="BQ13" s="624"/>
      <c r="BR13" s="624"/>
      <c r="BS13" s="630" t="s">
        <v>224</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814981</v>
      </c>
      <c r="CS13" s="622"/>
      <c r="CT13" s="622"/>
      <c r="CU13" s="622"/>
      <c r="CV13" s="622"/>
      <c r="CW13" s="622"/>
      <c r="CX13" s="622"/>
      <c r="CY13" s="623"/>
      <c r="CZ13" s="624">
        <v>14.8</v>
      </c>
      <c r="DA13" s="624"/>
      <c r="DB13" s="624"/>
      <c r="DC13" s="624"/>
      <c r="DD13" s="630">
        <v>723049</v>
      </c>
      <c r="DE13" s="622"/>
      <c r="DF13" s="622"/>
      <c r="DG13" s="622"/>
      <c r="DH13" s="622"/>
      <c r="DI13" s="622"/>
      <c r="DJ13" s="622"/>
      <c r="DK13" s="622"/>
      <c r="DL13" s="622"/>
      <c r="DM13" s="622"/>
      <c r="DN13" s="622"/>
      <c r="DO13" s="622"/>
      <c r="DP13" s="623"/>
      <c r="DQ13" s="630">
        <v>333527</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168</v>
      </c>
      <c r="S14" s="622"/>
      <c r="T14" s="622"/>
      <c r="U14" s="622"/>
      <c r="V14" s="622"/>
      <c r="W14" s="622"/>
      <c r="X14" s="622"/>
      <c r="Y14" s="623"/>
      <c r="Z14" s="624" t="s">
        <v>233</v>
      </c>
      <c r="AA14" s="624"/>
      <c r="AB14" s="624"/>
      <c r="AC14" s="624"/>
      <c r="AD14" s="625" t="s">
        <v>224</v>
      </c>
      <c r="AE14" s="625"/>
      <c r="AF14" s="625"/>
      <c r="AG14" s="625"/>
      <c r="AH14" s="625"/>
      <c r="AI14" s="625"/>
      <c r="AJ14" s="625"/>
      <c r="AK14" s="625"/>
      <c r="AL14" s="626" t="s">
        <v>168</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17001</v>
      </c>
      <c r="BH14" s="622"/>
      <c r="BI14" s="622"/>
      <c r="BJ14" s="622"/>
      <c r="BK14" s="622"/>
      <c r="BL14" s="622"/>
      <c r="BM14" s="622"/>
      <c r="BN14" s="623"/>
      <c r="BO14" s="624">
        <v>2.7</v>
      </c>
      <c r="BP14" s="624"/>
      <c r="BQ14" s="624"/>
      <c r="BR14" s="624"/>
      <c r="BS14" s="630" t="s">
        <v>224</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207670</v>
      </c>
      <c r="CS14" s="622"/>
      <c r="CT14" s="622"/>
      <c r="CU14" s="622"/>
      <c r="CV14" s="622"/>
      <c r="CW14" s="622"/>
      <c r="CX14" s="622"/>
      <c r="CY14" s="623"/>
      <c r="CZ14" s="624">
        <v>3.8</v>
      </c>
      <c r="DA14" s="624"/>
      <c r="DB14" s="624"/>
      <c r="DC14" s="624"/>
      <c r="DD14" s="630" t="s">
        <v>224</v>
      </c>
      <c r="DE14" s="622"/>
      <c r="DF14" s="622"/>
      <c r="DG14" s="622"/>
      <c r="DH14" s="622"/>
      <c r="DI14" s="622"/>
      <c r="DJ14" s="622"/>
      <c r="DK14" s="622"/>
      <c r="DL14" s="622"/>
      <c r="DM14" s="622"/>
      <c r="DN14" s="622"/>
      <c r="DO14" s="622"/>
      <c r="DP14" s="623"/>
      <c r="DQ14" s="630">
        <v>207670</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7245</v>
      </c>
      <c r="S15" s="622"/>
      <c r="T15" s="622"/>
      <c r="U15" s="622"/>
      <c r="V15" s="622"/>
      <c r="W15" s="622"/>
      <c r="X15" s="622"/>
      <c r="Y15" s="623"/>
      <c r="Z15" s="624">
        <v>0.1</v>
      </c>
      <c r="AA15" s="624"/>
      <c r="AB15" s="624"/>
      <c r="AC15" s="624"/>
      <c r="AD15" s="625">
        <v>7245</v>
      </c>
      <c r="AE15" s="625"/>
      <c r="AF15" s="625"/>
      <c r="AG15" s="625"/>
      <c r="AH15" s="625"/>
      <c r="AI15" s="625"/>
      <c r="AJ15" s="625"/>
      <c r="AK15" s="625"/>
      <c r="AL15" s="626">
        <v>0.2</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27525</v>
      </c>
      <c r="BH15" s="622"/>
      <c r="BI15" s="622"/>
      <c r="BJ15" s="622"/>
      <c r="BK15" s="622"/>
      <c r="BL15" s="622"/>
      <c r="BM15" s="622"/>
      <c r="BN15" s="623"/>
      <c r="BO15" s="624">
        <v>4.3</v>
      </c>
      <c r="BP15" s="624"/>
      <c r="BQ15" s="624"/>
      <c r="BR15" s="624"/>
      <c r="BS15" s="630" t="s">
        <v>233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518521</v>
      </c>
      <c r="CS15" s="622"/>
      <c r="CT15" s="622"/>
      <c r="CU15" s="622"/>
      <c r="CV15" s="622"/>
      <c r="CW15" s="622"/>
      <c r="CX15" s="622"/>
      <c r="CY15" s="623"/>
      <c r="CZ15" s="624">
        <v>9.4</v>
      </c>
      <c r="DA15" s="624"/>
      <c r="DB15" s="624"/>
      <c r="DC15" s="624"/>
      <c r="DD15" s="630">
        <v>101913</v>
      </c>
      <c r="DE15" s="622"/>
      <c r="DF15" s="622"/>
      <c r="DG15" s="622"/>
      <c r="DH15" s="622"/>
      <c r="DI15" s="622"/>
      <c r="DJ15" s="622"/>
      <c r="DK15" s="622"/>
      <c r="DL15" s="622"/>
      <c r="DM15" s="622"/>
      <c r="DN15" s="622"/>
      <c r="DO15" s="622"/>
      <c r="DP15" s="623"/>
      <c r="DQ15" s="630">
        <v>409174</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233</v>
      </c>
      <c r="S16" s="622"/>
      <c r="T16" s="622"/>
      <c r="U16" s="622"/>
      <c r="V16" s="622"/>
      <c r="W16" s="622"/>
      <c r="X16" s="622"/>
      <c r="Y16" s="623"/>
      <c r="Z16" s="624" t="s">
        <v>168</v>
      </c>
      <c r="AA16" s="624"/>
      <c r="AB16" s="624"/>
      <c r="AC16" s="624"/>
      <c r="AD16" s="625" t="s">
        <v>233</v>
      </c>
      <c r="AE16" s="625"/>
      <c r="AF16" s="625"/>
      <c r="AG16" s="625"/>
      <c r="AH16" s="625"/>
      <c r="AI16" s="625"/>
      <c r="AJ16" s="625"/>
      <c r="AK16" s="625"/>
      <c r="AL16" s="626" t="s">
        <v>224</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v>1217</v>
      </c>
      <c r="BH16" s="622"/>
      <c r="BI16" s="622"/>
      <c r="BJ16" s="622"/>
      <c r="BK16" s="622"/>
      <c r="BL16" s="622"/>
      <c r="BM16" s="622"/>
      <c r="BN16" s="623"/>
      <c r="BO16" s="624">
        <v>0.2</v>
      </c>
      <c r="BP16" s="624"/>
      <c r="BQ16" s="624"/>
      <c r="BR16" s="624"/>
      <c r="BS16" s="630" t="s">
        <v>233</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3355</v>
      </c>
      <c r="CS16" s="622"/>
      <c r="CT16" s="622"/>
      <c r="CU16" s="622"/>
      <c r="CV16" s="622"/>
      <c r="CW16" s="622"/>
      <c r="CX16" s="622"/>
      <c r="CY16" s="623"/>
      <c r="CZ16" s="624">
        <v>0.1</v>
      </c>
      <c r="DA16" s="624"/>
      <c r="DB16" s="624"/>
      <c r="DC16" s="624"/>
      <c r="DD16" s="630" t="s">
        <v>233</v>
      </c>
      <c r="DE16" s="622"/>
      <c r="DF16" s="622"/>
      <c r="DG16" s="622"/>
      <c r="DH16" s="622"/>
      <c r="DI16" s="622"/>
      <c r="DJ16" s="622"/>
      <c r="DK16" s="622"/>
      <c r="DL16" s="622"/>
      <c r="DM16" s="622"/>
      <c r="DN16" s="622"/>
      <c r="DO16" s="622"/>
      <c r="DP16" s="623"/>
      <c r="DQ16" s="630">
        <v>3355</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697</v>
      </c>
      <c r="S17" s="622"/>
      <c r="T17" s="622"/>
      <c r="U17" s="622"/>
      <c r="V17" s="622"/>
      <c r="W17" s="622"/>
      <c r="X17" s="622"/>
      <c r="Y17" s="623"/>
      <c r="Z17" s="624">
        <v>0</v>
      </c>
      <c r="AA17" s="624"/>
      <c r="AB17" s="624"/>
      <c r="AC17" s="624"/>
      <c r="AD17" s="625">
        <v>697</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168</v>
      </c>
      <c r="BH17" s="622"/>
      <c r="BI17" s="622"/>
      <c r="BJ17" s="622"/>
      <c r="BK17" s="622"/>
      <c r="BL17" s="622"/>
      <c r="BM17" s="622"/>
      <c r="BN17" s="623"/>
      <c r="BO17" s="624" t="s">
        <v>168</v>
      </c>
      <c r="BP17" s="624"/>
      <c r="BQ17" s="624"/>
      <c r="BR17" s="624"/>
      <c r="BS17" s="630" t="s">
        <v>224</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628463</v>
      </c>
      <c r="CS17" s="622"/>
      <c r="CT17" s="622"/>
      <c r="CU17" s="622"/>
      <c r="CV17" s="622"/>
      <c r="CW17" s="622"/>
      <c r="CX17" s="622"/>
      <c r="CY17" s="623"/>
      <c r="CZ17" s="624">
        <v>11.4</v>
      </c>
      <c r="DA17" s="624"/>
      <c r="DB17" s="624"/>
      <c r="DC17" s="624"/>
      <c r="DD17" s="630" t="s">
        <v>224</v>
      </c>
      <c r="DE17" s="622"/>
      <c r="DF17" s="622"/>
      <c r="DG17" s="622"/>
      <c r="DH17" s="622"/>
      <c r="DI17" s="622"/>
      <c r="DJ17" s="622"/>
      <c r="DK17" s="622"/>
      <c r="DL17" s="622"/>
      <c r="DM17" s="622"/>
      <c r="DN17" s="622"/>
      <c r="DO17" s="622"/>
      <c r="DP17" s="623"/>
      <c r="DQ17" s="630">
        <v>613131</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2332724</v>
      </c>
      <c r="S18" s="622"/>
      <c r="T18" s="622"/>
      <c r="U18" s="622"/>
      <c r="V18" s="622"/>
      <c r="W18" s="622"/>
      <c r="X18" s="622"/>
      <c r="Y18" s="623"/>
      <c r="Z18" s="624">
        <v>38.6</v>
      </c>
      <c r="AA18" s="624"/>
      <c r="AB18" s="624"/>
      <c r="AC18" s="624"/>
      <c r="AD18" s="625">
        <v>2177520</v>
      </c>
      <c r="AE18" s="625"/>
      <c r="AF18" s="625"/>
      <c r="AG18" s="625"/>
      <c r="AH18" s="625"/>
      <c r="AI18" s="625"/>
      <c r="AJ18" s="625"/>
      <c r="AK18" s="625"/>
      <c r="AL18" s="626">
        <v>72.400000000000006</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168</v>
      </c>
      <c r="BP18" s="624"/>
      <c r="BQ18" s="624"/>
      <c r="BR18" s="624"/>
      <c r="BS18" s="630" t="s">
        <v>233</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224</v>
      </c>
      <c r="CS18" s="622"/>
      <c r="CT18" s="622"/>
      <c r="CU18" s="622"/>
      <c r="CV18" s="622"/>
      <c r="CW18" s="622"/>
      <c r="CX18" s="622"/>
      <c r="CY18" s="623"/>
      <c r="CZ18" s="624" t="s">
        <v>233</v>
      </c>
      <c r="DA18" s="624"/>
      <c r="DB18" s="624"/>
      <c r="DC18" s="624"/>
      <c r="DD18" s="630" t="s">
        <v>233</v>
      </c>
      <c r="DE18" s="622"/>
      <c r="DF18" s="622"/>
      <c r="DG18" s="622"/>
      <c r="DH18" s="622"/>
      <c r="DI18" s="622"/>
      <c r="DJ18" s="622"/>
      <c r="DK18" s="622"/>
      <c r="DL18" s="622"/>
      <c r="DM18" s="622"/>
      <c r="DN18" s="622"/>
      <c r="DO18" s="622"/>
      <c r="DP18" s="623"/>
      <c r="DQ18" s="630" t="s">
        <v>224</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2177520</v>
      </c>
      <c r="S19" s="622"/>
      <c r="T19" s="622"/>
      <c r="U19" s="622"/>
      <c r="V19" s="622"/>
      <c r="W19" s="622"/>
      <c r="X19" s="622"/>
      <c r="Y19" s="623"/>
      <c r="Z19" s="624">
        <v>36</v>
      </c>
      <c r="AA19" s="624"/>
      <c r="AB19" s="624"/>
      <c r="AC19" s="624"/>
      <c r="AD19" s="625">
        <v>2177520</v>
      </c>
      <c r="AE19" s="625"/>
      <c r="AF19" s="625"/>
      <c r="AG19" s="625"/>
      <c r="AH19" s="625"/>
      <c r="AI19" s="625"/>
      <c r="AJ19" s="625"/>
      <c r="AK19" s="625"/>
      <c r="AL19" s="626">
        <v>72.400000000000006</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224</v>
      </c>
      <c r="BH19" s="622"/>
      <c r="BI19" s="622"/>
      <c r="BJ19" s="622"/>
      <c r="BK19" s="622"/>
      <c r="BL19" s="622"/>
      <c r="BM19" s="622"/>
      <c r="BN19" s="623"/>
      <c r="BO19" s="624" t="s">
        <v>233</v>
      </c>
      <c r="BP19" s="624"/>
      <c r="BQ19" s="624"/>
      <c r="BR19" s="624"/>
      <c r="BS19" s="630" t="s">
        <v>224</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224</v>
      </c>
      <c r="DA19" s="624"/>
      <c r="DB19" s="624"/>
      <c r="DC19" s="624"/>
      <c r="DD19" s="630" t="s">
        <v>168</v>
      </c>
      <c r="DE19" s="622"/>
      <c r="DF19" s="622"/>
      <c r="DG19" s="622"/>
      <c r="DH19" s="622"/>
      <c r="DI19" s="622"/>
      <c r="DJ19" s="622"/>
      <c r="DK19" s="622"/>
      <c r="DL19" s="622"/>
      <c r="DM19" s="622"/>
      <c r="DN19" s="622"/>
      <c r="DO19" s="622"/>
      <c r="DP19" s="623"/>
      <c r="DQ19" s="630" t="s">
        <v>168</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155204</v>
      </c>
      <c r="S20" s="622"/>
      <c r="T20" s="622"/>
      <c r="U20" s="622"/>
      <c r="V20" s="622"/>
      <c r="W20" s="622"/>
      <c r="X20" s="622"/>
      <c r="Y20" s="623"/>
      <c r="Z20" s="624">
        <v>2.6</v>
      </c>
      <c r="AA20" s="624"/>
      <c r="AB20" s="624"/>
      <c r="AC20" s="624"/>
      <c r="AD20" s="625" t="s">
        <v>168</v>
      </c>
      <c r="AE20" s="625"/>
      <c r="AF20" s="625"/>
      <c r="AG20" s="625"/>
      <c r="AH20" s="625"/>
      <c r="AI20" s="625"/>
      <c r="AJ20" s="625"/>
      <c r="AK20" s="625"/>
      <c r="AL20" s="626" t="s">
        <v>233</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224</v>
      </c>
      <c r="BH20" s="622"/>
      <c r="BI20" s="622"/>
      <c r="BJ20" s="622"/>
      <c r="BK20" s="622"/>
      <c r="BL20" s="622"/>
      <c r="BM20" s="622"/>
      <c r="BN20" s="623"/>
      <c r="BO20" s="624" t="s">
        <v>233</v>
      </c>
      <c r="BP20" s="624"/>
      <c r="BQ20" s="624"/>
      <c r="BR20" s="624"/>
      <c r="BS20" s="630" t="s">
        <v>168</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5523992</v>
      </c>
      <c r="CS20" s="622"/>
      <c r="CT20" s="622"/>
      <c r="CU20" s="622"/>
      <c r="CV20" s="622"/>
      <c r="CW20" s="622"/>
      <c r="CX20" s="622"/>
      <c r="CY20" s="623"/>
      <c r="CZ20" s="624">
        <v>100</v>
      </c>
      <c r="DA20" s="624"/>
      <c r="DB20" s="624"/>
      <c r="DC20" s="624"/>
      <c r="DD20" s="630">
        <v>1466371</v>
      </c>
      <c r="DE20" s="622"/>
      <c r="DF20" s="622"/>
      <c r="DG20" s="622"/>
      <c r="DH20" s="622"/>
      <c r="DI20" s="622"/>
      <c r="DJ20" s="622"/>
      <c r="DK20" s="622"/>
      <c r="DL20" s="622"/>
      <c r="DM20" s="622"/>
      <c r="DN20" s="622"/>
      <c r="DO20" s="622"/>
      <c r="DP20" s="623"/>
      <c r="DQ20" s="630">
        <v>3492689</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224</v>
      </c>
      <c r="AA21" s="624"/>
      <c r="AB21" s="624"/>
      <c r="AC21" s="624"/>
      <c r="AD21" s="625" t="s">
        <v>224</v>
      </c>
      <c r="AE21" s="625"/>
      <c r="AF21" s="625"/>
      <c r="AG21" s="625"/>
      <c r="AH21" s="625"/>
      <c r="AI21" s="625"/>
      <c r="AJ21" s="625"/>
      <c r="AK21" s="625"/>
      <c r="AL21" s="626" t="s">
        <v>224</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233</v>
      </c>
      <c r="BH21" s="622"/>
      <c r="BI21" s="622"/>
      <c r="BJ21" s="622"/>
      <c r="BK21" s="622"/>
      <c r="BL21" s="622"/>
      <c r="BM21" s="622"/>
      <c r="BN21" s="623"/>
      <c r="BO21" s="624" t="s">
        <v>168</v>
      </c>
      <c r="BP21" s="624"/>
      <c r="BQ21" s="624"/>
      <c r="BR21" s="624"/>
      <c r="BS21" s="630" t="s">
        <v>224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3083010</v>
      </c>
      <c r="S22" s="622"/>
      <c r="T22" s="622"/>
      <c r="U22" s="622"/>
      <c r="V22" s="622"/>
      <c r="W22" s="622"/>
      <c r="X22" s="622"/>
      <c r="Y22" s="623"/>
      <c r="Z22" s="624">
        <v>51</v>
      </c>
      <c r="AA22" s="624"/>
      <c r="AB22" s="624"/>
      <c r="AC22" s="624"/>
      <c r="AD22" s="625">
        <v>2927806</v>
      </c>
      <c r="AE22" s="625"/>
      <c r="AF22" s="625"/>
      <c r="AG22" s="625"/>
      <c r="AH22" s="625"/>
      <c r="AI22" s="625"/>
      <c r="AJ22" s="625"/>
      <c r="AK22" s="625"/>
      <c r="AL22" s="626">
        <v>97.4</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233</v>
      </c>
      <c r="BH22" s="622"/>
      <c r="BI22" s="622"/>
      <c r="BJ22" s="622"/>
      <c r="BK22" s="622"/>
      <c r="BL22" s="622"/>
      <c r="BM22" s="622"/>
      <c r="BN22" s="623"/>
      <c r="BO22" s="624" t="s">
        <v>224</v>
      </c>
      <c r="BP22" s="624"/>
      <c r="BQ22" s="624"/>
      <c r="BR22" s="624"/>
      <c r="BS22" s="630" t="s">
        <v>224</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1003</v>
      </c>
      <c r="S23" s="622"/>
      <c r="T23" s="622"/>
      <c r="U23" s="622"/>
      <c r="V23" s="622"/>
      <c r="W23" s="622"/>
      <c r="X23" s="622"/>
      <c r="Y23" s="623"/>
      <c r="Z23" s="624">
        <v>0</v>
      </c>
      <c r="AA23" s="624"/>
      <c r="AB23" s="624"/>
      <c r="AC23" s="624"/>
      <c r="AD23" s="625">
        <v>1003</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168</v>
      </c>
      <c r="BH23" s="622"/>
      <c r="BI23" s="622"/>
      <c r="BJ23" s="622"/>
      <c r="BK23" s="622"/>
      <c r="BL23" s="622"/>
      <c r="BM23" s="622"/>
      <c r="BN23" s="623"/>
      <c r="BO23" s="624" t="s">
        <v>168</v>
      </c>
      <c r="BP23" s="624"/>
      <c r="BQ23" s="624"/>
      <c r="BR23" s="624"/>
      <c r="BS23" s="630" t="s">
        <v>233</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3193</v>
      </c>
      <c r="S24" s="622"/>
      <c r="T24" s="622"/>
      <c r="U24" s="622"/>
      <c r="V24" s="622"/>
      <c r="W24" s="622"/>
      <c r="X24" s="622"/>
      <c r="Y24" s="623"/>
      <c r="Z24" s="624">
        <v>0.1</v>
      </c>
      <c r="AA24" s="624"/>
      <c r="AB24" s="624"/>
      <c r="AC24" s="624"/>
      <c r="AD24" s="625" t="s">
        <v>168</v>
      </c>
      <c r="AE24" s="625"/>
      <c r="AF24" s="625"/>
      <c r="AG24" s="625"/>
      <c r="AH24" s="625"/>
      <c r="AI24" s="625"/>
      <c r="AJ24" s="625"/>
      <c r="AK24" s="625"/>
      <c r="AL24" s="626" t="s">
        <v>168</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224</v>
      </c>
      <c r="BH24" s="622"/>
      <c r="BI24" s="622"/>
      <c r="BJ24" s="622"/>
      <c r="BK24" s="622"/>
      <c r="BL24" s="622"/>
      <c r="BM24" s="622"/>
      <c r="BN24" s="623"/>
      <c r="BO24" s="624" t="s">
        <v>224</v>
      </c>
      <c r="BP24" s="624"/>
      <c r="BQ24" s="624"/>
      <c r="BR24" s="624"/>
      <c r="BS24" s="630" t="s">
        <v>233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1774451</v>
      </c>
      <c r="CS24" s="611"/>
      <c r="CT24" s="611"/>
      <c r="CU24" s="611"/>
      <c r="CV24" s="611"/>
      <c r="CW24" s="611"/>
      <c r="CX24" s="611"/>
      <c r="CY24" s="612"/>
      <c r="CZ24" s="615">
        <v>32.1</v>
      </c>
      <c r="DA24" s="616"/>
      <c r="DB24" s="616"/>
      <c r="DC24" s="635"/>
      <c r="DD24" s="654">
        <v>1504625</v>
      </c>
      <c r="DE24" s="611"/>
      <c r="DF24" s="611"/>
      <c r="DG24" s="611"/>
      <c r="DH24" s="611"/>
      <c r="DI24" s="611"/>
      <c r="DJ24" s="611"/>
      <c r="DK24" s="612"/>
      <c r="DL24" s="654">
        <v>1479166</v>
      </c>
      <c r="DM24" s="611"/>
      <c r="DN24" s="611"/>
      <c r="DO24" s="611"/>
      <c r="DP24" s="611"/>
      <c r="DQ24" s="611"/>
      <c r="DR24" s="611"/>
      <c r="DS24" s="611"/>
      <c r="DT24" s="611"/>
      <c r="DU24" s="611"/>
      <c r="DV24" s="612"/>
      <c r="DW24" s="615">
        <v>47.3</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51488</v>
      </c>
      <c r="S25" s="622"/>
      <c r="T25" s="622"/>
      <c r="U25" s="622"/>
      <c r="V25" s="622"/>
      <c r="W25" s="622"/>
      <c r="X25" s="622"/>
      <c r="Y25" s="623"/>
      <c r="Z25" s="624">
        <v>0.9</v>
      </c>
      <c r="AA25" s="624"/>
      <c r="AB25" s="624"/>
      <c r="AC25" s="624"/>
      <c r="AD25" s="625" t="s">
        <v>168</v>
      </c>
      <c r="AE25" s="625"/>
      <c r="AF25" s="625"/>
      <c r="AG25" s="625"/>
      <c r="AH25" s="625"/>
      <c r="AI25" s="625"/>
      <c r="AJ25" s="625"/>
      <c r="AK25" s="625"/>
      <c r="AL25" s="626" t="s">
        <v>224</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124</v>
      </c>
      <c r="BH25" s="622"/>
      <c r="BI25" s="622"/>
      <c r="BJ25" s="622"/>
      <c r="BK25" s="622"/>
      <c r="BL25" s="622"/>
      <c r="BM25" s="622"/>
      <c r="BN25" s="623"/>
      <c r="BO25" s="624" t="s">
        <v>224</v>
      </c>
      <c r="BP25" s="624"/>
      <c r="BQ25" s="624"/>
      <c r="BR25" s="624"/>
      <c r="BS25" s="630" t="s">
        <v>224</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785238</v>
      </c>
      <c r="CS25" s="657"/>
      <c r="CT25" s="657"/>
      <c r="CU25" s="657"/>
      <c r="CV25" s="657"/>
      <c r="CW25" s="657"/>
      <c r="CX25" s="657"/>
      <c r="CY25" s="658"/>
      <c r="CZ25" s="626">
        <v>14.2</v>
      </c>
      <c r="DA25" s="655"/>
      <c r="DB25" s="655"/>
      <c r="DC25" s="659"/>
      <c r="DD25" s="630">
        <v>773411</v>
      </c>
      <c r="DE25" s="657"/>
      <c r="DF25" s="657"/>
      <c r="DG25" s="657"/>
      <c r="DH25" s="657"/>
      <c r="DI25" s="657"/>
      <c r="DJ25" s="657"/>
      <c r="DK25" s="658"/>
      <c r="DL25" s="630">
        <v>752988</v>
      </c>
      <c r="DM25" s="657"/>
      <c r="DN25" s="657"/>
      <c r="DO25" s="657"/>
      <c r="DP25" s="657"/>
      <c r="DQ25" s="657"/>
      <c r="DR25" s="657"/>
      <c r="DS25" s="657"/>
      <c r="DT25" s="657"/>
      <c r="DU25" s="657"/>
      <c r="DV25" s="658"/>
      <c r="DW25" s="626">
        <v>24.1</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5034</v>
      </c>
      <c r="S26" s="622"/>
      <c r="T26" s="622"/>
      <c r="U26" s="622"/>
      <c r="V26" s="622"/>
      <c r="W26" s="622"/>
      <c r="X26" s="622"/>
      <c r="Y26" s="623"/>
      <c r="Z26" s="624">
        <v>0.1</v>
      </c>
      <c r="AA26" s="624"/>
      <c r="AB26" s="624"/>
      <c r="AC26" s="624"/>
      <c r="AD26" s="625" t="s">
        <v>224</v>
      </c>
      <c r="AE26" s="625"/>
      <c r="AF26" s="625"/>
      <c r="AG26" s="625"/>
      <c r="AH26" s="625"/>
      <c r="AI26" s="625"/>
      <c r="AJ26" s="625"/>
      <c r="AK26" s="625"/>
      <c r="AL26" s="626" t="s">
        <v>233</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224</v>
      </c>
      <c r="BH26" s="622"/>
      <c r="BI26" s="622"/>
      <c r="BJ26" s="622"/>
      <c r="BK26" s="622"/>
      <c r="BL26" s="622"/>
      <c r="BM26" s="622"/>
      <c r="BN26" s="623"/>
      <c r="BO26" s="624" t="s">
        <v>233</v>
      </c>
      <c r="BP26" s="624"/>
      <c r="BQ26" s="624"/>
      <c r="BR26" s="624"/>
      <c r="BS26" s="630" t="s">
        <v>233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495359</v>
      </c>
      <c r="CS26" s="622"/>
      <c r="CT26" s="622"/>
      <c r="CU26" s="622"/>
      <c r="CV26" s="622"/>
      <c r="CW26" s="622"/>
      <c r="CX26" s="622"/>
      <c r="CY26" s="623"/>
      <c r="CZ26" s="626">
        <v>9</v>
      </c>
      <c r="DA26" s="655"/>
      <c r="DB26" s="655"/>
      <c r="DC26" s="659"/>
      <c r="DD26" s="630">
        <v>492919</v>
      </c>
      <c r="DE26" s="622"/>
      <c r="DF26" s="622"/>
      <c r="DG26" s="622"/>
      <c r="DH26" s="622"/>
      <c r="DI26" s="622"/>
      <c r="DJ26" s="622"/>
      <c r="DK26" s="623"/>
      <c r="DL26" s="630" t="s">
        <v>224</v>
      </c>
      <c r="DM26" s="622"/>
      <c r="DN26" s="622"/>
      <c r="DO26" s="622"/>
      <c r="DP26" s="622"/>
      <c r="DQ26" s="622"/>
      <c r="DR26" s="622"/>
      <c r="DS26" s="622"/>
      <c r="DT26" s="622"/>
      <c r="DU26" s="622"/>
      <c r="DV26" s="623"/>
      <c r="DW26" s="626" t="s">
        <v>224</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759413</v>
      </c>
      <c r="S27" s="622"/>
      <c r="T27" s="622"/>
      <c r="U27" s="622"/>
      <c r="V27" s="622"/>
      <c r="W27" s="622"/>
      <c r="X27" s="622"/>
      <c r="Y27" s="623"/>
      <c r="Z27" s="624">
        <v>12.6</v>
      </c>
      <c r="AA27" s="624"/>
      <c r="AB27" s="624"/>
      <c r="AC27" s="624"/>
      <c r="AD27" s="625" t="s">
        <v>168</v>
      </c>
      <c r="AE27" s="625"/>
      <c r="AF27" s="625"/>
      <c r="AG27" s="625"/>
      <c r="AH27" s="625"/>
      <c r="AI27" s="625"/>
      <c r="AJ27" s="625"/>
      <c r="AK27" s="625"/>
      <c r="AL27" s="626" t="s">
        <v>168</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640212</v>
      </c>
      <c r="BH27" s="622"/>
      <c r="BI27" s="622"/>
      <c r="BJ27" s="622"/>
      <c r="BK27" s="622"/>
      <c r="BL27" s="622"/>
      <c r="BM27" s="622"/>
      <c r="BN27" s="623"/>
      <c r="BO27" s="624">
        <v>100</v>
      </c>
      <c r="BP27" s="624"/>
      <c r="BQ27" s="624"/>
      <c r="BR27" s="624"/>
      <c r="BS27" s="630" t="s">
        <v>224</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360750</v>
      </c>
      <c r="CS27" s="657"/>
      <c r="CT27" s="657"/>
      <c r="CU27" s="657"/>
      <c r="CV27" s="657"/>
      <c r="CW27" s="657"/>
      <c r="CX27" s="657"/>
      <c r="CY27" s="658"/>
      <c r="CZ27" s="626">
        <v>6.5</v>
      </c>
      <c r="DA27" s="655"/>
      <c r="DB27" s="655"/>
      <c r="DC27" s="659"/>
      <c r="DD27" s="630">
        <v>118083</v>
      </c>
      <c r="DE27" s="657"/>
      <c r="DF27" s="657"/>
      <c r="DG27" s="657"/>
      <c r="DH27" s="657"/>
      <c r="DI27" s="657"/>
      <c r="DJ27" s="657"/>
      <c r="DK27" s="658"/>
      <c r="DL27" s="630">
        <v>113047</v>
      </c>
      <c r="DM27" s="657"/>
      <c r="DN27" s="657"/>
      <c r="DO27" s="657"/>
      <c r="DP27" s="657"/>
      <c r="DQ27" s="657"/>
      <c r="DR27" s="657"/>
      <c r="DS27" s="657"/>
      <c r="DT27" s="657"/>
      <c r="DU27" s="657"/>
      <c r="DV27" s="658"/>
      <c r="DW27" s="626">
        <v>3.6</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v>77148</v>
      </c>
      <c r="S28" s="622"/>
      <c r="T28" s="622"/>
      <c r="U28" s="622"/>
      <c r="V28" s="622"/>
      <c r="W28" s="622"/>
      <c r="X28" s="622"/>
      <c r="Y28" s="623"/>
      <c r="Z28" s="624">
        <v>1.3</v>
      </c>
      <c r="AA28" s="624"/>
      <c r="AB28" s="624"/>
      <c r="AC28" s="624"/>
      <c r="AD28" s="625">
        <v>77148</v>
      </c>
      <c r="AE28" s="625"/>
      <c r="AF28" s="625"/>
      <c r="AG28" s="625"/>
      <c r="AH28" s="625"/>
      <c r="AI28" s="625"/>
      <c r="AJ28" s="625"/>
      <c r="AK28" s="625"/>
      <c r="AL28" s="626">
        <v>2.6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628463</v>
      </c>
      <c r="CS28" s="622"/>
      <c r="CT28" s="622"/>
      <c r="CU28" s="622"/>
      <c r="CV28" s="622"/>
      <c r="CW28" s="622"/>
      <c r="CX28" s="622"/>
      <c r="CY28" s="623"/>
      <c r="CZ28" s="626">
        <v>11.4</v>
      </c>
      <c r="DA28" s="655"/>
      <c r="DB28" s="655"/>
      <c r="DC28" s="659"/>
      <c r="DD28" s="630">
        <v>613131</v>
      </c>
      <c r="DE28" s="622"/>
      <c r="DF28" s="622"/>
      <c r="DG28" s="622"/>
      <c r="DH28" s="622"/>
      <c r="DI28" s="622"/>
      <c r="DJ28" s="622"/>
      <c r="DK28" s="623"/>
      <c r="DL28" s="630">
        <v>613131</v>
      </c>
      <c r="DM28" s="622"/>
      <c r="DN28" s="622"/>
      <c r="DO28" s="622"/>
      <c r="DP28" s="622"/>
      <c r="DQ28" s="622"/>
      <c r="DR28" s="622"/>
      <c r="DS28" s="622"/>
      <c r="DT28" s="622"/>
      <c r="DU28" s="622"/>
      <c r="DV28" s="623"/>
      <c r="DW28" s="626">
        <v>19.600000000000001</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734566</v>
      </c>
      <c r="S29" s="622"/>
      <c r="T29" s="622"/>
      <c r="U29" s="622"/>
      <c r="V29" s="622"/>
      <c r="W29" s="622"/>
      <c r="X29" s="622"/>
      <c r="Y29" s="623"/>
      <c r="Z29" s="624">
        <v>12.2</v>
      </c>
      <c r="AA29" s="624"/>
      <c r="AB29" s="624"/>
      <c r="AC29" s="624"/>
      <c r="AD29" s="625" t="s">
        <v>224</v>
      </c>
      <c r="AE29" s="625"/>
      <c r="AF29" s="625"/>
      <c r="AG29" s="625"/>
      <c r="AH29" s="625"/>
      <c r="AI29" s="625"/>
      <c r="AJ29" s="625"/>
      <c r="AK29" s="625"/>
      <c r="AL29" s="626" t="s">
        <v>168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628119</v>
      </c>
      <c r="CS29" s="657"/>
      <c r="CT29" s="657"/>
      <c r="CU29" s="657"/>
      <c r="CV29" s="657"/>
      <c r="CW29" s="657"/>
      <c r="CX29" s="657"/>
      <c r="CY29" s="658"/>
      <c r="CZ29" s="626">
        <v>11.4</v>
      </c>
      <c r="DA29" s="655"/>
      <c r="DB29" s="655"/>
      <c r="DC29" s="659"/>
      <c r="DD29" s="630">
        <v>612787</v>
      </c>
      <c r="DE29" s="657"/>
      <c r="DF29" s="657"/>
      <c r="DG29" s="657"/>
      <c r="DH29" s="657"/>
      <c r="DI29" s="657"/>
      <c r="DJ29" s="657"/>
      <c r="DK29" s="658"/>
      <c r="DL29" s="630">
        <v>612787</v>
      </c>
      <c r="DM29" s="657"/>
      <c r="DN29" s="657"/>
      <c r="DO29" s="657"/>
      <c r="DP29" s="657"/>
      <c r="DQ29" s="657"/>
      <c r="DR29" s="657"/>
      <c r="DS29" s="657"/>
      <c r="DT29" s="657"/>
      <c r="DU29" s="657"/>
      <c r="DV29" s="658"/>
      <c r="DW29" s="626">
        <v>19.600000000000001</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57537</v>
      </c>
      <c r="S30" s="622"/>
      <c r="T30" s="622"/>
      <c r="U30" s="622"/>
      <c r="V30" s="622"/>
      <c r="W30" s="622"/>
      <c r="X30" s="622"/>
      <c r="Y30" s="623"/>
      <c r="Z30" s="624">
        <v>1</v>
      </c>
      <c r="AA30" s="624"/>
      <c r="AB30" s="624"/>
      <c r="AC30" s="624"/>
      <c r="AD30" s="625" t="s">
        <v>168</v>
      </c>
      <c r="AE30" s="625"/>
      <c r="AF30" s="625"/>
      <c r="AG30" s="625"/>
      <c r="AH30" s="625"/>
      <c r="AI30" s="625"/>
      <c r="AJ30" s="625"/>
      <c r="AK30" s="625"/>
      <c r="AL30" s="626" t="s">
        <v>233</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97.8</v>
      </c>
      <c r="BH30" s="682"/>
      <c r="BI30" s="682"/>
      <c r="BJ30" s="682"/>
      <c r="BK30" s="682"/>
      <c r="BL30" s="682"/>
      <c r="BM30" s="616">
        <v>91.4</v>
      </c>
      <c r="BN30" s="682"/>
      <c r="BO30" s="682"/>
      <c r="BP30" s="682"/>
      <c r="BQ30" s="683"/>
      <c r="BR30" s="681">
        <v>98</v>
      </c>
      <c r="BS30" s="682"/>
      <c r="BT30" s="682"/>
      <c r="BU30" s="682"/>
      <c r="BV30" s="682"/>
      <c r="BW30" s="682"/>
      <c r="BX30" s="616">
        <v>91.9</v>
      </c>
      <c r="BY30" s="682"/>
      <c r="BZ30" s="682"/>
      <c r="CA30" s="682"/>
      <c r="CB30" s="683"/>
      <c r="CD30" s="686"/>
      <c r="CE30" s="687"/>
      <c r="CF30" s="636" t="s">
        <v>308</v>
      </c>
      <c r="CG30" s="637"/>
      <c r="CH30" s="637"/>
      <c r="CI30" s="637"/>
      <c r="CJ30" s="637"/>
      <c r="CK30" s="637"/>
      <c r="CL30" s="637"/>
      <c r="CM30" s="637"/>
      <c r="CN30" s="637"/>
      <c r="CO30" s="637"/>
      <c r="CP30" s="637"/>
      <c r="CQ30" s="638"/>
      <c r="CR30" s="621">
        <v>588569</v>
      </c>
      <c r="CS30" s="622"/>
      <c r="CT30" s="622"/>
      <c r="CU30" s="622"/>
      <c r="CV30" s="622"/>
      <c r="CW30" s="622"/>
      <c r="CX30" s="622"/>
      <c r="CY30" s="623"/>
      <c r="CZ30" s="626">
        <v>10.7</v>
      </c>
      <c r="DA30" s="655"/>
      <c r="DB30" s="655"/>
      <c r="DC30" s="659"/>
      <c r="DD30" s="630">
        <v>573237</v>
      </c>
      <c r="DE30" s="622"/>
      <c r="DF30" s="622"/>
      <c r="DG30" s="622"/>
      <c r="DH30" s="622"/>
      <c r="DI30" s="622"/>
      <c r="DJ30" s="622"/>
      <c r="DK30" s="623"/>
      <c r="DL30" s="630">
        <v>573237</v>
      </c>
      <c r="DM30" s="622"/>
      <c r="DN30" s="622"/>
      <c r="DO30" s="622"/>
      <c r="DP30" s="622"/>
      <c r="DQ30" s="622"/>
      <c r="DR30" s="622"/>
      <c r="DS30" s="622"/>
      <c r="DT30" s="622"/>
      <c r="DU30" s="622"/>
      <c r="DV30" s="623"/>
      <c r="DW30" s="626">
        <v>18.3</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91794</v>
      </c>
      <c r="S31" s="622"/>
      <c r="T31" s="622"/>
      <c r="U31" s="622"/>
      <c r="V31" s="622"/>
      <c r="W31" s="622"/>
      <c r="X31" s="622"/>
      <c r="Y31" s="623"/>
      <c r="Z31" s="624">
        <v>1.5</v>
      </c>
      <c r="AA31" s="624"/>
      <c r="AB31" s="624"/>
      <c r="AC31" s="624"/>
      <c r="AD31" s="625" t="s">
        <v>224</v>
      </c>
      <c r="AE31" s="625"/>
      <c r="AF31" s="625"/>
      <c r="AG31" s="625"/>
      <c r="AH31" s="625"/>
      <c r="AI31" s="625"/>
      <c r="AJ31" s="625"/>
      <c r="AK31" s="625"/>
      <c r="AL31" s="626" t="s">
        <v>224</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97.3</v>
      </c>
      <c r="BH31" s="657"/>
      <c r="BI31" s="657"/>
      <c r="BJ31" s="657"/>
      <c r="BK31" s="657"/>
      <c r="BL31" s="657"/>
      <c r="BM31" s="627">
        <v>91.5</v>
      </c>
      <c r="BN31" s="679"/>
      <c r="BO31" s="679"/>
      <c r="BP31" s="679"/>
      <c r="BQ31" s="680"/>
      <c r="BR31" s="678">
        <v>97.7</v>
      </c>
      <c r="BS31" s="657"/>
      <c r="BT31" s="657"/>
      <c r="BU31" s="657"/>
      <c r="BV31" s="657"/>
      <c r="BW31" s="657"/>
      <c r="BX31" s="627">
        <v>92.8</v>
      </c>
      <c r="BY31" s="679"/>
      <c r="BZ31" s="679"/>
      <c r="CA31" s="679"/>
      <c r="CB31" s="680"/>
      <c r="CD31" s="686"/>
      <c r="CE31" s="687"/>
      <c r="CF31" s="636" t="s">
        <v>312</v>
      </c>
      <c r="CG31" s="637"/>
      <c r="CH31" s="637"/>
      <c r="CI31" s="637"/>
      <c r="CJ31" s="637"/>
      <c r="CK31" s="637"/>
      <c r="CL31" s="637"/>
      <c r="CM31" s="637"/>
      <c r="CN31" s="637"/>
      <c r="CO31" s="637"/>
      <c r="CP31" s="637"/>
      <c r="CQ31" s="638"/>
      <c r="CR31" s="621">
        <v>39550</v>
      </c>
      <c r="CS31" s="657"/>
      <c r="CT31" s="657"/>
      <c r="CU31" s="657"/>
      <c r="CV31" s="657"/>
      <c r="CW31" s="657"/>
      <c r="CX31" s="657"/>
      <c r="CY31" s="658"/>
      <c r="CZ31" s="626">
        <v>0.7</v>
      </c>
      <c r="DA31" s="655"/>
      <c r="DB31" s="655"/>
      <c r="DC31" s="659"/>
      <c r="DD31" s="630">
        <v>39550</v>
      </c>
      <c r="DE31" s="657"/>
      <c r="DF31" s="657"/>
      <c r="DG31" s="657"/>
      <c r="DH31" s="657"/>
      <c r="DI31" s="657"/>
      <c r="DJ31" s="657"/>
      <c r="DK31" s="658"/>
      <c r="DL31" s="630">
        <v>39550</v>
      </c>
      <c r="DM31" s="657"/>
      <c r="DN31" s="657"/>
      <c r="DO31" s="657"/>
      <c r="DP31" s="657"/>
      <c r="DQ31" s="657"/>
      <c r="DR31" s="657"/>
      <c r="DS31" s="657"/>
      <c r="DT31" s="657"/>
      <c r="DU31" s="657"/>
      <c r="DV31" s="658"/>
      <c r="DW31" s="626">
        <v>1.3</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64812</v>
      </c>
      <c r="S32" s="622"/>
      <c r="T32" s="622"/>
      <c r="U32" s="622"/>
      <c r="V32" s="622"/>
      <c r="W32" s="622"/>
      <c r="X32" s="622"/>
      <c r="Y32" s="623"/>
      <c r="Z32" s="624">
        <v>1.1000000000000001</v>
      </c>
      <c r="AA32" s="624"/>
      <c r="AB32" s="624"/>
      <c r="AC32" s="624"/>
      <c r="AD32" s="625" t="s">
        <v>224</v>
      </c>
      <c r="AE32" s="625"/>
      <c r="AF32" s="625"/>
      <c r="AG32" s="625"/>
      <c r="AH32" s="625"/>
      <c r="AI32" s="625"/>
      <c r="AJ32" s="625"/>
      <c r="AK32" s="625"/>
      <c r="AL32" s="626" t="s">
        <v>168</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95.8</v>
      </c>
      <c r="BH32" s="691"/>
      <c r="BI32" s="691"/>
      <c r="BJ32" s="691"/>
      <c r="BK32" s="691"/>
      <c r="BL32" s="691"/>
      <c r="BM32" s="692">
        <v>82.7</v>
      </c>
      <c r="BN32" s="691"/>
      <c r="BO32" s="691"/>
      <c r="BP32" s="691"/>
      <c r="BQ32" s="693"/>
      <c r="BR32" s="690">
        <v>95.7</v>
      </c>
      <c r="BS32" s="691"/>
      <c r="BT32" s="691"/>
      <c r="BU32" s="691"/>
      <c r="BV32" s="691"/>
      <c r="BW32" s="691"/>
      <c r="BX32" s="692">
        <v>82.3</v>
      </c>
      <c r="BY32" s="691"/>
      <c r="BZ32" s="691"/>
      <c r="CA32" s="691"/>
      <c r="CB32" s="693"/>
      <c r="CD32" s="688"/>
      <c r="CE32" s="689"/>
      <c r="CF32" s="636" t="s">
        <v>315</v>
      </c>
      <c r="CG32" s="637"/>
      <c r="CH32" s="637"/>
      <c r="CI32" s="637"/>
      <c r="CJ32" s="637"/>
      <c r="CK32" s="637"/>
      <c r="CL32" s="637"/>
      <c r="CM32" s="637"/>
      <c r="CN32" s="637"/>
      <c r="CO32" s="637"/>
      <c r="CP32" s="637"/>
      <c r="CQ32" s="638"/>
      <c r="CR32" s="621">
        <v>344</v>
      </c>
      <c r="CS32" s="622"/>
      <c r="CT32" s="622"/>
      <c r="CU32" s="622"/>
      <c r="CV32" s="622"/>
      <c r="CW32" s="622"/>
      <c r="CX32" s="622"/>
      <c r="CY32" s="623"/>
      <c r="CZ32" s="626">
        <v>0</v>
      </c>
      <c r="DA32" s="655"/>
      <c r="DB32" s="655"/>
      <c r="DC32" s="659"/>
      <c r="DD32" s="630">
        <v>344</v>
      </c>
      <c r="DE32" s="622"/>
      <c r="DF32" s="622"/>
      <c r="DG32" s="622"/>
      <c r="DH32" s="622"/>
      <c r="DI32" s="622"/>
      <c r="DJ32" s="622"/>
      <c r="DK32" s="623"/>
      <c r="DL32" s="630">
        <v>344</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382264</v>
      </c>
      <c r="S33" s="622"/>
      <c r="T33" s="622"/>
      <c r="U33" s="622"/>
      <c r="V33" s="622"/>
      <c r="W33" s="622"/>
      <c r="X33" s="622"/>
      <c r="Y33" s="623"/>
      <c r="Z33" s="624">
        <v>6.3</v>
      </c>
      <c r="AA33" s="624"/>
      <c r="AB33" s="624"/>
      <c r="AC33" s="624"/>
      <c r="AD33" s="625" t="s">
        <v>124</v>
      </c>
      <c r="AE33" s="625"/>
      <c r="AF33" s="625"/>
      <c r="AG33" s="625"/>
      <c r="AH33" s="625"/>
      <c r="AI33" s="625"/>
      <c r="AJ33" s="625"/>
      <c r="AK33" s="625"/>
      <c r="AL33" s="626" t="s">
        <v>224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2279815</v>
      </c>
      <c r="CS33" s="657"/>
      <c r="CT33" s="657"/>
      <c r="CU33" s="657"/>
      <c r="CV33" s="657"/>
      <c r="CW33" s="657"/>
      <c r="CX33" s="657"/>
      <c r="CY33" s="658"/>
      <c r="CZ33" s="626">
        <v>41.3</v>
      </c>
      <c r="DA33" s="655"/>
      <c r="DB33" s="655"/>
      <c r="DC33" s="659"/>
      <c r="DD33" s="630">
        <v>1585278</v>
      </c>
      <c r="DE33" s="657"/>
      <c r="DF33" s="657"/>
      <c r="DG33" s="657"/>
      <c r="DH33" s="657"/>
      <c r="DI33" s="657"/>
      <c r="DJ33" s="657"/>
      <c r="DK33" s="658"/>
      <c r="DL33" s="630">
        <v>1015724</v>
      </c>
      <c r="DM33" s="657"/>
      <c r="DN33" s="657"/>
      <c r="DO33" s="657"/>
      <c r="DP33" s="657"/>
      <c r="DQ33" s="657"/>
      <c r="DR33" s="657"/>
      <c r="DS33" s="657"/>
      <c r="DT33" s="657"/>
      <c r="DU33" s="657"/>
      <c r="DV33" s="658"/>
      <c r="DW33" s="626">
        <v>32.5</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115280</v>
      </c>
      <c r="S34" s="622"/>
      <c r="T34" s="622"/>
      <c r="U34" s="622"/>
      <c r="V34" s="622"/>
      <c r="W34" s="622"/>
      <c r="X34" s="622"/>
      <c r="Y34" s="623"/>
      <c r="Z34" s="624">
        <v>1.9</v>
      </c>
      <c r="AA34" s="624"/>
      <c r="AB34" s="624"/>
      <c r="AC34" s="624"/>
      <c r="AD34" s="625" t="s">
        <v>224</v>
      </c>
      <c r="AE34" s="625"/>
      <c r="AF34" s="625"/>
      <c r="AG34" s="625"/>
      <c r="AH34" s="625"/>
      <c r="AI34" s="625"/>
      <c r="AJ34" s="625"/>
      <c r="AK34" s="625"/>
      <c r="AL34" s="626" t="s">
        <v>168</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1115087</v>
      </c>
      <c r="CS34" s="622"/>
      <c r="CT34" s="622"/>
      <c r="CU34" s="622"/>
      <c r="CV34" s="622"/>
      <c r="CW34" s="622"/>
      <c r="CX34" s="622"/>
      <c r="CY34" s="623"/>
      <c r="CZ34" s="626">
        <v>20.2</v>
      </c>
      <c r="DA34" s="655"/>
      <c r="DB34" s="655"/>
      <c r="DC34" s="659"/>
      <c r="DD34" s="630">
        <v>676721</v>
      </c>
      <c r="DE34" s="622"/>
      <c r="DF34" s="622"/>
      <c r="DG34" s="622"/>
      <c r="DH34" s="622"/>
      <c r="DI34" s="622"/>
      <c r="DJ34" s="622"/>
      <c r="DK34" s="623"/>
      <c r="DL34" s="630">
        <v>429897</v>
      </c>
      <c r="DM34" s="622"/>
      <c r="DN34" s="622"/>
      <c r="DO34" s="622"/>
      <c r="DP34" s="622"/>
      <c r="DQ34" s="622"/>
      <c r="DR34" s="622"/>
      <c r="DS34" s="622"/>
      <c r="DT34" s="622"/>
      <c r="DU34" s="622"/>
      <c r="DV34" s="623"/>
      <c r="DW34" s="626">
        <v>13.7</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619022</v>
      </c>
      <c r="S35" s="622"/>
      <c r="T35" s="622"/>
      <c r="U35" s="622"/>
      <c r="V35" s="622"/>
      <c r="W35" s="622"/>
      <c r="X35" s="622"/>
      <c r="Y35" s="623"/>
      <c r="Z35" s="624">
        <v>10.199999999999999</v>
      </c>
      <c r="AA35" s="624"/>
      <c r="AB35" s="624"/>
      <c r="AC35" s="624"/>
      <c r="AD35" s="625" t="s">
        <v>168</v>
      </c>
      <c r="AE35" s="625"/>
      <c r="AF35" s="625"/>
      <c r="AG35" s="625"/>
      <c r="AH35" s="625"/>
      <c r="AI35" s="625"/>
      <c r="AJ35" s="625"/>
      <c r="AK35" s="625"/>
      <c r="AL35" s="626" t="s">
        <v>224</v>
      </c>
      <c r="AM35" s="627"/>
      <c r="AN35" s="627"/>
      <c r="AO35" s="628"/>
      <c r="AP35" s="214"/>
      <c r="AQ35" s="694" t="s">
        <v>323</v>
      </c>
      <c r="AR35" s="695"/>
      <c r="AS35" s="695"/>
      <c r="AT35" s="695"/>
      <c r="AU35" s="695"/>
      <c r="AV35" s="695"/>
      <c r="AW35" s="695"/>
      <c r="AX35" s="695"/>
      <c r="AY35" s="696"/>
      <c r="AZ35" s="610">
        <v>345275</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2103</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30002</v>
      </c>
      <c r="CS35" s="657"/>
      <c r="CT35" s="657"/>
      <c r="CU35" s="657"/>
      <c r="CV35" s="657"/>
      <c r="CW35" s="657"/>
      <c r="CX35" s="657"/>
      <c r="CY35" s="658"/>
      <c r="CZ35" s="626">
        <v>0.5</v>
      </c>
      <c r="DA35" s="655"/>
      <c r="DB35" s="655"/>
      <c r="DC35" s="659"/>
      <c r="DD35" s="630">
        <v>18614</v>
      </c>
      <c r="DE35" s="657"/>
      <c r="DF35" s="657"/>
      <c r="DG35" s="657"/>
      <c r="DH35" s="657"/>
      <c r="DI35" s="657"/>
      <c r="DJ35" s="657"/>
      <c r="DK35" s="658"/>
      <c r="DL35" s="630">
        <v>8353</v>
      </c>
      <c r="DM35" s="657"/>
      <c r="DN35" s="657"/>
      <c r="DO35" s="657"/>
      <c r="DP35" s="657"/>
      <c r="DQ35" s="657"/>
      <c r="DR35" s="657"/>
      <c r="DS35" s="657"/>
      <c r="DT35" s="657"/>
      <c r="DU35" s="657"/>
      <c r="DV35" s="658"/>
      <c r="DW35" s="626">
        <v>0.3</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224</v>
      </c>
      <c r="S36" s="622"/>
      <c r="T36" s="622"/>
      <c r="U36" s="622"/>
      <c r="V36" s="622"/>
      <c r="W36" s="622"/>
      <c r="X36" s="622"/>
      <c r="Y36" s="623"/>
      <c r="Z36" s="624" t="s">
        <v>224</v>
      </c>
      <c r="AA36" s="624"/>
      <c r="AB36" s="624"/>
      <c r="AC36" s="624"/>
      <c r="AD36" s="625" t="s">
        <v>124</v>
      </c>
      <c r="AE36" s="625"/>
      <c r="AF36" s="625"/>
      <c r="AG36" s="625"/>
      <c r="AH36" s="625"/>
      <c r="AI36" s="625"/>
      <c r="AJ36" s="625"/>
      <c r="AK36" s="625"/>
      <c r="AL36" s="626" t="s">
        <v>233</v>
      </c>
      <c r="AM36" s="627"/>
      <c r="AN36" s="627"/>
      <c r="AO36" s="628"/>
      <c r="AQ36" s="698" t="s">
        <v>327</v>
      </c>
      <c r="AR36" s="699"/>
      <c r="AS36" s="699"/>
      <c r="AT36" s="699"/>
      <c r="AU36" s="699"/>
      <c r="AV36" s="699"/>
      <c r="AW36" s="699"/>
      <c r="AX36" s="699"/>
      <c r="AY36" s="700"/>
      <c r="AZ36" s="621">
        <v>59164</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-42772</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595550</v>
      </c>
      <c r="CS36" s="622"/>
      <c r="CT36" s="622"/>
      <c r="CU36" s="622"/>
      <c r="CV36" s="622"/>
      <c r="CW36" s="622"/>
      <c r="CX36" s="622"/>
      <c r="CY36" s="623"/>
      <c r="CZ36" s="626">
        <v>10.8</v>
      </c>
      <c r="DA36" s="655"/>
      <c r="DB36" s="655"/>
      <c r="DC36" s="659"/>
      <c r="DD36" s="630">
        <v>478385</v>
      </c>
      <c r="DE36" s="622"/>
      <c r="DF36" s="622"/>
      <c r="DG36" s="622"/>
      <c r="DH36" s="622"/>
      <c r="DI36" s="622"/>
      <c r="DJ36" s="622"/>
      <c r="DK36" s="623"/>
      <c r="DL36" s="630">
        <v>376486</v>
      </c>
      <c r="DM36" s="622"/>
      <c r="DN36" s="622"/>
      <c r="DO36" s="622"/>
      <c r="DP36" s="622"/>
      <c r="DQ36" s="622"/>
      <c r="DR36" s="622"/>
      <c r="DS36" s="622"/>
      <c r="DT36" s="622"/>
      <c r="DU36" s="622"/>
      <c r="DV36" s="623"/>
      <c r="DW36" s="626">
        <v>12</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122922</v>
      </c>
      <c r="S37" s="622"/>
      <c r="T37" s="622"/>
      <c r="U37" s="622"/>
      <c r="V37" s="622"/>
      <c r="W37" s="622"/>
      <c r="X37" s="622"/>
      <c r="Y37" s="623"/>
      <c r="Z37" s="624">
        <v>2</v>
      </c>
      <c r="AA37" s="624"/>
      <c r="AB37" s="624"/>
      <c r="AC37" s="624"/>
      <c r="AD37" s="625" t="s">
        <v>233</v>
      </c>
      <c r="AE37" s="625"/>
      <c r="AF37" s="625"/>
      <c r="AG37" s="625"/>
      <c r="AH37" s="625"/>
      <c r="AI37" s="625"/>
      <c r="AJ37" s="625"/>
      <c r="AK37" s="625"/>
      <c r="AL37" s="626" t="s">
        <v>224</v>
      </c>
      <c r="AM37" s="627"/>
      <c r="AN37" s="627"/>
      <c r="AO37" s="628"/>
      <c r="AQ37" s="698" t="s">
        <v>331</v>
      </c>
      <c r="AR37" s="699"/>
      <c r="AS37" s="699"/>
      <c r="AT37" s="699"/>
      <c r="AU37" s="699"/>
      <c r="AV37" s="699"/>
      <c r="AW37" s="699"/>
      <c r="AX37" s="699"/>
      <c r="AY37" s="700"/>
      <c r="AZ37" s="621" t="s">
        <v>224</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1010</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342882</v>
      </c>
      <c r="CS37" s="657"/>
      <c r="CT37" s="657"/>
      <c r="CU37" s="657"/>
      <c r="CV37" s="657"/>
      <c r="CW37" s="657"/>
      <c r="CX37" s="657"/>
      <c r="CY37" s="658"/>
      <c r="CZ37" s="626">
        <v>6.2</v>
      </c>
      <c r="DA37" s="655"/>
      <c r="DB37" s="655"/>
      <c r="DC37" s="659"/>
      <c r="DD37" s="630">
        <v>337492</v>
      </c>
      <c r="DE37" s="657"/>
      <c r="DF37" s="657"/>
      <c r="DG37" s="657"/>
      <c r="DH37" s="657"/>
      <c r="DI37" s="657"/>
      <c r="DJ37" s="657"/>
      <c r="DK37" s="658"/>
      <c r="DL37" s="630">
        <v>268768</v>
      </c>
      <c r="DM37" s="657"/>
      <c r="DN37" s="657"/>
      <c r="DO37" s="657"/>
      <c r="DP37" s="657"/>
      <c r="DQ37" s="657"/>
      <c r="DR37" s="657"/>
      <c r="DS37" s="657"/>
      <c r="DT37" s="657"/>
      <c r="DU37" s="657"/>
      <c r="DV37" s="658"/>
      <c r="DW37" s="626">
        <v>8.6</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6045564</v>
      </c>
      <c r="S38" s="702"/>
      <c r="T38" s="702"/>
      <c r="U38" s="702"/>
      <c r="V38" s="702"/>
      <c r="W38" s="702"/>
      <c r="X38" s="702"/>
      <c r="Y38" s="703"/>
      <c r="Z38" s="704">
        <v>100</v>
      </c>
      <c r="AA38" s="704"/>
      <c r="AB38" s="704"/>
      <c r="AC38" s="704"/>
      <c r="AD38" s="705">
        <v>3005957</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124</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1578</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345275</v>
      </c>
      <c r="CS38" s="622"/>
      <c r="CT38" s="622"/>
      <c r="CU38" s="622"/>
      <c r="CV38" s="622"/>
      <c r="CW38" s="622"/>
      <c r="CX38" s="622"/>
      <c r="CY38" s="623"/>
      <c r="CZ38" s="626">
        <v>6.3</v>
      </c>
      <c r="DA38" s="655"/>
      <c r="DB38" s="655"/>
      <c r="DC38" s="659"/>
      <c r="DD38" s="630">
        <v>272254</v>
      </c>
      <c r="DE38" s="622"/>
      <c r="DF38" s="622"/>
      <c r="DG38" s="622"/>
      <c r="DH38" s="622"/>
      <c r="DI38" s="622"/>
      <c r="DJ38" s="622"/>
      <c r="DK38" s="623"/>
      <c r="DL38" s="630">
        <v>200988</v>
      </c>
      <c r="DM38" s="622"/>
      <c r="DN38" s="622"/>
      <c r="DO38" s="622"/>
      <c r="DP38" s="622"/>
      <c r="DQ38" s="622"/>
      <c r="DR38" s="622"/>
      <c r="DS38" s="622"/>
      <c r="DT38" s="622"/>
      <c r="DU38" s="622"/>
      <c r="DV38" s="623"/>
      <c r="DW38" s="626">
        <v>6.4</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124</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61</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193901</v>
      </c>
      <c r="CS39" s="657"/>
      <c r="CT39" s="657"/>
      <c r="CU39" s="657"/>
      <c r="CV39" s="657"/>
      <c r="CW39" s="657"/>
      <c r="CX39" s="657"/>
      <c r="CY39" s="658"/>
      <c r="CZ39" s="626">
        <v>3.5</v>
      </c>
      <c r="DA39" s="655"/>
      <c r="DB39" s="655"/>
      <c r="DC39" s="659"/>
      <c r="DD39" s="630">
        <v>139304</v>
      </c>
      <c r="DE39" s="657"/>
      <c r="DF39" s="657"/>
      <c r="DG39" s="657"/>
      <c r="DH39" s="657"/>
      <c r="DI39" s="657"/>
      <c r="DJ39" s="657"/>
      <c r="DK39" s="658"/>
      <c r="DL39" s="630" t="s">
        <v>124</v>
      </c>
      <c r="DM39" s="657"/>
      <c r="DN39" s="657"/>
      <c r="DO39" s="657"/>
      <c r="DP39" s="657"/>
      <c r="DQ39" s="657"/>
      <c r="DR39" s="657"/>
      <c r="DS39" s="657"/>
      <c r="DT39" s="657"/>
      <c r="DU39" s="657"/>
      <c r="DV39" s="658"/>
      <c r="DW39" s="626" t="s">
        <v>124</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73222</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206</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t="s">
        <v>168</v>
      </c>
      <c r="CS40" s="622"/>
      <c r="CT40" s="622"/>
      <c r="CU40" s="622"/>
      <c r="CV40" s="622"/>
      <c r="CW40" s="622"/>
      <c r="CX40" s="622"/>
      <c r="CY40" s="623"/>
      <c r="CZ40" s="626" t="s">
        <v>124</v>
      </c>
      <c r="DA40" s="655"/>
      <c r="DB40" s="655"/>
      <c r="DC40" s="659"/>
      <c r="DD40" s="630" t="s">
        <v>224</v>
      </c>
      <c r="DE40" s="622"/>
      <c r="DF40" s="622"/>
      <c r="DG40" s="622"/>
      <c r="DH40" s="622"/>
      <c r="DI40" s="622"/>
      <c r="DJ40" s="622"/>
      <c r="DK40" s="623"/>
      <c r="DL40" s="630" t="s">
        <v>224</v>
      </c>
      <c r="DM40" s="622"/>
      <c r="DN40" s="622"/>
      <c r="DO40" s="622"/>
      <c r="DP40" s="622"/>
      <c r="DQ40" s="622"/>
      <c r="DR40" s="622"/>
      <c r="DS40" s="622"/>
      <c r="DT40" s="622"/>
      <c r="DU40" s="622"/>
      <c r="DV40" s="623"/>
      <c r="DW40" s="626" t="s">
        <v>224</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212889</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342</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224</v>
      </c>
      <c r="CS41" s="657"/>
      <c r="CT41" s="657"/>
      <c r="CU41" s="657"/>
      <c r="CV41" s="657"/>
      <c r="CW41" s="657"/>
      <c r="CX41" s="657"/>
      <c r="CY41" s="658"/>
      <c r="CZ41" s="626" t="s">
        <v>168</v>
      </c>
      <c r="DA41" s="655"/>
      <c r="DB41" s="655"/>
      <c r="DC41" s="659"/>
      <c r="DD41" s="630" t="s">
        <v>224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1469726</v>
      </c>
      <c r="CS42" s="622"/>
      <c r="CT42" s="622"/>
      <c r="CU42" s="622"/>
      <c r="CV42" s="622"/>
      <c r="CW42" s="622"/>
      <c r="CX42" s="622"/>
      <c r="CY42" s="623"/>
      <c r="CZ42" s="626">
        <v>26.6</v>
      </c>
      <c r="DA42" s="627"/>
      <c r="DB42" s="627"/>
      <c r="DC42" s="722"/>
      <c r="DD42" s="630">
        <v>402786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349</v>
      </c>
      <c r="CS43" s="657"/>
      <c r="CT43" s="657"/>
      <c r="CU43" s="657"/>
      <c r="CV43" s="657"/>
      <c r="CW43" s="657"/>
      <c r="CX43" s="657"/>
      <c r="CY43" s="658"/>
      <c r="CZ43" s="626">
        <v>0</v>
      </c>
      <c r="DA43" s="655"/>
      <c r="DB43" s="655"/>
      <c r="DC43" s="659"/>
      <c r="DD43" s="630">
        <v>135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1466371</v>
      </c>
      <c r="CS44" s="622"/>
      <c r="CT44" s="622"/>
      <c r="CU44" s="622"/>
      <c r="CV44" s="622"/>
      <c r="CW44" s="622"/>
      <c r="CX44" s="622"/>
      <c r="CY44" s="623"/>
      <c r="CZ44" s="626">
        <v>26.5</v>
      </c>
      <c r="DA44" s="627"/>
      <c r="DB44" s="627"/>
      <c r="DC44" s="722"/>
      <c r="DD44" s="630">
        <v>399431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1220474</v>
      </c>
      <c r="CS45" s="657"/>
      <c r="CT45" s="657"/>
      <c r="CU45" s="657"/>
      <c r="CV45" s="657"/>
      <c r="CW45" s="657"/>
      <c r="CX45" s="657"/>
      <c r="CY45" s="658"/>
      <c r="CZ45" s="626">
        <v>22.1</v>
      </c>
      <c r="DA45" s="655"/>
      <c r="DB45" s="655"/>
      <c r="DC45" s="659"/>
      <c r="DD45" s="630">
        <v>328377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245897</v>
      </c>
      <c r="CS46" s="622"/>
      <c r="CT46" s="622"/>
      <c r="CU46" s="622"/>
      <c r="CV46" s="622"/>
      <c r="CW46" s="622"/>
      <c r="CX46" s="622"/>
      <c r="CY46" s="623"/>
      <c r="CZ46" s="626">
        <v>4.5</v>
      </c>
      <c r="DA46" s="627"/>
      <c r="DB46" s="627"/>
      <c r="DC46" s="722"/>
      <c r="DD46" s="630">
        <v>71054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3355</v>
      </c>
      <c r="CS47" s="657"/>
      <c r="CT47" s="657"/>
      <c r="CU47" s="657"/>
      <c r="CV47" s="657"/>
      <c r="CW47" s="657"/>
      <c r="CX47" s="657"/>
      <c r="CY47" s="658"/>
      <c r="CZ47" s="626">
        <v>0.1</v>
      </c>
      <c r="DA47" s="655"/>
      <c r="DB47" s="655"/>
      <c r="DC47" s="659"/>
      <c r="DD47" s="630">
        <v>3355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124</v>
      </c>
      <c r="CS48" s="622"/>
      <c r="CT48" s="622"/>
      <c r="CU48" s="622"/>
      <c r="CV48" s="622"/>
      <c r="CW48" s="622"/>
      <c r="CX48" s="622"/>
      <c r="CY48" s="623"/>
      <c r="CZ48" s="626" t="s">
        <v>224</v>
      </c>
      <c r="DA48" s="627"/>
      <c r="DB48" s="627"/>
      <c r="DC48" s="722"/>
      <c r="DD48" s="630" t="s">
        <v>168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5523992</v>
      </c>
      <c r="CS49" s="691"/>
      <c r="CT49" s="691"/>
      <c r="CU49" s="691"/>
      <c r="CV49" s="691"/>
      <c r="CW49" s="691"/>
      <c r="CX49" s="691"/>
      <c r="CY49" s="723"/>
      <c r="CZ49" s="706">
        <v>100</v>
      </c>
      <c r="DA49" s="724"/>
      <c r="DB49" s="724"/>
      <c r="DC49" s="725"/>
      <c r="DD49" s="726">
        <v>3492689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jdVpN7UmJvm0vRQpnKHz4l0SZE+cBkprlxoUtwgjAVlAwFOvopcuh5EKV9ynnPUkvwvlKG9+u0CCjxetg8xjBg==" saltValue="+RcvLuPrCSKU6r7UHDwF9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Z70" sqref="AZ70:BD70"/>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6046</v>
      </c>
      <c r="R7" s="757"/>
      <c r="S7" s="757"/>
      <c r="T7" s="757"/>
      <c r="U7" s="757"/>
      <c r="V7" s="757">
        <v>5524</v>
      </c>
      <c r="W7" s="757"/>
      <c r="X7" s="757"/>
      <c r="Y7" s="757"/>
      <c r="Z7" s="757"/>
      <c r="AA7" s="757">
        <v>522</v>
      </c>
      <c r="AB7" s="757"/>
      <c r="AC7" s="757"/>
      <c r="AD7" s="757"/>
      <c r="AE7" s="758"/>
      <c r="AF7" s="759">
        <v>465</v>
      </c>
      <c r="AG7" s="760"/>
      <c r="AH7" s="760"/>
      <c r="AI7" s="760"/>
      <c r="AJ7" s="761"/>
      <c r="AK7" s="796">
        <v>0</v>
      </c>
      <c r="AL7" s="797"/>
      <c r="AM7" s="797"/>
      <c r="AN7" s="797"/>
      <c r="AO7" s="797"/>
      <c r="AP7" s="797">
        <v>5765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559</v>
      </c>
      <c r="BT7" s="801"/>
      <c r="BU7" s="801"/>
      <c r="BV7" s="801"/>
      <c r="BW7" s="801"/>
      <c r="BX7" s="801"/>
      <c r="BY7" s="801"/>
      <c r="BZ7" s="801"/>
      <c r="CA7" s="801"/>
      <c r="CB7" s="801"/>
      <c r="CC7" s="801"/>
      <c r="CD7" s="801"/>
      <c r="CE7" s="801"/>
      <c r="CF7" s="801"/>
      <c r="CG7" s="802"/>
      <c r="CH7" s="793">
        <v>7</v>
      </c>
      <c r="CI7" s="794"/>
      <c r="CJ7" s="794"/>
      <c r="CK7" s="794"/>
      <c r="CL7" s="795"/>
      <c r="CM7" s="793">
        <v>33</v>
      </c>
      <c r="CN7" s="794"/>
      <c r="CO7" s="794"/>
      <c r="CP7" s="794"/>
      <c r="CQ7" s="795"/>
      <c r="CR7" s="793">
        <v>25</v>
      </c>
      <c r="CS7" s="794"/>
      <c r="CT7" s="794"/>
      <c r="CU7" s="794"/>
      <c r="CV7" s="795"/>
      <c r="CW7" s="793">
        <v>0</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560</v>
      </c>
      <c r="BT8" s="791"/>
      <c r="BU8" s="791"/>
      <c r="BV8" s="791"/>
      <c r="BW8" s="791"/>
      <c r="BX8" s="791"/>
      <c r="BY8" s="791"/>
      <c r="BZ8" s="791"/>
      <c r="CA8" s="791"/>
      <c r="CB8" s="791"/>
      <c r="CC8" s="791"/>
      <c r="CD8" s="791"/>
      <c r="CE8" s="791"/>
      <c r="CF8" s="791"/>
      <c r="CG8" s="792"/>
      <c r="CH8" s="803">
        <v>3</v>
      </c>
      <c r="CI8" s="804"/>
      <c r="CJ8" s="804"/>
      <c r="CK8" s="804"/>
      <c r="CL8" s="805"/>
      <c r="CM8" s="803">
        <v>1</v>
      </c>
      <c r="CN8" s="804"/>
      <c r="CO8" s="804"/>
      <c r="CP8" s="804"/>
      <c r="CQ8" s="805"/>
      <c r="CR8" s="803">
        <v>1</v>
      </c>
      <c r="CS8" s="804"/>
      <c r="CT8" s="804"/>
      <c r="CU8" s="804"/>
      <c r="CV8" s="805"/>
      <c r="CW8" s="803">
        <v>0</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465</v>
      </c>
      <c r="AG23" s="816"/>
      <c r="AH23" s="816"/>
      <c r="AI23" s="816"/>
      <c r="AJ23" s="819"/>
      <c r="AK23" s="820"/>
      <c r="AL23" s="821"/>
      <c r="AM23" s="821"/>
      <c r="AN23" s="821"/>
      <c r="AO23" s="821"/>
      <c r="AP23" s="816"/>
      <c r="AQ23" s="816"/>
      <c r="AR23" s="816"/>
      <c r="AS23" s="816"/>
      <c r="AT23" s="816"/>
      <c r="AU23" s="822"/>
      <c r="AV23" s="822"/>
      <c r="AW23" s="822"/>
      <c r="AX23" s="822"/>
      <c r="AY23" s="823"/>
      <c r="AZ23" s="831" t="s">
        <v>124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958</v>
      </c>
      <c r="R28" s="845"/>
      <c r="S28" s="845"/>
      <c r="T28" s="845"/>
      <c r="U28" s="845"/>
      <c r="V28" s="845">
        <v>956</v>
      </c>
      <c r="W28" s="845"/>
      <c r="X28" s="845"/>
      <c r="Y28" s="845"/>
      <c r="Z28" s="845"/>
      <c r="AA28" s="845">
        <v>2</v>
      </c>
      <c r="AB28" s="845"/>
      <c r="AC28" s="845"/>
      <c r="AD28" s="845"/>
      <c r="AE28" s="846"/>
      <c r="AF28" s="847">
        <v>2</v>
      </c>
      <c r="AG28" s="845"/>
      <c r="AH28" s="845"/>
      <c r="AI28" s="845"/>
      <c r="AJ28" s="848"/>
      <c r="AK28" s="849">
        <v>73</v>
      </c>
      <c r="AL28" s="840"/>
      <c r="AM28" s="840"/>
      <c r="AN28" s="840"/>
      <c r="AO28" s="840"/>
      <c r="AP28" s="840">
        <v>0</v>
      </c>
      <c r="AQ28" s="840"/>
      <c r="AR28" s="840"/>
      <c r="AS28" s="840"/>
      <c r="AT28" s="840"/>
      <c r="AU28" s="840">
        <v>13</v>
      </c>
      <c r="AV28" s="840"/>
      <c r="AW28" s="840"/>
      <c r="AX28" s="840"/>
      <c r="AY28" s="840"/>
      <c r="AZ28" s="841">
        <v>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53</v>
      </c>
      <c r="R29" s="781"/>
      <c r="S29" s="781"/>
      <c r="T29" s="781"/>
      <c r="U29" s="781"/>
      <c r="V29" s="781">
        <v>49</v>
      </c>
      <c r="W29" s="781"/>
      <c r="X29" s="781"/>
      <c r="Y29" s="781"/>
      <c r="Z29" s="781"/>
      <c r="AA29" s="781">
        <v>4</v>
      </c>
      <c r="AB29" s="781"/>
      <c r="AC29" s="781"/>
      <c r="AD29" s="781"/>
      <c r="AE29" s="782"/>
      <c r="AF29" s="783">
        <v>4</v>
      </c>
      <c r="AG29" s="784"/>
      <c r="AH29" s="784"/>
      <c r="AI29" s="784"/>
      <c r="AJ29" s="785"/>
      <c r="AK29" s="852">
        <v>23</v>
      </c>
      <c r="AL29" s="853"/>
      <c r="AM29" s="853"/>
      <c r="AN29" s="853"/>
      <c r="AO29" s="853"/>
      <c r="AP29" s="853">
        <v>0</v>
      </c>
      <c r="AQ29" s="853"/>
      <c r="AR29" s="853"/>
      <c r="AS29" s="853"/>
      <c r="AT29" s="853"/>
      <c r="AU29" s="853">
        <v>23</v>
      </c>
      <c r="AV29" s="853"/>
      <c r="AW29" s="853"/>
      <c r="AX29" s="853"/>
      <c r="AY29" s="853"/>
      <c r="AZ29" s="854">
        <v>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146</v>
      </c>
      <c r="R30" s="781"/>
      <c r="S30" s="781"/>
      <c r="T30" s="781"/>
      <c r="U30" s="781"/>
      <c r="V30" s="781">
        <v>120</v>
      </c>
      <c r="W30" s="781"/>
      <c r="X30" s="781"/>
      <c r="Y30" s="781"/>
      <c r="Z30" s="781"/>
      <c r="AA30" s="781">
        <v>26</v>
      </c>
      <c r="AB30" s="781"/>
      <c r="AC30" s="781"/>
      <c r="AD30" s="781"/>
      <c r="AE30" s="782"/>
      <c r="AF30" s="783">
        <v>17</v>
      </c>
      <c r="AG30" s="784"/>
      <c r="AH30" s="784"/>
      <c r="AI30" s="784"/>
      <c r="AJ30" s="785"/>
      <c r="AK30" s="852">
        <v>60</v>
      </c>
      <c r="AL30" s="853"/>
      <c r="AM30" s="853"/>
      <c r="AN30" s="853"/>
      <c r="AO30" s="853"/>
      <c r="AP30" s="853">
        <v>676</v>
      </c>
      <c r="AQ30" s="853"/>
      <c r="AR30" s="853"/>
      <c r="AS30" s="853"/>
      <c r="AT30" s="853"/>
      <c r="AU30" s="853">
        <v>60</v>
      </c>
      <c r="AV30" s="853"/>
      <c r="AW30" s="853"/>
      <c r="AX30" s="853"/>
      <c r="AY30" s="853"/>
      <c r="AZ30" s="854">
        <v>0</v>
      </c>
      <c r="BA30" s="854"/>
      <c r="BB30" s="854"/>
      <c r="BC30" s="854"/>
      <c r="BD30" s="854"/>
      <c r="BE30" s="850" t="s">
        <v>398</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32</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388</v>
      </c>
      <c r="W66" s="740"/>
      <c r="X66" s="740"/>
      <c r="Y66" s="740"/>
      <c r="Z66" s="741"/>
      <c r="AA66" s="739" t="s">
        <v>405</v>
      </c>
      <c r="AB66" s="740"/>
      <c r="AC66" s="740"/>
      <c r="AD66" s="740"/>
      <c r="AE66" s="741"/>
      <c r="AF66" s="874" t="s">
        <v>406</v>
      </c>
      <c r="AG66" s="835"/>
      <c r="AH66" s="835"/>
      <c r="AI66" s="835"/>
      <c r="AJ66" s="875"/>
      <c r="AK66" s="739" t="s">
        <v>391</v>
      </c>
      <c r="AL66" s="763"/>
      <c r="AM66" s="763"/>
      <c r="AN66" s="763"/>
      <c r="AO66" s="764"/>
      <c r="AP66" s="739" t="s">
        <v>407</v>
      </c>
      <c r="AQ66" s="740"/>
      <c r="AR66" s="740"/>
      <c r="AS66" s="740"/>
      <c r="AT66" s="741"/>
      <c r="AU66" s="739" t="s">
        <v>408</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551</v>
      </c>
      <c r="C68" s="892"/>
      <c r="D68" s="892"/>
      <c r="E68" s="892"/>
      <c r="F68" s="892"/>
      <c r="G68" s="892"/>
      <c r="H68" s="892"/>
      <c r="I68" s="892"/>
      <c r="J68" s="892"/>
      <c r="K68" s="892"/>
      <c r="L68" s="892"/>
      <c r="M68" s="892"/>
      <c r="N68" s="892"/>
      <c r="O68" s="892"/>
      <c r="P68" s="893"/>
      <c r="Q68" s="894">
        <v>685</v>
      </c>
      <c r="R68" s="888"/>
      <c r="S68" s="888"/>
      <c r="T68" s="888"/>
      <c r="U68" s="888"/>
      <c r="V68" s="888">
        <v>680</v>
      </c>
      <c r="W68" s="888"/>
      <c r="X68" s="888"/>
      <c r="Y68" s="888"/>
      <c r="Z68" s="888"/>
      <c r="AA68" s="888">
        <v>5</v>
      </c>
      <c r="AB68" s="888"/>
      <c r="AC68" s="888"/>
      <c r="AD68" s="888"/>
      <c r="AE68" s="888"/>
      <c r="AF68" s="888">
        <v>5</v>
      </c>
      <c r="AG68" s="888"/>
      <c r="AH68" s="888"/>
      <c r="AI68" s="888"/>
      <c r="AJ68" s="888"/>
      <c r="AK68" s="888">
        <v>0</v>
      </c>
      <c r="AL68" s="888"/>
      <c r="AM68" s="888"/>
      <c r="AN68" s="888"/>
      <c r="AO68" s="888"/>
      <c r="AP68" s="888"/>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7.75" customHeight="1" x14ac:dyDescent="0.15">
      <c r="A69" s="241">
        <v>2</v>
      </c>
      <c r="B69" s="895" t="s">
        <v>552</v>
      </c>
      <c r="C69" s="896"/>
      <c r="D69" s="896"/>
      <c r="E69" s="896"/>
      <c r="F69" s="896"/>
      <c r="G69" s="896"/>
      <c r="H69" s="896"/>
      <c r="I69" s="896"/>
      <c r="J69" s="896"/>
      <c r="K69" s="896"/>
      <c r="L69" s="896"/>
      <c r="M69" s="896"/>
      <c r="N69" s="896"/>
      <c r="O69" s="896"/>
      <c r="P69" s="897"/>
      <c r="Q69" s="898">
        <v>2454</v>
      </c>
      <c r="R69" s="853"/>
      <c r="S69" s="853"/>
      <c r="T69" s="853"/>
      <c r="U69" s="853"/>
      <c r="V69" s="853">
        <v>2433</v>
      </c>
      <c r="W69" s="853"/>
      <c r="X69" s="853"/>
      <c r="Y69" s="853"/>
      <c r="Z69" s="853"/>
      <c r="AA69" s="853">
        <v>21</v>
      </c>
      <c r="AB69" s="853"/>
      <c r="AC69" s="853"/>
      <c r="AD69" s="853"/>
      <c r="AE69" s="853"/>
      <c r="AF69" s="853">
        <v>21</v>
      </c>
      <c r="AG69" s="853"/>
      <c r="AH69" s="853"/>
      <c r="AI69" s="853"/>
      <c r="AJ69" s="853"/>
      <c r="AK69" s="853">
        <v>0</v>
      </c>
      <c r="AL69" s="853"/>
      <c r="AM69" s="853"/>
      <c r="AN69" s="853"/>
      <c r="AO69" s="853"/>
      <c r="AP69" s="853">
        <v>177</v>
      </c>
      <c r="AQ69" s="853"/>
      <c r="AR69" s="853"/>
      <c r="AS69" s="853"/>
      <c r="AT69" s="853"/>
      <c r="AU69" s="853">
        <v>0</v>
      </c>
      <c r="AV69" s="853"/>
      <c r="AW69" s="853"/>
      <c r="AX69" s="853"/>
      <c r="AY69" s="853"/>
      <c r="AZ69" s="899" t="s">
        <v>562</v>
      </c>
      <c r="BA69" s="900"/>
      <c r="BB69" s="900"/>
      <c r="BC69" s="900"/>
      <c r="BD69" s="901"/>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553</v>
      </c>
      <c r="C70" s="896"/>
      <c r="D70" s="896"/>
      <c r="E70" s="896"/>
      <c r="F70" s="896"/>
      <c r="G70" s="896"/>
      <c r="H70" s="896"/>
      <c r="I70" s="896"/>
      <c r="J70" s="896"/>
      <c r="K70" s="896"/>
      <c r="L70" s="896"/>
      <c r="M70" s="896"/>
      <c r="N70" s="896"/>
      <c r="O70" s="896"/>
      <c r="P70" s="897"/>
      <c r="Q70" s="898">
        <v>205</v>
      </c>
      <c r="R70" s="853"/>
      <c r="S70" s="853"/>
      <c r="T70" s="853"/>
      <c r="U70" s="853"/>
      <c r="V70" s="853">
        <v>195</v>
      </c>
      <c r="W70" s="853"/>
      <c r="X70" s="853"/>
      <c r="Y70" s="853"/>
      <c r="Z70" s="853"/>
      <c r="AA70" s="853">
        <v>10</v>
      </c>
      <c r="AB70" s="853"/>
      <c r="AC70" s="853"/>
      <c r="AD70" s="853"/>
      <c r="AE70" s="853"/>
      <c r="AF70" s="853">
        <v>10</v>
      </c>
      <c r="AG70" s="853"/>
      <c r="AH70" s="853"/>
      <c r="AI70" s="853"/>
      <c r="AJ70" s="853"/>
      <c r="AK70" s="853">
        <v>0</v>
      </c>
      <c r="AL70" s="853"/>
      <c r="AM70" s="853"/>
      <c r="AN70" s="853"/>
      <c r="AO70" s="853"/>
      <c r="AP70" s="853">
        <v>0</v>
      </c>
      <c r="AQ70" s="853"/>
      <c r="AR70" s="853"/>
      <c r="AS70" s="853"/>
      <c r="AT70" s="853"/>
      <c r="AU70" s="853">
        <v>0</v>
      </c>
      <c r="AV70" s="853"/>
      <c r="AW70" s="853"/>
      <c r="AX70" s="853"/>
      <c r="AY70" s="853"/>
      <c r="AZ70" s="900"/>
      <c r="BA70" s="900"/>
      <c r="BB70" s="900"/>
      <c r="BC70" s="900"/>
      <c r="BD70" s="901"/>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554</v>
      </c>
      <c r="C71" s="896"/>
      <c r="D71" s="896"/>
      <c r="E71" s="896"/>
      <c r="F71" s="896"/>
      <c r="G71" s="896"/>
      <c r="H71" s="896"/>
      <c r="I71" s="896"/>
      <c r="J71" s="896"/>
      <c r="K71" s="896"/>
      <c r="L71" s="896"/>
      <c r="M71" s="896"/>
      <c r="N71" s="896"/>
      <c r="O71" s="896"/>
      <c r="P71" s="897"/>
      <c r="Q71" s="898">
        <v>9302</v>
      </c>
      <c r="R71" s="853"/>
      <c r="S71" s="853"/>
      <c r="T71" s="853"/>
      <c r="U71" s="853"/>
      <c r="V71" s="853">
        <v>8868</v>
      </c>
      <c r="W71" s="853"/>
      <c r="X71" s="853"/>
      <c r="Y71" s="853"/>
      <c r="Z71" s="853"/>
      <c r="AA71" s="853">
        <v>434</v>
      </c>
      <c r="AB71" s="853"/>
      <c r="AC71" s="853"/>
      <c r="AD71" s="853"/>
      <c r="AE71" s="853"/>
      <c r="AF71" s="853">
        <v>434</v>
      </c>
      <c r="AG71" s="853"/>
      <c r="AH71" s="853"/>
      <c r="AI71" s="853"/>
      <c r="AJ71" s="853"/>
      <c r="AK71" s="853">
        <v>0</v>
      </c>
      <c r="AL71" s="853"/>
      <c r="AM71" s="853"/>
      <c r="AN71" s="853"/>
      <c r="AO71" s="853"/>
      <c r="AP71" s="853">
        <v>0</v>
      </c>
      <c r="AQ71" s="853"/>
      <c r="AR71" s="853"/>
      <c r="AS71" s="853"/>
      <c r="AT71" s="853"/>
      <c r="AU71" s="853">
        <v>0</v>
      </c>
      <c r="AV71" s="853"/>
      <c r="AW71" s="853"/>
      <c r="AX71" s="853"/>
      <c r="AY71" s="853"/>
      <c r="AZ71" s="900"/>
      <c r="BA71" s="900"/>
      <c r="BB71" s="900"/>
      <c r="BC71" s="900"/>
      <c r="BD71" s="901"/>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555</v>
      </c>
      <c r="C72" s="896"/>
      <c r="D72" s="896"/>
      <c r="E72" s="896"/>
      <c r="F72" s="896"/>
      <c r="G72" s="896"/>
      <c r="H72" s="896"/>
      <c r="I72" s="896"/>
      <c r="J72" s="896"/>
      <c r="K72" s="896"/>
      <c r="L72" s="896"/>
      <c r="M72" s="896"/>
      <c r="N72" s="896"/>
      <c r="O72" s="896"/>
      <c r="P72" s="897"/>
      <c r="Q72" s="898">
        <v>1</v>
      </c>
      <c r="R72" s="853"/>
      <c r="S72" s="853"/>
      <c r="T72" s="853"/>
      <c r="U72" s="853"/>
      <c r="V72" s="853">
        <v>1</v>
      </c>
      <c r="W72" s="853"/>
      <c r="X72" s="853"/>
      <c r="Y72" s="853"/>
      <c r="Z72" s="853"/>
      <c r="AA72" s="853">
        <v>0</v>
      </c>
      <c r="AB72" s="853"/>
      <c r="AC72" s="853"/>
      <c r="AD72" s="853"/>
      <c r="AE72" s="853"/>
      <c r="AF72" s="853">
        <v>0</v>
      </c>
      <c r="AG72" s="853"/>
      <c r="AH72" s="853"/>
      <c r="AI72" s="853"/>
      <c r="AJ72" s="853"/>
      <c r="AK72" s="853">
        <v>0</v>
      </c>
      <c r="AL72" s="853"/>
      <c r="AM72" s="853"/>
      <c r="AN72" s="853"/>
      <c r="AO72" s="853"/>
      <c r="AP72" s="853">
        <v>0</v>
      </c>
      <c r="AQ72" s="853"/>
      <c r="AR72" s="853"/>
      <c r="AS72" s="853"/>
      <c r="AT72" s="853"/>
      <c r="AU72" s="853">
        <v>0</v>
      </c>
      <c r="AV72" s="853"/>
      <c r="AW72" s="853"/>
      <c r="AX72" s="853"/>
      <c r="AY72" s="853"/>
      <c r="AZ72" s="900"/>
      <c r="BA72" s="900"/>
      <c r="BB72" s="900"/>
      <c r="BC72" s="900"/>
      <c r="BD72" s="901"/>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556</v>
      </c>
      <c r="C73" s="896"/>
      <c r="D73" s="896"/>
      <c r="E73" s="896"/>
      <c r="F73" s="896"/>
      <c r="G73" s="896"/>
      <c r="H73" s="896"/>
      <c r="I73" s="896"/>
      <c r="J73" s="896"/>
      <c r="K73" s="896"/>
      <c r="L73" s="896"/>
      <c r="M73" s="896"/>
      <c r="N73" s="896"/>
      <c r="O73" s="896"/>
      <c r="P73" s="897"/>
      <c r="Q73" s="898">
        <v>33</v>
      </c>
      <c r="R73" s="853"/>
      <c r="S73" s="853"/>
      <c r="T73" s="853"/>
      <c r="U73" s="853"/>
      <c r="V73" s="853">
        <v>32</v>
      </c>
      <c r="W73" s="853"/>
      <c r="X73" s="853"/>
      <c r="Y73" s="853"/>
      <c r="Z73" s="853"/>
      <c r="AA73" s="853">
        <v>1</v>
      </c>
      <c r="AB73" s="853"/>
      <c r="AC73" s="853"/>
      <c r="AD73" s="853"/>
      <c r="AE73" s="853"/>
      <c r="AF73" s="853">
        <v>1</v>
      </c>
      <c r="AG73" s="853"/>
      <c r="AH73" s="853"/>
      <c r="AI73" s="853"/>
      <c r="AJ73" s="853"/>
      <c r="AK73" s="853">
        <v>0</v>
      </c>
      <c r="AL73" s="853"/>
      <c r="AM73" s="853"/>
      <c r="AN73" s="853"/>
      <c r="AO73" s="853"/>
      <c r="AP73" s="853">
        <v>0</v>
      </c>
      <c r="AQ73" s="853"/>
      <c r="AR73" s="853"/>
      <c r="AS73" s="853"/>
      <c r="AT73" s="853"/>
      <c r="AU73" s="853">
        <v>0</v>
      </c>
      <c r="AV73" s="853"/>
      <c r="AW73" s="853"/>
      <c r="AX73" s="853"/>
      <c r="AY73" s="853"/>
      <c r="AZ73" s="900"/>
      <c r="BA73" s="900"/>
      <c r="BB73" s="900"/>
      <c r="BC73" s="900"/>
      <c r="BD73" s="901"/>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557</v>
      </c>
      <c r="C74" s="896"/>
      <c r="D74" s="896"/>
      <c r="E74" s="896"/>
      <c r="F74" s="896"/>
      <c r="G74" s="896"/>
      <c r="H74" s="896"/>
      <c r="I74" s="896"/>
      <c r="J74" s="896"/>
      <c r="K74" s="896"/>
      <c r="L74" s="896"/>
      <c r="M74" s="896"/>
      <c r="N74" s="896"/>
      <c r="O74" s="896"/>
      <c r="P74" s="897"/>
      <c r="Q74" s="898">
        <v>275</v>
      </c>
      <c r="R74" s="853"/>
      <c r="S74" s="853"/>
      <c r="T74" s="853"/>
      <c r="U74" s="853"/>
      <c r="V74" s="853">
        <v>245</v>
      </c>
      <c r="W74" s="853"/>
      <c r="X74" s="853"/>
      <c r="Y74" s="853"/>
      <c r="Z74" s="853"/>
      <c r="AA74" s="853">
        <v>30</v>
      </c>
      <c r="AB74" s="853"/>
      <c r="AC74" s="853"/>
      <c r="AD74" s="853"/>
      <c r="AE74" s="853"/>
      <c r="AF74" s="853">
        <v>30</v>
      </c>
      <c r="AG74" s="853"/>
      <c r="AH74" s="853"/>
      <c r="AI74" s="853"/>
      <c r="AJ74" s="853"/>
      <c r="AK74" s="853">
        <v>0</v>
      </c>
      <c r="AL74" s="853"/>
      <c r="AM74" s="853"/>
      <c r="AN74" s="853"/>
      <c r="AO74" s="853"/>
      <c r="AP74" s="853">
        <v>0</v>
      </c>
      <c r="AQ74" s="853"/>
      <c r="AR74" s="853"/>
      <c r="AS74" s="853"/>
      <c r="AT74" s="853"/>
      <c r="AU74" s="853">
        <v>0</v>
      </c>
      <c r="AV74" s="853"/>
      <c r="AW74" s="853"/>
      <c r="AX74" s="853"/>
      <c r="AY74" s="853"/>
      <c r="AZ74" s="900"/>
      <c r="BA74" s="900"/>
      <c r="BB74" s="900"/>
      <c r="BC74" s="900"/>
      <c r="BD74" s="901"/>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561</v>
      </c>
      <c r="C75" s="896"/>
      <c r="D75" s="896"/>
      <c r="E75" s="896"/>
      <c r="F75" s="896"/>
      <c r="G75" s="896"/>
      <c r="H75" s="896"/>
      <c r="I75" s="896"/>
      <c r="J75" s="896"/>
      <c r="K75" s="896"/>
      <c r="L75" s="896"/>
      <c r="M75" s="896"/>
      <c r="N75" s="896"/>
      <c r="O75" s="896"/>
      <c r="P75" s="897"/>
      <c r="Q75" s="902">
        <v>144</v>
      </c>
      <c r="R75" s="903"/>
      <c r="S75" s="903"/>
      <c r="T75" s="903"/>
      <c r="U75" s="852"/>
      <c r="V75" s="904">
        <v>139</v>
      </c>
      <c r="W75" s="903"/>
      <c r="X75" s="903"/>
      <c r="Y75" s="903"/>
      <c r="Z75" s="852"/>
      <c r="AA75" s="904">
        <v>5</v>
      </c>
      <c r="AB75" s="903"/>
      <c r="AC75" s="903"/>
      <c r="AD75" s="903"/>
      <c r="AE75" s="852"/>
      <c r="AF75" s="904">
        <v>5</v>
      </c>
      <c r="AG75" s="903"/>
      <c r="AH75" s="903"/>
      <c r="AI75" s="903"/>
      <c r="AJ75" s="852"/>
      <c r="AK75" s="904">
        <v>0</v>
      </c>
      <c r="AL75" s="903"/>
      <c r="AM75" s="903"/>
      <c r="AN75" s="903"/>
      <c r="AO75" s="852"/>
      <c r="AP75" s="904">
        <v>0</v>
      </c>
      <c r="AQ75" s="903"/>
      <c r="AR75" s="903"/>
      <c r="AS75" s="903"/>
      <c r="AT75" s="852"/>
      <c r="AU75" s="904">
        <v>0</v>
      </c>
      <c r="AV75" s="903"/>
      <c r="AW75" s="903"/>
      <c r="AX75" s="903"/>
      <c r="AY75" s="852"/>
      <c r="AZ75" s="900"/>
      <c r="BA75" s="900"/>
      <c r="BB75" s="900"/>
      <c r="BC75" s="900"/>
      <c r="BD75" s="901"/>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558</v>
      </c>
      <c r="C76" s="896"/>
      <c r="D76" s="896"/>
      <c r="E76" s="896"/>
      <c r="F76" s="896"/>
      <c r="G76" s="896"/>
      <c r="H76" s="896"/>
      <c r="I76" s="896"/>
      <c r="J76" s="896"/>
      <c r="K76" s="896"/>
      <c r="L76" s="896"/>
      <c r="M76" s="896"/>
      <c r="N76" s="896"/>
      <c r="O76" s="896"/>
      <c r="P76" s="897"/>
      <c r="Q76" s="902">
        <v>13</v>
      </c>
      <c r="R76" s="903"/>
      <c r="S76" s="903"/>
      <c r="T76" s="903"/>
      <c r="U76" s="852"/>
      <c r="V76" s="904">
        <v>12</v>
      </c>
      <c r="W76" s="903"/>
      <c r="X76" s="903"/>
      <c r="Y76" s="903"/>
      <c r="Z76" s="852"/>
      <c r="AA76" s="904">
        <v>1</v>
      </c>
      <c r="AB76" s="903"/>
      <c r="AC76" s="903"/>
      <c r="AD76" s="903"/>
      <c r="AE76" s="852"/>
      <c r="AF76" s="904">
        <v>1</v>
      </c>
      <c r="AG76" s="903"/>
      <c r="AH76" s="903"/>
      <c r="AI76" s="903"/>
      <c r="AJ76" s="852"/>
      <c r="AK76" s="904">
        <v>0</v>
      </c>
      <c r="AL76" s="903"/>
      <c r="AM76" s="903"/>
      <c r="AN76" s="903"/>
      <c r="AO76" s="852"/>
      <c r="AP76" s="904">
        <v>0</v>
      </c>
      <c r="AQ76" s="903"/>
      <c r="AR76" s="903"/>
      <c r="AS76" s="903"/>
      <c r="AT76" s="852"/>
      <c r="AU76" s="904">
        <v>0</v>
      </c>
      <c r="AV76" s="903"/>
      <c r="AW76" s="903"/>
      <c r="AX76" s="903"/>
      <c r="AY76" s="852"/>
      <c r="AZ76" s="900"/>
      <c r="BA76" s="900"/>
      <c r="BB76" s="900"/>
      <c r="BC76" s="900"/>
      <c r="BD76" s="901"/>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2"/>
      <c r="R77" s="903"/>
      <c r="S77" s="903"/>
      <c r="T77" s="903"/>
      <c r="U77" s="852"/>
      <c r="V77" s="904"/>
      <c r="W77" s="903"/>
      <c r="X77" s="903"/>
      <c r="Y77" s="903"/>
      <c r="Z77" s="852"/>
      <c r="AA77" s="904"/>
      <c r="AB77" s="903"/>
      <c r="AC77" s="903"/>
      <c r="AD77" s="903"/>
      <c r="AE77" s="852"/>
      <c r="AF77" s="904"/>
      <c r="AG77" s="903"/>
      <c r="AH77" s="903"/>
      <c r="AI77" s="903"/>
      <c r="AJ77" s="852"/>
      <c r="AK77" s="904"/>
      <c r="AL77" s="903"/>
      <c r="AM77" s="903"/>
      <c r="AN77" s="903"/>
      <c r="AO77" s="852"/>
      <c r="AP77" s="904"/>
      <c r="AQ77" s="903"/>
      <c r="AR77" s="903"/>
      <c r="AS77" s="903"/>
      <c r="AT77" s="852"/>
      <c r="AU77" s="904"/>
      <c r="AV77" s="903"/>
      <c r="AW77" s="903"/>
      <c r="AX77" s="903"/>
      <c r="AY77" s="852"/>
      <c r="AZ77" s="900"/>
      <c r="BA77" s="900"/>
      <c r="BB77" s="900"/>
      <c r="BC77" s="900"/>
      <c r="BD77" s="901"/>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0"/>
      <c r="BA78" s="900"/>
      <c r="BB78" s="900"/>
      <c r="BC78" s="900"/>
      <c r="BD78" s="901"/>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0"/>
      <c r="BA79" s="900"/>
      <c r="BB79" s="900"/>
      <c r="BC79" s="900"/>
      <c r="BD79" s="901"/>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0"/>
      <c r="BA80" s="900"/>
      <c r="BB80" s="900"/>
      <c r="BC80" s="900"/>
      <c r="BD80" s="901"/>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0"/>
      <c r="BA81" s="900"/>
      <c r="BB81" s="900"/>
      <c r="BC81" s="900"/>
      <c r="BD81" s="901"/>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0"/>
      <c r="BA82" s="900"/>
      <c r="BB82" s="900"/>
      <c r="BC82" s="900"/>
      <c r="BD82" s="901"/>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0"/>
      <c r="BA83" s="900"/>
      <c r="BB83" s="900"/>
      <c r="BC83" s="900"/>
      <c r="BD83" s="901"/>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0"/>
      <c r="BA84" s="900"/>
      <c r="BB84" s="900"/>
      <c r="BC84" s="900"/>
      <c r="BD84" s="901"/>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0"/>
      <c r="BA85" s="900"/>
      <c r="BB85" s="900"/>
      <c r="BC85" s="900"/>
      <c r="BD85" s="901"/>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0"/>
      <c r="BA86" s="900"/>
      <c r="BB86" s="900"/>
      <c r="BC86" s="900"/>
      <c r="BD86" s="901"/>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410</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c r="CS102" s="872"/>
      <c r="CT102" s="872"/>
      <c r="CU102" s="872"/>
      <c r="CV102" s="916"/>
      <c r="CW102" s="915"/>
      <c r="CX102" s="872"/>
      <c r="CY102" s="872"/>
      <c r="CZ102" s="872"/>
      <c r="DA102" s="916"/>
      <c r="DB102" s="915"/>
      <c r="DC102" s="872"/>
      <c r="DD102" s="872"/>
      <c r="DE102" s="872"/>
      <c r="DF102" s="916"/>
      <c r="DG102" s="915"/>
      <c r="DH102" s="872"/>
      <c r="DI102" s="872"/>
      <c r="DJ102" s="872"/>
      <c r="DK102" s="916"/>
      <c r="DL102" s="915"/>
      <c r="DM102" s="872"/>
      <c r="DN102" s="872"/>
      <c r="DO102" s="872"/>
      <c r="DP102" s="916"/>
      <c r="DQ102" s="915"/>
      <c r="DR102" s="872"/>
      <c r="DS102" s="872"/>
      <c r="DT102" s="872"/>
      <c r="DU102" s="916"/>
      <c r="DV102" s="939"/>
      <c r="DW102" s="940"/>
      <c r="DX102" s="940"/>
      <c r="DY102" s="940"/>
      <c r="DZ102" s="94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411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412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4" t="s">
        <v>415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417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418</v>
      </c>
      <c r="AB109" s="918"/>
      <c r="AC109" s="918"/>
      <c r="AD109" s="918"/>
      <c r="AE109" s="919"/>
      <c r="AF109" s="917" t="s">
        <v>302</v>
      </c>
      <c r="AG109" s="918"/>
      <c r="AH109" s="918"/>
      <c r="AI109" s="918"/>
      <c r="AJ109" s="919"/>
      <c r="AK109" s="917" t="s">
        <v>301</v>
      </c>
      <c r="AL109" s="918"/>
      <c r="AM109" s="918"/>
      <c r="AN109" s="918"/>
      <c r="AO109" s="919"/>
      <c r="AP109" s="917" t="s">
        <v>419</v>
      </c>
      <c r="AQ109" s="918"/>
      <c r="AR109" s="918"/>
      <c r="AS109" s="918"/>
      <c r="AT109" s="920"/>
      <c r="AU109" s="937" t="s">
        <v>417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418</v>
      </c>
      <c r="BR109" s="918"/>
      <c r="BS109" s="918"/>
      <c r="BT109" s="918"/>
      <c r="BU109" s="919"/>
      <c r="BV109" s="917" t="s">
        <v>302</v>
      </c>
      <c r="BW109" s="918"/>
      <c r="BX109" s="918"/>
      <c r="BY109" s="918"/>
      <c r="BZ109" s="919"/>
      <c r="CA109" s="917" t="s">
        <v>301</v>
      </c>
      <c r="CB109" s="918"/>
      <c r="CC109" s="918"/>
      <c r="CD109" s="918"/>
      <c r="CE109" s="919"/>
      <c r="CF109" s="938" t="s">
        <v>419</v>
      </c>
      <c r="CG109" s="938"/>
      <c r="CH109" s="938"/>
      <c r="CI109" s="938"/>
      <c r="CJ109" s="938"/>
      <c r="CK109" s="917" t="s">
        <v>420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418</v>
      </c>
      <c r="DH109" s="918"/>
      <c r="DI109" s="918"/>
      <c r="DJ109" s="918"/>
      <c r="DK109" s="919"/>
      <c r="DL109" s="917" t="s">
        <v>302</v>
      </c>
      <c r="DM109" s="918"/>
      <c r="DN109" s="918"/>
      <c r="DO109" s="918"/>
      <c r="DP109" s="919"/>
      <c r="DQ109" s="917" t="s">
        <v>301</v>
      </c>
      <c r="DR109" s="918"/>
      <c r="DS109" s="918"/>
      <c r="DT109" s="918"/>
      <c r="DU109" s="919"/>
      <c r="DV109" s="917" t="s">
        <v>419</v>
      </c>
      <c r="DW109" s="918"/>
      <c r="DX109" s="918"/>
      <c r="DY109" s="918"/>
      <c r="DZ109" s="920"/>
    </row>
    <row r="110" spans="1:131" s="226" customFormat="1" ht="26.25" customHeight="1" x14ac:dyDescent="0.15">
      <c r="A110" s="921" t="s">
        <v>421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598513</v>
      </c>
      <c r="AB110" s="925"/>
      <c r="AC110" s="925"/>
      <c r="AD110" s="925"/>
      <c r="AE110" s="926"/>
      <c r="AF110" s="927">
        <v>608603</v>
      </c>
      <c r="AG110" s="925"/>
      <c r="AH110" s="925"/>
      <c r="AI110" s="925"/>
      <c r="AJ110" s="926"/>
      <c r="AK110" s="927">
        <v>628119</v>
      </c>
      <c r="AL110" s="925"/>
      <c r="AM110" s="925"/>
      <c r="AN110" s="925"/>
      <c r="AO110" s="926"/>
      <c r="AP110" s="928">
        <v>24.9</v>
      </c>
      <c r="AQ110" s="929"/>
      <c r="AR110" s="929"/>
      <c r="AS110" s="929"/>
      <c r="AT110" s="930"/>
      <c r="AU110" s="931" t="s">
        <v>67</v>
      </c>
      <c r="AV110" s="932"/>
      <c r="AW110" s="932"/>
      <c r="AX110" s="932"/>
      <c r="AY110" s="932"/>
      <c r="AZ110" s="973" t="s">
        <v>422</v>
      </c>
      <c r="BA110" s="922"/>
      <c r="BB110" s="922"/>
      <c r="BC110" s="922"/>
      <c r="BD110" s="922"/>
      <c r="BE110" s="922"/>
      <c r="BF110" s="922"/>
      <c r="BG110" s="922"/>
      <c r="BH110" s="922"/>
      <c r="BI110" s="922"/>
      <c r="BJ110" s="922"/>
      <c r="BK110" s="922"/>
      <c r="BL110" s="922"/>
      <c r="BM110" s="922"/>
      <c r="BN110" s="922"/>
      <c r="BO110" s="922"/>
      <c r="BP110" s="923"/>
      <c r="BQ110" s="959">
        <v>5586962</v>
      </c>
      <c r="BR110" s="960"/>
      <c r="BS110" s="960"/>
      <c r="BT110" s="960"/>
      <c r="BU110" s="960"/>
      <c r="BV110" s="960">
        <v>5734802</v>
      </c>
      <c r="BW110" s="960"/>
      <c r="BX110" s="960"/>
      <c r="BY110" s="960"/>
      <c r="BZ110" s="960"/>
      <c r="CA110" s="960">
        <v>5765255</v>
      </c>
      <c r="CB110" s="960"/>
      <c r="CC110" s="960"/>
      <c r="CD110" s="960"/>
      <c r="CE110" s="960"/>
      <c r="CF110" s="974">
        <v>228.4</v>
      </c>
      <c r="CG110" s="975"/>
      <c r="CH110" s="975"/>
      <c r="CI110" s="975"/>
      <c r="CJ110" s="975"/>
      <c r="CK110" s="976" t="s">
        <v>423</v>
      </c>
      <c r="CL110" s="977"/>
      <c r="CM110" s="956" t="s">
        <v>424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401</v>
      </c>
      <c r="DH110" s="960"/>
      <c r="DI110" s="960"/>
      <c r="DJ110" s="960"/>
      <c r="DK110" s="960"/>
      <c r="DL110" s="960" t="s">
        <v>401</v>
      </c>
      <c r="DM110" s="960"/>
      <c r="DN110" s="960"/>
      <c r="DO110" s="960"/>
      <c r="DP110" s="960"/>
      <c r="DQ110" s="960" t="s">
        <v>401</v>
      </c>
      <c r="DR110" s="960"/>
      <c r="DS110" s="960"/>
      <c r="DT110" s="960"/>
      <c r="DU110" s="960"/>
      <c r="DV110" s="961" t="s">
        <v>124</v>
      </c>
      <c r="DW110" s="961"/>
      <c r="DX110" s="961"/>
      <c r="DY110" s="961"/>
      <c r="DZ110" s="962"/>
    </row>
    <row r="111" spans="1:131" s="226" customFormat="1" ht="26.25" customHeight="1" x14ac:dyDescent="0.15">
      <c r="A111" s="963" t="s">
        <v>425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401</v>
      </c>
      <c r="AB111" s="967"/>
      <c r="AC111" s="967"/>
      <c r="AD111" s="967"/>
      <c r="AE111" s="968"/>
      <c r="AF111" s="969" t="s">
        <v>401</v>
      </c>
      <c r="AG111" s="967"/>
      <c r="AH111" s="967"/>
      <c r="AI111" s="967"/>
      <c r="AJ111" s="968"/>
      <c r="AK111" s="969" t="s">
        <v>401</v>
      </c>
      <c r="AL111" s="967"/>
      <c r="AM111" s="967"/>
      <c r="AN111" s="967"/>
      <c r="AO111" s="968"/>
      <c r="AP111" s="970" t="s">
        <v>426</v>
      </c>
      <c r="AQ111" s="971"/>
      <c r="AR111" s="971"/>
      <c r="AS111" s="971"/>
      <c r="AT111" s="972"/>
      <c r="AU111" s="933"/>
      <c r="AV111" s="934"/>
      <c r="AW111" s="934"/>
      <c r="AX111" s="934"/>
      <c r="AY111" s="934"/>
      <c r="AZ111" s="982" t="s">
        <v>427</v>
      </c>
      <c r="BA111" s="983"/>
      <c r="BB111" s="983"/>
      <c r="BC111" s="983"/>
      <c r="BD111" s="983"/>
      <c r="BE111" s="983"/>
      <c r="BF111" s="983"/>
      <c r="BG111" s="983"/>
      <c r="BH111" s="983"/>
      <c r="BI111" s="983"/>
      <c r="BJ111" s="983"/>
      <c r="BK111" s="983"/>
      <c r="BL111" s="983"/>
      <c r="BM111" s="983"/>
      <c r="BN111" s="983"/>
      <c r="BO111" s="983"/>
      <c r="BP111" s="984"/>
      <c r="BQ111" s="952" t="s">
        <v>426</v>
      </c>
      <c r="BR111" s="953"/>
      <c r="BS111" s="953"/>
      <c r="BT111" s="953"/>
      <c r="BU111" s="953"/>
      <c r="BV111" s="953" t="s">
        <v>426</v>
      </c>
      <c r="BW111" s="953"/>
      <c r="BX111" s="953"/>
      <c r="BY111" s="953"/>
      <c r="BZ111" s="953"/>
      <c r="CA111" s="953" t="s">
        <v>426</v>
      </c>
      <c r="CB111" s="953"/>
      <c r="CC111" s="953"/>
      <c r="CD111" s="953"/>
      <c r="CE111" s="953"/>
      <c r="CF111" s="947" t="s">
        <v>401</v>
      </c>
      <c r="CG111" s="948"/>
      <c r="CH111" s="948"/>
      <c r="CI111" s="948"/>
      <c r="CJ111" s="948"/>
      <c r="CK111" s="978"/>
      <c r="CL111" s="979"/>
      <c r="CM111" s="949" t="s">
        <v>428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426</v>
      </c>
      <c r="DH111" s="953"/>
      <c r="DI111" s="953"/>
      <c r="DJ111" s="953"/>
      <c r="DK111" s="953"/>
      <c r="DL111" s="953" t="s">
        <v>426</v>
      </c>
      <c r="DM111" s="953"/>
      <c r="DN111" s="953"/>
      <c r="DO111" s="953"/>
      <c r="DP111" s="953"/>
      <c r="DQ111" s="953" t="s">
        <v>426</v>
      </c>
      <c r="DR111" s="953"/>
      <c r="DS111" s="953"/>
      <c r="DT111" s="953"/>
      <c r="DU111" s="953"/>
      <c r="DV111" s="954" t="s">
        <v>426</v>
      </c>
      <c r="DW111" s="954"/>
      <c r="DX111" s="954"/>
      <c r="DY111" s="954"/>
      <c r="DZ111" s="955"/>
    </row>
    <row r="112" spans="1:131" s="226" customFormat="1" ht="26.25" customHeight="1" x14ac:dyDescent="0.15">
      <c r="A112" s="985" t="s">
        <v>429</v>
      </c>
      <c r="B112" s="986"/>
      <c r="C112" s="983" t="s">
        <v>430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426</v>
      </c>
      <c r="AB112" s="992"/>
      <c r="AC112" s="992"/>
      <c r="AD112" s="992"/>
      <c r="AE112" s="993"/>
      <c r="AF112" s="994" t="s">
        <v>426</v>
      </c>
      <c r="AG112" s="992"/>
      <c r="AH112" s="992"/>
      <c r="AI112" s="992"/>
      <c r="AJ112" s="993"/>
      <c r="AK112" s="994" t="s">
        <v>426</v>
      </c>
      <c r="AL112" s="992"/>
      <c r="AM112" s="992"/>
      <c r="AN112" s="992"/>
      <c r="AO112" s="993"/>
      <c r="AP112" s="995" t="s">
        <v>426</v>
      </c>
      <c r="AQ112" s="996"/>
      <c r="AR112" s="996"/>
      <c r="AS112" s="996"/>
      <c r="AT112" s="997"/>
      <c r="AU112" s="933"/>
      <c r="AV112" s="934"/>
      <c r="AW112" s="934"/>
      <c r="AX112" s="934"/>
      <c r="AY112" s="934"/>
      <c r="AZ112" s="982" t="s">
        <v>431</v>
      </c>
      <c r="BA112" s="983"/>
      <c r="BB112" s="983"/>
      <c r="BC112" s="983"/>
      <c r="BD112" s="983"/>
      <c r="BE112" s="983"/>
      <c r="BF112" s="983"/>
      <c r="BG112" s="983"/>
      <c r="BH112" s="983"/>
      <c r="BI112" s="983"/>
      <c r="BJ112" s="983"/>
      <c r="BK112" s="983"/>
      <c r="BL112" s="983"/>
      <c r="BM112" s="983"/>
      <c r="BN112" s="983"/>
      <c r="BO112" s="983"/>
      <c r="BP112" s="984"/>
      <c r="BQ112" s="952">
        <v>469396</v>
      </c>
      <c r="BR112" s="953"/>
      <c r="BS112" s="953"/>
      <c r="BT112" s="953"/>
      <c r="BU112" s="953"/>
      <c r="BV112" s="953">
        <v>487124</v>
      </c>
      <c r="BW112" s="953"/>
      <c r="BX112" s="953"/>
      <c r="BY112" s="953"/>
      <c r="BZ112" s="953"/>
      <c r="CA112" s="953">
        <v>473891</v>
      </c>
      <c r="CB112" s="953"/>
      <c r="CC112" s="953"/>
      <c r="CD112" s="953"/>
      <c r="CE112" s="953"/>
      <c r="CF112" s="947">
        <v>18.8</v>
      </c>
      <c r="CG112" s="948"/>
      <c r="CH112" s="948"/>
      <c r="CI112" s="948"/>
      <c r="CJ112" s="948"/>
      <c r="CK112" s="978"/>
      <c r="CL112" s="979"/>
      <c r="CM112" s="949" t="s">
        <v>432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426</v>
      </c>
      <c r="DH112" s="953"/>
      <c r="DI112" s="953"/>
      <c r="DJ112" s="953"/>
      <c r="DK112" s="953"/>
      <c r="DL112" s="953" t="s">
        <v>426</v>
      </c>
      <c r="DM112" s="953"/>
      <c r="DN112" s="953"/>
      <c r="DO112" s="953"/>
      <c r="DP112" s="953"/>
      <c r="DQ112" s="953" t="s">
        <v>426</v>
      </c>
      <c r="DR112" s="953"/>
      <c r="DS112" s="953"/>
      <c r="DT112" s="953"/>
      <c r="DU112" s="953"/>
      <c r="DV112" s="954" t="s">
        <v>426</v>
      </c>
      <c r="DW112" s="954"/>
      <c r="DX112" s="954"/>
      <c r="DY112" s="954"/>
      <c r="DZ112" s="955"/>
    </row>
    <row r="113" spans="1:130" s="226" customFormat="1" ht="26.25" customHeight="1" x14ac:dyDescent="0.15">
      <c r="A113" s="987"/>
      <c r="B113" s="988"/>
      <c r="C113" s="983" t="s">
        <v>433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22118</v>
      </c>
      <c r="AB113" s="967"/>
      <c r="AC113" s="967"/>
      <c r="AD113" s="967"/>
      <c r="AE113" s="968"/>
      <c r="AF113" s="969">
        <v>22559</v>
      </c>
      <c r="AG113" s="967"/>
      <c r="AH113" s="967"/>
      <c r="AI113" s="967"/>
      <c r="AJ113" s="968"/>
      <c r="AK113" s="969">
        <v>27407</v>
      </c>
      <c r="AL113" s="967"/>
      <c r="AM113" s="967"/>
      <c r="AN113" s="967"/>
      <c r="AO113" s="968"/>
      <c r="AP113" s="970">
        <v>1.1000000000000001</v>
      </c>
      <c r="AQ113" s="971"/>
      <c r="AR113" s="971"/>
      <c r="AS113" s="971"/>
      <c r="AT113" s="972"/>
      <c r="AU113" s="933"/>
      <c r="AV113" s="934"/>
      <c r="AW113" s="934"/>
      <c r="AX113" s="934"/>
      <c r="AY113" s="934"/>
      <c r="AZ113" s="982" t="s">
        <v>434</v>
      </c>
      <c r="BA113" s="983"/>
      <c r="BB113" s="983"/>
      <c r="BC113" s="983"/>
      <c r="BD113" s="983"/>
      <c r="BE113" s="983"/>
      <c r="BF113" s="983"/>
      <c r="BG113" s="983"/>
      <c r="BH113" s="983"/>
      <c r="BI113" s="983"/>
      <c r="BJ113" s="983"/>
      <c r="BK113" s="983"/>
      <c r="BL113" s="983"/>
      <c r="BM113" s="983"/>
      <c r="BN113" s="983"/>
      <c r="BO113" s="983"/>
      <c r="BP113" s="984"/>
      <c r="BQ113" s="952">
        <v>395168</v>
      </c>
      <c r="BR113" s="953"/>
      <c r="BS113" s="953"/>
      <c r="BT113" s="953"/>
      <c r="BU113" s="953"/>
      <c r="BV113" s="953">
        <v>500561</v>
      </c>
      <c r="BW113" s="953"/>
      <c r="BX113" s="953"/>
      <c r="BY113" s="953"/>
      <c r="BZ113" s="953"/>
      <c r="CA113" s="953">
        <v>406953</v>
      </c>
      <c r="CB113" s="953"/>
      <c r="CC113" s="953"/>
      <c r="CD113" s="953"/>
      <c r="CE113" s="953"/>
      <c r="CF113" s="947">
        <v>16.100000000000001</v>
      </c>
      <c r="CG113" s="948"/>
      <c r="CH113" s="948"/>
      <c r="CI113" s="948"/>
      <c r="CJ113" s="948"/>
      <c r="CK113" s="978"/>
      <c r="CL113" s="979"/>
      <c r="CM113" s="949" t="s">
        <v>435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426</v>
      </c>
      <c r="DH113" s="992"/>
      <c r="DI113" s="992"/>
      <c r="DJ113" s="992"/>
      <c r="DK113" s="993"/>
      <c r="DL113" s="994" t="s">
        <v>426</v>
      </c>
      <c r="DM113" s="992"/>
      <c r="DN113" s="992"/>
      <c r="DO113" s="992"/>
      <c r="DP113" s="993"/>
      <c r="DQ113" s="994" t="s">
        <v>426</v>
      </c>
      <c r="DR113" s="992"/>
      <c r="DS113" s="992"/>
      <c r="DT113" s="992"/>
      <c r="DU113" s="993"/>
      <c r="DV113" s="995" t="s">
        <v>426</v>
      </c>
      <c r="DW113" s="996"/>
      <c r="DX113" s="996"/>
      <c r="DY113" s="996"/>
      <c r="DZ113" s="997"/>
    </row>
    <row r="114" spans="1:130" s="226" customFormat="1" ht="26.25" customHeight="1" x14ac:dyDescent="0.15">
      <c r="A114" s="987"/>
      <c r="B114" s="988"/>
      <c r="C114" s="983" t="s">
        <v>436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32952</v>
      </c>
      <c r="AB114" s="992"/>
      <c r="AC114" s="992"/>
      <c r="AD114" s="992"/>
      <c r="AE114" s="993"/>
      <c r="AF114" s="994">
        <v>46332</v>
      </c>
      <c r="AG114" s="992"/>
      <c r="AH114" s="992"/>
      <c r="AI114" s="992"/>
      <c r="AJ114" s="993"/>
      <c r="AK114" s="994">
        <v>54397</v>
      </c>
      <c r="AL114" s="992"/>
      <c r="AM114" s="992"/>
      <c r="AN114" s="992"/>
      <c r="AO114" s="993"/>
      <c r="AP114" s="995">
        <v>2.2000000000000002</v>
      </c>
      <c r="AQ114" s="996"/>
      <c r="AR114" s="996"/>
      <c r="AS114" s="996"/>
      <c r="AT114" s="997"/>
      <c r="AU114" s="933"/>
      <c r="AV114" s="934"/>
      <c r="AW114" s="934"/>
      <c r="AX114" s="934"/>
      <c r="AY114" s="934"/>
      <c r="AZ114" s="982" t="s">
        <v>437</v>
      </c>
      <c r="BA114" s="983"/>
      <c r="BB114" s="983"/>
      <c r="BC114" s="983"/>
      <c r="BD114" s="983"/>
      <c r="BE114" s="983"/>
      <c r="BF114" s="983"/>
      <c r="BG114" s="983"/>
      <c r="BH114" s="983"/>
      <c r="BI114" s="983"/>
      <c r="BJ114" s="983"/>
      <c r="BK114" s="983"/>
      <c r="BL114" s="983"/>
      <c r="BM114" s="983"/>
      <c r="BN114" s="983"/>
      <c r="BO114" s="983"/>
      <c r="BP114" s="984"/>
      <c r="BQ114" s="952">
        <v>263346</v>
      </c>
      <c r="BR114" s="953"/>
      <c r="BS114" s="953"/>
      <c r="BT114" s="953"/>
      <c r="BU114" s="953"/>
      <c r="BV114" s="953">
        <v>226016</v>
      </c>
      <c r="BW114" s="953"/>
      <c r="BX114" s="953"/>
      <c r="BY114" s="953"/>
      <c r="BZ114" s="953"/>
      <c r="CA114" s="953">
        <v>250853</v>
      </c>
      <c r="CB114" s="953"/>
      <c r="CC114" s="953"/>
      <c r="CD114" s="953"/>
      <c r="CE114" s="953"/>
      <c r="CF114" s="947">
        <v>9.9</v>
      </c>
      <c r="CG114" s="948"/>
      <c r="CH114" s="948"/>
      <c r="CI114" s="948"/>
      <c r="CJ114" s="948"/>
      <c r="CK114" s="978"/>
      <c r="CL114" s="979"/>
      <c r="CM114" s="949" t="s">
        <v>438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426</v>
      </c>
      <c r="DH114" s="992"/>
      <c r="DI114" s="992"/>
      <c r="DJ114" s="992"/>
      <c r="DK114" s="993"/>
      <c r="DL114" s="994" t="s">
        <v>426</v>
      </c>
      <c r="DM114" s="992"/>
      <c r="DN114" s="992"/>
      <c r="DO114" s="992"/>
      <c r="DP114" s="993"/>
      <c r="DQ114" s="994" t="s">
        <v>426</v>
      </c>
      <c r="DR114" s="992"/>
      <c r="DS114" s="992"/>
      <c r="DT114" s="992"/>
      <c r="DU114" s="993"/>
      <c r="DV114" s="995" t="s">
        <v>426</v>
      </c>
      <c r="DW114" s="996"/>
      <c r="DX114" s="996"/>
      <c r="DY114" s="996"/>
      <c r="DZ114" s="997"/>
    </row>
    <row r="115" spans="1:130" s="226" customFormat="1" ht="26.25" customHeight="1" x14ac:dyDescent="0.15">
      <c r="A115" s="987"/>
      <c r="B115" s="988"/>
      <c r="C115" s="983" t="s">
        <v>439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426</v>
      </c>
      <c r="AB115" s="967"/>
      <c r="AC115" s="967"/>
      <c r="AD115" s="967"/>
      <c r="AE115" s="968"/>
      <c r="AF115" s="969" t="s">
        <v>426</v>
      </c>
      <c r="AG115" s="967"/>
      <c r="AH115" s="967"/>
      <c r="AI115" s="967"/>
      <c r="AJ115" s="968"/>
      <c r="AK115" s="969" t="s">
        <v>426</v>
      </c>
      <c r="AL115" s="967"/>
      <c r="AM115" s="967"/>
      <c r="AN115" s="967"/>
      <c r="AO115" s="968"/>
      <c r="AP115" s="970" t="s">
        <v>426</v>
      </c>
      <c r="AQ115" s="971"/>
      <c r="AR115" s="971"/>
      <c r="AS115" s="971"/>
      <c r="AT115" s="972"/>
      <c r="AU115" s="933"/>
      <c r="AV115" s="934"/>
      <c r="AW115" s="934"/>
      <c r="AX115" s="934"/>
      <c r="AY115" s="934"/>
      <c r="AZ115" s="982" t="s">
        <v>440</v>
      </c>
      <c r="BA115" s="983"/>
      <c r="BB115" s="983"/>
      <c r="BC115" s="983"/>
      <c r="BD115" s="983"/>
      <c r="BE115" s="983"/>
      <c r="BF115" s="983"/>
      <c r="BG115" s="983"/>
      <c r="BH115" s="983"/>
      <c r="BI115" s="983"/>
      <c r="BJ115" s="983"/>
      <c r="BK115" s="983"/>
      <c r="BL115" s="983"/>
      <c r="BM115" s="983"/>
      <c r="BN115" s="983"/>
      <c r="BO115" s="983"/>
      <c r="BP115" s="984"/>
      <c r="BQ115" s="952" t="s">
        <v>426</v>
      </c>
      <c r="BR115" s="953"/>
      <c r="BS115" s="953"/>
      <c r="BT115" s="953"/>
      <c r="BU115" s="953"/>
      <c r="BV115" s="953" t="s">
        <v>426</v>
      </c>
      <c r="BW115" s="953"/>
      <c r="BX115" s="953"/>
      <c r="BY115" s="953"/>
      <c r="BZ115" s="953"/>
      <c r="CA115" s="953" t="s">
        <v>426</v>
      </c>
      <c r="CB115" s="953"/>
      <c r="CC115" s="953"/>
      <c r="CD115" s="953"/>
      <c r="CE115" s="953"/>
      <c r="CF115" s="947" t="s">
        <v>426</v>
      </c>
      <c r="CG115" s="948"/>
      <c r="CH115" s="948"/>
      <c r="CI115" s="948"/>
      <c r="CJ115" s="948"/>
      <c r="CK115" s="978"/>
      <c r="CL115" s="979"/>
      <c r="CM115" s="982" t="s">
        <v>441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426</v>
      </c>
      <c r="DH115" s="992"/>
      <c r="DI115" s="992"/>
      <c r="DJ115" s="992"/>
      <c r="DK115" s="993"/>
      <c r="DL115" s="994" t="s">
        <v>426</v>
      </c>
      <c r="DM115" s="992"/>
      <c r="DN115" s="992"/>
      <c r="DO115" s="992"/>
      <c r="DP115" s="993"/>
      <c r="DQ115" s="994" t="s">
        <v>426</v>
      </c>
      <c r="DR115" s="992"/>
      <c r="DS115" s="992"/>
      <c r="DT115" s="992"/>
      <c r="DU115" s="993"/>
      <c r="DV115" s="995" t="s">
        <v>426</v>
      </c>
      <c r="DW115" s="996"/>
      <c r="DX115" s="996"/>
      <c r="DY115" s="996"/>
      <c r="DZ115" s="997"/>
    </row>
    <row r="116" spans="1:130" s="226" customFormat="1" ht="26.25" customHeight="1" x14ac:dyDescent="0.15">
      <c r="A116" s="989"/>
      <c r="B116" s="990"/>
      <c r="C116" s="998" t="s">
        <v>442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225</v>
      </c>
      <c r="AB116" s="992"/>
      <c r="AC116" s="992"/>
      <c r="AD116" s="992"/>
      <c r="AE116" s="993"/>
      <c r="AF116" s="994">
        <v>19</v>
      </c>
      <c r="AG116" s="992"/>
      <c r="AH116" s="992"/>
      <c r="AI116" s="992"/>
      <c r="AJ116" s="993"/>
      <c r="AK116" s="994">
        <v>178</v>
      </c>
      <c r="AL116" s="992"/>
      <c r="AM116" s="992"/>
      <c r="AN116" s="992"/>
      <c r="AO116" s="993"/>
      <c r="AP116" s="995">
        <v>0</v>
      </c>
      <c r="AQ116" s="996"/>
      <c r="AR116" s="996"/>
      <c r="AS116" s="996"/>
      <c r="AT116" s="997"/>
      <c r="AU116" s="933"/>
      <c r="AV116" s="934"/>
      <c r="AW116" s="934"/>
      <c r="AX116" s="934"/>
      <c r="AY116" s="934"/>
      <c r="AZ116" s="1000" t="s">
        <v>443</v>
      </c>
      <c r="BA116" s="1001"/>
      <c r="BB116" s="1001"/>
      <c r="BC116" s="1001"/>
      <c r="BD116" s="1001"/>
      <c r="BE116" s="1001"/>
      <c r="BF116" s="1001"/>
      <c r="BG116" s="1001"/>
      <c r="BH116" s="1001"/>
      <c r="BI116" s="1001"/>
      <c r="BJ116" s="1001"/>
      <c r="BK116" s="1001"/>
      <c r="BL116" s="1001"/>
      <c r="BM116" s="1001"/>
      <c r="BN116" s="1001"/>
      <c r="BO116" s="1001"/>
      <c r="BP116" s="1002"/>
      <c r="BQ116" s="952" t="s">
        <v>426</v>
      </c>
      <c r="BR116" s="953"/>
      <c r="BS116" s="953"/>
      <c r="BT116" s="953"/>
      <c r="BU116" s="953"/>
      <c r="BV116" s="953" t="s">
        <v>426</v>
      </c>
      <c r="BW116" s="953"/>
      <c r="BX116" s="953"/>
      <c r="BY116" s="953"/>
      <c r="BZ116" s="953"/>
      <c r="CA116" s="953" t="s">
        <v>426</v>
      </c>
      <c r="CB116" s="953"/>
      <c r="CC116" s="953"/>
      <c r="CD116" s="953"/>
      <c r="CE116" s="953"/>
      <c r="CF116" s="947" t="s">
        <v>426</v>
      </c>
      <c r="CG116" s="948"/>
      <c r="CH116" s="948"/>
      <c r="CI116" s="948"/>
      <c r="CJ116" s="948"/>
      <c r="CK116" s="978"/>
      <c r="CL116" s="979"/>
      <c r="CM116" s="949" t="s">
        <v>444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426</v>
      </c>
      <c r="DH116" s="992"/>
      <c r="DI116" s="992"/>
      <c r="DJ116" s="992"/>
      <c r="DK116" s="993"/>
      <c r="DL116" s="994" t="s">
        <v>426</v>
      </c>
      <c r="DM116" s="992"/>
      <c r="DN116" s="992"/>
      <c r="DO116" s="992"/>
      <c r="DP116" s="993"/>
      <c r="DQ116" s="994" t="s">
        <v>426</v>
      </c>
      <c r="DR116" s="992"/>
      <c r="DS116" s="992"/>
      <c r="DT116" s="992"/>
      <c r="DU116" s="993"/>
      <c r="DV116" s="995" t="s">
        <v>426</v>
      </c>
      <c r="DW116" s="996"/>
      <c r="DX116" s="996"/>
      <c r="DY116" s="996"/>
      <c r="DZ116" s="997"/>
    </row>
    <row r="117" spans="1:130" s="226" customFormat="1" ht="26.25" customHeight="1" x14ac:dyDescent="0.15">
      <c r="A117" s="937" t="s">
        <v>182</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445</v>
      </c>
      <c r="Z117" s="919"/>
      <c r="AA117" s="1009">
        <v>653808</v>
      </c>
      <c r="AB117" s="1010"/>
      <c r="AC117" s="1010"/>
      <c r="AD117" s="1010"/>
      <c r="AE117" s="1011"/>
      <c r="AF117" s="1012">
        <v>677513</v>
      </c>
      <c r="AG117" s="1010"/>
      <c r="AH117" s="1010"/>
      <c r="AI117" s="1010"/>
      <c r="AJ117" s="1011"/>
      <c r="AK117" s="1012">
        <v>710101</v>
      </c>
      <c r="AL117" s="1010"/>
      <c r="AM117" s="1010"/>
      <c r="AN117" s="1010"/>
      <c r="AO117" s="1011"/>
      <c r="AP117" s="1013"/>
      <c r="AQ117" s="1014"/>
      <c r="AR117" s="1014"/>
      <c r="AS117" s="1014"/>
      <c r="AT117" s="1015"/>
      <c r="AU117" s="933"/>
      <c r="AV117" s="934"/>
      <c r="AW117" s="934"/>
      <c r="AX117" s="934"/>
      <c r="AY117" s="934"/>
      <c r="AZ117" s="1000" t="s">
        <v>446</v>
      </c>
      <c r="BA117" s="1001"/>
      <c r="BB117" s="1001"/>
      <c r="BC117" s="1001"/>
      <c r="BD117" s="1001"/>
      <c r="BE117" s="1001"/>
      <c r="BF117" s="1001"/>
      <c r="BG117" s="1001"/>
      <c r="BH117" s="1001"/>
      <c r="BI117" s="1001"/>
      <c r="BJ117" s="1001"/>
      <c r="BK117" s="1001"/>
      <c r="BL117" s="1001"/>
      <c r="BM117" s="1001"/>
      <c r="BN117" s="1001"/>
      <c r="BO117" s="1001"/>
      <c r="BP117" s="1002"/>
      <c r="BQ117" s="952" t="s">
        <v>124</v>
      </c>
      <c r="BR117" s="953"/>
      <c r="BS117" s="953"/>
      <c r="BT117" s="953"/>
      <c r="BU117" s="953"/>
      <c r="BV117" s="953" t="s">
        <v>124</v>
      </c>
      <c r="BW117" s="953"/>
      <c r="BX117" s="953"/>
      <c r="BY117" s="953"/>
      <c r="BZ117" s="953"/>
      <c r="CA117" s="953" t="s">
        <v>401</v>
      </c>
      <c r="CB117" s="953"/>
      <c r="CC117" s="953"/>
      <c r="CD117" s="953"/>
      <c r="CE117" s="953"/>
      <c r="CF117" s="947" t="s">
        <v>124</v>
      </c>
      <c r="CG117" s="948"/>
      <c r="CH117" s="948"/>
      <c r="CI117" s="948"/>
      <c r="CJ117" s="948"/>
      <c r="CK117" s="978"/>
      <c r="CL117" s="979"/>
      <c r="CM117" s="949" t="s">
        <v>447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401</v>
      </c>
      <c r="DH117" s="992"/>
      <c r="DI117" s="992"/>
      <c r="DJ117" s="992"/>
      <c r="DK117" s="993"/>
      <c r="DL117" s="994" t="s">
        <v>401</v>
      </c>
      <c r="DM117" s="992"/>
      <c r="DN117" s="992"/>
      <c r="DO117" s="992"/>
      <c r="DP117" s="993"/>
      <c r="DQ117" s="994" t="s">
        <v>401</v>
      </c>
      <c r="DR117" s="992"/>
      <c r="DS117" s="992"/>
      <c r="DT117" s="992"/>
      <c r="DU117" s="993"/>
      <c r="DV117" s="995" t="s">
        <v>401</v>
      </c>
      <c r="DW117" s="996"/>
      <c r="DX117" s="996"/>
      <c r="DY117" s="996"/>
      <c r="DZ117" s="997"/>
    </row>
    <row r="118" spans="1:130" s="226" customFormat="1" ht="26.25" customHeight="1" x14ac:dyDescent="0.15">
      <c r="A118" s="937" t="s">
        <v>420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418</v>
      </c>
      <c r="AB118" s="918"/>
      <c r="AC118" s="918"/>
      <c r="AD118" s="918"/>
      <c r="AE118" s="919"/>
      <c r="AF118" s="917" t="s">
        <v>302</v>
      </c>
      <c r="AG118" s="918"/>
      <c r="AH118" s="918"/>
      <c r="AI118" s="918"/>
      <c r="AJ118" s="919"/>
      <c r="AK118" s="917" t="s">
        <v>301</v>
      </c>
      <c r="AL118" s="918"/>
      <c r="AM118" s="918"/>
      <c r="AN118" s="918"/>
      <c r="AO118" s="919"/>
      <c r="AP118" s="1004" t="s">
        <v>419</v>
      </c>
      <c r="AQ118" s="1005"/>
      <c r="AR118" s="1005"/>
      <c r="AS118" s="1005"/>
      <c r="AT118" s="1006"/>
      <c r="AU118" s="933"/>
      <c r="AV118" s="934"/>
      <c r="AW118" s="934"/>
      <c r="AX118" s="934"/>
      <c r="AY118" s="934"/>
      <c r="AZ118" s="1007" t="s">
        <v>448</v>
      </c>
      <c r="BA118" s="998"/>
      <c r="BB118" s="998"/>
      <c r="BC118" s="998"/>
      <c r="BD118" s="998"/>
      <c r="BE118" s="998"/>
      <c r="BF118" s="998"/>
      <c r="BG118" s="998"/>
      <c r="BH118" s="998"/>
      <c r="BI118" s="998"/>
      <c r="BJ118" s="998"/>
      <c r="BK118" s="998"/>
      <c r="BL118" s="998"/>
      <c r="BM118" s="998"/>
      <c r="BN118" s="998"/>
      <c r="BO118" s="998"/>
      <c r="BP118" s="999"/>
      <c r="BQ118" s="1030" t="s">
        <v>124</v>
      </c>
      <c r="BR118" s="1031"/>
      <c r="BS118" s="1031"/>
      <c r="BT118" s="1031"/>
      <c r="BU118" s="1031"/>
      <c r="BV118" s="1031" t="s">
        <v>401</v>
      </c>
      <c r="BW118" s="1031"/>
      <c r="BX118" s="1031"/>
      <c r="BY118" s="1031"/>
      <c r="BZ118" s="1031"/>
      <c r="CA118" s="1031" t="s">
        <v>401</v>
      </c>
      <c r="CB118" s="1031"/>
      <c r="CC118" s="1031"/>
      <c r="CD118" s="1031"/>
      <c r="CE118" s="1031"/>
      <c r="CF118" s="947" t="s">
        <v>124</v>
      </c>
      <c r="CG118" s="948"/>
      <c r="CH118" s="948"/>
      <c r="CI118" s="948"/>
      <c r="CJ118" s="948"/>
      <c r="CK118" s="978"/>
      <c r="CL118" s="979"/>
      <c r="CM118" s="949" t="s">
        <v>449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401</v>
      </c>
      <c r="DH118" s="992"/>
      <c r="DI118" s="992"/>
      <c r="DJ118" s="992"/>
      <c r="DK118" s="993"/>
      <c r="DL118" s="994" t="s">
        <v>124</v>
      </c>
      <c r="DM118" s="992"/>
      <c r="DN118" s="992"/>
      <c r="DO118" s="992"/>
      <c r="DP118" s="993"/>
      <c r="DQ118" s="994" t="s">
        <v>450</v>
      </c>
      <c r="DR118" s="992"/>
      <c r="DS118" s="992"/>
      <c r="DT118" s="992"/>
      <c r="DU118" s="993"/>
      <c r="DV118" s="995" t="s">
        <v>124</v>
      </c>
      <c r="DW118" s="996"/>
      <c r="DX118" s="996"/>
      <c r="DY118" s="996"/>
      <c r="DZ118" s="997"/>
    </row>
    <row r="119" spans="1:130" s="226" customFormat="1" ht="26.25" customHeight="1" x14ac:dyDescent="0.15">
      <c r="A119" s="1091" t="s">
        <v>423</v>
      </c>
      <c r="B119" s="977"/>
      <c r="C119" s="956" t="s">
        <v>424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450</v>
      </c>
      <c r="AB119" s="925"/>
      <c r="AC119" s="925"/>
      <c r="AD119" s="925"/>
      <c r="AE119" s="926"/>
      <c r="AF119" s="927" t="s">
        <v>401</v>
      </c>
      <c r="AG119" s="925"/>
      <c r="AH119" s="925"/>
      <c r="AI119" s="925"/>
      <c r="AJ119" s="926"/>
      <c r="AK119" s="927" t="s">
        <v>401</v>
      </c>
      <c r="AL119" s="925"/>
      <c r="AM119" s="925"/>
      <c r="AN119" s="925"/>
      <c r="AO119" s="926"/>
      <c r="AP119" s="928" t="s">
        <v>401</v>
      </c>
      <c r="AQ119" s="929"/>
      <c r="AR119" s="929"/>
      <c r="AS119" s="929"/>
      <c r="AT119" s="930"/>
      <c r="AU119" s="935"/>
      <c r="AV119" s="936"/>
      <c r="AW119" s="936"/>
      <c r="AX119" s="936"/>
      <c r="AY119" s="936"/>
      <c r="AZ119" s="257" t="s">
        <v>182</v>
      </c>
      <c r="BA119" s="257"/>
      <c r="BB119" s="257"/>
      <c r="BC119" s="257"/>
      <c r="BD119" s="257"/>
      <c r="BE119" s="257"/>
      <c r="BF119" s="257"/>
      <c r="BG119" s="257"/>
      <c r="BH119" s="257"/>
      <c r="BI119" s="257"/>
      <c r="BJ119" s="257"/>
      <c r="BK119" s="257"/>
      <c r="BL119" s="257"/>
      <c r="BM119" s="257"/>
      <c r="BN119" s="257"/>
      <c r="BO119" s="1008" t="s">
        <v>451</v>
      </c>
      <c r="BP119" s="1039"/>
      <c r="BQ119" s="1030">
        <v>6714872</v>
      </c>
      <c r="BR119" s="1031"/>
      <c r="BS119" s="1031"/>
      <c r="BT119" s="1031"/>
      <c r="BU119" s="1031"/>
      <c r="BV119" s="1031">
        <v>6948503</v>
      </c>
      <c r="BW119" s="1031"/>
      <c r="BX119" s="1031"/>
      <c r="BY119" s="1031"/>
      <c r="BZ119" s="1031"/>
      <c r="CA119" s="1031">
        <v>6896952</v>
      </c>
      <c r="CB119" s="1031"/>
      <c r="CC119" s="1031"/>
      <c r="CD119" s="1031"/>
      <c r="CE119" s="1031"/>
      <c r="CF119" s="1032"/>
      <c r="CG119" s="1033"/>
      <c r="CH119" s="1033"/>
      <c r="CI119" s="1033"/>
      <c r="CJ119" s="1034"/>
      <c r="CK119" s="980"/>
      <c r="CL119" s="981"/>
      <c r="CM119" s="1035" t="s">
        <v>452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401</v>
      </c>
      <c r="DH119" s="1017"/>
      <c r="DI119" s="1017"/>
      <c r="DJ119" s="1017"/>
      <c r="DK119" s="1018"/>
      <c r="DL119" s="1016" t="s">
        <v>401</v>
      </c>
      <c r="DM119" s="1017"/>
      <c r="DN119" s="1017"/>
      <c r="DO119" s="1017"/>
      <c r="DP119" s="1018"/>
      <c r="DQ119" s="1016" t="s">
        <v>401</v>
      </c>
      <c r="DR119" s="1017"/>
      <c r="DS119" s="1017"/>
      <c r="DT119" s="1017"/>
      <c r="DU119" s="1018"/>
      <c r="DV119" s="1019" t="s">
        <v>124</v>
      </c>
      <c r="DW119" s="1020"/>
      <c r="DX119" s="1020"/>
      <c r="DY119" s="1020"/>
      <c r="DZ119" s="1021"/>
    </row>
    <row r="120" spans="1:130" s="226" customFormat="1" ht="26.25" customHeight="1" x14ac:dyDescent="0.15">
      <c r="A120" s="1092"/>
      <c r="B120" s="979"/>
      <c r="C120" s="949" t="s">
        <v>428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401</v>
      </c>
      <c r="AB120" s="992"/>
      <c r="AC120" s="992"/>
      <c r="AD120" s="992"/>
      <c r="AE120" s="993"/>
      <c r="AF120" s="994" t="s">
        <v>124</v>
      </c>
      <c r="AG120" s="992"/>
      <c r="AH120" s="992"/>
      <c r="AI120" s="992"/>
      <c r="AJ120" s="993"/>
      <c r="AK120" s="994" t="s">
        <v>401</v>
      </c>
      <c r="AL120" s="992"/>
      <c r="AM120" s="992"/>
      <c r="AN120" s="992"/>
      <c r="AO120" s="993"/>
      <c r="AP120" s="995" t="s">
        <v>401</v>
      </c>
      <c r="AQ120" s="996"/>
      <c r="AR120" s="996"/>
      <c r="AS120" s="996"/>
      <c r="AT120" s="997"/>
      <c r="AU120" s="1022" t="s">
        <v>453</v>
      </c>
      <c r="AV120" s="1023"/>
      <c r="AW120" s="1023"/>
      <c r="AX120" s="1023"/>
      <c r="AY120" s="1024"/>
      <c r="AZ120" s="973" t="s">
        <v>454</v>
      </c>
      <c r="BA120" s="922"/>
      <c r="BB120" s="922"/>
      <c r="BC120" s="922"/>
      <c r="BD120" s="922"/>
      <c r="BE120" s="922"/>
      <c r="BF120" s="922"/>
      <c r="BG120" s="922"/>
      <c r="BH120" s="922"/>
      <c r="BI120" s="922"/>
      <c r="BJ120" s="922"/>
      <c r="BK120" s="922"/>
      <c r="BL120" s="922"/>
      <c r="BM120" s="922"/>
      <c r="BN120" s="922"/>
      <c r="BO120" s="922"/>
      <c r="BP120" s="923"/>
      <c r="BQ120" s="959">
        <v>2062976</v>
      </c>
      <c r="BR120" s="960"/>
      <c r="BS120" s="960"/>
      <c r="BT120" s="960"/>
      <c r="BU120" s="960"/>
      <c r="BV120" s="960">
        <v>2168044</v>
      </c>
      <c r="BW120" s="960"/>
      <c r="BX120" s="960"/>
      <c r="BY120" s="960"/>
      <c r="BZ120" s="960"/>
      <c r="CA120" s="960">
        <v>2252182</v>
      </c>
      <c r="CB120" s="960"/>
      <c r="CC120" s="960"/>
      <c r="CD120" s="960"/>
      <c r="CE120" s="960"/>
      <c r="CF120" s="974">
        <v>89.2</v>
      </c>
      <c r="CG120" s="975"/>
      <c r="CH120" s="975"/>
      <c r="CI120" s="975"/>
      <c r="CJ120" s="975"/>
      <c r="CK120" s="1040" t="s">
        <v>455</v>
      </c>
      <c r="CL120" s="1041"/>
      <c r="CM120" s="1041"/>
      <c r="CN120" s="1041"/>
      <c r="CO120" s="1042"/>
      <c r="CP120" s="1048" t="s">
        <v>397</v>
      </c>
      <c r="CQ120" s="1049"/>
      <c r="CR120" s="1049"/>
      <c r="CS120" s="1049"/>
      <c r="CT120" s="1049"/>
      <c r="CU120" s="1049"/>
      <c r="CV120" s="1049"/>
      <c r="CW120" s="1049"/>
      <c r="CX120" s="1049"/>
      <c r="CY120" s="1049"/>
      <c r="CZ120" s="1049"/>
      <c r="DA120" s="1049"/>
      <c r="DB120" s="1049"/>
      <c r="DC120" s="1049"/>
      <c r="DD120" s="1049"/>
      <c r="DE120" s="1049"/>
      <c r="DF120" s="1050"/>
      <c r="DG120" s="959">
        <v>469396</v>
      </c>
      <c r="DH120" s="960"/>
      <c r="DI120" s="960"/>
      <c r="DJ120" s="960"/>
      <c r="DK120" s="960"/>
      <c r="DL120" s="960">
        <v>487124</v>
      </c>
      <c r="DM120" s="960"/>
      <c r="DN120" s="960"/>
      <c r="DO120" s="960"/>
      <c r="DP120" s="960"/>
      <c r="DQ120" s="960">
        <v>473891</v>
      </c>
      <c r="DR120" s="960"/>
      <c r="DS120" s="960"/>
      <c r="DT120" s="960"/>
      <c r="DU120" s="960"/>
      <c r="DV120" s="961">
        <v>18.8</v>
      </c>
      <c r="DW120" s="961"/>
      <c r="DX120" s="961"/>
      <c r="DY120" s="961"/>
      <c r="DZ120" s="962"/>
    </row>
    <row r="121" spans="1:130" s="226" customFormat="1" ht="26.25" customHeight="1" x14ac:dyDescent="0.15">
      <c r="A121" s="1092"/>
      <c r="B121" s="979"/>
      <c r="C121" s="1000" t="s">
        <v>456</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401</v>
      </c>
      <c r="AB121" s="992"/>
      <c r="AC121" s="992"/>
      <c r="AD121" s="992"/>
      <c r="AE121" s="993"/>
      <c r="AF121" s="994" t="s">
        <v>401</v>
      </c>
      <c r="AG121" s="992"/>
      <c r="AH121" s="992"/>
      <c r="AI121" s="992"/>
      <c r="AJ121" s="993"/>
      <c r="AK121" s="994" t="s">
        <v>450</v>
      </c>
      <c r="AL121" s="992"/>
      <c r="AM121" s="992"/>
      <c r="AN121" s="992"/>
      <c r="AO121" s="993"/>
      <c r="AP121" s="995" t="s">
        <v>401</v>
      </c>
      <c r="AQ121" s="996"/>
      <c r="AR121" s="996"/>
      <c r="AS121" s="996"/>
      <c r="AT121" s="997"/>
      <c r="AU121" s="1025"/>
      <c r="AV121" s="1026"/>
      <c r="AW121" s="1026"/>
      <c r="AX121" s="1026"/>
      <c r="AY121" s="1027"/>
      <c r="AZ121" s="982" t="s">
        <v>457</v>
      </c>
      <c r="BA121" s="983"/>
      <c r="BB121" s="983"/>
      <c r="BC121" s="983"/>
      <c r="BD121" s="983"/>
      <c r="BE121" s="983"/>
      <c r="BF121" s="983"/>
      <c r="BG121" s="983"/>
      <c r="BH121" s="983"/>
      <c r="BI121" s="983"/>
      <c r="BJ121" s="983"/>
      <c r="BK121" s="983"/>
      <c r="BL121" s="983"/>
      <c r="BM121" s="983"/>
      <c r="BN121" s="983"/>
      <c r="BO121" s="983"/>
      <c r="BP121" s="984"/>
      <c r="BQ121" s="952">
        <v>261407</v>
      </c>
      <c r="BR121" s="953"/>
      <c r="BS121" s="953"/>
      <c r="BT121" s="953"/>
      <c r="BU121" s="953"/>
      <c r="BV121" s="953">
        <v>249534</v>
      </c>
      <c r="BW121" s="953"/>
      <c r="BX121" s="953"/>
      <c r="BY121" s="953"/>
      <c r="BZ121" s="953"/>
      <c r="CA121" s="953">
        <v>291018</v>
      </c>
      <c r="CB121" s="953"/>
      <c r="CC121" s="953"/>
      <c r="CD121" s="953"/>
      <c r="CE121" s="953"/>
      <c r="CF121" s="947">
        <v>11.5</v>
      </c>
      <c r="CG121" s="948"/>
      <c r="CH121" s="948"/>
      <c r="CI121" s="948"/>
      <c r="CJ121" s="948"/>
      <c r="CK121" s="1043"/>
      <c r="CL121" s="1044"/>
      <c r="CM121" s="1044"/>
      <c r="CN121" s="1044"/>
      <c r="CO121" s="1045"/>
      <c r="CP121" s="1053"/>
      <c r="CQ121" s="1054"/>
      <c r="CR121" s="1054"/>
      <c r="CS121" s="1054"/>
      <c r="CT121" s="1054"/>
      <c r="CU121" s="1054"/>
      <c r="CV121" s="1054"/>
      <c r="CW121" s="1054"/>
      <c r="CX121" s="1054"/>
      <c r="CY121" s="1054"/>
      <c r="CZ121" s="1054"/>
      <c r="DA121" s="1054"/>
      <c r="DB121" s="1054"/>
      <c r="DC121" s="1054"/>
      <c r="DD121" s="1054"/>
      <c r="DE121" s="1054"/>
      <c r="DF121" s="1055"/>
      <c r="DG121" s="952"/>
      <c r="DH121" s="953"/>
      <c r="DI121" s="953"/>
      <c r="DJ121" s="953"/>
      <c r="DK121" s="953"/>
      <c r="DL121" s="953"/>
      <c r="DM121" s="953"/>
      <c r="DN121" s="953"/>
      <c r="DO121" s="953"/>
      <c r="DP121" s="953"/>
      <c r="DQ121" s="953"/>
      <c r="DR121" s="953"/>
      <c r="DS121" s="953"/>
      <c r="DT121" s="953"/>
      <c r="DU121" s="953"/>
      <c r="DV121" s="954"/>
      <c r="DW121" s="954"/>
      <c r="DX121" s="954"/>
      <c r="DY121" s="954"/>
      <c r="DZ121" s="955"/>
    </row>
    <row r="122" spans="1:130" s="226" customFormat="1" ht="26.25" customHeight="1" x14ac:dyDescent="0.15">
      <c r="A122" s="1092"/>
      <c r="B122" s="979"/>
      <c r="C122" s="949" t="s">
        <v>438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401</v>
      </c>
      <c r="AB122" s="992"/>
      <c r="AC122" s="992"/>
      <c r="AD122" s="992"/>
      <c r="AE122" s="993"/>
      <c r="AF122" s="994" t="s">
        <v>401</v>
      </c>
      <c r="AG122" s="992"/>
      <c r="AH122" s="992"/>
      <c r="AI122" s="992"/>
      <c r="AJ122" s="993"/>
      <c r="AK122" s="994" t="s">
        <v>401</v>
      </c>
      <c r="AL122" s="992"/>
      <c r="AM122" s="992"/>
      <c r="AN122" s="992"/>
      <c r="AO122" s="993"/>
      <c r="AP122" s="995" t="s">
        <v>401</v>
      </c>
      <c r="AQ122" s="996"/>
      <c r="AR122" s="996"/>
      <c r="AS122" s="996"/>
      <c r="AT122" s="997"/>
      <c r="AU122" s="1025"/>
      <c r="AV122" s="1026"/>
      <c r="AW122" s="1026"/>
      <c r="AX122" s="1026"/>
      <c r="AY122" s="1027"/>
      <c r="AZ122" s="1007" t="s">
        <v>458</v>
      </c>
      <c r="BA122" s="998"/>
      <c r="BB122" s="998"/>
      <c r="BC122" s="998"/>
      <c r="BD122" s="998"/>
      <c r="BE122" s="998"/>
      <c r="BF122" s="998"/>
      <c r="BG122" s="998"/>
      <c r="BH122" s="998"/>
      <c r="BI122" s="998"/>
      <c r="BJ122" s="998"/>
      <c r="BK122" s="998"/>
      <c r="BL122" s="998"/>
      <c r="BM122" s="998"/>
      <c r="BN122" s="998"/>
      <c r="BO122" s="998"/>
      <c r="BP122" s="999"/>
      <c r="BQ122" s="1030">
        <v>4435875</v>
      </c>
      <c r="BR122" s="1031"/>
      <c r="BS122" s="1031"/>
      <c r="BT122" s="1031"/>
      <c r="BU122" s="1031"/>
      <c r="BV122" s="1031">
        <v>4698317</v>
      </c>
      <c r="BW122" s="1031"/>
      <c r="BX122" s="1031"/>
      <c r="BY122" s="1031"/>
      <c r="BZ122" s="1031"/>
      <c r="CA122" s="1031">
        <v>4643461</v>
      </c>
      <c r="CB122" s="1031"/>
      <c r="CC122" s="1031"/>
      <c r="CD122" s="1031"/>
      <c r="CE122" s="1031"/>
      <c r="CF122" s="1051">
        <v>184</v>
      </c>
      <c r="CG122" s="1052"/>
      <c r="CH122" s="1052"/>
      <c r="CI122" s="1052"/>
      <c r="CJ122" s="1052"/>
      <c r="CK122" s="1043"/>
      <c r="CL122" s="1044"/>
      <c r="CM122" s="1044"/>
      <c r="CN122" s="1044"/>
      <c r="CO122" s="1045"/>
      <c r="CP122" s="1053"/>
      <c r="CQ122" s="1054"/>
      <c r="CR122" s="1054"/>
      <c r="CS122" s="1054"/>
      <c r="CT122" s="1054"/>
      <c r="CU122" s="1054"/>
      <c r="CV122" s="1054"/>
      <c r="CW122" s="1054"/>
      <c r="CX122" s="1054"/>
      <c r="CY122" s="1054"/>
      <c r="CZ122" s="1054"/>
      <c r="DA122" s="1054"/>
      <c r="DB122" s="1054"/>
      <c r="DC122" s="1054"/>
      <c r="DD122" s="1054"/>
      <c r="DE122" s="1054"/>
      <c r="DF122" s="1055"/>
      <c r="DG122" s="952"/>
      <c r="DH122" s="953"/>
      <c r="DI122" s="953"/>
      <c r="DJ122" s="953"/>
      <c r="DK122" s="953"/>
      <c r="DL122" s="953"/>
      <c r="DM122" s="953"/>
      <c r="DN122" s="953"/>
      <c r="DO122" s="953"/>
      <c r="DP122" s="953"/>
      <c r="DQ122" s="953"/>
      <c r="DR122" s="953"/>
      <c r="DS122" s="953"/>
      <c r="DT122" s="953"/>
      <c r="DU122" s="953"/>
      <c r="DV122" s="954"/>
      <c r="DW122" s="954"/>
      <c r="DX122" s="954"/>
      <c r="DY122" s="954"/>
      <c r="DZ122" s="955"/>
    </row>
    <row r="123" spans="1:130" s="226" customFormat="1" ht="26.25" customHeight="1" x14ac:dyDescent="0.15">
      <c r="A123" s="1092"/>
      <c r="B123" s="979"/>
      <c r="C123" s="949" t="s">
        <v>444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401</v>
      </c>
      <c r="AB123" s="992"/>
      <c r="AC123" s="992"/>
      <c r="AD123" s="992"/>
      <c r="AE123" s="993"/>
      <c r="AF123" s="994" t="s">
        <v>124</v>
      </c>
      <c r="AG123" s="992"/>
      <c r="AH123" s="992"/>
      <c r="AI123" s="992"/>
      <c r="AJ123" s="993"/>
      <c r="AK123" s="994" t="s">
        <v>401</v>
      </c>
      <c r="AL123" s="992"/>
      <c r="AM123" s="992"/>
      <c r="AN123" s="992"/>
      <c r="AO123" s="993"/>
      <c r="AP123" s="995" t="s">
        <v>401</v>
      </c>
      <c r="AQ123" s="996"/>
      <c r="AR123" s="996"/>
      <c r="AS123" s="996"/>
      <c r="AT123" s="997"/>
      <c r="AU123" s="1028"/>
      <c r="AV123" s="1029"/>
      <c r="AW123" s="1029"/>
      <c r="AX123" s="1029"/>
      <c r="AY123" s="1029"/>
      <c r="AZ123" s="257" t="s">
        <v>182</v>
      </c>
      <c r="BA123" s="257"/>
      <c r="BB123" s="257"/>
      <c r="BC123" s="257"/>
      <c r="BD123" s="257"/>
      <c r="BE123" s="257"/>
      <c r="BF123" s="257"/>
      <c r="BG123" s="257"/>
      <c r="BH123" s="257"/>
      <c r="BI123" s="257"/>
      <c r="BJ123" s="257"/>
      <c r="BK123" s="257"/>
      <c r="BL123" s="257"/>
      <c r="BM123" s="257"/>
      <c r="BN123" s="257"/>
      <c r="BO123" s="1008" t="s">
        <v>459</v>
      </c>
      <c r="BP123" s="1039"/>
      <c r="BQ123" s="1098">
        <v>6760258</v>
      </c>
      <c r="BR123" s="1099"/>
      <c r="BS123" s="1099"/>
      <c r="BT123" s="1099"/>
      <c r="BU123" s="1099"/>
      <c r="BV123" s="1099">
        <v>7115895</v>
      </c>
      <c r="BW123" s="1099"/>
      <c r="BX123" s="1099"/>
      <c r="BY123" s="1099"/>
      <c r="BZ123" s="1099"/>
      <c r="CA123" s="1099">
        <v>7186661</v>
      </c>
      <c r="CB123" s="1099"/>
      <c r="CC123" s="1099"/>
      <c r="CD123" s="1099"/>
      <c r="CE123" s="1099"/>
      <c r="CF123" s="1032"/>
      <c r="CG123" s="1033"/>
      <c r="CH123" s="1033"/>
      <c r="CI123" s="1033"/>
      <c r="CJ123" s="1034"/>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226" customFormat="1" ht="26.25" customHeight="1" thickBot="1" x14ac:dyDescent="0.2">
      <c r="A124" s="1092"/>
      <c r="B124" s="979"/>
      <c r="C124" s="949" t="s">
        <v>447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401</v>
      </c>
      <c r="AB124" s="992"/>
      <c r="AC124" s="992"/>
      <c r="AD124" s="992"/>
      <c r="AE124" s="993"/>
      <c r="AF124" s="994" t="s">
        <v>401</v>
      </c>
      <c r="AG124" s="992"/>
      <c r="AH124" s="992"/>
      <c r="AI124" s="992"/>
      <c r="AJ124" s="993"/>
      <c r="AK124" s="994" t="s">
        <v>401</v>
      </c>
      <c r="AL124" s="992"/>
      <c r="AM124" s="992"/>
      <c r="AN124" s="992"/>
      <c r="AO124" s="993"/>
      <c r="AP124" s="995" t="s">
        <v>124</v>
      </c>
      <c r="AQ124" s="996"/>
      <c r="AR124" s="996"/>
      <c r="AS124" s="996"/>
      <c r="AT124" s="997"/>
      <c r="AU124" s="1094" t="s">
        <v>460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450</v>
      </c>
      <c r="BR124" s="1061"/>
      <c r="BS124" s="1061"/>
      <c r="BT124" s="1061"/>
      <c r="BU124" s="1061"/>
      <c r="BV124" s="1061" t="s">
        <v>401</v>
      </c>
      <c r="BW124" s="1061"/>
      <c r="BX124" s="1061"/>
      <c r="BY124" s="1061"/>
      <c r="BZ124" s="1061"/>
      <c r="CA124" s="1061" t="s">
        <v>401</v>
      </c>
      <c r="CB124" s="1061"/>
      <c r="CC124" s="1061"/>
      <c r="CD124" s="1061"/>
      <c r="CE124" s="1061"/>
      <c r="CF124" s="1062"/>
      <c r="CG124" s="1063"/>
      <c r="CH124" s="1063"/>
      <c r="CI124" s="1063"/>
      <c r="CJ124" s="1064"/>
      <c r="CK124" s="1046"/>
      <c r="CL124" s="1046"/>
      <c r="CM124" s="1046"/>
      <c r="CN124" s="1046"/>
      <c r="CO124" s="1047"/>
      <c r="CP124" s="1053" t="s">
        <v>461</v>
      </c>
      <c r="CQ124" s="1054"/>
      <c r="CR124" s="1054"/>
      <c r="CS124" s="1054"/>
      <c r="CT124" s="1054"/>
      <c r="CU124" s="1054"/>
      <c r="CV124" s="1054"/>
      <c r="CW124" s="1054"/>
      <c r="CX124" s="1054"/>
      <c r="CY124" s="1054"/>
      <c r="CZ124" s="1054"/>
      <c r="DA124" s="1054"/>
      <c r="DB124" s="1054"/>
      <c r="DC124" s="1054"/>
      <c r="DD124" s="1054"/>
      <c r="DE124" s="1054"/>
      <c r="DF124" s="1055"/>
      <c r="DG124" s="1038" t="s">
        <v>450</v>
      </c>
      <c r="DH124" s="1017"/>
      <c r="DI124" s="1017"/>
      <c r="DJ124" s="1017"/>
      <c r="DK124" s="1018"/>
      <c r="DL124" s="1016" t="s">
        <v>401</v>
      </c>
      <c r="DM124" s="1017"/>
      <c r="DN124" s="1017"/>
      <c r="DO124" s="1017"/>
      <c r="DP124" s="1018"/>
      <c r="DQ124" s="1016" t="s">
        <v>401</v>
      </c>
      <c r="DR124" s="1017"/>
      <c r="DS124" s="1017"/>
      <c r="DT124" s="1017"/>
      <c r="DU124" s="1018"/>
      <c r="DV124" s="1019" t="s">
        <v>401</v>
      </c>
      <c r="DW124" s="1020"/>
      <c r="DX124" s="1020"/>
      <c r="DY124" s="1020"/>
      <c r="DZ124" s="1021"/>
    </row>
    <row r="125" spans="1:130" s="226" customFormat="1" ht="26.25" customHeight="1" x14ac:dyDescent="0.15">
      <c r="A125" s="1092"/>
      <c r="B125" s="979"/>
      <c r="C125" s="949" t="s">
        <v>449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124</v>
      </c>
      <c r="AB125" s="992"/>
      <c r="AC125" s="992"/>
      <c r="AD125" s="992"/>
      <c r="AE125" s="993"/>
      <c r="AF125" s="994" t="s">
        <v>401</v>
      </c>
      <c r="AG125" s="992"/>
      <c r="AH125" s="992"/>
      <c r="AI125" s="992"/>
      <c r="AJ125" s="993"/>
      <c r="AK125" s="994" t="s">
        <v>401</v>
      </c>
      <c r="AL125" s="992"/>
      <c r="AM125" s="992"/>
      <c r="AN125" s="992"/>
      <c r="AO125" s="993"/>
      <c r="AP125" s="995" t="s">
        <v>401</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462</v>
      </c>
      <c r="CL125" s="1041"/>
      <c r="CM125" s="1041"/>
      <c r="CN125" s="1041"/>
      <c r="CO125" s="1042"/>
      <c r="CP125" s="973" t="s">
        <v>463</v>
      </c>
      <c r="CQ125" s="922"/>
      <c r="CR125" s="922"/>
      <c r="CS125" s="922"/>
      <c r="CT125" s="922"/>
      <c r="CU125" s="922"/>
      <c r="CV125" s="922"/>
      <c r="CW125" s="922"/>
      <c r="CX125" s="922"/>
      <c r="CY125" s="922"/>
      <c r="CZ125" s="922"/>
      <c r="DA125" s="922"/>
      <c r="DB125" s="922"/>
      <c r="DC125" s="922"/>
      <c r="DD125" s="922"/>
      <c r="DE125" s="922"/>
      <c r="DF125" s="923"/>
      <c r="DG125" s="959" t="s">
        <v>401</v>
      </c>
      <c r="DH125" s="960"/>
      <c r="DI125" s="960"/>
      <c r="DJ125" s="960"/>
      <c r="DK125" s="960"/>
      <c r="DL125" s="960" t="s">
        <v>401</v>
      </c>
      <c r="DM125" s="960"/>
      <c r="DN125" s="960"/>
      <c r="DO125" s="960"/>
      <c r="DP125" s="960"/>
      <c r="DQ125" s="960" t="s">
        <v>401</v>
      </c>
      <c r="DR125" s="960"/>
      <c r="DS125" s="960"/>
      <c r="DT125" s="960"/>
      <c r="DU125" s="960"/>
      <c r="DV125" s="961" t="s">
        <v>401</v>
      </c>
      <c r="DW125" s="961"/>
      <c r="DX125" s="961"/>
      <c r="DY125" s="961"/>
      <c r="DZ125" s="962"/>
    </row>
    <row r="126" spans="1:130" s="226" customFormat="1" ht="26.25" customHeight="1" thickBot="1" x14ac:dyDescent="0.2">
      <c r="A126" s="1092"/>
      <c r="B126" s="979"/>
      <c r="C126" s="949" t="s">
        <v>452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124</v>
      </c>
      <c r="AB126" s="992"/>
      <c r="AC126" s="992"/>
      <c r="AD126" s="992"/>
      <c r="AE126" s="993"/>
      <c r="AF126" s="994" t="s">
        <v>401</v>
      </c>
      <c r="AG126" s="992"/>
      <c r="AH126" s="992"/>
      <c r="AI126" s="992"/>
      <c r="AJ126" s="993"/>
      <c r="AK126" s="994" t="s">
        <v>124</v>
      </c>
      <c r="AL126" s="992"/>
      <c r="AM126" s="992"/>
      <c r="AN126" s="992"/>
      <c r="AO126" s="993"/>
      <c r="AP126" s="995" t="s">
        <v>450</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464</v>
      </c>
      <c r="CQ126" s="983"/>
      <c r="CR126" s="983"/>
      <c r="CS126" s="983"/>
      <c r="CT126" s="983"/>
      <c r="CU126" s="983"/>
      <c r="CV126" s="983"/>
      <c r="CW126" s="983"/>
      <c r="CX126" s="983"/>
      <c r="CY126" s="983"/>
      <c r="CZ126" s="983"/>
      <c r="DA126" s="983"/>
      <c r="DB126" s="983"/>
      <c r="DC126" s="983"/>
      <c r="DD126" s="983"/>
      <c r="DE126" s="983"/>
      <c r="DF126" s="984"/>
      <c r="DG126" s="952" t="s">
        <v>450</v>
      </c>
      <c r="DH126" s="953"/>
      <c r="DI126" s="953"/>
      <c r="DJ126" s="953"/>
      <c r="DK126" s="953"/>
      <c r="DL126" s="953" t="s">
        <v>401</v>
      </c>
      <c r="DM126" s="953"/>
      <c r="DN126" s="953"/>
      <c r="DO126" s="953"/>
      <c r="DP126" s="953"/>
      <c r="DQ126" s="953" t="s">
        <v>401</v>
      </c>
      <c r="DR126" s="953"/>
      <c r="DS126" s="953"/>
      <c r="DT126" s="953"/>
      <c r="DU126" s="953"/>
      <c r="DV126" s="954" t="s">
        <v>450</v>
      </c>
      <c r="DW126" s="954"/>
      <c r="DX126" s="954"/>
      <c r="DY126" s="954"/>
      <c r="DZ126" s="955"/>
    </row>
    <row r="127" spans="1:130" s="226" customFormat="1" ht="26.25" customHeight="1" x14ac:dyDescent="0.15">
      <c r="A127" s="1093"/>
      <c r="B127" s="981"/>
      <c r="C127" s="1035" t="s">
        <v>465</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401</v>
      </c>
      <c r="AB127" s="992"/>
      <c r="AC127" s="992"/>
      <c r="AD127" s="992"/>
      <c r="AE127" s="993"/>
      <c r="AF127" s="994" t="s">
        <v>124</v>
      </c>
      <c r="AG127" s="992"/>
      <c r="AH127" s="992"/>
      <c r="AI127" s="992"/>
      <c r="AJ127" s="993"/>
      <c r="AK127" s="994" t="s">
        <v>401</v>
      </c>
      <c r="AL127" s="992"/>
      <c r="AM127" s="992"/>
      <c r="AN127" s="992"/>
      <c r="AO127" s="993"/>
      <c r="AP127" s="995" t="s">
        <v>401</v>
      </c>
      <c r="AQ127" s="996"/>
      <c r="AR127" s="996"/>
      <c r="AS127" s="996"/>
      <c r="AT127" s="997"/>
      <c r="AU127" s="262"/>
      <c r="AV127" s="262"/>
      <c r="AW127" s="262"/>
      <c r="AX127" s="1065" t="s">
        <v>466</v>
      </c>
      <c r="AY127" s="1066"/>
      <c r="AZ127" s="1066"/>
      <c r="BA127" s="1066"/>
      <c r="BB127" s="1066"/>
      <c r="BC127" s="1066"/>
      <c r="BD127" s="1066"/>
      <c r="BE127" s="1067"/>
      <c r="BF127" s="1068" t="s">
        <v>467</v>
      </c>
      <c r="BG127" s="1066"/>
      <c r="BH127" s="1066"/>
      <c r="BI127" s="1066"/>
      <c r="BJ127" s="1066"/>
      <c r="BK127" s="1066"/>
      <c r="BL127" s="1067"/>
      <c r="BM127" s="1068" t="s">
        <v>468</v>
      </c>
      <c r="BN127" s="1066"/>
      <c r="BO127" s="1066"/>
      <c r="BP127" s="1066"/>
      <c r="BQ127" s="1066"/>
      <c r="BR127" s="1066"/>
      <c r="BS127" s="1067"/>
      <c r="BT127" s="1068" t="s">
        <v>469</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470</v>
      </c>
      <c r="CQ127" s="983"/>
      <c r="CR127" s="983"/>
      <c r="CS127" s="983"/>
      <c r="CT127" s="983"/>
      <c r="CU127" s="983"/>
      <c r="CV127" s="983"/>
      <c r="CW127" s="983"/>
      <c r="CX127" s="983"/>
      <c r="CY127" s="983"/>
      <c r="CZ127" s="983"/>
      <c r="DA127" s="983"/>
      <c r="DB127" s="983"/>
      <c r="DC127" s="983"/>
      <c r="DD127" s="983"/>
      <c r="DE127" s="983"/>
      <c r="DF127" s="984"/>
      <c r="DG127" s="952" t="s">
        <v>401</v>
      </c>
      <c r="DH127" s="953"/>
      <c r="DI127" s="953"/>
      <c r="DJ127" s="953"/>
      <c r="DK127" s="953"/>
      <c r="DL127" s="953" t="s">
        <v>124</v>
      </c>
      <c r="DM127" s="953"/>
      <c r="DN127" s="953"/>
      <c r="DO127" s="953"/>
      <c r="DP127" s="953"/>
      <c r="DQ127" s="953" t="s">
        <v>401</v>
      </c>
      <c r="DR127" s="953"/>
      <c r="DS127" s="953"/>
      <c r="DT127" s="953"/>
      <c r="DU127" s="953"/>
      <c r="DV127" s="954" t="s">
        <v>401</v>
      </c>
      <c r="DW127" s="954"/>
      <c r="DX127" s="954"/>
      <c r="DY127" s="954"/>
      <c r="DZ127" s="955"/>
    </row>
    <row r="128" spans="1:130" s="226" customFormat="1" ht="26.25" customHeight="1" thickBot="1" x14ac:dyDescent="0.2">
      <c r="A128" s="1076" t="s">
        <v>471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472</v>
      </c>
      <c r="X128" s="1078"/>
      <c r="Y128" s="1078"/>
      <c r="Z128" s="1079"/>
      <c r="AA128" s="1080">
        <v>15328</v>
      </c>
      <c r="AB128" s="1081"/>
      <c r="AC128" s="1081"/>
      <c r="AD128" s="1081"/>
      <c r="AE128" s="1082"/>
      <c r="AF128" s="1083">
        <v>15420</v>
      </c>
      <c r="AG128" s="1081"/>
      <c r="AH128" s="1081"/>
      <c r="AI128" s="1081"/>
      <c r="AJ128" s="1082"/>
      <c r="AK128" s="1083">
        <v>15332</v>
      </c>
      <c r="AL128" s="1081"/>
      <c r="AM128" s="1081"/>
      <c r="AN128" s="1081"/>
      <c r="AO128" s="1082"/>
      <c r="AP128" s="1084"/>
      <c r="AQ128" s="1085"/>
      <c r="AR128" s="1085"/>
      <c r="AS128" s="1085"/>
      <c r="AT128" s="1086"/>
      <c r="AU128" s="262"/>
      <c r="AV128" s="262"/>
      <c r="AW128" s="262"/>
      <c r="AX128" s="921" t="s">
        <v>473</v>
      </c>
      <c r="AY128" s="922"/>
      <c r="AZ128" s="922"/>
      <c r="BA128" s="922"/>
      <c r="BB128" s="922"/>
      <c r="BC128" s="922"/>
      <c r="BD128" s="922"/>
      <c r="BE128" s="923"/>
      <c r="BF128" s="1087" t="s">
        <v>124</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474</v>
      </c>
      <c r="CQ128" s="1070"/>
      <c r="CR128" s="1070"/>
      <c r="CS128" s="1070"/>
      <c r="CT128" s="1070"/>
      <c r="CU128" s="1070"/>
      <c r="CV128" s="1070"/>
      <c r="CW128" s="1070"/>
      <c r="CX128" s="1070"/>
      <c r="CY128" s="1070"/>
      <c r="CZ128" s="1070"/>
      <c r="DA128" s="1070"/>
      <c r="DB128" s="1070"/>
      <c r="DC128" s="1070"/>
      <c r="DD128" s="1070"/>
      <c r="DE128" s="1070"/>
      <c r="DF128" s="1071"/>
      <c r="DG128" s="1072" t="s">
        <v>124</v>
      </c>
      <c r="DH128" s="1073"/>
      <c r="DI128" s="1073"/>
      <c r="DJ128" s="1073"/>
      <c r="DK128" s="1073"/>
      <c r="DL128" s="1073" t="s">
        <v>401</v>
      </c>
      <c r="DM128" s="1073"/>
      <c r="DN128" s="1073"/>
      <c r="DO128" s="1073"/>
      <c r="DP128" s="1073"/>
      <c r="DQ128" s="1073" t="s">
        <v>401</v>
      </c>
      <c r="DR128" s="1073"/>
      <c r="DS128" s="1073"/>
      <c r="DT128" s="1073"/>
      <c r="DU128" s="1073"/>
      <c r="DV128" s="1074" t="s">
        <v>401</v>
      </c>
      <c r="DW128" s="1074"/>
      <c r="DX128" s="1074"/>
      <c r="DY128" s="1074"/>
      <c r="DZ128" s="1075"/>
    </row>
    <row r="129" spans="1:131" s="226" customFormat="1" ht="26.25" customHeight="1" x14ac:dyDescent="0.15">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475</v>
      </c>
      <c r="X129" s="1107"/>
      <c r="Y129" s="1107"/>
      <c r="Z129" s="1108"/>
      <c r="AA129" s="991">
        <v>3061189</v>
      </c>
      <c r="AB129" s="992"/>
      <c r="AC129" s="992"/>
      <c r="AD129" s="992"/>
      <c r="AE129" s="993"/>
      <c r="AF129" s="994">
        <v>3036421</v>
      </c>
      <c r="AG129" s="992"/>
      <c r="AH129" s="992"/>
      <c r="AI129" s="992"/>
      <c r="AJ129" s="993"/>
      <c r="AK129" s="994">
        <v>3047713</v>
      </c>
      <c r="AL129" s="992"/>
      <c r="AM129" s="992"/>
      <c r="AN129" s="992"/>
      <c r="AO129" s="993"/>
      <c r="AP129" s="1109"/>
      <c r="AQ129" s="1110"/>
      <c r="AR129" s="1110"/>
      <c r="AS129" s="1110"/>
      <c r="AT129" s="1111"/>
      <c r="AU129" s="264"/>
      <c r="AV129" s="264"/>
      <c r="AW129" s="264"/>
      <c r="AX129" s="1100" t="s">
        <v>476</v>
      </c>
      <c r="AY129" s="983"/>
      <c r="AZ129" s="983"/>
      <c r="BA129" s="983"/>
      <c r="BB129" s="983"/>
      <c r="BC129" s="983"/>
      <c r="BD129" s="983"/>
      <c r="BE129" s="984"/>
      <c r="BF129" s="1101" t="s">
        <v>401</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3" t="s">
        <v>477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478</v>
      </c>
      <c r="X130" s="1107"/>
      <c r="Y130" s="1107"/>
      <c r="Z130" s="1108"/>
      <c r="AA130" s="991">
        <v>485068</v>
      </c>
      <c r="AB130" s="992"/>
      <c r="AC130" s="992"/>
      <c r="AD130" s="992"/>
      <c r="AE130" s="993"/>
      <c r="AF130" s="994">
        <v>494640</v>
      </c>
      <c r="AG130" s="992"/>
      <c r="AH130" s="992"/>
      <c r="AI130" s="992"/>
      <c r="AJ130" s="993"/>
      <c r="AK130" s="994">
        <v>523917</v>
      </c>
      <c r="AL130" s="992"/>
      <c r="AM130" s="992"/>
      <c r="AN130" s="992"/>
      <c r="AO130" s="993"/>
      <c r="AP130" s="1109"/>
      <c r="AQ130" s="1110"/>
      <c r="AR130" s="1110"/>
      <c r="AS130" s="1110"/>
      <c r="AT130" s="1111"/>
      <c r="AU130" s="264"/>
      <c r="AV130" s="264"/>
      <c r="AW130" s="264"/>
      <c r="AX130" s="1100" t="s">
        <v>479</v>
      </c>
      <c r="AY130" s="983"/>
      <c r="AZ130" s="983"/>
      <c r="BA130" s="983"/>
      <c r="BB130" s="983"/>
      <c r="BC130" s="983"/>
      <c r="BD130" s="983"/>
      <c r="BE130" s="984"/>
      <c r="BF130" s="1137">
        <v>6.4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480</v>
      </c>
      <c r="X131" s="1145"/>
      <c r="Y131" s="1145"/>
      <c r="Z131" s="1146"/>
      <c r="AA131" s="1038">
        <v>2576121</v>
      </c>
      <c r="AB131" s="1017"/>
      <c r="AC131" s="1017"/>
      <c r="AD131" s="1017"/>
      <c r="AE131" s="1018"/>
      <c r="AF131" s="1016">
        <v>2541781</v>
      </c>
      <c r="AG131" s="1017"/>
      <c r="AH131" s="1017"/>
      <c r="AI131" s="1017"/>
      <c r="AJ131" s="1018"/>
      <c r="AK131" s="1016">
        <v>2523796</v>
      </c>
      <c r="AL131" s="1017"/>
      <c r="AM131" s="1017"/>
      <c r="AN131" s="1017"/>
      <c r="AO131" s="1018"/>
      <c r="AP131" s="1147"/>
      <c r="AQ131" s="1148"/>
      <c r="AR131" s="1148"/>
      <c r="AS131" s="1148"/>
      <c r="AT131" s="1149"/>
      <c r="AU131" s="264"/>
      <c r="AV131" s="264"/>
      <c r="AW131" s="264"/>
      <c r="AX131" s="1119" t="s">
        <v>481</v>
      </c>
      <c r="AY131" s="1070"/>
      <c r="AZ131" s="1070"/>
      <c r="BA131" s="1070"/>
      <c r="BB131" s="1070"/>
      <c r="BC131" s="1070"/>
      <c r="BD131" s="1070"/>
      <c r="BE131" s="1071"/>
      <c r="BF131" s="1120" t="s">
        <v>450</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6" t="s">
        <v>482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483</v>
      </c>
      <c r="W132" s="1130"/>
      <c r="X132" s="1130"/>
      <c r="Y132" s="1130"/>
      <c r="Z132" s="1131"/>
      <c r="AA132" s="1132">
        <v>5.9551550569999998</v>
      </c>
      <c r="AB132" s="1133"/>
      <c r="AC132" s="1133"/>
      <c r="AD132" s="1133"/>
      <c r="AE132" s="1134"/>
      <c r="AF132" s="1135">
        <v>6.5880184010000002</v>
      </c>
      <c r="AG132" s="1133"/>
      <c r="AH132" s="1133"/>
      <c r="AI132" s="1133"/>
      <c r="AJ132" s="1134"/>
      <c r="AK132" s="1135">
        <v>6.7696438219999999</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484</v>
      </c>
      <c r="W133" s="1113"/>
      <c r="X133" s="1113"/>
      <c r="Y133" s="1113"/>
      <c r="Z133" s="1114"/>
      <c r="AA133" s="1115">
        <v>6.9</v>
      </c>
      <c r="AB133" s="1116"/>
      <c r="AC133" s="1116"/>
      <c r="AD133" s="1116"/>
      <c r="AE133" s="1117"/>
      <c r="AF133" s="1115">
        <v>6.5</v>
      </c>
      <c r="AG133" s="1116"/>
      <c r="AH133" s="1116"/>
      <c r="AI133" s="1116"/>
      <c r="AJ133" s="1117"/>
      <c r="AK133" s="1115">
        <v>6.4</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ZHU4fmOHPKbQ1LKtOIIeOx8CtGpRwGH5HYdBqLPZ8AE/mSDfw+o6m80u7fVDCv5YPATDJsbEVNf4kr8BBSveg==" saltValue="8l1gNk/hG83rw9d7TDUg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25" zoomScaleNormal="85" zoomScaleSheetLayoutView="100" workbookViewId="0">
      <selection activeCell="AV75" sqref="AV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B1G1lzCNRcRRbUMFXq3wRle3oBfjx3NqzXBTQgvMEZyLynV7CrDfv0GxcK+PIbjACS3xyhsZu0qKsI5WTlrnQ==" saltValue="54TrPr2T9NmXMrBef8DJ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xVz7gOtwPnbofLyenxAfRPk00IacsmIGepVRC11RY3P95qT/tZHmIKyqhs5K//7FzRZwXg2Ui0WS/9uZ1CmbQ==" saltValue="FhwDl5NvtLlSMiKqp/8n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493</v>
      </c>
      <c r="AL9" s="1156"/>
      <c r="AM9" s="1156"/>
      <c r="AN9" s="1157"/>
      <c r="AO9" s="292">
        <v>785238</v>
      </c>
      <c r="AP9" s="292">
        <v>161207</v>
      </c>
      <c r="AQ9" s="293">
        <v>216903</v>
      </c>
      <c r="AR9" s="294">
        <v>-25.7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494</v>
      </c>
      <c r="AL10" s="1156"/>
      <c r="AM10" s="1156"/>
      <c r="AN10" s="1157"/>
      <c r="AO10" s="295">
        <v>183807</v>
      </c>
      <c r="AP10" s="295">
        <v>37735</v>
      </c>
      <c r="AQ10" s="296">
        <v>28917</v>
      </c>
      <c r="AR10" s="297">
        <v>30.5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495</v>
      </c>
      <c r="AL11" s="1156"/>
      <c r="AM11" s="1156"/>
      <c r="AN11" s="1157"/>
      <c r="AO11" s="295">
        <v>187148</v>
      </c>
      <c r="AP11" s="295">
        <v>38421</v>
      </c>
      <c r="AQ11" s="296">
        <v>25458</v>
      </c>
      <c r="AR11" s="297">
        <v>50.9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496</v>
      </c>
      <c r="AL12" s="1156"/>
      <c r="AM12" s="1156"/>
      <c r="AN12" s="1157"/>
      <c r="AO12" s="295" t="s">
        <v>497</v>
      </c>
      <c r="AP12" s="295" t="s">
        <v>497</v>
      </c>
      <c r="AQ12" s="296">
        <v>3963</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498</v>
      </c>
      <c r="AL13" s="1156"/>
      <c r="AM13" s="1156"/>
      <c r="AN13" s="1157"/>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499</v>
      </c>
      <c r="AL14" s="1156"/>
      <c r="AM14" s="1156"/>
      <c r="AN14" s="1157"/>
      <c r="AO14" s="295">
        <v>39009</v>
      </c>
      <c r="AP14" s="295">
        <v>8008</v>
      </c>
      <c r="AQ14" s="296">
        <v>8580</v>
      </c>
      <c r="AR14" s="297">
        <v>-6.7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500</v>
      </c>
      <c r="AL15" s="1156"/>
      <c r="AM15" s="1156"/>
      <c r="AN15" s="1157"/>
      <c r="AO15" s="295">
        <v>349</v>
      </c>
      <c r="AP15" s="295">
        <v>72</v>
      </c>
      <c r="AQ15" s="296">
        <v>5076</v>
      </c>
      <c r="AR15" s="297">
        <v>-98.6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501</v>
      </c>
      <c r="AL16" s="1159"/>
      <c r="AM16" s="1159"/>
      <c r="AN16" s="1160"/>
      <c r="AO16" s="295">
        <v>-102407</v>
      </c>
      <c r="AP16" s="295">
        <v>-21024</v>
      </c>
      <c r="AQ16" s="296">
        <v>-20614</v>
      </c>
      <c r="AR16" s="297">
        <v>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182</v>
      </c>
      <c r="AL17" s="1159"/>
      <c r="AM17" s="1159"/>
      <c r="AN17" s="1160"/>
      <c r="AO17" s="295">
        <v>1093144</v>
      </c>
      <c r="AP17" s="295">
        <v>224419</v>
      </c>
      <c r="AQ17" s="296">
        <v>268284</v>
      </c>
      <c r="AR17" s="297">
        <v>-16.399999999999999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506</v>
      </c>
      <c r="AL21" s="1151"/>
      <c r="AM21" s="1151"/>
      <c r="AN21" s="1152"/>
      <c r="AO21" s="307">
        <v>19.91</v>
      </c>
      <c r="AP21" s="308">
        <v>24.83</v>
      </c>
      <c r="AQ21" s="309">
        <v>-4.92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507</v>
      </c>
      <c r="AL22" s="1151"/>
      <c r="AM22" s="1151"/>
      <c r="AN22" s="1152"/>
      <c r="AO22" s="312">
        <v>92.3</v>
      </c>
      <c r="AP22" s="313">
        <v>94</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512</v>
      </c>
      <c r="AL32" s="1167"/>
      <c r="AM32" s="1167"/>
      <c r="AN32" s="1168"/>
      <c r="AO32" s="322">
        <v>628119</v>
      </c>
      <c r="AP32" s="322">
        <v>128951</v>
      </c>
      <c r="AQ32" s="323">
        <v>153879</v>
      </c>
      <c r="AR32" s="324">
        <v>-16.2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513</v>
      </c>
      <c r="AL33" s="1167"/>
      <c r="AM33" s="1167"/>
      <c r="AN33" s="1168"/>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514</v>
      </c>
      <c r="AL34" s="1167"/>
      <c r="AM34" s="1167"/>
      <c r="AN34" s="1168"/>
      <c r="AO34" s="322" t="s">
        <v>497</v>
      </c>
      <c r="AP34" s="322" t="s">
        <v>497</v>
      </c>
      <c r="AQ34" s="323" t="s">
        <v>497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515</v>
      </c>
      <c r="AL35" s="1167"/>
      <c r="AM35" s="1167"/>
      <c r="AN35" s="1168"/>
      <c r="AO35" s="322">
        <v>27407</v>
      </c>
      <c r="AP35" s="322">
        <v>5627</v>
      </c>
      <c r="AQ35" s="323">
        <v>28293</v>
      </c>
      <c r="AR35" s="324">
        <v>-80.099999999999994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516</v>
      </c>
      <c r="AL36" s="1167"/>
      <c r="AM36" s="1167"/>
      <c r="AN36" s="1168"/>
      <c r="AO36" s="322">
        <v>54397</v>
      </c>
      <c r="AP36" s="322">
        <v>11168</v>
      </c>
      <c r="AQ36" s="323">
        <v>5342</v>
      </c>
      <c r="AR36" s="324">
        <v>109.1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517</v>
      </c>
      <c r="AL37" s="1167"/>
      <c r="AM37" s="1167"/>
      <c r="AN37" s="1168"/>
      <c r="AO37" s="322" t="s">
        <v>497</v>
      </c>
      <c r="AP37" s="322" t="s">
        <v>497</v>
      </c>
      <c r="AQ37" s="323">
        <v>1875</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518</v>
      </c>
      <c r="AL38" s="1170"/>
      <c r="AM38" s="1170"/>
      <c r="AN38" s="1171"/>
      <c r="AO38" s="325">
        <v>178</v>
      </c>
      <c r="AP38" s="325">
        <v>37</v>
      </c>
      <c r="AQ38" s="326">
        <v>54</v>
      </c>
      <c r="AR38" s="314">
        <v>-31.5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519</v>
      </c>
      <c r="AL39" s="1170"/>
      <c r="AM39" s="1170"/>
      <c r="AN39" s="1171"/>
      <c r="AO39" s="322">
        <v>-15332</v>
      </c>
      <c r="AP39" s="322">
        <v>-3148</v>
      </c>
      <c r="AQ39" s="323">
        <v>-7130</v>
      </c>
      <c r="AR39" s="324">
        <v>-55.8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520</v>
      </c>
      <c r="AL40" s="1167"/>
      <c r="AM40" s="1167"/>
      <c r="AN40" s="1168"/>
      <c r="AO40" s="322">
        <v>-523917</v>
      </c>
      <c r="AP40" s="322">
        <v>-107558</v>
      </c>
      <c r="AQ40" s="323">
        <v>-136382</v>
      </c>
      <c r="AR40" s="324">
        <v>-21.1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296</v>
      </c>
      <c r="AL41" s="1173"/>
      <c r="AM41" s="1173"/>
      <c r="AN41" s="1174"/>
      <c r="AO41" s="322">
        <v>170852</v>
      </c>
      <c r="AP41" s="322">
        <v>35075</v>
      </c>
      <c r="AQ41" s="323">
        <v>45930</v>
      </c>
      <c r="AR41" s="324">
        <v>-23.6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488</v>
      </c>
      <c r="AN49" s="1163" t="s">
        <v>524</v>
      </c>
      <c r="AO49" s="1164"/>
      <c r="AP49" s="1164"/>
      <c r="AQ49" s="1164"/>
      <c r="AR49" s="116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1443190</v>
      </c>
      <c r="AN51" s="344">
        <v>281214</v>
      </c>
      <c r="AO51" s="345">
        <v>-13.1</v>
      </c>
      <c r="AP51" s="346">
        <v>174587</v>
      </c>
      <c r="AQ51" s="347">
        <v>19.100000000000001</v>
      </c>
      <c r="AR51" s="348">
        <v>-32.200000000000003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56971</v>
      </c>
      <c r="AN52" s="352">
        <v>11101</v>
      </c>
      <c r="AO52" s="353">
        <v>-81.5</v>
      </c>
      <c r="AP52" s="354">
        <v>79695</v>
      </c>
      <c r="AQ52" s="355">
        <v>17</v>
      </c>
      <c r="AR52" s="356">
        <v>-98.5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1798690</v>
      </c>
      <c r="AN53" s="344">
        <v>356812</v>
      </c>
      <c r="AO53" s="345">
        <v>26.9</v>
      </c>
      <c r="AP53" s="346">
        <v>175675</v>
      </c>
      <c r="AQ53" s="347">
        <v>0.6</v>
      </c>
      <c r="AR53" s="348">
        <v>26.3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133903</v>
      </c>
      <c r="AN54" s="352">
        <v>26563</v>
      </c>
      <c r="AO54" s="353">
        <v>139.30000000000001</v>
      </c>
      <c r="AP54" s="354">
        <v>87698</v>
      </c>
      <c r="AQ54" s="355">
        <v>10</v>
      </c>
      <c r="AR54" s="356">
        <v>129.30000000000001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1688670</v>
      </c>
      <c r="AN55" s="344">
        <v>337329</v>
      </c>
      <c r="AO55" s="345">
        <v>-5.5</v>
      </c>
      <c r="AP55" s="346">
        <v>280458</v>
      </c>
      <c r="AQ55" s="347">
        <v>59.6</v>
      </c>
      <c r="AR55" s="348">
        <v>-65.099999999999994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72320</v>
      </c>
      <c r="AN56" s="352">
        <v>14447</v>
      </c>
      <c r="AO56" s="353">
        <v>-45.6</v>
      </c>
      <c r="AP56" s="354">
        <v>127286</v>
      </c>
      <c r="AQ56" s="355">
        <v>45.1</v>
      </c>
      <c r="AR56" s="356">
        <v>-90.7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1430113</v>
      </c>
      <c r="AN57" s="344">
        <v>288970</v>
      </c>
      <c r="AO57" s="345">
        <v>-14.3</v>
      </c>
      <c r="AP57" s="346">
        <v>310300</v>
      </c>
      <c r="AQ57" s="347">
        <v>10.6</v>
      </c>
      <c r="AR57" s="348">
        <v>-24.9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90598</v>
      </c>
      <c r="AN58" s="352">
        <v>18306</v>
      </c>
      <c r="AO58" s="353">
        <v>26.7</v>
      </c>
      <c r="AP58" s="354">
        <v>157576</v>
      </c>
      <c r="AQ58" s="355">
        <v>23.8</v>
      </c>
      <c r="AR58" s="356">
        <v>2.9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1466371</v>
      </c>
      <c r="AN59" s="344">
        <v>301041</v>
      </c>
      <c r="AO59" s="345">
        <v>4.2</v>
      </c>
      <c r="AP59" s="346">
        <v>317319</v>
      </c>
      <c r="AQ59" s="347">
        <v>2.2999999999999998</v>
      </c>
      <c r="AR59" s="348">
        <v>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245897</v>
      </c>
      <c r="AN60" s="352">
        <v>50482</v>
      </c>
      <c r="AO60" s="353">
        <v>175.8</v>
      </c>
      <c r="AP60" s="354">
        <v>164214</v>
      </c>
      <c r="AQ60" s="355">
        <v>4.2</v>
      </c>
      <c r="AR60" s="356">
        <v>171.6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1565407</v>
      </c>
      <c r="AN61" s="359">
        <v>313073</v>
      </c>
      <c r="AO61" s="360">
        <v>-0.4</v>
      </c>
      <c r="AP61" s="361">
        <v>251668</v>
      </c>
      <c r="AQ61" s="362">
        <v>18.399999999999999</v>
      </c>
      <c r="AR61" s="348">
        <v>-18.8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119938</v>
      </c>
      <c r="AN62" s="352">
        <v>24180</v>
      </c>
      <c r="AO62" s="353">
        <v>42.9</v>
      </c>
      <c r="AP62" s="354">
        <v>123294</v>
      </c>
      <c r="AQ62" s="355">
        <v>20</v>
      </c>
      <c r="AR62" s="356">
        <v>22.9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jCP/It/amnMTRgAZt62X9/OU5Bvmv1sRn19zWv3bo9/dJ6TwVe1AxA4c60hMbHIh5ihe+Zcg8LX9ao9P5nenw==" saltValue="T/Y/ve2Q8/2MX2qqEKMm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E100" zoomScaleNormal="100" zoomScaleSheetLayoutView="55" workbookViewId="0">
      <selection activeCell="AF87" sqref="AF8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sF9X/mn8sHCNZkL8XNzxKxLmRiScw0me28Df1pC31ViKMwI9iMHkFGmA5vMSfqeRtJfmC55q0xvUlggv847WQ==" saltValue="9+wmzhUtbrydHEMKpS1C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ktC5xcU+fV+dZ0edSZyCvNrmCvEzca6M3YGpG7LrkT7bgCcy3nzjcvbMNJ9dkUEKJEAd+pv/EHJfgZVD/n3Q==" saltValue="aWgS1FSWyy9OgWReITP3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5" t="s">
        <v>3</v>
      </c>
      <c r="D47" s="1175"/>
      <c r="E47" s="1176"/>
      <c r="F47" s="11">
        <v>8.43</v>
      </c>
      <c r="G47" s="12">
        <v>9.08</v>
      </c>
      <c r="H47" s="12">
        <v>8.92</v>
      </c>
      <c r="I47" s="12">
        <v>9</v>
      </c>
      <c r="J47" s="13">
        <v>8.9700000000000006</v>
      </c>
    </row>
    <row r="48" spans="2:10" ht="57.75" customHeight="1" x14ac:dyDescent="0.15">
      <c r="B48" s="14"/>
      <c r="C48" s="1177" t="s">
        <v>4</v>
      </c>
      <c r="D48" s="1177"/>
      <c r="E48" s="1178"/>
      <c r="F48" s="15">
        <v>7.36</v>
      </c>
      <c r="G48" s="16">
        <v>10.78</v>
      </c>
      <c r="H48" s="16">
        <v>10.18</v>
      </c>
      <c r="I48" s="16">
        <v>10.91</v>
      </c>
      <c r="J48" s="17">
        <v>15.27</v>
      </c>
    </row>
    <row r="49" spans="2:10" ht="57.75" customHeight="1" thickBot="1" x14ac:dyDescent="0.2">
      <c r="B49" s="18"/>
      <c r="C49" s="1179" t="s">
        <v>5</v>
      </c>
      <c r="D49" s="1179"/>
      <c r="E49" s="1180"/>
      <c r="F49" s="19">
        <v>2.91</v>
      </c>
      <c r="G49" s="20">
        <v>6.27</v>
      </c>
      <c r="H49" s="20">
        <v>12.43</v>
      </c>
      <c r="I49" s="20">
        <v>7.63</v>
      </c>
      <c r="J49" s="21">
        <v>4.4000000000000004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mnfy7ToSDCGGu4wCj+uGRQmpkHCfCS7+kmGTHCcvSOpuZA4Js/VTzXyiGjkongZf4NoAOxhPLG5b7vG8AFWA==" saltValue="nxAFHl1gOo99UJ6ytcK9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2019-02-14T05:34:16Z</dcterms:created>
  <dcterms:modified xsi:type="dcterms:W3CDTF">2020-01-16T10:25:05Z</dcterms:modified>
  <cp:category/>
</cp:coreProperties>
</file>