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<sst xmlns="http://schemas.openxmlformats.org/spreadsheetml/2006/main" count="1104" uniqueCount="608">
  <si>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</si>
  <si>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</si>
  <si>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</si>
  <si>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</si>
  <si>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</si>
  <si>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</si>
  <si>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</si>
  <si>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</si>
  <si>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</si>
  <si>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</si>
  <si>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</si>
  <si>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</si>
  <si>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</si>
  <si>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</si>
  <si>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</si>
  <si>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</si>
  <si>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</si>
  <si>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</si>
  <si>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</si>
  <si>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</si>
  <si>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</si>
  <si>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</si>
  <si>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</si>
  <si>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</si>
  <si>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</si>
  <si>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</si>
  <si>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</si>
  <si>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</si>
  <si>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</si>
  <si>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</si>
  <si>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</si>
  <si>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</si>
  <si>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</si>
  <si>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</si>
  <si>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</si>
  <si>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</si>
  <si>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</si>
  <si>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</si>
  <si>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</si>
  <si>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</si>
  <si>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</si>
  <si>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</si>
  <si>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</si>
  <si>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</si>
  <si>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</si>
  <si>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</si>
  <si>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</si>
  <si>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</si>
  <si>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</si>
  <si>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</si>
  <si>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</si>
  <si>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</si>
  <si>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</si>
  <si>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</si>
  <si>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</si>
  <si>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</si>
  <si>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</si>
  <si>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</si>
  <si>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</si>
  <si>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</si>
  <si>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</si>
  <si>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</si>
  <si>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</si>
  <si>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</si>
  <si>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</si>
  <si>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</si>
  <si>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</si>
  <si>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</si>
  <si>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</si>
  <si>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</si>
  <si>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</si>
  <si>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</si>
  <si>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</si>
  <si>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</si>
  <si>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</si>
  <si>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</si>
  <si>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</si>
  <si>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</si>
  <si>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</si>
  <si>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</si>
  <si>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</si>
  <si>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</si>
  <si>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</si>
  <si>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</si>
  <si>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</si>
  <si>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</si>
  <si>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</si>
  <si>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</si>
  <si>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</si>
  <si>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</si>
  <si>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</si>
  <si>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</si>
  <si>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</si>
  <si>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</si>
  <si>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</si>
  <si>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</si>
  <si>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</si>
  <si>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</si>
  <si>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</si>
  <si>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</si>
  <si>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</si>
  <si>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</si>
  <si>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</si>
  <si>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</si>
  <si>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</si>
  <si>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</si>
  <si>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</si>
  <si>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</si>
  <si>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</si>
  <si>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</si>
  <si>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</si>
  <si>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</si>
  <si>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</si>
  <si>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</si>
  <si>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</si>
  <si>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</si>
  <si>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</si>
  <si>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</si>
  <si>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</si>
  <si>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</si>
  <si>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</si>
  <si>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</si>
  <si>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</si>
  <si>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</si>
  <si>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</si>
  <si>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</si>
  <si>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</si>
  <si>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</si>
  <si>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</si>
  <si>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</si>
  <si>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</si>
  <si>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</si>
  <si>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</si>
  <si>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</si>
  <si>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</si>
  <si>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</si>
  <si>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</si>
  <si>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</si>
  <si>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</si>
  <si>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</si>
  <si>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</si>
  <si>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</si>
  <si>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</si>
  <si>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</si>
  <si>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</si>
  <si>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</si>
  <si>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</si>
  <si>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</si>
  <si>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</si>
  <si>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</si>
  <si>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</si>
  <si>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</si>
  <si>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</si>
  <si>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</si>
  <si>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</si>
  <si>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</si>
  <si>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</si>
  <si>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</si>
  <si>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</si>
  <si>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</si>
  <si>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</si>
  <si>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</si>
  <si>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</si>
  <si>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</si>
  <si>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</si>
  <si>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</si>
  <si>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</si>
  <si>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</si>
  <si>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</si>
  <si>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</si>
  <si>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</si>
  <si>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</si>
  <si>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</si>
  <si>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</si>
  <si>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</si>
  <si>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</si>
  <si>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</si>
  <si>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</si>
  <si>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</si>
  <si>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</si>
  <si>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</si>
  <si>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</si>
  <si>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</si>
  <si>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</si>
  <si>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</si>
  <si>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</si>
  <si>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</si>
  <si>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</si>
  <si>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</si>
  <si>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</si>
  <si>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</si>
  <si>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</si>
  <si>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</si>
  <si>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</si>
  <si>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</si>
  <si>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</si>
  <si>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</si>
  <si>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</si>
  <si>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</si>
  <si>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</si>
  <si>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</si>
  <si>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</si>
  <si>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</si>
  <si>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</si>
  <si>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</si>
  <si>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</si>
  <si>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</si>
  <si>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</si>
  <si>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沖縄県石垣市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</si>
  <si>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</si>
  <si>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</si>
  <si>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</si>
  <si>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</si>
  <si>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</si>
  <si>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</si>
  <si>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</si>
  <si>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</si>
  <si>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</si>
  <si>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</si>
  <si>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</si>
  <si>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</si>
  <si>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</si>
  <si>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</si>
  <si>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</si>
  <si>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</si>
  <si>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</si>
  <si>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</si>
  <si>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</si>
  <si>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</si>
  <si>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</si>
  <si>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</si>
  <si>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</si>
  <si>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</si>
  <si>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</si>
  <si>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</si>
  <si>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</si>
  <si>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</si>
  <si>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</si>
  <si>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</si>
  <si>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</si>
  <si>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</si>
  <si>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</si>
  <si>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</si>
  <si>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</si>
  <si>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</si>
  <si>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</si>
  <si>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</si>
  <si>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</si>
  <si>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</si>
  <si>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</si>
  <si>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</si>
  <si>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</si>
  <si>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</si>
  <si>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</si>
  <si>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</si>
  <si>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</si>
  <si>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</si>
  <si>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</si>
  <si>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</si>
  <si>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</si>
  <si>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</si>
  <si>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</si>
  <si>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</si>
  <si>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</si>
  <si>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</si>
  <si>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</si>
  <si>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</si>
  <si>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</si>
  <si>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</si>
  <si>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</si>
  <si>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</si>
  <si>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</si>
  <si>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</si>
  <si>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</si>
  <si>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</si>
  <si>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</si>
  <si>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</si>
  <si>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</si>
  <si>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</si>
  <si>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</si>
  <si>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</si>
  <si>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</si>
  <si>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</si>
  <si>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</si>
  <si>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</si>
  <si>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</si>
  <si>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</si>
  <si>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</si>
  <si>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</si>
  <si>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</si>
  <si>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</si>
  <si>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</si>
  <si>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</si>
  <si>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</si>
  <si>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</si>
  <si>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</si>
  <si>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</si>
  <si>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</si>
  <si>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</si>
  <si>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</si>
  <si>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</si>
  <si>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</si>
  <si>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</si>
  <si>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</si>
  <si>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</si>
  <si>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</si>
  <si>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</si>
  <si>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</si>
  <si>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</si>
  <si>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</si>
  <si>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</si>
  <si>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</si>
  <si>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</si>
  <si>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</si>
  <si>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</si>
  <si>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</si>
  <si>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</si>
  <si>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</si>
  <si>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</si>
  <si>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</si>
  <si>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</si>
  <si>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</si>
  <si>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</si>
  <si>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</si>
  <si>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</si>
  <si>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</si>
  <si>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</si>
  <si>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</si>
  <si>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</si>
  <si>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</si>
  <si>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</si>
  <si>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港湾整備</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</si>
  <si>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</si>
  <si>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</si>
  <si>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</si>
  <si>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</si>
  <si>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</si>
  <si>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</si>
  <si>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</si>
  <si>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</si>
  <si>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</si>
  <si>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</si>
  <si>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</si>
  <si>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</si>
  <si>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</si>
  <si>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</si>
  <si>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</si>
  <si>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</si>
  <si>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</si>
  <si>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</si>
  <si>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</si>
  <si>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</si>
  <si>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</si>
  <si>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</si>
  <si>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</si>
  <si>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</si>
  <si>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沖縄県石垣市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</si>
  <si>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</si>
  <si>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</si>
  <si>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</si>
  <si>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</si>
  <si>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</si>
  <si>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</si>
  <si>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</si>
  <si>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</si>
  <si>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</si>
  <si>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</si>
  <si>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</si>
  <si>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</si>
  <si>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</si>
  <si>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</si>
  <si>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</si>
  <si>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</si>
  <si>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</si>
  <si>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</si>
  <si>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</si>
  <si>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</si>
  <si>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</si>
  <si>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</si>
  <si>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</si>
  <si>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</si>
  <si>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</si>
  <si>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</si>
  <si>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</si>
  <si>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</si>
  <si>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</si>
  <si>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</si>
  <si>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</si>
  <si>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</si>
  <si>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</si>
  <si>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</si>
  <si>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</si>
  <si>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</si>
  <si>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</si>
  <si>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</si>
  <si>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</si>
  <si>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</si>
  <si>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</si>
  <si>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港湾事業特別会計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</si>
  <si>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</si>
  <si>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</si>
  <si>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</si>
  <si>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</si>
  <si>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</si>
  <si>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</si>
  <si>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</si>
  <si>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</si>
  <si>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</si>
  <si>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</si>
  <si>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</si>
  <si>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</si>
  <si>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</si>
  <si>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</si>
  <si>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</si>
  <si>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</si>
  <si>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</si>
  <si>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</si>
  <si>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</si>
  <si>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</si>
  <si>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</si>
  <si>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</si>
  <si>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</si>
  <si>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</si>
  <si>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</si>
  <si>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</si>
  <si>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</si>
  <si>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</si>
  <si>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</si>
  <si>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</si>
  <si>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</si>
  <si>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</si>
  <si>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</si>
  <si>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</si>
  <si>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</si>
  <si>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</si>
  <si>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</si>
  <si>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</si>
  <si>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</si>
  <si>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</si>
  <si>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</si>
  <si>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</si>
  <si>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</si>
  <si>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</si>
  <si>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</si>
  <si>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</si>
  <si>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</si>
  <si>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</si>
  <si>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</si>
  <si>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</si>
  <si>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</si>
  <si>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</si>
  <si>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</si>
  <si>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</si>
  <si>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</si>
  <si>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</si>
  <si>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</si>
  <si>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</si>
  <si>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</si>
  <si>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</si>
  <si>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</si>
  <si>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</si>
  <si>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</si>
  <si>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</si>
  <si>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</si>
  <si>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</si>
  <si>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</si>
  <si>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</si>
  <si>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</si>
  <si>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港湾事業特別会計</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</si>
  <si>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</si>
  <si>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</si>
  <si>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</si>
  <si>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</si>
  <si>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</si>
  <si>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</si>
  <si>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</si>
  <si>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</si>
  <si>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</si>
  <si>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</si>
  <si>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</si>
  <si>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</si>
  <si>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</si>
  <si>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</si>
  <si>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</si>
  <si>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</si>
  <si>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</si>
  <si>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</si>
  <si>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</si>
  <si>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</si>
  <si>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</si>
  <si>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</si>
  <si>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</si>
  <si>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</si>
  <si>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</si>
  <si>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</si>
  <si>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</si>
  <si>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</si>
  <si>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</si>
  <si>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</si>
  <si>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</si>
  <si>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</si>
  <si>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</si>
  <si>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</si>
  <si>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</si>
  <si>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</si>
  <si>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</si>
  <si>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</si>
  <si>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</si>
  <si>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</si>
  <si>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</si>
  <si>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</si>
  <si>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</si>
  <si>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</si>
  <si>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</si>
  <si>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</si>
  <si>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</si>
  <si>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</si>
  <si>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</si>
  <si>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</si>
  <si>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</si>
  <si>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</si>
  <si>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</si>
  <si>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</si>
  <si>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</si>
  <si>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</si>
  <si>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</si>
  <si>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</si>
  <si>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</si>
  <si>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</si>
  <si>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</si>
  <si>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</si>
  <si>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</si>
  <si>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</si>
  <si>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</si>
  <si>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</si>
  <si>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</si>
  <si>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</si>
  <si>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</si>
  <si>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</si>
  <si>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</si>
  <si>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</si>
  <si>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</si>
  <si>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</si>
  <si>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</si>
  <si>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</si>
  <si>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</si>
  <si>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</si>
  <si>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</si>
  <si>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</si>
  <si>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</si>
  <si>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</si>
  <si>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</si>
  <si>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</si>
  <si>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</si>
  <si>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</si>
  <si>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</si>
  <si>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</si>
  <si>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</si>
  <si>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</si>
  <si>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</si>
  <si>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</si>
  <si>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</si>
  <si>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港湾事業特別会計</t>
  </si>
  <si>
    <t>介護保険事業特別会計</t>
  </si>
  <si>
    <t>下水道事業特別会計</t>
  </si>
  <si>
    <t>石垣都市計画土地区画整理事業特別会計</t>
  </si>
  <si>
    <t>港湾事業特別会計（普通会計）</t>
  </si>
  <si>
    <t>▲ 0.08</t>
  </si>
  <si>
    <t>国民健康保険事業特別会計</t>
  </si>
  <si>
    <t>▲ 5.14</t>
  </si>
  <si>
    <t>▲ 3.88</t>
  </si>
  <si>
    <t>▲ 1.30</t>
  </si>
  <si>
    <t>その他会計（赤字）</t>
  </si>
  <si>
    <t>その他会計（黒字）</t>
  </si>
  <si>
    <t>庁舎建設基金</t>
    <rPh sb="0" eb="2">
      <t>チョウシャ</t>
    </rPh>
    <rPh sb="2" eb="4">
      <t>ケンセツ</t>
    </rPh>
    <rPh sb="4" eb="6">
      <t>キキン</t>
    </rPh>
    <phoneticPr fontId="11"/>
  </si>
  <si>
    <t>まちづくり支援基金</t>
    <rPh sb="5" eb="7">
      <t>シエン</t>
    </rPh>
    <rPh sb="7" eb="9">
      <t>キキン</t>
    </rPh>
    <phoneticPr fontId="11"/>
  </si>
  <si>
    <t>奨学基金</t>
    <rPh sb="0" eb="2">
      <t>ショウガク</t>
    </rPh>
    <rPh sb="2" eb="4">
      <t>キキン</t>
    </rPh>
    <phoneticPr fontId="11"/>
  </si>
  <si>
    <t>公共施設整備基金</t>
    <rPh sb="0" eb="2">
      <t>コウキョウ</t>
    </rPh>
    <rPh sb="2" eb="4">
      <t>シセツ</t>
    </rPh>
    <rPh sb="4" eb="6">
      <t>セイビ</t>
    </rPh>
    <rPh sb="6" eb="8">
      <t>キキン</t>
    </rPh>
    <phoneticPr fontId="11"/>
  </si>
  <si>
    <t>大濵皓文化振興基金</t>
    <rPh sb="0" eb="2">
      <t>オオハマ</t>
    </rPh>
    <rPh sb="2" eb="3">
      <t>ヒロシ</t>
    </rPh>
    <rPh sb="3" eb="5">
      <t>ブンカ</t>
    </rPh>
    <rPh sb="5" eb="7">
      <t>シンコウ</t>
    </rPh>
    <rPh sb="7" eb="9">
      <t>キキン</t>
    </rPh>
    <phoneticPr fontId="11"/>
  </si>
  <si>
    <t>-</t>
    <phoneticPr fontId="2"/>
  </si>
  <si>
    <t>-</t>
    <phoneticPr fontId="2"/>
  </si>
  <si>
    <t>-</t>
    <phoneticPr fontId="2"/>
  </si>
  <si>
    <t>-</t>
    <phoneticPr fontId="2"/>
  </si>
  <si>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11"/>
  </si>
  <si>
    <t>沖縄県後期高齢者医療広域連合事業勘定</t>
    <rPh sb="0" eb="3">
      <t>オキナワケン</t>
    </rPh>
    <rPh sb="3" eb="5">
      <t>コウキ</t>
    </rPh>
    <rPh sb="5" eb="8">
      <t>コウレイシャ</t>
    </rPh>
    <rPh sb="8" eb="10">
      <t>イリョウ</t>
    </rPh>
    <rPh sb="10" eb="12">
      <t>コウイキ</t>
    </rPh>
    <rPh sb="12" eb="14">
      <t>レンゴウ</t>
    </rPh>
    <rPh sb="14" eb="16">
      <t>ジギョウ</t>
    </rPh>
    <rPh sb="16" eb="18">
      <t>カンジョウ</t>
    </rPh>
    <phoneticPr fontId="11"/>
  </si>
  <si>
    <t>八重山食肉センター</t>
    <rPh sb="0" eb="3">
      <t>ヤエヤマ</t>
    </rPh>
    <rPh sb="3" eb="5">
      <t>ショクニク</t>
    </rPh>
    <phoneticPr fontId="11"/>
  </si>
  <si>
    <t>タウンマネジメント石垣</t>
    <rPh sb="9" eb="11">
      <t>イシガキ</t>
    </rPh>
    <phoneticPr fontId="11"/>
  </si>
  <si>
    <t>八重山漁業協同組合</t>
    <rPh sb="0" eb="3">
      <t>ヤエヤマ</t>
    </rPh>
    <rPh sb="3" eb="5">
      <t>ギョギョウ</t>
    </rPh>
    <rPh sb="5" eb="7">
      <t>キョウドウ</t>
    </rPh>
    <rPh sb="7" eb="9">
      <t>クミアイ</t>
    </rPh>
    <phoneticPr fontId="11"/>
  </si>
  <si>
    <t>沖縄県信用保証協会</t>
    <rPh sb="0" eb="3">
      <t>オキナワケン</t>
    </rPh>
    <rPh sb="3" eb="5">
      <t>シンヨウ</t>
    </rPh>
    <rPh sb="5" eb="7">
      <t>ホショウ</t>
    </rPh>
    <rPh sb="7" eb="9">
      <t>キョウカイ</t>
    </rPh>
    <phoneticPr fontId="11"/>
  </si>
  <si>
    <t>沖縄県後期高齢者医療広域連合　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1"/>
  </si>
  <si>
    <t>八重山広域市町村圏事務組合　一般会計</t>
    <rPh sb="0" eb="3">
      <t>ヤエヤマ</t>
    </rPh>
    <rPh sb="3" eb="5">
      <t>コウイキ</t>
    </rPh>
    <rPh sb="5" eb="8">
      <t>シチョウソン</t>
    </rPh>
    <rPh sb="8" eb="9">
      <t>ケン</t>
    </rPh>
    <rPh sb="9" eb="11">
      <t>ジム</t>
    </rPh>
    <rPh sb="11" eb="13">
      <t>クミアイ</t>
    </rPh>
    <rPh sb="14" eb="16">
      <t>イッパン</t>
    </rPh>
    <rPh sb="16" eb="18">
      <t>カイケイ</t>
    </rPh>
    <phoneticPr fontId="11"/>
  </si>
  <si>
    <t>沖縄県市町村自治会館管理組合　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11"/>
  </si>
  <si>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</si>
  <si>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</si>
  <si>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</si>
  <si>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</si>
  <si>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</si>
  <si>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</si>
  <si>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</si>
  <si>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</si>
  <si>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</si>
  <si>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実質公債費比率は、類似団体と比較して低い水準にあり、近年下降傾向となっている。将来負担比率については大型事業の起債等により上昇する見込みである。。
実質公債比率については、大型建設事業の償還終了や繰上償還の実施等に努めたことが下降の原因であるが、平成３０年度以降、新庁舎建設や市営団地及び学校建替えの大事業が開始することから、将来負担比率及び実質公債比率については上昇することが想定されるため、起債額の抑制に取り組んでいくことが必要である。</t>
    <rPh sb="129" eb="131">
      <t>イコウ</t>
    </rPh>
    <rPh sb="138" eb="140">
      <t>シエイ</t>
    </rPh>
    <rPh sb="140" eb="142">
      <t>ダンチ</t>
    </rPh>
    <rPh sb="142" eb="143">
      <t>オヨ</t>
    </rPh>
    <rPh sb="144" eb="146">
      <t>ガッコウ</t>
    </rPh>
    <rPh sb="146" eb="148">
      <t>タテカ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</si>
  <si>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</si>
  <si>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</si>
  <si>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</si>
  <si>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・将来負担比率に関しては、年々改善傾向にあり類似団体内平均値以下と良傾向にあるが、大型事業の起債を実施することにより将来負担比率が上昇することが見込まれる。。
・有形固定資産減価償却率については、老朽化施設を含める固定資産の更新には多額の費用がかかることから、公共施設等総合管理計画を基に統廃合も含めた施設の更新が必要である。</t>
    <rPh sb="65" eb="67">
      <t>ジョウショウ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</si>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</sst>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D3CE-41F2-9002-01ED064D75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84564</c:v>
                </c:pt>
                <c:pt idx="1">
                  <c:v>75142</c:v>
                </c:pt>
                <c:pt idx="2">
                  <c:v>102954</c:v>
                </c:pt>
                <c:pt idx="3">
                  <c:v>101724</c:v>
                </c:pt>
                <c:pt idx="4">
                  <c:v>86569</c:v>
                </c:pt>
              </c:numCache>
            </c:numRef>
          </c:val>
          <c:smooth val="0"/>
          <c:extLst>
            <c:ext xmlns:c16="http://schemas.microsoft.com/office/drawing/2014/chart" uri="{C3380CC4-5D6E-409C-BE32-E72D297353CC}">
              <c16:uniqueId val="{00000001-D3CE-41F2-9002-01ED064D75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c:v>
                </c:pt>
                <c:pt idx="1">
                  <c:v>3.29</c:v>
                </c:pt>
                <c:pt idx="2">
                  <c:v>4.37</c:v>
                </c:pt>
                <c:pt idx="3">
                  <c:v>5.07</c:v>
                </c:pt>
                <c:pt idx="4">
                  <c:v>8</c:v>
                </c:pt>
              </c:numCache>
            </c:numRef>
          </c:val>
          <c:extLst>
            <c:ext xmlns:c16="http://schemas.microsoft.com/office/drawing/2014/chart" uri="{C3380CC4-5D6E-409C-BE32-E72D297353CC}">
              <c16:uniqueId val="{00000000-019D-49CD-BAF2-5357B40F8C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c:v>
                </c:pt>
                <c:pt idx="1">
                  <c:v>18.57</c:v>
                </c:pt>
                <c:pt idx="2">
                  <c:v>20.59</c:v>
                </c:pt>
                <c:pt idx="3">
                  <c:v>21.99</c:v>
                </c:pt>
                <c:pt idx="4">
                  <c:v>24.13</c:v>
                </c:pt>
              </c:numCache>
            </c:numRef>
          </c:val>
          <c:extLst>
            <c:ext xmlns:c16="http://schemas.microsoft.com/office/drawing/2014/chart" uri="{C3380CC4-5D6E-409C-BE32-E72D297353CC}">
              <c16:uniqueId val="{00000001-019D-49CD-BAF2-5357B40F8C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3.22</c:v>
                </c:pt>
                <c:pt idx="1">
                  <c:v>0.91</c:v>
                </c:pt>
                <c:pt idx="2">
                  <c:v>3.59</c:v>
                </c:pt>
                <c:pt idx="3">
                  <c:v>3.05</c:v>
                </c:pt>
                <c:pt idx="4">
                  <c:v>5.55</c:v>
                </c:pt>
              </c:numCache>
            </c:numRef>
          </c:val>
          <c:smooth val="0"/>
          <c:extLst>
            <c:ext xmlns:c16="http://schemas.microsoft.com/office/drawing/2014/chart" uri="{C3380CC4-5D6E-409C-BE32-E72D297353CC}">
              <c16:uniqueId val="{00000002-019D-49CD-BAF2-5357B40F8C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0.25</c:v>
                </c:pt>
                <c:pt idx="4">
                  <c:v>#N/A</c:v>
                </c:pt>
                <c:pt idx="5">
                  <c:v>0.39</c:v>
                </c:pt>
                <c:pt idx="6">
                  <c:v>#N/A</c:v>
                </c:pt>
                <c:pt idx="7">
                  <c:v>0.2</c:v>
                </c:pt>
                <c:pt idx="8">
                  <c:v>#N/A</c:v>
                </c:pt>
                <c:pt idx="9">
                  <c:v>0.01</c:v>
                </c:pt>
              </c:numCache>
            </c:numRef>
          </c:val>
          <c:extLst>
            <c:ext xmlns:c16="http://schemas.microsoft.com/office/drawing/2014/chart" uri="{C3380CC4-5D6E-409C-BE32-E72D297353CC}">
              <c16:uniqueId val="{00000000-07EA-4A8E-94E0-8D9242FE25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EA-4A8E-94E0-8D9242FE2537}"/>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5.14</c:v>
                </c:pt>
                <c:pt idx="1">
                  <c:v>#N/A</c:v>
                </c:pt>
                <c:pt idx="2">
                  <c:v>3.88</c:v>
                </c:pt>
                <c:pt idx="3">
                  <c:v>#N/A</c:v>
                </c:pt>
                <c:pt idx="4">
                  <c:v>1.3</c:v>
                </c:pt>
                <c:pt idx="5">
                  <c:v>#N/A</c:v>
                </c:pt>
                <c:pt idx="6">
                  <c:v>#N/A</c:v>
                </c:pt>
                <c:pt idx="7">
                  <c:v>0.41</c:v>
                </c:pt>
                <c:pt idx="8">
                  <c:v>#N/A</c:v>
                </c:pt>
                <c:pt idx="9">
                  <c:v>0.11</c:v>
                </c:pt>
              </c:numCache>
            </c:numRef>
          </c:val>
          <c:extLst>
            <c:ext xmlns:c16="http://schemas.microsoft.com/office/drawing/2014/chart" uri="{C3380CC4-5D6E-409C-BE32-E72D297353CC}">
              <c16:uniqueId val="{00000002-07EA-4A8E-94E0-8D9242FE2537}"/>
            </c:ext>
          </c:extLst>
        </c:ser>
        <c:ser>
          <c:idx val="3"/>
          <c:order val="3"/>
          <c:tx>
            <c:strRef>
              <c:f>データシート!$A$30</c:f>
              <c:strCache>
                <c:ptCount val="1"/>
                <c:pt idx="0">
                  <c:v>港湾事業特別会計（普通会計）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0.08</c:v>
                </c:pt>
                <c:pt idx="1">
                  <c:v>#N/A</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3-07EA-4A8E-94E0-8D9242FE2537}"/>
            </c:ext>
          </c:extLst>
        </c:ser>
        <c:ser>
          <c:idx val="4"/>
          <c:order val="4"/>
          <c:tx>
            <c:strRef>
              <c:f>データシート!$A$31</c:f>
              <c:strCache>
                <c:ptCount val="1"/>
                <c:pt idx="0">
                  <c:v>石垣都市計画土地区画整理事業特別会計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0.03</c:v>
                </c:pt>
                <c:pt idx="4">
                  <c:v>#N/A</c:v>
                </c:pt>
                <c:pt idx="5">
                  <c:v>0.09</c:v>
                </c:pt>
                <c:pt idx="6">
                  <c:v>#N/A</c:v>
                </c:pt>
                <c:pt idx="7">
                  <c:v>0.09</c:v>
                </c:pt>
                <c:pt idx="8">
                  <c:v>#N/A</c:v>
                </c:pt>
                <c:pt idx="9">
                  <c:v>0.16</c:v>
                </c:pt>
              </c:numCache>
            </c:numRef>
          </c:val>
          <c:extLst>
            <c:ext xmlns:c16="http://schemas.microsoft.com/office/drawing/2014/chart" uri="{C3380CC4-5D6E-409C-BE32-E72D297353CC}">
              <c16:uniqueId val="{00000004-07EA-4A8E-94E0-8D9242FE253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c:ext xmlns:c16="http://schemas.microsoft.com/office/drawing/2014/chart" uri="{C3380CC4-5D6E-409C-BE32-E72D297353CC}">
              <c16:uniqueId val="{00000005-07EA-4A8E-94E0-8D9242FE253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0.36</c:v>
                </c:pt>
                <c:pt idx="2">
                  <c:v>#N/A</c:v>
                </c:pt>
                <c:pt idx="3">
                  <c:v>0.67</c:v>
                </c:pt>
                <c:pt idx="4">
                  <c:v>#N/A</c:v>
                </c:pt>
                <c:pt idx="5">
                  <c:v>0.71</c:v>
                </c:pt>
                <c:pt idx="6">
                  <c:v>#N/A</c:v>
                </c:pt>
                <c:pt idx="7">
                  <c:v>1.1000000000000001</c:v>
                </c:pt>
                <c:pt idx="8">
                  <c:v>#N/A</c:v>
                </c:pt>
                <c:pt idx="9">
                  <c:v>0.93</c:v>
                </c:pt>
              </c:numCache>
            </c:numRef>
          </c:val>
          <c:extLst>
            <c:ext xmlns:c16="http://schemas.microsoft.com/office/drawing/2014/chart" uri="{C3380CC4-5D6E-409C-BE32-E72D297353CC}">
              <c16:uniqueId val="{00000006-07EA-4A8E-94E0-8D9242FE2537}"/>
            </c:ext>
          </c:extLst>
        </c:ser>
        <c:ser>
          <c:idx val="7"/>
          <c:order val="7"/>
          <c:tx>
            <c:strRef>
              <c:f>データシート!$A$34</c:f>
              <c:strCache>
                <c:ptCount val="1"/>
                <c:pt idx="0">
                  <c:v>港湾事業特別会計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0.67</c:v>
                </c:pt>
                <c:pt idx="2">
                  <c:v>#N/A</c:v>
                </c:pt>
                <c:pt idx="3">
                  <c:v>0.79</c:v>
                </c:pt>
                <c:pt idx="4">
                  <c:v>#N/A</c:v>
                </c:pt>
                <c:pt idx="5">
                  <c:v>0.75</c:v>
                </c:pt>
                <c:pt idx="6">
                  <c:v>#N/A</c:v>
                </c:pt>
                <c:pt idx="7">
                  <c:v>1.01</c:v>
                </c:pt>
                <c:pt idx="8">
                  <c:v>#N/A</c:v>
                </c:pt>
                <c:pt idx="9">
                  <c:v>1.05</c:v>
                </c:pt>
              </c:numCache>
            </c:numRef>
          </c:val>
          <c:extLst>
            <c:ext xmlns:c16="http://schemas.microsoft.com/office/drawing/2014/chart" uri="{C3380CC4-5D6E-409C-BE32-E72D297353CC}">
              <c16:uniqueId val="{00000007-07EA-4A8E-94E0-8D9242FE25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5.1100000000000003</c:v>
                </c:pt>
                <c:pt idx="2">
                  <c:v>#N/A</c:v>
                </c:pt>
                <c:pt idx="3">
                  <c:v>3.25</c:v>
                </c:pt>
                <c:pt idx="4">
                  <c:v>#N/A</c:v>
                </c:pt>
                <c:pt idx="5">
                  <c:v>4.2699999999999996</c:v>
                </c:pt>
                <c:pt idx="6">
                  <c:v>#N/A</c:v>
                </c:pt>
                <c:pt idx="7">
                  <c:v>4.97</c:v>
                </c:pt>
                <c:pt idx="8">
                  <c:v>#N/A</c:v>
                </c:pt>
                <c:pt idx="9">
                  <c:v>7.71</c:v>
                </c:pt>
              </c:numCache>
            </c:numRef>
          </c:val>
          <c:extLst>
            <c:ext xmlns:c16="http://schemas.microsoft.com/office/drawing/2014/chart" uri="{C3380CC4-5D6E-409C-BE32-E72D297353CC}">
              <c16:uniqueId val="{00000008-07EA-4A8E-94E0-8D9242FE25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10.65</c:v>
                </c:pt>
                <c:pt idx="2">
                  <c:v>#N/A</c:v>
                </c:pt>
                <c:pt idx="3">
                  <c:v>4.95</c:v>
                </c:pt>
                <c:pt idx="4">
                  <c:v>#N/A</c:v>
                </c:pt>
                <c:pt idx="5">
                  <c:v>9.74</c:v>
                </c:pt>
                <c:pt idx="6">
                  <c:v>#N/A</c:v>
                </c:pt>
                <c:pt idx="7">
                  <c:v>10.76</c:v>
                </c:pt>
                <c:pt idx="8">
                  <c:v>#N/A</c:v>
                </c:pt>
                <c:pt idx="9">
                  <c:v>12.2</c:v>
                </c:pt>
              </c:numCache>
            </c:numRef>
          </c:val>
          <c:extLst>
            <c:ext xmlns:c16="http://schemas.microsoft.com/office/drawing/2014/chart" uri="{C3380CC4-5D6E-409C-BE32-E72D297353CC}">
              <c16:uniqueId val="{00000009-07EA-4A8E-94E0-8D9242FE25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1507</c:v>
                </c:pt>
                <c:pt idx="5">
                  <c:v>1600</c:v>
                </c:pt>
                <c:pt idx="8">
                  <c:v>1602</c:v>
                </c:pt>
                <c:pt idx="11">
                  <c:v>1567</c:v>
                </c:pt>
                <c:pt idx="14">
                  <c:v>1631</c:v>
                </c:pt>
              </c:numCache>
            </c:numRef>
          </c:val>
          <c:extLst>
            <c:ext xmlns:c16="http://schemas.microsoft.com/office/drawing/2014/chart" uri="{C3380CC4-5D6E-409C-BE32-E72D297353CC}">
              <c16:uniqueId val="{00000000-6ACD-4AA5-BACD-C4D125E69C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CD-4AA5-BACD-C4D125E69C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c:v>
                </c:pt>
                <c:pt idx="3">
                  <c:v>31</c:v>
                </c:pt>
                <c:pt idx="6">
                  <c:v>31</c:v>
                </c:pt>
                <c:pt idx="9">
                  <c:v>0</c:v>
                </c:pt>
                <c:pt idx="12">
                  <c:v>0</c:v>
                </c:pt>
              </c:numCache>
            </c:numRef>
          </c:val>
          <c:extLst>
            <c:ext xmlns:c16="http://schemas.microsoft.com/office/drawing/2014/chart" uri="{C3380CC4-5D6E-409C-BE32-E72D297353CC}">
              <c16:uniqueId val="{00000002-6ACD-4AA5-BACD-C4D125E69C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CD-4AA5-BACD-C4D125E69C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303</c:v>
                </c:pt>
                <c:pt idx="3">
                  <c:v>270</c:v>
                </c:pt>
                <c:pt idx="6">
                  <c:v>212</c:v>
                </c:pt>
                <c:pt idx="9">
                  <c:v>269</c:v>
                </c:pt>
                <c:pt idx="12">
                  <c:v>393</c:v>
                </c:pt>
              </c:numCache>
            </c:numRef>
          </c:val>
          <c:extLst>
            <c:ext xmlns:c16="http://schemas.microsoft.com/office/drawing/2014/chart" uri="{C3380CC4-5D6E-409C-BE32-E72D297353CC}">
              <c16:uniqueId val="{00000004-6ACD-4AA5-BACD-C4D125E69C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CD-4AA5-BACD-C4D125E69C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CD-4AA5-BACD-C4D125E69C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2193</c:v>
                </c:pt>
                <c:pt idx="3">
                  <c:v>2193</c:v>
                </c:pt>
                <c:pt idx="6">
                  <c:v>2158</c:v>
                </c:pt>
                <c:pt idx="9">
                  <c:v>2101</c:v>
                </c:pt>
                <c:pt idx="12">
                  <c:v>2134</c:v>
                </c:pt>
              </c:numCache>
            </c:numRef>
          </c:val>
          <c:extLst>
            <c:ext xmlns:c16="http://schemas.microsoft.com/office/drawing/2014/chart" uri="{C3380CC4-5D6E-409C-BE32-E72D297353CC}">
              <c16:uniqueId val="{00000007-6ACD-4AA5-BACD-C4D125E69C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1020</c:v>
                </c:pt>
                <c:pt idx="2">
                  <c:v>#N/A</c:v>
                </c:pt>
                <c:pt idx="3">
                  <c:v>#N/A</c:v>
                </c:pt>
                <c:pt idx="4">
                  <c:v>894</c:v>
                </c:pt>
                <c:pt idx="5">
                  <c:v>#N/A</c:v>
                </c:pt>
                <c:pt idx="6">
                  <c:v>#N/A</c:v>
                </c:pt>
                <c:pt idx="7">
                  <c:v>799</c:v>
                </c:pt>
                <c:pt idx="8">
                  <c:v>#N/A</c:v>
                </c:pt>
                <c:pt idx="9">
                  <c:v>#N/A</c:v>
                </c:pt>
                <c:pt idx="10">
                  <c:v>803</c:v>
                </c:pt>
                <c:pt idx="11">
                  <c:v>#N/A</c:v>
                </c:pt>
                <c:pt idx="12">
                  <c:v>#N/A</c:v>
                </c:pt>
                <c:pt idx="13">
                  <c:v>896</c:v>
                </c:pt>
                <c:pt idx="14">
                  <c:v>#N/A</c:v>
                </c:pt>
              </c:numCache>
            </c:numRef>
          </c:val>
          <c:smooth val="0"/>
          <c:extLst>
            <c:ext xmlns:c16="http://schemas.microsoft.com/office/drawing/2014/chart" uri="{C3380CC4-5D6E-409C-BE32-E72D297353CC}">
              <c16:uniqueId val="{00000008-6ACD-4AA5-BACD-C4D125E69C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15837</c:v>
                </c:pt>
                <c:pt idx="5">
                  <c:v>15706</c:v>
                </c:pt>
                <c:pt idx="8">
                  <c:v>15903</c:v>
                </c:pt>
                <c:pt idx="11">
                  <c:v>16559</c:v>
                </c:pt>
                <c:pt idx="14">
                  <c:v>16143</c:v>
                </c:pt>
              </c:numCache>
            </c:numRef>
          </c:val>
          <c:extLst>
            <c:ext xmlns:c16="http://schemas.microsoft.com/office/drawing/2014/chart" uri="{C3380CC4-5D6E-409C-BE32-E72D297353CC}">
              <c16:uniqueId val="{00000000-1609-4D98-B6A4-CE7A5F9A70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503</c:v>
                </c:pt>
                <c:pt idx="5">
                  <c:v>464</c:v>
                </c:pt>
                <c:pt idx="8">
                  <c:v>368</c:v>
                </c:pt>
                <c:pt idx="11">
                  <c:v>312</c:v>
                </c:pt>
                <c:pt idx="14">
                  <c:v>303</c:v>
                </c:pt>
              </c:numCache>
            </c:numRef>
          </c:val>
          <c:extLst>
            <c:ext xmlns:c16="http://schemas.microsoft.com/office/drawing/2014/chart" uri="{C3380CC4-5D6E-409C-BE32-E72D297353CC}">
              <c16:uniqueId val="{00000001-1609-4D98-B6A4-CE7A5F9A70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3724</c:v>
                </c:pt>
                <c:pt idx="5">
                  <c:v>4265</c:v>
                </c:pt>
                <c:pt idx="8">
                  <c:v>4834</c:v>
                </c:pt>
                <c:pt idx="11">
                  <c:v>5495</c:v>
                </c:pt>
                <c:pt idx="14">
                  <c:v>5655</c:v>
                </c:pt>
              </c:numCache>
            </c:numRef>
          </c:val>
          <c:extLst>
            <c:ext xmlns:c16="http://schemas.microsoft.com/office/drawing/2014/chart" uri="{C3380CC4-5D6E-409C-BE32-E72D297353CC}">
              <c16:uniqueId val="{00000002-1609-4D98-B6A4-CE7A5F9A70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09-4D98-B6A4-CE7A5F9A70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09-4D98-B6A4-CE7A5F9A70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93</c:v>
                </c:pt>
                <c:pt idx="3">
                  <c:v>96</c:v>
                </c:pt>
                <c:pt idx="6">
                  <c:v>9</c:v>
                </c:pt>
                <c:pt idx="9">
                  <c:v>64</c:v>
                </c:pt>
                <c:pt idx="12">
                  <c:v>48</c:v>
                </c:pt>
              </c:numCache>
            </c:numRef>
          </c:val>
          <c:extLst>
            <c:ext xmlns:c16="http://schemas.microsoft.com/office/drawing/2014/chart" uri="{C3380CC4-5D6E-409C-BE32-E72D297353CC}">
              <c16:uniqueId val="{00000005-1609-4D98-B6A4-CE7A5F9A70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2193</c:v>
                </c:pt>
                <c:pt idx="3">
                  <c:v>1542</c:v>
                </c:pt>
                <c:pt idx="6">
                  <c:v>1418</c:v>
                </c:pt>
                <c:pt idx="9">
                  <c:v>902</c:v>
                </c:pt>
                <c:pt idx="12">
                  <c:v>824</c:v>
                </c:pt>
              </c:numCache>
            </c:numRef>
          </c:val>
          <c:extLst>
            <c:ext xmlns:c16="http://schemas.microsoft.com/office/drawing/2014/chart" uri="{C3380CC4-5D6E-409C-BE32-E72D297353CC}">
              <c16:uniqueId val="{00000006-1609-4D98-B6A4-CE7A5F9A70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609-4D98-B6A4-CE7A5F9A70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4774</c:v>
                </c:pt>
                <c:pt idx="3">
                  <c:v>4391</c:v>
                </c:pt>
                <c:pt idx="6">
                  <c:v>3847</c:v>
                </c:pt>
                <c:pt idx="9">
                  <c:v>3392</c:v>
                </c:pt>
                <c:pt idx="12">
                  <c:v>4104</c:v>
                </c:pt>
              </c:numCache>
            </c:numRef>
          </c:val>
          <c:extLst>
            <c:ext xmlns:c16="http://schemas.microsoft.com/office/drawing/2014/chart" uri="{C3380CC4-5D6E-409C-BE32-E72D297353CC}">
              <c16:uniqueId val="{00000008-1609-4D98-B6A4-CE7A5F9A70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67</c:v>
                </c:pt>
                <c:pt idx="3">
                  <c:v>35</c:v>
                </c:pt>
                <c:pt idx="6">
                  <c:v>14</c:v>
                </c:pt>
                <c:pt idx="9">
                  <c:v>2</c:v>
                </c:pt>
                <c:pt idx="12">
                  <c:v>2</c:v>
                </c:pt>
              </c:numCache>
            </c:numRef>
          </c:val>
          <c:extLst>
            <c:ext xmlns:c16="http://schemas.microsoft.com/office/drawing/2014/chart" uri="{C3380CC4-5D6E-409C-BE32-E72D297353CC}">
              <c16:uniqueId val="{00000009-1609-4D98-B6A4-CE7A5F9A70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21164</c:v>
                </c:pt>
                <c:pt idx="3">
                  <c:v>20943</c:v>
                </c:pt>
                <c:pt idx="6">
                  <c:v>21459</c:v>
                </c:pt>
                <c:pt idx="9">
                  <c:v>21745</c:v>
                </c:pt>
                <c:pt idx="12">
                  <c:v>21494</c:v>
                </c:pt>
              </c:numCache>
            </c:numRef>
          </c:val>
          <c:extLst>
            <c:ext xmlns:c16="http://schemas.microsoft.com/office/drawing/2014/chart" uri="{C3380CC4-5D6E-409C-BE32-E72D297353CC}">
              <c16:uniqueId val="{0000000A-1609-4D98-B6A4-CE7A5F9A70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8227</c:v>
                </c:pt>
                <c:pt idx="2">
                  <c:v>#N/A</c:v>
                </c:pt>
                <c:pt idx="3">
                  <c:v>#N/A</c:v>
                </c:pt>
                <c:pt idx="4">
                  <c:v>6571</c:v>
                </c:pt>
                <c:pt idx="5">
                  <c:v>#N/A</c:v>
                </c:pt>
                <c:pt idx="6">
                  <c:v>#N/A</c:v>
                </c:pt>
                <c:pt idx="7">
                  <c:v>5642</c:v>
                </c:pt>
                <c:pt idx="8">
                  <c:v>#N/A</c:v>
                </c:pt>
                <c:pt idx="9">
                  <c:v>#N/A</c:v>
                </c:pt>
                <c:pt idx="10">
                  <c:v>3740</c:v>
                </c:pt>
                <c:pt idx="11">
                  <c:v>#N/A</c:v>
                </c:pt>
                <c:pt idx="12">
                  <c:v>#N/A</c:v>
                </c:pt>
                <c:pt idx="13">
                  <c:v>4372</c:v>
                </c:pt>
                <c:pt idx="14">
                  <c:v>#N/A</c:v>
                </c:pt>
              </c:numCache>
            </c:numRef>
          </c:val>
          <c:smooth val="0"/>
          <c:extLst>
            <c:ext xmlns:c16="http://schemas.microsoft.com/office/drawing/2014/chart" uri="{C3380CC4-5D6E-409C-BE32-E72D297353CC}">
              <c16:uniqueId val="{0000000B-1609-4D98-B6A4-CE7A5F9A70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2734</c:v>
                </c:pt>
                <c:pt idx="1">
                  <c:v>3018</c:v>
                </c:pt>
                <c:pt idx="2">
                  <c:v>3360</c:v>
                </c:pt>
              </c:numCache>
            </c:numRef>
          </c:val>
          <c:extLst>
            <c:ext xmlns:c16="http://schemas.microsoft.com/office/drawing/2014/chart" uri="{C3380CC4-5D6E-409C-BE32-E72D297353CC}">
              <c16:uniqueId val="{00000000-0542-4E0B-BF96-219F1FA1C5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262</c:v>
                </c:pt>
                <c:pt idx="1">
                  <c:v>272</c:v>
                </c:pt>
                <c:pt idx="2">
                  <c:v>322</c:v>
                </c:pt>
              </c:numCache>
            </c:numRef>
          </c:val>
          <c:extLst>
            <c:ext xmlns:c16="http://schemas.microsoft.com/office/drawing/2014/chart" uri="{C3380CC4-5D6E-409C-BE32-E72D297353CC}">
              <c16:uniqueId val="{00000001-0542-4E0B-BF96-219F1FA1C5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1838</c:v>
                </c:pt>
                <c:pt idx="1">
                  <c:v>2205</c:v>
                </c:pt>
                <c:pt idx="2">
                  <c:v>1973</c:v>
                </c:pt>
              </c:numCache>
            </c:numRef>
          </c:val>
          <c:extLst>
            <c:ext xmlns:c16="http://schemas.microsoft.com/office/drawing/2014/chart" uri="{C3380CC4-5D6E-409C-BE32-E72D297353CC}">
              <c16:uniqueId val="{00000002-0542-4E0B-BF96-219F1FA1C5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{9FC7BB7C-215D-4278-A1D0-B4FA100AD583}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31A-4B6D-A0F9-36F258BEE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{25A623C3-9FAB-4B41-BD39-E3117A43E84F}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1A-4B6D-A0F9-36F258BEE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{48FCEAF4-BC01-493E-81A7-BF499376B178}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1A-4B6D-A0F9-36F258BEE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{2B464204-D237-4ED1-BA3E-1493E3DFB818}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1A-4B6D-A0F9-36F258BEE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{EB4885BE-8E3A-4752-9FF6-B8F9B40FCD25}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1A-4B6D-A0F9-36F258BEE5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{6360863C-D8F0-491B-9163-D243C686ED72}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31A-4B6D-A0F9-36F258BEE50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{7427A307-B819-451E-886B-827160DA5757}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31A-4B6D-A0F9-36F258BEE50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{12ED65EB-77EB-4119-854A-C8D9343472C2}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31A-4B6D-A0F9-36F258BEE50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{E31BFA98-842A-4F49-8A3B-D26D9D9BD209}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31A-4B6D-A0F9-36F258BEE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58.7</c:v>
                </c:pt>
                <c:pt idx="24">
                  <c:v>56.5</c:v>
                </c:pt>
              </c:numCache>
            </c:numRef>
          </c:xVal>
          <c:yVal>
            <c:numRef>
              <c:f>公会計指標分析・財政指標組合せ分析表!$BP$51:$DC$51</c:f>
              <c:numCache>
                <c:formatCode>#,##0.0;"▲ "#,##0.0</c:formatCode>
                <c:ptCount val="40"/>
                <c:pt idx="16">
                  <c:v>48.1</c:v>
                </c:pt>
                <c:pt idx="24">
                  <c:v>30.6</c:v>
                </c:pt>
              </c:numCache>
            </c:numRef>
          </c:yVal>
          <c:smooth val="0"/>
          <c:extLst>
            <c:ext xmlns:c16="http://schemas.microsoft.com/office/drawing/2014/chart" uri="{C3380CC4-5D6E-409C-BE32-E72D297353CC}">
              <c16:uniqueId val="{00000009-131A-4B6D-A0F9-36F258BEE5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{4D96A51F-815D-4011-A84B-E412316AEE4E}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31A-4B6D-A0F9-36F258BEE5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{4C167FF8-91EF-4635-A63F-621FFA6EBEA0}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1A-4B6D-A0F9-36F258BEE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{35253D47-89D4-4A2D-9552-00A5EF8230AB}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1A-4B6D-A0F9-36F258BEE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{4DC335E4-8F51-4DA7-A4E9-E62F9C6EA3BF}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1A-4B6D-A0F9-36F258BEE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{814D87C3-F8B5-44D1-A8A8-DD067B47F9D8}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1A-4B6D-A0F9-36F258BEE5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{AF377013-3CC2-47E8-9E33-0AA6A8FB7EED}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31A-4B6D-A0F9-36F258BEE50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{FACC2F48-809D-422D-9F4D-7DBE04CC4B34}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31A-4B6D-A0F9-36F258BEE50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{3F69B17F-A972-497C-BFCD-CEBD6C466AC3}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31A-4B6D-A0F9-36F258BEE50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{551FE08A-AA64-4D5A-87C7-775A2C8DBAEB}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31A-4B6D-A0F9-36F258BEE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131A-4B6D-A0F9-36F258BEE507}"/>
            </c:ext>
          </c:extLst>
        </c:ser>
        <c:dLbls>
          <c:showLegendKey val="0"/>
          <c:showVal val="1"/>
          <c:showCatName val="0"/>
          <c:showSerName val="0"/>
          <c:showPercent val="0"/>
          <c:showBubbleSize val="0"/>
        </c:dLbls>
        <c:axId val="46179840"/>
        <c:axId val="46181760"/>
      </c:scatterChart>
      <c:valAx>
        <c:axId val="46179840"/>
        <c:scaling>
          <c:orientation val="minMax"/>
          <c:max val="59.2"/>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{11A91B9D-92BC-4F60-8B89-9571241D7B87}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31D-4818-BABC-E8D274D38B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{F91CB8D5-9D13-439E-A5B4-57396FD17658}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1D-4818-BABC-E8D274D38B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{A13743A1-0C74-4B7B-AEC2-CA277BE668CD}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1D-4818-BABC-E8D274D38B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{95A71B12-756D-44FB-8230-1270803EF13F}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1D-4818-BABC-E8D274D38B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{5F0DB2AD-857C-4357-B3FD-8B6366A3E867}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1D-4818-BABC-E8D274D38BE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{3FF059BA-DBC5-4216-A747-A355C206EB19}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31D-4818-BABC-E8D274D38BE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{6D0E44C2-F2B0-4BF0-8D04-1370E0D7130D}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31D-4818-BABC-E8D274D38BE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{714AD455-A9C3-4DB1-A21A-01679C06367C}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31D-4818-BABC-E8D274D38BE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{83DA347B-C3F1-41AE-9CF8-90DA4F2A2415}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31D-4818-BABC-E8D274D38B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8.9</c:v>
                </c:pt>
                <c:pt idx="16">
                  <c:v>7.7</c:v>
                </c:pt>
                <c:pt idx="24">
                  <c:v>7</c:v>
                </c:pt>
                <c:pt idx="32">
                  <c:v>6.8</c:v>
                </c:pt>
              </c:numCache>
            </c:numRef>
          </c:xVal>
          <c:yVal>
            <c:numRef>
              <c:f>公会計指標分析・財政指標組合せ分析表!$BP$73:$DC$73</c:f>
              <c:numCache>
                <c:formatCode>#,##0.0;"▲ "#,##0.0</c:formatCode>
                <c:ptCount val="40"/>
                <c:pt idx="0">
                  <c:v>70.099999999999994</c:v>
                </c:pt>
                <c:pt idx="8">
                  <c:v>57.1</c:v>
                </c:pt>
                <c:pt idx="16">
                  <c:v>48.1</c:v>
                </c:pt>
                <c:pt idx="24">
                  <c:v>30.6</c:v>
                </c:pt>
                <c:pt idx="32">
                  <c:v>35.4</c:v>
                </c:pt>
              </c:numCache>
            </c:numRef>
          </c:yVal>
          <c:smooth val="0"/>
          <c:extLst>
            <c:ext xmlns:c16="http://schemas.microsoft.com/office/drawing/2014/chart" uri="{C3380CC4-5D6E-409C-BE32-E72D297353CC}">
              <c16:uniqueId val="{00000009-631D-4818-BABC-E8D274D38B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{8DCD2198-073C-41AD-96B3-8538467E4560}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31D-4818-BABC-E8D274D38B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{EFC9E29B-FFAC-4B7F-8F17-3E71195EF039}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1D-4818-BABC-E8D274D38B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{2B19C318-6F22-480B-BABE-830770ABF191}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1D-4818-BABC-E8D274D38B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{64A3FF5F-8C13-4F0A-A71E-520C492501AF}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1D-4818-BABC-E8D274D38B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{537EA6FA-FE2E-473F-9D99-B760F35339E9}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1D-4818-BABC-E8D274D38BE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{C0A2D6F4-7454-4B87-AB62-6E08EE539766}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31D-4818-BABC-E8D274D38BE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{983C8C1D-DD78-41F5-B1BC-787F467854FE}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31D-4818-BABC-E8D274D38BE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{03A2D15D-C48E-42D9-9574-48E2528849AE}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31D-4818-BABC-E8D274D38BE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{85E210E0-8794-4F46-B0BF-409FE9116792}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31D-4818-BABC-E8D274D38B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631D-4818-BABC-E8D274D38BE5}"/>
            </c:ext>
          </c:extLst>
        </c:ser>
        <c:dLbls>
          <c:showLegendKey val="0"/>
          <c:showVal val="1"/>
          <c:showCatName val="0"/>
          <c:showSerName val="0"/>
          <c:showPercent val="0"/>
          <c:showBubbleSize val="0"/>
        </c:dLbls>
        <c:axId val="84219776"/>
        <c:axId val="84234240"/>
      </c:scatterChart>
      <c:valAx>
        <c:axId val="84219776"/>
        <c:scaling>
          <c:orientation val="minMax"/>
          <c:max val="12.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年度まで減少傾向にあったが、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年度に据置期間が終了した公債費の償還が始まったため増となっている。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今後、新庁舎建設事業等の大規模事業で起債が行われることから、数年の間で償還金の大幅な増加が見込まれる。よって、普通建設事業の取捨選択を実施し、起債抑制に努めなければならない。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年度までは減少傾向にあったものの、</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要因としては、将来負担額の公営企業債等繰入見込額の増、充当可能額財源等の基準財政需要額算入見込額の減があげられる。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将来負担額の地方債の現在高については、減少しているが、新庁舎建設事業等の大規模事業にて起債を行うため、今後の増が見込まれる。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充当可能額においても、充当可能基金は増加しているが、新庁舎建設基金の取崩しを予定しているため、今後は減になっていく見込みである。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沖縄県石垣市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年度の基金増については、適切な財源確保と歳出の精査により、財政調整基金や新庁舎建設基金等を取崩すことなく積み立てることができたため。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今後、新庁舎建設事業が本格的な工事等に入っていくため、新庁舎建設基金を取崩すため、全体的に減になる見込みである。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庁舎建設基金：市新庁舎建設に充てるため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まちづくり支援基金：石垣市のまちづくりに賛同する人々の寄附金を財源として、寄附者の意向を具体化することにより、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多様な人々の参加による個性あふれるまちづくりに資することを目的とする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奨学基金：教育の機会均等の趣旨に基づき、学業にすぐれ、かつ、経済的な理由により修学困難な者に対して、奨学金を貸与するため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公共施設整備基金：公共施設整備に関する事業を円滑かつ効率的に行うため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大濵皓文化振興基金：石垣市の芸術文化の創造と振興及び伝統文化の保存と継承並びに文化振興に関する事業等を図るため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庁舎建設基金：Ｈ２８繰越に庁舎建設のための国・県有地を購入したため取崩しを実施し減少。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まちづくり支援基金：寄附金受入による増加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奨学基金：奨学金を貸与したため取崩しによる減少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大濵皓文化振興基金：大濱晧文化振興基金助成金支出による減少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庁舎建設基金：緊急防災・減災事業がＨ３２年度で終了するため、その間の工事請負費等の支出により全額取崩す見込みである。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まちづくり支援基金：寄附者の意向を具体化するために行う事業を実施するため、事業規模によって増加・減少が考えられる。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奨学基金：今後、歳出より歳入が上回る見込みのため増加する見込みである。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公共施設整備基金：公共施設等総合管理計画に基づき、施設の改修等が実施されれば、取崩し減少する見込みである。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大濵皓文化振興基金：大濱晧文化振興基金助成金の申請状況により減少が見込まれる。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財政調整基金残高は、適切な財源確保と歳出の精査により、取崩しを回避しておりＨ２９年度も約３億円積立を行ったため、過去最高額となっている。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今後、子育て支援事業等を重点的に実施しているため、民生費が増加傾向にあること、また、公共施設の老朽化に伴う修繕等が出てくるため、将来的には取崩す可能性がある。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減債基金については、償還金の予算確保により適切に処理しているため、取崩すことなくＨ２９年度にも５千万の積立を行った。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末において、償還金の予算残高がある時には、予算残高の範囲内において利率の高い借入から繰上返済を実施している。現在、償還金の予算は各年度の現在高で確保しているため取崩す見込みはないが、据置期間が長い借入や利率の高い借入があれば計画的に基金を活用し返済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49,392
48,946
229.15
27,992,699
26,724,777
1,113,776
13,923,717
21,493,713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・石垣市においては、全国平均、類似団体内平均値を下回ってはいるが、沖縄県平均値を上回っており、老朽固定資産の改修等を実施し、償却率を下げる取り組みが必要である。</a:t>
          </a:r>
        </a:p>
        <a:p>
          <a:r>
            <a:rPr kumimoji="1" lang="ja-JP" altLang="en-US" sz="1100">
              <a:latin typeface="ＭＳ Ｐゴシック" panose="020B0600070205080204" pitchFamily="50" charset="-128"/>
              <a:ea typeface="ＭＳ Ｐゴシック" panose="020B0600070205080204" pitchFamily="50" charset="-128"/>
            </a:rPr>
            <a:t>・しかしながら、老朽固定資産の改修には多額の費用がかかることから、公共施設等総合管理計画を基に類似施設等の統廃合も含めた施設の更新を検討していく必要がある。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161131</xdr:rowOff>
    </xdr:from>
    <xdr:to>
      <xdr:col>19</xdr:col>
      <xdr:colOff>187325</xdr:colOff>
      <xdr:row>31</xdr:row>
      <xdr:rowOff>91281</xdr:rowOff>
    </xdr:to>
    <xdr:sp macro="" textlink="">
      <xdr:nvSpPr>
        <xdr:cNvPr id="82" name="楕円 81"/>
        <xdr:cNvSpPr/>
      </xdr:nvSpPr>
      <xdr:spPr>
        <a:xfrm>
          <a:off x="4000500" y="5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101759</xdr:rowOff>
    </xdr:from>
    <xdr:to>
      <xdr:col>15</xdr:col>
      <xdr:colOff>187325</xdr:colOff>
      <xdr:row>31</xdr:row>
      <xdr:rowOff>31909</xdr:rowOff>
    </xdr:to>
    <xdr:sp macro="" textlink="">
      <xdr:nvSpPr>
        <xdr:cNvPr id="83" name="楕円 82"/>
        <xdr:cNvSpPr/>
      </xdr:nvSpPr>
      <xdr:spPr>
        <a:xfrm>
          <a:off x="3238500" y="52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152559</xdr:rowOff>
    </xdr:from>
    <xdr:to>
      <xdr:col>19</xdr:col>
      <xdr:colOff>136525</xdr:colOff>
      <xdr:row>31</xdr:row>
      <xdr:rowOff>40481</xdr:rowOff>
    </xdr:to>
    <xdr:cxnSp macro="">
      <xdr:nvCxnSpPr>
        <xdr:cNvPr id="84" name="直線コネクタ 83"/>
        <xdr:cNvCxnSpPr/>
      </xdr:nvCxnSpPr>
      <xdr:spPr>
        <a:xfrm>
          <a:off x="3289300" y="5296059"/>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549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82408</xdr:rowOff>
    </xdr:from>
    <xdr:ext cx="405111" cy="259045"/>
    <xdr:sp macro="" textlink="">
      <xdr:nvSpPr>
        <xdr:cNvPr id="87" name="n_1mainValue有形固定資産減価償却率"/>
        <xdr:cNvSpPr txBox="1"/>
      </xdr:nvSpPr>
      <xdr:spPr>
        <a:xfrm>
          <a:off x="3836044" y="53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48436</xdr:rowOff>
    </xdr:from>
    <xdr:ext cx="405111" cy="259045"/>
    <xdr:sp macro="" textlink="">
      <xdr:nvSpPr>
        <xdr:cNvPr id="88" name="n_2mainValue有形固定資産減価償却率"/>
        <xdr:cNvSpPr txBox="1"/>
      </xdr:nvSpPr>
      <xdr:spPr>
        <a:xfrm>
          <a:off x="3086744" y="5020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・債務償還可能年数とは、基本的な行政サービスを維持した状態で、全ての負債を償還した場合にかかると見込まれる年数である。</a:t>
          </a:r>
        </a:p>
        <a:p>
          <a:r>
            <a:rPr kumimoji="1" lang="ja-JP" altLang="en-US" sz="1100">
              <a:latin typeface="ＭＳ Ｐゴシック" panose="020B0600070205080204" pitchFamily="50" charset="-128"/>
              <a:ea typeface="ＭＳ Ｐゴシック" panose="020B0600070205080204" pitchFamily="50" charset="-128"/>
            </a:rPr>
            <a:t>・石垣市においては、起債額の抑制等を図っており、類似団体内平均値を下回っているが、今後、新庁舎建設事業等の大型建設事業が控えていることから、年数の増が見込まれる。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31" name="楕円 130"/>
        <xdr:cNvSpPr/>
      </xdr:nvSpPr>
      <xdr:spPr>
        <a:xfrm>
          <a:off x="14744700" y="55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2" name="債務償還可能年数該当値テキスト"/>
        <xdr:cNvSpPr txBox="1"/>
      </xdr:nvSpPr>
      <xdr:spPr>
        <a:xfrm>
          <a:off x="14846300" y="5507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49,392
48,946
229.15
27,992,699
26,724,777
1,113,776
13,923,717
21,493,713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0" name="楕円 69"/>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71" name="楕円 70"/>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114300</xdr:rowOff>
    </xdr:to>
    <xdr:cxnSp macro="">
      <xdr:nvCxnSpPr>
        <xdr:cNvPr id="72" name="直線コネクタ 71"/>
        <xdr:cNvCxnSpPr/>
      </xdr:nvCxnSpPr>
      <xdr:spPr>
        <a:xfrm>
          <a:off x="2908300" y="6436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75"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6" name="n_2main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98" name="直線コネクタ 97"/>
        <xdr:cNvCxnSpPr/>
      </xdr:nvCxnSpPr>
      <xdr:spPr>
        <a:xfrm flipV="1">
          <a:off x="10476865" y="5846864"/>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99" name="【道路】&#10;一人当たり延長最小値テキスト"/>
        <xdr:cNvSpPr txBox="1"/>
      </xdr:nvSpPr>
      <xdr:spPr>
        <a:xfrm>
          <a:off x="10515600" y="69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0" name="直線コネクタ 99"/>
        <xdr:cNvCxnSpPr/>
      </xdr:nvCxnSpPr>
      <xdr:spPr>
        <a:xfrm>
          <a:off x="10388600" y="698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1" name="【道路】&#10;一人当たり延長最大値テキスト"/>
        <xdr:cNvSpPr txBox="1"/>
      </xdr:nvSpPr>
      <xdr:spPr>
        <a:xfrm>
          <a:off x="10515600" y="56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2" name="直線コネクタ 101"/>
        <xdr:cNvCxnSpPr/>
      </xdr:nvCxnSpPr>
      <xdr:spPr>
        <a:xfrm>
          <a:off x="10388600" y="584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24972</xdr:rowOff>
    </xdr:from>
    <xdr:ext cx="534377" cy="259045"/>
    <xdr:sp macro="" textlink="">
      <xdr:nvSpPr>
        <xdr:cNvPr id="103" name="【道路】&#10;一人当たり延長平均値テキスト"/>
        <xdr:cNvSpPr txBox="1"/>
      </xdr:nvSpPr>
      <xdr:spPr>
        <a:xfrm>
          <a:off x="10515600" y="654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4" name="フローチャート: 判断 103"/>
        <xdr:cNvSpPr/>
      </xdr:nvSpPr>
      <xdr:spPr>
        <a:xfrm>
          <a:off x="10426700" y="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5" name="フローチャート: 判断 104"/>
        <xdr:cNvSpPr/>
      </xdr:nvSpPr>
      <xdr:spPr>
        <a:xfrm>
          <a:off x="9588500" y="657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104656</xdr:rowOff>
    </xdr:from>
    <xdr:to>
      <xdr:col>46</xdr:col>
      <xdr:colOff>38100</xdr:colOff>
      <xdr:row>39</xdr:row>
      <xdr:rowOff>34806</xdr:rowOff>
    </xdr:to>
    <xdr:sp macro="" textlink="">
      <xdr:nvSpPr>
        <xdr:cNvPr id="106" name="フローチャート: 判断 105"/>
        <xdr:cNvSpPr/>
      </xdr:nvSpPr>
      <xdr:spPr>
        <a:xfrm>
          <a:off x="8699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92517</xdr:rowOff>
    </xdr:from>
    <xdr:to>
      <xdr:col>50</xdr:col>
      <xdr:colOff>165100</xdr:colOff>
      <xdr:row>41</xdr:row>
      <xdr:rowOff>22667</xdr:rowOff>
    </xdr:to>
    <xdr:sp macro="" textlink="">
      <xdr:nvSpPr>
        <xdr:cNvPr id="112" name="楕円 111"/>
        <xdr:cNvSpPr/>
      </xdr:nvSpPr>
      <xdr:spPr>
        <a:xfrm>
          <a:off x="9588500" y="69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47392</xdr:rowOff>
    </xdr:from>
    <xdr:to>
      <xdr:col>46</xdr:col>
      <xdr:colOff>38100</xdr:colOff>
      <xdr:row>40</xdr:row>
      <xdr:rowOff>148992</xdr:rowOff>
    </xdr:to>
    <xdr:sp macro="" textlink="">
      <xdr:nvSpPr>
        <xdr:cNvPr id="113" name="楕円 112"/>
        <xdr:cNvSpPr/>
      </xdr:nvSpPr>
      <xdr:spPr>
        <a:xfrm>
          <a:off x="8699500" y="69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98192</xdr:rowOff>
    </xdr:from>
    <xdr:to>
      <xdr:col>50</xdr:col>
      <xdr:colOff>114300</xdr:colOff>
      <xdr:row>40</xdr:row>
      <xdr:rowOff>143317</xdr:rowOff>
    </xdr:to>
    <xdr:cxnSp macro="">
      <xdr:nvCxnSpPr>
        <xdr:cNvPr id="114" name="直線コネクタ 113"/>
        <xdr:cNvCxnSpPr/>
      </xdr:nvCxnSpPr>
      <xdr:spPr>
        <a:xfrm>
          <a:off x="8750300" y="6956192"/>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4172</xdr:rowOff>
    </xdr:from>
    <xdr:ext cx="534377" cy="259045"/>
    <xdr:sp macro="" textlink="">
      <xdr:nvSpPr>
        <xdr:cNvPr id="115" name="n_1aveValue【道路】&#10;一人当たり延長"/>
        <xdr:cNvSpPr txBox="1"/>
      </xdr:nvSpPr>
      <xdr:spPr>
        <a:xfrm>
          <a:off x="9359411" y="63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51333</xdr:rowOff>
    </xdr:from>
    <xdr:ext cx="534377" cy="259045"/>
    <xdr:sp macro="" textlink="">
      <xdr:nvSpPr>
        <xdr:cNvPr id="116" name="n_2aveValue【道路】&#10;一人当たり延長"/>
        <xdr:cNvSpPr txBox="1"/>
      </xdr:nvSpPr>
      <xdr:spPr>
        <a:xfrm>
          <a:off x="8483111"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13794</xdr:rowOff>
    </xdr:from>
    <xdr:ext cx="469744" cy="259045"/>
    <xdr:sp macro="" textlink="">
      <xdr:nvSpPr>
        <xdr:cNvPr id="117" name="n_1mainValue【道路】&#10;一人当たり延長"/>
        <xdr:cNvSpPr txBox="1"/>
      </xdr:nvSpPr>
      <xdr:spPr>
        <a:xfrm>
          <a:off x="9391727" y="704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140119</xdr:rowOff>
    </xdr:from>
    <xdr:ext cx="469744" cy="259045"/>
    <xdr:sp macro="" textlink="">
      <xdr:nvSpPr>
        <xdr:cNvPr id="118" name="n_2mainValue【道路】&#10;一人当たり延長"/>
        <xdr:cNvSpPr txBox="1"/>
      </xdr:nvSpPr>
      <xdr:spPr>
        <a:xfrm>
          <a:off x="8515427" y="699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2" name="直線コネクタ 141"/>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3"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4" name="直線コネクタ 143"/>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5"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6" name="直線コネクタ 14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7"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8" name="フローチャート: 判断 147"/>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9" name="フローチャート: 判断 148"/>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0" name="フローチャート: 判断 149"/>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160655</xdr:rowOff>
    </xdr:from>
    <xdr:to>
      <xdr:col>20</xdr:col>
      <xdr:colOff>38100</xdr:colOff>
      <xdr:row>57</xdr:row>
      <xdr:rowOff>90805</xdr:rowOff>
    </xdr:to>
    <xdr:sp macro="" textlink="">
      <xdr:nvSpPr>
        <xdr:cNvPr id="156" name="楕円 155"/>
        <xdr:cNvSpPr/>
      </xdr:nvSpPr>
      <xdr:spPr>
        <a:xfrm>
          <a:off x="3746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65405</xdr:rowOff>
    </xdr:from>
    <xdr:to>
      <xdr:col>15</xdr:col>
      <xdr:colOff>101600</xdr:colOff>
      <xdr:row>58</xdr:row>
      <xdr:rowOff>167005</xdr:rowOff>
    </xdr:to>
    <xdr:sp macro="" textlink="">
      <xdr:nvSpPr>
        <xdr:cNvPr id="157" name="楕円 156"/>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40005</xdr:rowOff>
    </xdr:from>
    <xdr:to>
      <xdr:col>19</xdr:col>
      <xdr:colOff>177800</xdr:colOff>
      <xdr:row>58</xdr:row>
      <xdr:rowOff>116205</xdr:rowOff>
    </xdr:to>
    <xdr:cxnSp macro="">
      <xdr:nvCxnSpPr>
        <xdr:cNvPr id="158" name="直線コネクタ 157"/>
        <xdr:cNvCxnSpPr/>
      </xdr:nvCxnSpPr>
      <xdr:spPr>
        <a:xfrm flipV="1">
          <a:off x="2908300" y="981265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59"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0"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107332</xdr:rowOff>
    </xdr:from>
    <xdr:ext cx="405111" cy="259045"/>
    <xdr:sp macro="" textlink="">
      <xdr:nvSpPr>
        <xdr:cNvPr id="161" name="n_1mainValue【橋りょう・トンネル】&#10;有形固定資産減価償却率"/>
        <xdr:cNvSpPr txBox="1"/>
      </xdr:nvSpPr>
      <xdr:spPr>
        <a:xfrm>
          <a:off x="3582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158132</xdr:rowOff>
    </xdr:from>
    <xdr:ext cx="405111" cy="259045"/>
    <xdr:sp macro="" textlink="">
      <xdr:nvSpPr>
        <xdr:cNvPr id="162" name="n_2mainValue【橋りょう・トンネル】&#10;有形固定資産減価償却率"/>
        <xdr:cNvSpPr txBox="1"/>
      </xdr:nvSpPr>
      <xdr:spPr>
        <a:xfrm>
          <a:off x="27057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3" name="直線コネクタ 17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4" name="テキスト ボックス 17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5" name="直線コネクタ 17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6" name="テキスト ボックス 17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7" name="直線コネクタ 17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8" name="テキスト ボックス 17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9" name="直線コネクタ 17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0" name="テキスト ボックス 17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4" name="直線コネクタ 183"/>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5"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6" name="直線コネクタ 185"/>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7"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8" name="直線コネクタ 187"/>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9"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0" name="フローチャート: 判断 189"/>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1" name="フローチャート: 判断 190"/>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2" name="フローチャート: 判断 191"/>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113709</xdr:rowOff>
    </xdr:from>
    <xdr:to>
      <xdr:col>50</xdr:col>
      <xdr:colOff>165100</xdr:colOff>
      <xdr:row>64</xdr:row>
      <xdr:rowOff>43859</xdr:rowOff>
    </xdr:to>
    <xdr:sp macro="" textlink="">
      <xdr:nvSpPr>
        <xdr:cNvPr id="198" name="楕円 197"/>
        <xdr:cNvSpPr/>
      </xdr:nvSpPr>
      <xdr:spPr>
        <a:xfrm>
          <a:off x="9588500" y="1091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163275</xdr:rowOff>
    </xdr:from>
    <xdr:to>
      <xdr:col>46</xdr:col>
      <xdr:colOff>38100</xdr:colOff>
      <xdr:row>63</xdr:row>
      <xdr:rowOff>93425</xdr:rowOff>
    </xdr:to>
    <xdr:sp macro="" textlink="">
      <xdr:nvSpPr>
        <xdr:cNvPr id="199" name="楕円 198"/>
        <xdr:cNvSpPr/>
      </xdr:nvSpPr>
      <xdr:spPr>
        <a:xfrm>
          <a:off x="8699500" y="107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42625</xdr:rowOff>
    </xdr:from>
    <xdr:to>
      <xdr:col>50</xdr:col>
      <xdr:colOff>114300</xdr:colOff>
      <xdr:row>63</xdr:row>
      <xdr:rowOff>164509</xdr:rowOff>
    </xdr:to>
    <xdr:cxnSp macro="">
      <xdr:nvCxnSpPr>
        <xdr:cNvPr id="200" name="直線コネクタ 199"/>
        <xdr:cNvCxnSpPr/>
      </xdr:nvCxnSpPr>
      <xdr:spPr>
        <a:xfrm>
          <a:off x="8750300" y="10843975"/>
          <a:ext cx="889000" cy="1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1"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2"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34986</xdr:rowOff>
    </xdr:from>
    <xdr:ext cx="469744" cy="259045"/>
    <xdr:sp macro="" textlink="">
      <xdr:nvSpPr>
        <xdr:cNvPr id="203" name="n_1mainValue【橋りょう・トンネル】&#10;一人当たり有形固定資産（償却資産）額"/>
        <xdr:cNvSpPr txBox="1"/>
      </xdr:nvSpPr>
      <xdr:spPr>
        <a:xfrm>
          <a:off x="9391728" y="1100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84552</xdr:rowOff>
    </xdr:from>
    <xdr:ext cx="599010" cy="259045"/>
    <xdr:sp macro="" textlink="">
      <xdr:nvSpPr>
        <xdr:cNvPr id="204" name="n_2mainValue【橋りょう・トンネル】&#10;一人当たり有形固定資産（償却資産）額"/>
        <xdr:cNvSpPr txBox="1"/>
      </xdr:nvSpPr>
      <xdr:spPr>
        <a:xfrm>
          <a:off x="8450795" y="108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9" name="直線コネクタ 228"/>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0"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1" name="直線コネクタ 230"/>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2"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3" name="直線コネクタ 232"/>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4"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35" name="フローチャート: 判断 234"/>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6" name="フローチャート: 判断 23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7" name="フローチャート: 判断 236"/>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243" name="楕円 242"/>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132080</xdr:rowOff>
    </xdr:from>
    <xdr:to>
      <xdr:col>15</xdr:col>
      <xdr:colOff>101600</xdr:colOff>
      <xdr:row>84</xdr:row>
      <xdr:rowOff>62230</xdr:rowOff>
    </xdr:to>
    <xdr:sp macro="" textlink="">
      <xdr:nvSpPr>
        <xdr:cNvPr id="244" name="楕円 243"/>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xdr:rowOff>
    </xdr:from>
    <xdr:to>
      <xdr:col>19</xdr:col>
      <xdr:colOff>177800</xdr:colOff>
      <xdr:row>84</xdr:row>
      <xdr:rowOff>32386</xdr:rowOff>
    </xdr:to>
    <xdr:cxnSp macro="">
      <xdr:nvCxnSpPr>
        <xdr:cNvPr id="245" name="直線コネクタ 244"/>
        <xdr:cNvCxnSpPr/>
      </xdr:nvCxnSpPr>
      <xdr:spPr>
        <a:xfrm>
          <a:off x="2908300" y="144132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47"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248" name="n_1mainValue【公営住宅】&#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53357</xdr:rowOff>
    </xdr:from>
    <xdr:ext cx="405111" cy="259045"/>
    <xdr:sp macro="" textlink="">
      <xdr:nvSpPr>
        <xdr:cNvPr id="249" name="n_2mainValue【公営住宅】&#10;有形固定資産減価償却率"/>
        <xdr:cNvSpPr txBox="1"/>
      </xdr:nvSpPr>
      <xdr:spPr>
        <a:xfrm>
          <a:off x="2705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3" name="直線コネクタ 27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75" name="直線コネクタ 27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7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77" name="直線コネクタ 27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7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79" name="フローチャート: 判断 27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0" name="フローチャート: 判断 27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1" name="フローチャート: 判断 28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10161</xdr:rowOff>
    </xdr:from>
    <xdr:to>
      <xdr:col>50</xdr:col>
      <xdr:colOff>165100</xdr:colOff>
      <xdr:row>85</xdr:row>
      <xdr:rowOff>111761</xdr:rowOff>
    </xdr:to>
    <xdr:sp macro="" textlink="">
      <xdr:nvSpPr>
        <xdr:cNvPr id="287" name="楕円 286"/>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138176</xdr:rowOff>
    </xdr:from>
    <xdr:to>
      <xdr:col>46</xdr:col>
      <xdr:colOff>38100</xdr:colOff>
      <xdr:row>86</xdr:row>
      <xdr:rowOff>68326</xdr:rowOff>
    </xdr:to>
    <xdr:sp macro="" textlink="">
      <xdr:nvSpPr>
        <xdr:cNvPr id="288" name="楕円 287"/>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60961</xdr:rowOff>
    </xdr:from>
    <xdr:to>
      <xdr:col>50</xdr:col>
      <xdr:colOff>114300</xdr:colOff>
      <xdr:row>86</xdr:row>
      <xdr:rowOff>17526</xdr:rowOff>
    </xdr:to>
    <xdr:cxnSp macro="">
      <xdr:nvCxnSpPr>
        <xdr:cNvPr id="289" name="直線コネクタ 288"/>
        <xdr:cNvCxnSpPr/>
      </xdr:nvCxnSpPr>
      <xdr:spPr>
        <a:xfrm flipV="1">
          <a:off x="8750300" y="1463421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0"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1"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102888</xdr:rowOff>
    </xdr:from>
    <xdr:ext cx="469744" cy="259045"/>
    <xdr:sp macro="" textlink="">
      <xdr:nvSpPr>
        <xdr:cNvPr id="292" name="n_1mainValue【公営住宅】&#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293" name="n_2mainValue【公営住宅】&#10;一人当たり面積"/>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5" name="テキスト ボックス 30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19" name="直線コネクタ 318"/>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0"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1" name="直線コネクタ 320"/>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2"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3" name="直線コネクタ 322"/>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4"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25" name="フローチャート: 判断 324"/>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26" name="フローチャート: 判断 325"/>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27" name="フローチャート: 判断 326"/>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4173</xdr:rowOff>
    </xdr:from>
    <xdr:to>
      <xdr:col>20</xdr:col>
      <xdr:colOff>38100</xdr:colOff>
      <xdr:row>106</xdr:row>
      <xdr:rowOff>105773</xdr:rowOff>
    </xdr:to>
    <xdr:sp macro="" textlink="">
      <xdr:nvSpPr>
        <xdr:cNvPr id="333" name="楕円 332"/>
        <xdr:cNvSpPr/>
      </xdr:nvSpPr>
      <xdr:spPr>
        <a:xfrm>
          <a:off x="3746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34" name="楕円 333"/>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54973</xdr:rowOff>
    </xdr:from>
    <xdr:to>
      <xdr:col>19</xdr:col>
      <xdr:colOff>177800</xdr:colOff>
      <xdr:row>106</xdr:row>
      <xdr:rowOff>87630</xdr:rowOff>
    </xdr:to>
    <xdr:cxnSp macro="">
      <xdr:nvCxnSpPr>
        <xdr:cNvPr id="335" name="直線コネクタ 334"/>
        <xdr:cNvCxnSpPr/>
      </xdr:nvCxnSpPr>
      <xdr:spPr>
        <a:xfrm flipV="1">
          <a:off x="2908300" y="1822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36"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37"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96900</xdr:rowOff>
    </xdr:from>
    <xdr:ext cx="405111" cy="259045"/>
    <xdr:sp macro="" textlink="">
      <xdr:nvSpPr>
        <xdr:cNvPr id="338" name="n_1mainValue【港湾・漁港】&#10;有形固定資産減価償却率"/>
        <xdr:cNvSpPr txBox="1"/>
      </xdr:nvSpPr>
      <xdr:spPr>
        <a:xfrm>
          <a:off x="35820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339" name="n_2mainValue【港湾・漁港】&#10;有形固定資産減価償却率"/>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0" name="直線コネクタ 34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1" name="テキスト ボックス 35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3" name="テキスト ボックス 35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4" name="直線コネクタ 3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5" name="テキスト ボックス 35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7" name="テキスト ボックス 3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59" name="直線コネクタ 358"/>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0"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1" name="直線コネクタ 360"/>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2"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3" name="直線コネクタ 362"/>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4"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65" name="フローチャート: 判断 364"/>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66" name="フローチャート: 判断 365"/>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67" name="フローチャート: 判断 366"/>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969</xdr:rowOff>
    </xdr:from>
    <xdr:to>
      <xdr:col>50</xdr:col>
      <xdr:colOff>165100</xdr:colOff>
      <xdr:row>107</xdr:row>
      <xdr:rowOff>102569</xdr:rowOff>
    </xdr:to>
    <xdr:sp macro="" textlink="">
      <xdr:nvSpPr>
        <xdr:cNvPr id="373" name="楕円 372"/>
        <xdr:cNvSpPr/>
      </xdr:nvSpPr>
      <xdr:spPr>
        <a:xfrm>
          <a:off x="9588500" y="183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811</xdr:rowOff>
    </xdr:from>
    <xdr:to>
      <xdr:col>46</xdr:col>
      <xdr:colOff>38100</xdr:colOff>
      <xdr:row>107</xdr:row>
      <xdr:rowOff>102411</xdr:rowOff>
    </xdr:to>
    <xdr:sp macro="" textlink="">
      <xdr:nvSpPr>
        <xdr:cNvPr id="374" name="楕円 373"/>
        <xdr:cNvSpPr/>
      </xdr:nvSpPr>
      <xdr:spPr>
        <a:xfrm>
          <a:off x="8699500" y="183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51611</xdr:rowOff>
    </xdr:from>
    <xdr:to>
      <xdr:col>50</xdr:col>
      <xdr:colOff>114300</xdr:colOff>
      <xdr:row>107</xdr:row>
      <xdr:rowOff>51769</xdr:rowOff>
    </xdr:to>
    <xdr:cxnSp macro="">
      <xdr:nvCxnSpPr>
        <xdr:cNvPr id="375" name="直線コネクタ 374"/>
        <xdr:cNvCxnSpPr/>
      </xdr:nvCxnSpPr>
      <xdr:spPr>
        <a:xfrm>
          <a:off x="8750300" y="18396761"/>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76"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77"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93696</xdr:rowOff>
    </xdr:from>
    <xdr:ext cx="599010" cy="259045"/>
    <xdr:sp macro="" textlink="">
      <xdr:nvSpPr>
        <xdr:cNvPr id="378" name="n_1mainValue【港湾・漁港】&#10;一人当たり有形固定資産（償却資産）額"/>
        <xdr:cNvSpPr txBox="1"/>
      </xdr:nvSpPr>
      <xdr:spPr>
        <a:xfrm>
          <a:off x="9327095" y="1843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93538</xdr:rowOff>
    </xdr:from>
    <xdr:ext cx="599010" cy="259045"/>
    <xdr:sp macro="" textlink="">
      <xdr:nvSpPr>
        <xdr:cNvPr id="379" name="n_2mainValue【港湾・漁港】&#10;一人当たり有形固定資産（償却資産）額"/>
        <xdr:cNvSpPr txBox="1"/>
      </xdr:nvSpPr>
      <xdr:spPr>
        <a:xfrm>
          <a:off x="8450795" y="18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4" name="直線コネクタ 403"/>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05"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06" name="直線コネクタ 405"/>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8" name="直線コネクタ 40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09"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0" name="フローチャート: 判断 409"/>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1" name="フローチャート: 判断 410"/>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2" name="フローチャート: 判断 411"/>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18" name="楕円 417"/>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19" name="楕円 418"/>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47625</xdr:rowOff>
    </xdr:to>
    <xdr:cxnSp macro="">
      <xdr:nvCxnSpPr>
        <xdr:cNvPr id="420" name="直線コネクタ 419"/>
        <xdr:cNvCxnSpPr/>
      </xdr:nvCxnSpPr>
      <xdr:spPr>
        <a:xfrm flipV="1">
          <a:off x="14592300" y="6522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1"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2"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23" name="n_1main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24" name="n_2main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46" name="直線コネクタ 445"/>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7"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48" name="直線コネクタ 447"/>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49"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0" name="直線コネクタ 449"/>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1"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2" name="フローチャート: 判断 451"/>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3" name="フローチャート: 判断 45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4" name="フローチャート: 判断 45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34544</xdr:rowOff>
    </xdr:from>
    <xdr:to>
      <xdr:col>112</xdr:col>
      <xdr:colOff>38100</xdr:colOff>
      <xdr:row>39</xdr:row>
      <xdr:rowOff>136144</xdr:rowOff>
    </xdr:to>
    <xdr:sp macro="" textlink="">
      <xdr:nvSpPr>
        <xdr:cNvPr id="460" name="楕円 459"/>
        <xdr:cNvSpPr/>
      </xdr:nvSpPr>
      <xdr:spPr>
        <a:xfrm>
          <a:off x="21272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27686</xdr:rowOff>
    </xdr:from>
    <xdr:to>
      <xdr:col>107</xdr:col>
      <xdr:colOff>101600</xdr:colOff>
      <xdr:row>39</xdr:row>
      <xdr:rowOff>129286</xdr:rowOff>
    </xdr:to>
    <xdr:sp macro="" textlink="">
      <xdr:nvSpPr>
        <xdr:cNvPr id="461" name="楕円 460"/>
        <xdr:cNvSpPr/>
      </xdr:nvSpPr>
      <xdr:spPr>
        <a:xfrm>
          <a:off x="20383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78486</xdr:rowOff>
    </xdr:from>
    <xdr:to>
      <xdr:col>111</xdr:col>
      <xdr:colOff>177800</xdr:colOff>
      <xdr:row>39</xdr:row>
      <xdr:rowOff>85344</xdr:rowOff>
    </xdr:to>
    <xdr:cxnSp macro="">
      <xdr:nvCxnSpPr>
        <xdr:cNvPr id="462" name="直線コネクタ 461"/>
        <xdr:cNvCxnSpPr/>
      </xdr:nvCxnSpPr>
      <xdr:spPr>
        <a:xfrm>
          <a:off x="20434300" y="67650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6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64"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127271</xdr:rowOff>
    </xdr:from>
    <xdr:ext cx="469744" cy="259045"/>
    <xdr:sp macro="" textlink="">
      <xdr:nvSpPr>
        <xdr:cNvPr id="465" name="n_1mainValue【認定こども園・幼稚園・保育所】&#10;一人当たり面積"/>
        <xdr:cNvSpPr txBox="1"/>
      </xdr:nvSpPr>
      <xdr:spPr>
        <a:xfrm>
          <a:off x="21075727"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120413</xdr:rowOff>
    </xdr:from>
    <xdr:ext cx="469744" cy="259045"/>
    <xdr:sp macro="" textlink="">
      <xdr:nvSpPr>
        <xdr:cNvPr id="466" name="n_2mainValue【認定こども園・幼稚園・保育所】&#10;一人当たり面積"/>
        <xdr:cNvSpPr txBox="1"/>
      </xdr:nvSpPr>
      <xdr:spPr>
        <a:xfrm>
          <a:off x="20199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1" name="直線コネクタ 490"/>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2"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3" name="直線コネクタ 492"/>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95" name="直線コネクタ 49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9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97" name="フローチャート: 判断 49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98" name="フローチャート: 判断 497"/>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99" name="フローチャート: 判断 498"/>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05" name="楕円 504"/>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13970</xdr:rowOff>
    </xdr:from>
    <xdr:to>
      <xdr:col>76</xdr:col>
      <xdr:colOff>165100</xdr:colOff>
      <xdr:row>60</xdr:row>
      <xdr:rowOff>115570</xdr:rowOff>
    </xdr:to>
    <xdr:sp macro="" textlink="">
      <xdr:nvSpPr>
        <xdr:cNvPr id="506" name="楕円 505"/>
        <xdr:cNvSpPr/>
      </xdr:nvSpPr>
      <xdr:spPr>
        <a:xfrm>
          <a:off x="14541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61</xdr:row>
      <xdr:rowOff>0</xdr:rowOff>
    </xdr:to>
    <xdr:cxnSp macro="">
      <xdr:nvCxnSpPr>
        <xdr:cNvPr id="507" name="直線コネクタ 506"/>
        <xdr:cNvCxnSpPr/>
      </xdr:nvCxnSpPr>
      <xdr:spPr>
        <a:xfrm>
          <a:off x="14592300" y="103517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08"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09"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10" name="n_1main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106697</xdr:rowOff>
    </xdr:from>
    <xdr:ext cx="405111" cy="259045"/>
    <xdr:sp macro="" textlink="">
      <xdr:nvSpPr>
        <xdr:cNvPr id="511" name="n_2mainValue【学校施設】&#10;有形固定資産減価償却率"/>
        <xdr:cNvSpPr txBox="1"/>
      </xdr:nvSpPr>
      <xdr:spPr>
        <a:xfrm>
          <a:off x="14389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2" name="直線コネクタ 5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3" name="テキスト ボックス 5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4" name="直線コネクタ 5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5" name="テキスト ボックス 5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6" name="直線コネクタ 5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7" name="テキスト ボックス 5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8" name="直線コネクタ 5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9" name="テキスト ボックス 5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0" name="直線コネクタ 5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1" name="テキスト ボックス 53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2" name="直線コネクタ 5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3" name="テキスト ボックス 53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5" name="テキスト ボックス 53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37" name="直線コネクタ 536"/>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38"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39" name="直線コネクタ 538"/>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0"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1" name="直線コネクタ 540"/>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2"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3" name="フローチャート: 判断 542"/>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4" name="フローチャート: 判断 543"/>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45" name="フローチャート: 判断 544"/>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65895</xdr:rowOff>
    </xdr:from>
    <xdr:to>
      <xdr:col>112</xdr:col>
      <xdr:colOff>38100</xdr:colOff>
      <xdr:row>63</xdr:row>
      <xdr:rowOff>167495</xdr:rowOff>
    </xdr:to>
    <xdr:sp macro="" textlink="">
      <xdr:nvSpPr>
        <xdr:cNvPr id="551" name="楕円 550"/>
        <xdr:cNvSpPr/>
      </xdr:nvSpPr>
      <xdr:spPr>
        <a:xfrm>
          <a:off x="21272500" y="108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58819</xdr:rowOff>
    </xdr:from>
    <xdr:to>
      <xdr:col>107</xdr:col>
      <xdr:colOff>101600</xdr:colOff>
      <xdr:row>63</xdr:row>
      <xdr:rowOff>160419</xdr:rowOff>
    </xdr:to>
    <xdr:sp macro="" textlink="">
      <xdr:nvSpPr>
        <xdr:cNvPr id="552" name="楕円 551"/>
        <xdr:cNvSpPr/>
      </xdr:nvSpPr>
      <xdr:spPr>
        <a:xfrm>
          <a:off x="20383500" y="1086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109619</xdr:rowOff>
    </xdr:from>
    <xdr:to>
      <xdr:col>111</xdr:col>
      <xdr:colOff>177800</xdr:colOff>
      <xdr:row>63</xdr:row>
      <xdr:rowOff>116695</xdr:rowOff>
    </xdr:to>
    <xdr:cxnSp macro="">
      <xdr:nvCxnSpPr>
        <xdr:cNvPr id="553" name="直線コネクタ 552"/>
        <xdr:cNvCxnSpPr/>
      </xdr:nvCxnSpPr>
      <xdr:spPr>
        <a:xfrm>
          <a:off x="20434300" y="10910969"/>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54"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55"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158622</xdr:rowOff>
    </xdr:from>
    <xdr:ext cx="469744" cy="259045"/>
    <xdr:sp macro="" textlink="">
      <xdr:nvSpPr>
        <xdr:cNvPr id="556" name="n_1mainValue【学校施設】&#10;一人当たり面積"/>
        <xdr:cNvSpPr txBox="1"/>
      </xdr:nvSpPr>
      <xdr:spPr>
        <a:xfrm>
          <a:off x="21075727" y="1095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151546</xdr:rowOff>
    </xdr:from>
    <xdr:ext cx="469744" cy="259045"/>
    <xdr:sp macro="" textlink="">
      <xdr:nvSpPr>
        <xdr:cNvPr id="557" name="n_2mainValue【学校施設】&#10;一人当たり面積"/>
        <xdr:cNvSpPr txBox="1"/>
      </xdr:nvSpPr>
      <xdr:spPr>
        <a:xfrm>
          <a:off x="20199427" y="1095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3" name="直線コネクタ 582"/>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4"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85" name="直線コネクタ 584"/>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7" name="直線コネクタ 58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88"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89" name="フローチャート: 判断 588"/>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0" name="フローチャート: 判断 589"/>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1" name="フローチャート: 判断 590"/>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597" name="楕円 596"/>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59145</xdr:rowOff>
    </xdr:from>
    <xdr:to>
      <xdr:col>76</xdr:col>
      <xdr:colOff>165100</xdr:colOff>
      <xdr:row>83</xdr:row>
      <xdr:rowOff>160745</xdr:rowOff>
    </xdr:to>
    <xdr:sp macro="" textlink="">
      <xdr:nvSpPr>
        <xdr:cNvPr id="598" name="楕円 597"/>
        <xdr:cNvSpPr/>
      </xdr:nvSpPr>
      <xdr:spPr>
        <a:xfrm>
          <a:off x="14541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109945</xdr:rowOff>
    </xdr:to>
    <xdr:cxnSp macro="">
      <xdr:nvCxnSpPr>
        <xdr:cNvPr id="599" name="直線コネクタ 598"/>
        <xdr:cNvCxnSpPr/>
      </xdr:nvCxnSpPr>
      <xdr:spPr>
        <a:xfrm flipV="1">
          <a:off x="14592300" y="142962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0"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1"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602" name="n_1mainValue【児童館】&#10;有形固定資産減価償却率"/>
        <xdr:cNvSpPr txBox="1"/>
      </xdr:nvSpPr>
      <xdr:spPr>
        <a:xfrm>
          <a:off x="15266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603" name="n_2mainValue【児童館】&#10;有形固定資産減価償却率"/>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27" name="直線コネクタ 626"/>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2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29" name="直線コネクタ 62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1" name="直線コネクタ 63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2"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3" name="フローチャート: 判断 63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4" name="フローチャート: 判断 63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35" name="フローチャート: 判断 634"/>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41" name="楕円 640"/>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42" name="楕円 64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43" name="直線コネクタ 64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4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46"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47"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3" name="直線コネクタ 672"/>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4"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75" name="直線コネクタ 67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78"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79" name="フローチャート: 判断 678"/>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0" name="フローチャート: 判断 679"/>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1" name="フローチャート: 判断 680"/>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687" name="楕円 686"/>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88" name="楕円 687"/>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157843</xdr:rowOff>
    </xdr:to>
    <xdr:cxnSp macro="">
      <xdr:nvCxnSpPr>
        <xdr:cNvPr id="689" name="直線コネクタ 688"/>
        <xdr:cNvCxnSpPr/>
      </xdr:nvCxnSpPr>
      <xdr:spPr>
        <a:xfrm flipV="1">
          <a:off x="14592300" y="1760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0"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1"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692" name="n_1mainValue【公民館】&#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93" name="n_2mainValue【公民館】&#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17" name="直線コネクタ 71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1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19" name="直線コネクタ 71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1" name="直線コネクタ 72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2"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3" name="フローチャート: 判断 72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4" name="フローチャート: 判断 72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25" name="フローチャート: 判断 72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73025</xdr:rowOff>
    </xdr:from>
    <xdr:to>
      <xdr:col>112</xdr:col>
      <xdr:colOff>38100</xdr:colOff>
      <xdr:row>109</xdr:row>
      <xdr:rowOff>3175</xdr:rowOff>
    </xdr:to>
    <xdr:sp macro="" textlink="">
      <xdr:nvSpPr>
        <xdr:cNvPr id="731" name="楕円 730"/>
        <xdr:cNvSpPr/>
      </xdr:nvSpPr>
      <xdr:spPr>
        <a:xfrm>
          <a:off x="21272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73025</xdr:rowOff>
    </xdr:from>
    <xdr:to>
      <xdr:col>107</xdr:col>
      <xdr:colOff>101600</xdr:colOff>
      <xdr:row>109</xdr:row>
      <xdr:rowOff>3175</xdr:rowOff>
    </xdr:to>
    <xdr:sp macro="" textlink="">
      <xdr:nvSpPr>
        <xdr:cNvPr id="732" name="楕円 731"/>
        <xdr:cNvSpPr/>
      </xdr:nvSpPr>
      <xdr:spPr>
        <a:xfrm>
          <a:off x="20383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123825</xdr:rowOff>
    </xdr:from>
    <xdr:to>
      <xdr:col>111</xdr:col>
      <xdr:colOff>177800</xdr:colOff>
      <xdr:row>108</xdr:row>
      <xdr:rowOff>123825</xdr:rowOff>
    </xdr:to>
    <xdr:cxnSp macro="">
      <xdr:nvCxnSpPr>
        <xdr:cNvPr id="733" name="直線コネクタ 732"/>
        <xdr:cNvCxnSpPr/>
      </xdr:nvCxnSpPr>
      <xdr:spPr>
        <a:xfrm>
          <a:off x="20434300" y="18640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4"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35"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165752</xdr:rowOff>
    </xdr:from>
    <xdr:ext cx="469744" cy="259045"/>
    <xdr:sp macro="" textlink="">
      <xdr:nvSpPr>
        <xdr:cNvPr id="736" name="n_1mainValue【公民館】&#10;一人当たり面積"/>
        <xdr:cNvSpPr txBox="1"/>
      </xdr:nvSpPr>
      <xdr:spPr>
        <a:xfrm>
          <a:off x="21075727" y="186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165752</xdr:rowOff>
    </xdr:from>
    <xdr:ext cx="469744" cy="259045"/>
    <xdr:sp macro="" textlink="">
      <xdr:nvSpPr>
        <xdr:cNvPr id="737" name="n_2mainValue【公民館】&#10;一人当たり面積"/>
        <xdr:cNvSpPr txBox="1"/>
      </xdr:nvSpPr>
      <xdr:spPr>
        <a:xfrm>
          <a:off x="20199427" y="1868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類似団体と比較して特に有形固定資産減価償却率が高くなっている施設は、道路、橋りょう、トンネルであり、特に低くなっている施設は、港湾・漁港、学校施設である。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道路・橋りょうについては、老朽化した箇所から順次設計、修繕及び工事等を計画的に実施し取り組んでいることから減少を見込んでいる。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学校施設については、登野城小学校、白保小学校を建替及び改修を実施し、今後、石垣小学校の建替工事が始まることで、今後も減価償却率の減少が見込まれる。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公営住宅について、新川団地の建替が始まるため減価償却率は低くなる見通しである。一人当たり面積も若干ではあるが増を見込んでいる。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49,392
48,946
229.15
27,992,699
26,724,777
1,113,776
13,923,717
21,493,713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1" name="楕円 70"/>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100330</xdr:rowOff>
    </xdr:from>
    <xdr:to>
      <xdr:col>15</xdr:col>
      <xdr:colOff>101600</xdr:colOff>
      <xdr:row>39</xdr:row>
      <xdr:rowOff>30480</xdr:rowOff>
    </xdr:to>
    <xdr:sp macro="" textlink="">
      <xdr:nvSpPr>
        <xdr:cNvPr id="72" name="楕円 71"/>
        <xdr:cNvSpPr/>
      </xdr:nvSpPr>
      <xdr:spPr>
        <a:xfrm>
          <a:off x="2857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151130</xdr:rowOff>
    </xdr:to>
    <xdr:cxnSp macro="">
      <xdr:nvCxnSpPr>
        <xdr:cNvPr id="73" name="直線コネクタ 72"/>
        <xdr:cNvCxnSpPr/>
      </xdr:nvCxnSpPr>
      <xdr:spPr>
        <a:xfrm flipV="1">
          <a:off x="2908300" y="659130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143527</xdr:rowOff>
    </xdr:from>
    <xdr:ext cx="405111" cy="259045"/>
    <xdr:sp macro="" textlink="">
      <xdr:nvSpPr>
        <xdr:cNvPr id="74" name="n_1mainValue【図書館】&#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47007</xdr:rowOff>
    </xdr:from>
    <xdr:ext cx="405111" cy="259045"/>
    <xdr:sp macro="" textlink="">
      <xdr:nvSpPr>
        <xdr:cNvPr id="75" name="n_2mainValue【図書館】&#10;有形固定資産減価償却率"/>
        <xdr:cNvSpPr txBox="1"/>
      </xdr:nvSpPr>
      <xdr:spPr>
        <a:xfrm>
          <a:off x="27057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15" name="楕円 114"/>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6" name="楕円 115"/>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102870</xdr:rowOff>
    </xdr:to>
    <xdr:cxnSp macro="">
      <xdr:nvCxnSpPr>
        <xdr:cNvPr id="117" name="直線コネクタ 116"/>
        <xdr:cNvCxnSpPr/>
      </xdr:nvCxnSpPr>
      <xdr:spPr>
        <a:xfrm>
          <a:off x="8750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8" name="n_1main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170197</xdr:rowOff>
    </xdr:from>
    <xdr:ext cx="469744" cy="259045"/>
    <xdr:sp macro="" textlink="">
      <xdr:nvSpPr>
        <xdr:cNvPr id="119" name="n_2mainValue【図書館】&#10;一人当たり面積"/>
        <xdr:cNvSpPr txBox="1"/>
      </xdr:nvSpPr>
      <xdr:spPr>
        <a:xfrm>
          <a:off x="8515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60" name="楕円 159"/>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137795</xdr:rowOff>
    </xdr:from>
    <xdr:to>
      <xdr:col>15</xdr:col>
      <xdr:colOff>101600</xdr:colOff>
      <xdr:row>60</xdr:row>
      <xdr:rowOff>67945</xdr:rowOff>
    </xdr:to>
    <xdr:sp macro="" textlink="">
      <xdr:nvSpPr>
        <xdr:cNvPr id="161" name="楕円 160"/>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17145</xdr:rowOff>
    </xdr:from>
    <xdr:to>
      <xdr:col>19</xdr:col>
      <xdr:colOff>177800</xdr:colOff>
      <xdr:row>60</xdr:row>
      <xdr:rowOff>55245</xdr:rowOff>
    </xdr:to>
    <xdr:cxnSp macro="">
      <xdr:nvCxnSpPr>
        <xdr:cNvPr id="162" name="直線コネクタ 161"/>
        <xdr:cNvCxnSpPr/>
      </xdr:nvCxnSpPr>
      <xdr:spPr>
        <a:xfrm>
          <a:off x="2908300" y="1030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63" name="n_1main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164" name="n_2mainValue【体育館・プール】&#10;有形固定資産減価償却率"/>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159321</xdr:rowOff>
    </xdr:from>
    <xdr:to>
      <xdr:col>50</xdr:col>
      <xdr:colOff>165100</xdr:colOff>
      <xdr:row>64</xdr:row>
      <xdr:rowOff>89471</xdr:rowOff>
    </xdr:to>
    <xdr:sp macro="" textlink="">
      <xdr:nvSpPr>
        <xdr:cNvPr id="204" name="楕円 203"/>
        <xdr:cNvSpPr/>
      </xdr:nvSpPr>
      <xdr:spPr>
        <a:xfrm>
          <a:off x="9588500" y="10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153797</xdr:rowOff>
    </xdr:from>
    <xdr:to>
      <xdr:col>46</xdr:col>
      <xdr:colOff>38100</xdr:colOff>
      <xdr:row>64</xdr:row>
      <xdr:rowOff>83947</xdr:rowOff>
    </xdr:to>
    <xdr:sp macro="" textlink="">
      <xdr:nvSpPr>
        <xdr:cNvPr id="205" name="楕円 204"/>
        <xdr:cNvSpPr/>
      </xdr:nvSpPr>
      <xdr:spPr>
        <a:xfrm>
          <a:off x="8699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33147</xdr:rowOff>
    </xdr:from>
    <xdr:to>
      <xdr:col>50</xdr:col>
      <xdr:colOff>114300</xdr:colOff>
      <xdr:row>64</xdr:row>
      <xdr:rowOff>38671</xdr:rowOff>
    </xdr:to>
    <xdr:cxnSp macro="">
      <xdr:nvCxnSpPr>
        <xdr:cNvPr id="206" name="直線コネクタ 205"/>
        <xdr:cNvCxnSpPr/>
      </xdr:nvCxnSpPr>
      <xdr:spPr>
        <a:xfrm>
          <a:off x="8750300" y="11005947"/>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80598</xdr:rowOff>
    </xdr:from>
    <xdr:ext cx="469744" cy="259045"/>
    <xdr:sp macro="" textlink="">
      <xdr:nvSpPr>
        <xdr:cNvPr id="207" name="n_1mainValue【体育館・プール】&#10;一人当たり面積"/>
        <xdr:cNvSpPr txBox="1"/>
      </xdr:nvSpPr>
      <xdr:spPr>
        <a:xfrm>
          <a:off x="9391727" y="110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75074</xdr:rowOff>
    </xdr:from>
    <xdr:ext cx="469744" cy="259045"/>
    <xdr:sp macro="" textlink="">
      <xdr:nvSpPr>
        <xdr:cNvPr id="208" name="n_2mainValue【体育館・プール】&#10;一人当たり面積"/>
        <xdr:cNvSpPr txBox="1"/>
      </xdr:nvSpPr>
      <xdr:spPr>
        <a:xfrm>
          <a:off x="8515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116839</xdr:rowOff>
    </xdr:from>
    <xdr:to>
      <xdr:col>20</xdr:col>
      <xdr:colOff>38100</xdr:colOff>
      <xdr:row>81</xdr:row>
      <xdr:rowOff>46989</xdr:rowOff>
    </xdr:to>
    <xdr:sp macro="" textlink="">
      <xdr:nvSpPr>
        <xdr:cNvPr id="249" name="楕円 248"/>
        <xdr:cNvSpPr/>
      </xdr:nvSpPr>
      <xdr:spPr>
        <a:xfrm>
          <a:off x="3746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50" name="楕円 249"/>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81</xdr:row>
      <xdr:rowOff>45720</xdr:rowOff>
    </xdr:to>
    <xdr:cxnSp macro="">
      <xdr:nvCxnSpPr>
        <xdr:cNvPr id="251" name="直線コネクタ 250"/>
        <xdr:cNvCxnSpPr/>
      </xdr:nvCxnSpPr>
      <xdr:spPr>
        <a:xfrm flipV="1">
          <a:off x="2908300" y="13883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63516</xdr:rowOff>
    </xdr:from>
    <xdr:ext cx="405111" cy="259045"/>
    <xdr:sp macro="" textlink="">
      <xdr:nvSpPr>
        <xdr:cNvPr id="252" name="n_1mainValue【福祉施設】&#10;有形固定資産減価償却率"/>
        <xdr:cNvSpPr txBox="1"/>
      </xdr:nvSpPr>
      <xdr:spPr>
        <a:xfrm>
          <a:off x="35820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53" name="n_2mainValue【福祉施設】&#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291" name="楕円 290"/>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92" name="楕円 291"/>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166115</xdr:rowOff>
    </xdr:to>
    <xdr:cxnSp macro="">
      <xdr:nvCxnSpPr>
        <xdr:cNvPr id="293" name="直線コネクタ 292"/>
        <xdr:cNvCxnSpPr/>
      </xdr:nvCxnSpPr>
      <xdr:spPr>
        <a:xfrm>
          <a:off x="8750300" y="1473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36592</xdr:rowOff>
    </xdr:from>
    <xdr:ext cx="469744" cy="259045"/>
    <xdr:sp macro="" textlink="">
      <xdr:nvSpPr>
        <xdr:cNvPr id="294" name="n_1mainValue【福祉施設】&#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95"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92711</xdr:rowOff>
    </xdr:from>
    <xdr:to>
      <xdr:col>20</xdr:col>
      <xdr:colOff>38100</xdr:colOff>
      <xdr:row>104</xdr:row>
      <xdr:rowOff>22861</xdr:rowOff>
    </xdr:to>
    <xdr:sp macro="" textlink="">
      <xdr:nvSpPr>
        <xdr:cNvPr id="335" name="楕円 334"/>
        <xdr:cNvSpPr/>
      </xdr:nvSpPr>
      <xdr:spPr>
        <a:xfrm>
          <a:off x="3746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336" name="楕円 335"/>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143511</xdr:rowOff>
    </xdr:from>
    <xdr:to>
      <xdr:col>19</xdr:col>
      <xdr:colOff>177800</xdr:colOff>
      <xdr:row>104</xdr:row>
      <xdr:rowOff>0</xdr:rowOff>
    </xdr:to>
    <xdr:cxnSp macro="">
      <xdr:nvCxnSpPr>
        <xdr:cNvPr id="337" name="直線コネクタ 336"/>
        <xdr:cNvCxnSpPr/>
      </xdr:nvCxnSpPr>
      <xdr:spPr>
        <a:xfrm flipV="1">
          <a:off x="2908300" y="178028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39388</xdr:rowOff>
    </xdr:from>
    <xdr:ext cx="405111" cy="259045"/>
    <xdr:sp macro="" textlink="">
      <xdr:nvSpPr>
        <xdr:cNvPr id="338" name="n_1mainValue【市民会館】&#10;有形固定資産減価償却率"/>
        <xdr:cNvSpPr txBox="1"/>
      </xdr:nvSpPr>
      <xdr:spPr>
        <a:xfrm>
          <a:off x="35820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339" name="n_2mainValue【市民会館】&#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5"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107043</xdr:rowOff>
    </xdr:from>
    <xdr:to>
      <xdr:col>50</xdr:col>
      <xdr:colOff>165100</xdr:colOff>
      <xdr:row>108</xdr:row>
      <xdr:rowOff>37193</xdr:rowOff>
    </xdr:to>
    <xdr:sp macro="" textlink="">
      <xdr:nvSpPr>
        <xdr:cNvPr id="381" name="楕円 380"/>
        <xdr:cNvSpPr/>
      </xdr:nvSpPr>
      <xdr:spPr>
        <a:xfrm>
          <a:off x="9588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107043</xdr:rowOff>
    </xdr:from>
    <xdr:to>
      <xdr:col>46</xdr:col>
      <xdr:colOff>38100</xdr:colOff>
      <xdr:row>108</xdr:row>
      <xdr:rowOff>37193</xdr:rowOff>
    </xdr:to>
    <xdr:sp macro="" textlink="">
      <xdr:nvSpPr>
        <xdr:cNvPr id="382" name="楕円 381"/>
        <xdr:cNvSpPr/>
      </xdr:nvSpPr>
      <xdr:spPr>
        <a:xfrm>
          <a:off x="8699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157843</xdr:rowOff>
    </xdr:from>
    <xdr:to>
      <xdr:col>50</xdr:col>
      <xdr:colOff>114300</xdr:colOff>
      <xdr:row>107</xdr:row>
      <xdr:rowOff>157843</xdr:rowOff>
    </xdr:to>
    <xdr:cxnSp macro="">
      <xdr:nvCxnSpPr>
        <xdr:cNvPr id="383" name="直線コネクタ 382"/>
        <xdr:cNvCxnSpPr/>
      </xdr:nvCxnSpPr>
      <xdr:spPr>
        <a:xfrm>
          <a:off x="8750300" y="18502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28320</xdr:rowOff>
    </xdr:from>
    <xdr:ext cx="469744" cy="259045"/>
    <xdr:sp macro="" textlink="">
      <xdr:nvSpPr>
        <xdr:cNvPr id="384" name="n_1mainValue【市民会館】&#10;一人当たり面積"/>
        <xdr:cNvSpPr txBox="1"/>
      </xdr:nvSpPr>
      <xdr:spPr>
        <a:xfrm>
          <a:off x="93917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28320</xdr:rowOff>
    </xdr:from>
    <xdr:ext cx="469744" cy="259045"/>
    <xdr:sp macro="" textlink="">
      <xdr:nvSpPr>
        <xdr:cNvPr id="385" name="n_2mainValue【市民会館】&#10;一人当たり面積"/>
        <xdr:cNvSpPr txBox="1"/>
      </xdr:nvSpPr>
      <xdr:spPr>
        <a:xfrm>
          <a:off x="8515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1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421"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27" name="楕円 426"/>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428" name="楕円 427"/>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166007</xdr:rowOff>
    </xdr:to>
    <xdr:cxnSp macro="">
      <xdr:nvCxnSpPr>
        <xdr:cNvPr id="429" name="直線コネクタ 428"/>
        <xdr:cNvCxnSpPr/>
      </xdr:nvCxnSpPr>
      <xdr:spPr>
        <a:xfrm flipV="1">
          <a:off x="14592300" y="644271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140987</xdr:rowOff>
    </xdr:from>
    <xdr:ext cx="405111" cy="259045"/>
    <xdr:sp macro="" textlink="">
      <xdr:nvSpPr>
        <xdr:cNvPr id="430" name="n_1mainValue【一般廃棄物処理施設】&#10;有形固定資産減価償却率"/>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431" name="n_2main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61"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2" name="フローチャート: 判断 461"/>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63"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169034</xdr:rowOff>
    </xdr:from>
    <xdr:to>
      <xdr:col>112</xdr:col>
      <xdr:colOff>38100</xdr:colOff>
      <xdr:row>41</xdr:row>
      <xdr:rowOff>99184</xdr:rowOff>
    </xdr:to>
    <xdr:sp macro="" textlink="">
      <xdr:nvSpPr>
        <xdr:cNvPr id="469" name="楕円 468"/>
        <xdr:cNvSpPr/>
      </xdr:nvSpPr>
      <xdr:spPr>
        <a:xfrm>
          <a:off x="21272500" y="70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474</xdr:rowOff>
    </xdr:from>
    <xdr:to>
      <xdr:col>107</xdr:col>
      <xdr:colOff>101600</xdr:colOff>
      <xdr:row>41</xdr:row>
      <xdr:rowOff>102074</xdr:rowOff>
    </xdr:to>
    <xdr:sp macro="" textlink="">
      <xdr:nvSpPr>
        <xdr:cNvPr id="470" name="楕円 469"/>
        <xdr:cNvSpPr/>
      </xdr:nvSpPr>
      <xdr:spPr>
        <a:xfrm>
          <a:off x="20383500" y="70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48384</xdr:rowOff>
    </xdr:from>
    <xdr:to>
      <xdr:col>111</xdr:col>
      <xdr:colOff>177800</xdr:colOff>
      <xdr:row>41</xdr:row>
      <xdr:rowOff>51274</xdr:rowOff>
    </xdr:to>
    <xdr:cxnSp macro="">
      <xdr:nvCxnSpPr>
        <xdr:cNvPr id="471" name="直線コネクタ 470"/>
        <xdr:cNvCxnSpPr/>
      </xdr:nvCxnSpPr>
      <xdr:spPr>
        <a:xfrm flipV="1">
          <a:off x="20434300" y="7077834"/>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90311</xdr:rowOff>
    </xdr:from>
    <xdr:ext cx="534377" cy="259045"/>
    <xdr:sp macro="" textlink="">
      <xdr:nvSpPr>
        <xdr:cNvPr id="472" name="n_1mainValue【一般廃棄物処理施設】&#10;一人当たり有形固定資産（償却資産）額"/>
        <xdr:cNvSpPr txBox="1"/>
      </xdr:nvSpPr>
      <xdr:spPr>
        <a:xfrm>
          <a:off x="21043411" y="71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93201</xdr:rowOff>
    </xdr:from>
    <xdr:ext cx="534377" cy="259045"/>
    <xdr:sp macro="" textlink="">
      <xdr:nvSpPr>
        <xdr:cNvPr id="473" name="n_2mainValue【一般廃棄物処理施設】&#10;一人当たり有形固定資産（償却資産）額"/>
        <xdr:cNvSpPr txBox="1"/>
      </xdr:nvSpPr>
      <xdr:spPr>
        <a:xfrm>
          <a:off x="20167111" y="712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0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8" name="フローチャート: 判断 50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50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515" name="楕円 514"/>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16" name="楕円 515"/>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71846</xdr:rowOff>
    </xdr:to>
    <xdr:cxnSp macro="">
      <xdr:nvCxnSpPr>
        <xdr:cNvPr id="517" name="直線コネクタ 516"/>
        <xdr:cNvCxnSpPr/>
      </xdr:nvCxnSpPr>
      <xdr:spPr>
        <a:xfrm flipV="1">
          <a:off x="14592300" y="104862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69686</xdr:rowOff>
    </xdr:from>
    <xdr:ext cx="405111" cy="259045"/>
    <xdr:sp macro="" textlink="">
      <xdr:nvSpPr>
        <xdr:cNvPr id="518" name="n_1mainValue【保健センター・保健所】&#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19" name="n_2mainValue【保健センター・保健所】&#10;有形固定資産減価償却率"/>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49"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50" name="フローチャート: 判断 549"/>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551"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109220</xdr:rowOff>
    </xdr:from>
    <xdr:to>
      <xdr:col>112</xdr:col>
      <xdr:colOff>38100</xdr:colOff>
      <xdr:row>59</xdr:row>
      <xdr:rowOff>39370</xdr:rowOff>
    </xdr:to>
    <xdr:sp macro="" textlink="">
      <xdr:nvSpPr>
        <xdr:cNvPr id="557" name="楕円 556"/>
        <xdr:cNvSpPr/>
      </xdr:nvSpPr>
      <xdr:spPr>
        <a:xfrm>
          <a:off x="2127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109220</xdr:rowOff>
    </xdr:from>
    <xdr:to>
      <xdr:col>107</xdr:col>
      <xdr:colOff>101600</xdr:colOff>
      <xdr:row>59</xdr:row>
      <xdr:rowOff>39370</xdr:rowOff>
    </xdr:to>
    <xdr:sp macro="" textlink="">
      <xdr:nvSpPr>
        <xdr:cNvPr id="558" name="楕円 557"/>
        <xdr:cNvSpPr/>
      </xdr:nvSpPr>
      <xdr:spPr>
        <a:xfrm>
          <a:off x="2038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160020</xdr:rowOff>
    </xdr:from>
    <xdr:to>
      <xdr:col>111</xdr:col>
      <xdr:colOff>177800</xdr:colOff>
      <xdr:row>58</xdr:row>
      <xdr:rowOff>160020</xdr:rowOff>
    </xdr:to>
    <xdr:cxnSp macro="">
      <xdr:nvCxnSpPr>
        <xdr:cNvPr id="559" name="直線コネクタ 558"/>
        <xdr:cNvCxnSpPr/>
      </xdr:nvCxnSpPr>
      <xdr:spPr>
        <a:xfrm>
          <a:off x="20434300" y="1010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55897</xdr:rowOff>
    </xdr:from>
    <xdr:ext cx="469744" cy="259045"/>
    <xdr:sp macro="" textlink="">
      <xdr:nvSpPr>
        <xdr:cNvPr id="560" name="n_1mainValue【保健センター・保健所】&#10;一人当たり面積"/>
        <xdr:cNvSpPr txBox="1"/>
      </xdr:nvSpPr>
      <xdr:spPr>
        <a:xfrm>
          <a:off x="210757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561" name="n_2mainValue【保健センター・保健所】&#10;一人当たり面積"/>
        <xdr:cNvSpPr txBox="1"/>
      </xdr:nvSpPr>
      <xdr:spPr>
        <a:xfrm>
          <a:off x="20199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9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6" name="フローチャート: 判断 595"/>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97"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60779</xdr:rowOff>
    </xdr:from>
    <xdr:to>
      <xdr:col>81</xdr:col>
      <xdr:colOff>101600</xdr:colOff>
      <xdr:row>78</xdr:row>
      <xdr:rowOff>162379</xdr:rowOff>
    </xdr:to>
    <xdr:sp macro="" textlink="">
      <xdr:nvSpPr>
        <xdr:cNvPr id="603" name="楕円 602"/>
        <xdr:cNvSpPr/>
      </xdr:nvSpPr>
      <xdr:spPr>
        <a:xfrm>
          <a:off x="15430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64044</xdr:rowOff>
    </xdr:from>
    <xdr:to>
      <xdr:col>76</xdr:col>
      <xdr:colOff>165100</xdr:colOff>
      <xdr:row>79</xdr:row>
      <xdr:rowOff>165644</xdr:rowOff>
    </xdr:to>
    <xdr:sp macro="" textlink="">
      <xdr:nvSpPr>
        <xdr:cNvPr id="604" name="楕円 603"/>
        <xdr:cNvSpPr/>
      </xdr:nvSpPr>
      <xdr:spPr>
        <a:xfrm>
          <a:off x="14541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111579</xdr:rowOff>
    </xdr:from>
    <xdr:to>
      <xdr:col>81</xdr:col>
      <xdr:colOff>50800</xdr:colOff>
      <xdr:row>79</xdr:row>
      <xdr:rowOff>114844</xdr:rowOff>
    </xdr:to>
    <xdr:cxnSp macro="">
      <xdr:nvCxnSpPr>
        <xdr:cNvPr id="605" name="直線コネクタ 604"/>
        <xdr:cNvCxnSpPr/>
      </xdr:nvCxnSpPr>
      <xdr:spPr>
        <a:xfrm flipV="1">
          <a:off x="14592300" y="13484679"/>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7456</xdr:rowOff>
    </xdr:from>
    <xdr:ext cx="405111" cy="259045"/>
    <xdr:sp macro="" textlink="">
      <xdr:nvSpPr>
        <xdr:cNvPr id="606" name="n_1mainValue【消防施設】&#10;有形固定資産減価償却率"/>
        <xdr:cNvSpPr txBox="1"/>
      </xdr:nvSpPr>
      <xdr:spPr>
        <a:xfrm>
          <a:off x="15266044"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10721</xdr:rowOff>
    </xdr:from>
    <xdr:ext cx="405111" cy="259045"/>
    <xdr:sp macro="" textlink="">
      <xdr:nvSpPr>
        <xdr:cNvPr id="607" name="n_2mainValue【消防施設】&#10;有形固定資産減価償却率"/>
        <xdr:cNvSpPr txBox="1"/>
      </xdr:nvSpPr>
      <xdr:spPr>
        <a:xfrm>
          <a:off x="143897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0" name="フローチャート: 判断 63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4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47" name="楕円 646"/>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63500</xdr:rowOff>
    </xdr:from>
    <xdr:to>
      <xdr:col>107</xdr:col>
      <xdr:colOff>101600</xdr:colOff>
      <xdr:row>85</xdr:row>
      <xdr:rowOff>165100</xdr:rowOff>
    </xdr:to>
    <xdr:sp macro="" textlink="">
      <xdr:nvSpPr>
        <xdr:cNvPr id="648" name="楕円 647"/>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649" name="直線コネクタ 648"/>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156227</xdr:rowOff>
    </xdr:from>
    <xdr:ext cx="469744" cy="259045"/>
    <xdr:sp macro="" textlink="">
      <xdr:nvSpPr>
        <xdr:cNvPr id="650"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51" name="n_2mainValue【消防施設】&#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85"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6" name="フローチャート: 判断 68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7"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76019</xdr:rowOff>
    </xdr:from>
    <xdr:to>
      <xdr:col>81</xdr:col>
      <xdr:colOff>101600</xdr:colOff>
      <xdr:row>102</xdr:row>
      <xdr:rowOff>6169</xdr:rowOff>
    </xdr:to>
    <xdr:sp macro="" textlink="">
      <xdr:nvSpPr>
        <xdr:cNvPr id="693" name="楕円 692"/>
        <xdr:cNvSpPr/>
      </xdr:nvSpPr>
      <xdr:spPr>
        <a:xfrm>
          <a:off x="15430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694" name="楕円 693"/>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101</xdr:row>
      <xdr:rowOff>126819</xdr:rowOff>
    </xdr:to>
    <xdr:cxnSp macro="">
      <xdr:nvCxnSpPr>
        <xdr:cNvPr id="695" name="直線コネクタ 694"/>
        <xdr:cNvCxnSpPr/>
      </xdr:nvCxnSpPr>
      <xdr:spPr>
        <a:xfrm>
          <a:off x="14592300" y="17369789"/>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22696</xdr:rowOff>
    </xdr:from>
    <xdr:ext cx="405111" cy="259045"/>
    <xdr:sp macro="" textlink="">
      <xdr:nvSpPr>
        <xdr:cNvPr id="696" name="n_1mainValue【庁舎】&#10;有形固定資産減価償却率"/>
        <xdr:cNvSpPr txBox="1"/>
      </xdr:nvSpPr>
      <xdr:spPr>
        <a:xfrm>
          <a:off x="152660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697" name="n_2mainValue【庁舎】&#10;有形固定資産減価償却率"/>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9"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0" name="フローチャート: 判断 72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731"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xdr:rowOff>
    </xdr:from>
    <xdr:to>
      <xdr:col>112</xdr:col>
      <xdr:colOff>38100</xdr:colOff>
      <xdr:row>107</xdr:row>
      <xdr:rowOff>117475</xdr:rowOff>
    </xdr:to>
    <xdr:sp macro="" textlink="">
      <xdr:nvSpPr>
        <xdr:cNvPr id="737" name="楕円 736"/>
        <xdr:cNvSpPr/>
      </xdr:nvSpPr>
      <xdr:spPr>
        <a:xfrm>
          <a:off x="21272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38" name="楕円 737"/>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0</xdr:rowOff>
    </xdr:from>
    <xdr:to>
      <xdr:col>111</xdr:col>
      <xdr:colOff>177800</xdr:colOff>
      <xdr:row>107</xdr:row>
      <xdr:rowOff>66675</xdr:rowOff>
    </xdr:to>
    <xdr:cxnSp macro="">
      <xdr:nvCxnSpPr>
        <xdr:cNvPr id="739" name="直線コネクタ 738"/>
        <xdr:cNvCxnSpPr/>
      </xdr:nvCxnSpPr>
      <xdr:spPr>
        <a:xfrm>
          <a:off x="20434300" y="18345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108602</xdr:rowOff>
    </xdr:from>
    <xdr:ext cx="469744" cy="259045"/>
    <xdr:sp macro="" textlink="">
      <xdr:nvSpPr>
        <xdr:cNvPr id="740" name="n_1mainValue【庁舎】&#10;一人当たり面積"/>
        <xdr:cNvSpPr txBox="1"/>
      </xdr:nvSpPr>
      <xdr:spPr>
        <a:xfrm>
          <a:off x="210757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41" name="n_2mainValue【庁舎】&#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一般廃棄物処理施設、保健センター・保健所を除いた施設が類似団体平均の有形固定資産減価償却率を上回っている。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有形固定資産減価償却率が高くなっているのが、消防施設、庁舎である。消防施設については、平成２６年度に現消防庁舎に移動したものの、建物が昭和４７年度建築であり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庁舎については、現在、新庁舎建設事業が始まっている。令和３年度完成の予定であり、減価償却率及び一人当たり面積が改善される見込みである。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今後、一般廃棄物処理施設については、クリーンセンター及び最終処分場の延命化事業に取り組むこととしている。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49,392
48,946
229.15
27,992,699
26,724,777
1,113,776
13,923,717
21,493,713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財政基盤の強さを表す財政力指数は、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年度にかけては類似団体内平均値を下回っていたが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は類似団体内平均値を上回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年度においても同様に上回った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。これについては、基準財政需要額において、児童福祉費等が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顕著に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伸びているものの、基準財政収入額において、継続的な徴収体制強化や固定資産税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の伸びが大きなっており、財政力指数が徐々に改善してきていると言える。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75142</xdr:rowOff>
    </xdr:to>
    <xdr:cxnSp macro="">
      <xdr:nvCxnSpPr>
        <xdr:cNvPr id="75" name="直線コネクタ 74"/>
        <xdr:cNvCxnSpPr/>
      </xdr:nvCxnSpPr>
      <xdr:spPr>
        <a:xfrm flipV="1">
          <a:off x="2336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財政構造の弾力性を示す経常収支比率は、改善傾向にある。要因としては、市税収入が伸びたことによる経常一般財源の増と起債抑制による公債費減により経常経費の減があげられる。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今後は、新庁舎建設事業を始めとする大規模事業による公債費の増加が見込まれることから経常収支比率においても増が考えられる。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15875</xdr:rowOff>
    </xdr:from>
    <xdr:to>
      <xdr:col>23</xdr:col>
      <xdr:colOff>133350</xdr:colOff>
      <xdr:row>59</xdr:row>
      <xdr:rowOff>31962</xdr:rowOff>
    </xdr:to>
    <xdr:cxnSp macro="">
      <xdr:nvCxnSpPr>
        <xdr:cNvPr id="132" name="直線コネクタ 131"/>
        <xdr:cNvCxnSpPr/>
      </xdr:nvCxnSpPr>
      <xdr:spPr>
        <a:xfrm flipV="1">
          <a:off x="4114800" y="101314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31962</xdr:rowOff>
    </xdr:from>
    <xdr:to>
      <xdr:col>19</xdr:col>
      <xdr:colOff>133350</xdr:colOff>
      <xdr:row>59</xdr:row>
      <xdr:rowOff>48048</xdr:rowOff>
    </xdr:to>
    <xdr:cxnSp macro="">
      <xdr:nvCxnSpPr>
        <xdr:cNvPr id="135" name="直線コネクタ 134"/>
        <xdr:cNvCxnSpPr/>
      </xdr:nvCxnSpPr>
      <xdr:spPr>
        <a:xfrm flipV="1">
          <a:off x="3225800" y="101475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48048</xdr:rowOff>
    </xdr:from>
    <xdr:to>
      <xdr:col>15</xdr:col>
      <xdr:colOff>82550</xdr:colOff>
      <xdr:row>59</xdr:row>
      <xdr:rowOff>68156</xdr:rowOff>
    </xdr:to>
    <xdr:cxnSp macro="">
      <xdr:nvCxnSpPr>
        <xdr:cNvPr id="138" name="直線コネクタ 137"/>
        <xdr:cNvCxnSpPr/>
      </xdr:nvCxnSpPr>
      <xdr:spPr>
        <a:xfrm flipV="1">
          <a:off x="2336800" y="1016359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68156</xdr:rowOff>
    </xdr:from>
    <xdr:to>
      <xdr:col>11</xdr:col>
      <xdr:colOff>31750</xdr:colOff>
      <xdr:row>59</xdr:row>
      <xdr:rowOff>140546</xdr:rowOff>
    </xdr:to>
    <xdr:cxnSp macro="">
      <xdr:nvCxnSpPr>
        <xdr:cNvPr id="141" name="直線コネクタ 140"/>
        <xdr:cNvCxnSpPr/>
      </xdr:nvCxnSpPr>
      <xdr:spPr>
        <a:xfrm flipV="1">
          <a:off x="1447800" y="101837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136525</xdr:rowOff>
    </xdr:from>
    <xdr:to>
      <xdr:col>23</xdr:col>
      <xdr:colOff>184150</xdr:colOff>
      <xdr:row>59</xdr:row>
      <xdr:rowOff>66675</xdr:rowOff>
    </xdr:to>
    <xdr:sp macro="" textlink="">
      <xdr:nvSpPr>
        <xdr:cNvPr id="151" name="楕円 150"/>
        <xdr:cNvSpPr/>
      </xdr:nvSpPr>
      <xdr:spPr>
        <a:xfrm>
          <a:off x="4902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57802</xdr:rowOff>
    </xdr:from>
    <xdr:ext cx="762000" cy="259045"/>
    <xdr:sp macro="" textlink="">
      <xdr:nvSpPr>
        <xdr:cNvPr id="152" name="財政構造の弾力性該当値テキスト"/>
        <xdr:cNvSpPr txBox="1"/>
      </xdr:nvSpPr>
      <xdr:spPr>
        <a:xfrm>
          <a:off x="50419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152612</xdr:rowOff>
    </xdr:from>
    <xdr:to>
      <xdr:col>19</xdr:col>
      <xdr:colOff>184150</xdr:colOff>
      <xdr:row>59</xdr:row>
      <xdr:rowOff>82762</xdr:rowOff>
    </xdr:to>
    <xdr:sp macro="" textlink="">
      <xdr:nvSpPr>
        <xdr:cNvPr id="153" name="楕円 152"/>
        <xdr:cNvSpPr/>
      </xdr:nvSpPr>
      <xdr:spPr>
        <a:xfrm>
          <a:off x="4064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92939</xdr:rowOff>
    </xdr:from>
    <xdr:ext cx="736600" cy="259045"/>
    <xdr:sp macro="" textlink="">
      <xdr:nvSpPr>
        <xdr:cNvPr id="154" name="テキスト ボックス 153"/>
        <xdr:cNvSpPr txBox="1"/>
      </xdr:nvSpPr>
      <xdr:spPr>
        <a:xfrm>
          <a:off x="3733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168698</xdr:rowOff>
    </xdr:from>
    <xdr:to>
      <xdr:col>15</xdr:col>
      <xdr:colOff>133350</xdr:colOff>
      <xdr:row>59</xdr:row>
      <xdr:rowOff>98848</xdr:rowOff>
    </xdr:to>
    <xdr:sp macro="" textlink="">
      <xdr:nvSpPr>
        <xdr:cNvPr id="155" name="楕円 154"/>
        <xdr:cNvSpPr/>
      </xdr:nvSpPr>
      <xdr:spPr>
        <a:xfrm>
          <a:off x="3175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109025</xdr:rowOff>
    </xdr:from>
    <xdr:ext cx="762000" cy="259045"/>
    <xdr:sp macro="" textlink="">
      <xdr:nvSpPr>
        <xdr:cNvPr id="156" name="テキスト ボックス 155"/>
        <xdr:cNvSpPr txBox="1"/>
      </xdr:nvSpPr>
      <xdr:spPr>
        <a:xfrm>
          <a:off x="2844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7" name="楕円 156"/>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8" name="テキスト ボックス 157"/>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59" name="楕円 158"/>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0" name="テキスト ボックス 159"/>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がここ数年で上昇傾向にある。要因としては、沖縄振興特別推進交付金に係る各種委託費の伸びが大きいことなどが考えられる。平成３３年度に沖縄振興特別推進交付金が終了することから物件費等の決算額については減少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物件費については、事業の見直しにより委託費等の抑制を図り、人件費ついては、定員管理計画に基づいた適正な配置を行った上で、抑制を図り、削減に努める。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158652</xdr:rowOff>
    </xdr:from>
    <xdr:to>
      <xdr:col>23</xdr:col>
      <xdr:colOff>133350</xdr:colOff>
      <xdr:row>83</xdr:row>
      <xdr:rowOff>31015</xdr:rowOff>
    </xdr:to>
    <xdr:cxnSp macro="">
      <xdr:nvCxnSpPr>
        <xdr:cNvPr id="195" name="直線コネクタ 194"/>
        <xdr:cNvCxnSpPr/>
      </xdr:nvCxnSpPr>
      <xdr:spPr>
        <a:xfrm>
          <a:off x="4114800" y="14217552"/>
          <a:ext cx="8382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145887</xdr:rowOff>
    </xdr:from>
    <xdr:to>
      <xdr:col>19</xdr:col>
      <xdr:colOff>133350</xdr:colOff>
      <xdr:row>82</xdr:row>
      <xdr:rowOff>158652</xdr:rowOff>
    </xdr:to>
    <xdr:cxnSp macro="">
      <xdr:nvCxnSpPr>
        <xdr:cNvPr id="198" name="直線コネクタ 197"/>
        <xdr:cNvCxnSpPr/>
      </xdr:nvCxnSpPr>
      <xdr:spPr>
        <a:xfrm>
          <a:off x="3225800" y="14204787"/>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134539</xdr:rowOff>
    </xdr:from>
    <xdr:to>
      <xdr:col>15</xdr:col>
      <xdr:colOff>82550</xdr:colOff>
      <xdr:row>82</xdr:row>
      <xdr:rowOff>145887</xdr:rowOff>
    </xdr:to>
    <xdr:cxnSp macro="">
      <xdr:nvCxnSpPr>
        <xdr:cNvPr id="201" name="直線コネクタ 200"/>
        <xdr:cNvCxnSpPr/>
      </xdr:nvCxnSpPr>
      <xdr:spPr>
        <a:xfrm>
          <a:off x="2336800" y="14193439"/>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134539</xdr:rowOff>
    </xdr:from>
    <xdr:to>
      <xdr:col>11</xdr:col>
      <xdr:colOff>31750</xdr:colOff>
      <xdr:row>83</xdr:row>
      <xdr:rowOff>34989</xdr:rowOff>
    </xdr:to>
    <xdr:cxnSp macro="">
      <xdr:nvCxnSpPr>
        <xdr:cNvPr id="204" name="直線コネクタ 203"/>
        <xdr:cNvCxnSpPr/>
      </xdr:nvCxnSpPr>
      <xdr:spPr>
        <a:xfrm flipV="1">
          <a:off x="1447800" y="14193439"/>
          <a:ext cx="889000" cy="7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151665</xdr:rowOff>
    </xdr:from>
    <xdr:to>
      <xdr:col>23</xdr:col>
      <xdr:colOff>184150</xdr:colOff>
      <xdr:row>83</xdr:row>
      <xdr:rowOff>81815</xdr:rowOff>
    </xdr:to>
    <xdr:sp macro="" textlink="">
      <xdr:nvSpPr>
        <xdr:cNvPr id="214" name="楕円 213"/>
        <xdr:cNvSpPr/>
      </xdr:nvSpPr>
      <xdr:spPr>
        <a:xfrm>
          <a:off x="4902200" y="142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168192</xdr:rowOff>
    </xdr:from>
    <xdr:ext cx="762000" cy="259045"/>
    <xdr:sp macro="" textlink="">
      <xdr:nvSpPr>
        <xdr:cNvPr id="215" name="人件費・物件費等の状況該当値テキスト"/>
        <xdr:cNvSpPr txBox="1"/>
      </xdr:nvSpPr>
      <xdr:spPr>
        <a:xfrm>
          <a:off x="5041900" y="1405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107852</xdr:rowOff>
    </xdr:from>
    <xdr:to>
      <xdr:col>19</xdr:col>
      <xdr:colOff>184150</xdr:colOff>
      <xdr:row>83</xdr:row>
      <xdr:rowOff>38002</xdr:rowOff>
    </xdr:to>
    <xdr:sp macro="" textlink="">
      <xdr:nvSpPr>
        <xdr:cNvPr id="216" name="楕円 215"/>
        <xdr:cNvSpPr/>
      </xdr:nvSpPr>
      <xdr:spPr>
        <a:xfrm>
          <a:off x="4064000" y="141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48179</xdr:rowOff>
    </xdr:from>
    <xdr:ext cx="736600" cy="259045"/>
    <xdr:sp macro="" textlink="">
      <xdr:nvSpPr>
        <xdr:cNvPr id="217" name="テキスト ボックス 216"/>
        <xdr:cNvSpPr txBox="1"/>
      </xdr:nvSpPr>
      <xdr:spPr>
        <a:xfrm>
          <a:off x="3733800" y="1393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95087</xdr:rowOff>
    </xdr:from>
    <xdr:to>
      <xdr:col>15</xdr:col>
      <xdr:colOff>133350</xdr:colOff>
      <xdr:row>83</xdr:row>
      <xdr:rowOff>25237</xdr:rowOff>
    </xdr:to>
    <xdr:sp macro="" textlink="">
      <xdr:nvSpPr>
        <xdr:cNvPr id="218" name="楕円 217"/>
        <xdr:cNvSpPr/>
      </xdr:nvSpPr>
      <xdr:spPr>
        <a:xfrm>
          <a:off x="3175000" y="141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35414</xdr:rowOff>
    </xdr:from>
    <xdr:ext cx="762000" cy="259045"/>
    <xdr:sp macro="" textlink="">
      <xdr:nvSpPr>
        <xdr:cNvPr id="219" name="テキスト ボックス 218"/>
        <xdr:cNvSpPr txBox="1"/>
      </xdr:nvSpPr>
      <xdr:spPr>
        <a:xfrm>
          <a:off x="2844800" y="139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83739</xdr:rowOff>
    </xdr:from>
    <xdr:to>
      <xdr:col>11</xdr:col>
      <xdr:colOff>82550</xdr:colOff>
      <xdr:row>83</xdr:row>
      <xdr:rowOff>13889</xdr:rowOff>
    </xdr:to>
    <xdr:sp macro="" textlink="">
      <xdr:nvSpPr>
        <xdr:cNvPr id="220" name="楕円 219"/>
        <xdr:cNvSpPr/>
      </xdr:nvSpPr>
      <xdr:spPr>
        <a:xfrm>
          <a:off x="2286000" y="141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24066</xdr:rowOff>
    </xdr:from>
    <xdr:ext cx="762000" cy="259045"/>
    <xdr:sp macro="" textlink="">
      <xdr:nvSpPr>
        <xdr:cNvPr id="221" name="テキスト ボックス 220"/>
        <xdr:cNvSpPr txBox="1"/>
      </xdr:nvSpPr>
      <xdr:spPr>
        <a:xfrm>
          <a:off x="1955800" y="139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155639</xdr:rowOff>
    </xdr:from>
    <xdr:to>
      <xdr:col>7</xdr:col>
      <xdr:colOff>31750</xdr:colOff>
      <xdr:row>83</xdr:row>
      <xdr:rowOff>85789</xdr:rowOff>
    </xdr:to>
    <xdr:sp macro="" textlink="">
      <xdr:nvSpPr>
        <xdr:cNvPr id="222" name="楕円 221"/>
        <xdr:cNvSpPr/>
      </xdr:nvSpPr>
      <xdr:spPr>
        <a:xfrm>
          <a:off x="1397000" y="142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70566</xdr:rowOff>
    </xdr:from>
    <xdr:ext cx="762000" cy="259045"/>
    <xdr:sp macro="" textlink="">
      <xdr:nvSpPr>
        <xdr:cNvPr id="223" name="テキスト ボックス 222"/>
        <xdr:cNvSpPr txBox="1"/>
      </xdr:nvSpPr>
      <xdr:spPr>
        <a:xfrm>
          <a:off x="1066800" y="1430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全国市町村平均、類似団体平均と比較しても低い数値である。今後も引き続き給与の適正化に努める。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85</xdr:row>
      <xdr:rowOff>120227</xdr:rowOff>
    </xdr:to>
    <xdr:cxnSp macro="">
      <xdr:nvCxnSpPr>
        <xdr:cNvPr id="257" name="直線コネクタ 256"/>
        <xdr:cNvCxnSpPr/>
      </xdr:nvCxnSpPr>
      <xdr:spPr>
        <a:xfrm>
          <a:off x="16179800" y="146934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85</xdr:row>
      <xdr:rowOff>120227</xdr:rowOff>
    </xdr:to>
    <xdr:cxnSp macro="">
      <xdr:nvCxnSpPr>
        <xdr:cNvPr id="260" name="直線コネクタ 259"/>
        <xdr:cNvCxnSpPr/>
      </xdr:nvCxnSpPr>
      <xdr:spPr>
        <a:xfrm>
          <a:off x="15290800" y="1466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85</xdr:row>
      <xdr:rowOff>96096</xdr:rowOff>
    </xdr:to>
    <xdr:cxnSp macro="">
      <xdr:nvCxnSpPr>
        <xdr:cNvPr id="263" name="直線コネクタ 262"/>
        <xdr:cNvCxnSpPr/>
      </xdr:nvCxnSpPr>
      <xdr:spPr>
        <a:xfrm>
          <a:off x="14401800" y="1462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47837</xdr:rowOff>
    </xdr:from>
    <xdr:to>
      <xdr:col>68</xdr:col>
      <xdr:colOff>152400</xdr:colOff>
      <xdr:row>85</xdr:row>
      <xdr:rowOff>47837</xdr:rowOff>
    </xdr:to>
    <xdr:cxnSp macro="">
      <xdr:nvCxnSpPr>
        <xdr:cNvPr id="266" name="直線コネクタ 265"/>
        <xdr:cNvCxnSpPr/>
      </xdr:nvCxnSpPr>
      <xdr:spPr>
        <a:xfrm>
          <a:off x="13512800" y="1462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76" name="楕円 275"/>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85954</xdr:rowOff>
    </xdr:from>
    <xdr:ext cx="762000" cy="259045"/>
    <xdr:sp macro="" textlink="">
      <xdr:nvSpPr>
        <xdr:cNvPr id="277" name="給与水準   （国との比較）該当値テキスト"/>
        <xdr:cNvSpPr txBox="1"/>
      </xdr:nvSpPr>
      <xdr:spPr>
        <a:xfrm>
          <a:off x="171069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8" name="楕円 277"/>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79" name="テキスト ボックス 278"/>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80" name="楕円 279"/>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81" name="テキスト ボックス 280"/>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168487</xdr:rowOff>
    </xdr:from>
    <xdr:to>
      <xdr:col>68</xdr:col>
      <xdr:colOff>203200</xdr:colOff>
      <xdr:row>85</xdr:row>
      <xdr:rowOff>98637</xdr:rowOff>
    </xdr:to>
    <xdr:sp macro="" textlink="">
      <xdr:nvSpPr>
        <xdr:cNvPr id="282" name="楕円 281"/>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108814</xdr:rowOff>
    </xdr:from>
    <xdr:ext cx="762000" cy="259045"/>
    <xdr:sp macro="" textlink="">
      <xdr:nvSpPr>
        <xdr:cNvPr id="283" name="テキスト ボックス 282"/>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4" name="楕円 283"/>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5" name="テキスト ボックス 284"/>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人口千人当たりの職員数は、ここ数年で減少傾向にある。本市は離島であるがゆえに空港や港湾を保有しており、それらの施設管理にも職員配置が必要であるため、全国平均、沖縄県平均を上回っている。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今後、民間に委託できる事業等の可能性を考え、引き続き定員管理の適正化を図り適切な人員配置に努める。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96157</xdr:rowOff>
    </xdr:from>
    <xdr:to>
      <xdr:col>81</xdr:col>
      <xdr:colOff>44450</xdr:colOff>
      <xdr:row>62</xdr:row>
      <xdr:rowOff>98455</xdr:rowOff>
    </xdr:to>
    <xdr:cxnSp macro="">
      <xdr:nvCxnSpPr>
        <xdr:cNvPr id="322" name="直線コネクタ 321"/>
        <xdr:cNvCxnSpPr/>
      </xdr:nvCxnSpPr>
      <xdr:spPr>
        <a:xfrm flipV="1">
          <a:off x="16179800" y="1072605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98455</xdr:rowOff>
    </xdr:from>
    <xdr:to>
      <xdr:col>77</xdr:col>
      <xdr:colOff>44450</xdr:colOff>
      <xdr:row>62</xdr:row>
      <xdr:rowOff>105349</xdr:rowOff>
    </xdr:to>
    <xdr:cxnSp macro="">
      <xdr:nvCxnSpPr>
        <xdr:cNvPr id="325" name="直線コネクタ 324"/>
        <xdr:cNvCxnSpPr/>
      </xdr:nvCxnSpPr>
      <xdr:spPr>
        <a:xfrm flipV="1">
          <a:off x="15290800" y="1072835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105349</xdr:rowOff>
    </xdr:from>
    <xdr:to>
      <xdr:col>72</xdr:col>
      <xdr:colOff>203200</xdr:colOff>
      <xdr:row>62</xdr:row>
      <xdr:rowOff>126033</xdr:rowOff>
    </xdr:to>
    <xdr:cxnSp macro="">
      <xdr:nvCxnSpPr>
        <xdr:cNvPr id="328" name="直線コネクタ 327"/>
        <xdr:cNvCxnSpPr/>
      </xdr:nvCxnSpPr>
      <xdr:spPr>
        <a:xfrm flipV="1">
          <a:off x="14401800" y="1073524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72027</xdr:rowOff>
    </xdr:from>
    <xdr:to>
      <xdr:col>68</xdr:col>
      <xdr:colOff>152400</xdr:colOff>
      <xdr:row>62</xdr:row>
      <xdr:rowOff>126033</xdr:rowOff>
    </xdr:to>
    <xdr:cxnSp macro="">
      <xdr:nvCxnSpPr>
        <xdr:cNvPr id="331" name="直線コネクタ 330"/>
        <xdr:cNvCxnSpPr/>
      </xdr:nvCxnSpPr>
      <xdr:spPr>
        <a:xfrm>
          <a:off x="13512800" y="10701927"/>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1" name="楕円 340"/>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61884</xdr:rowOff>
    </xdr:from>
    <xdr:ext cx="762000" cy="259045"/>
    <xdr:sp macro="" textlink="">
      <xdr:nvSpPr>
        <xdr:cNvPr id="342" name="定員管理の状況該当値テキスト"/>
        <xdr:cNvSpPr txBox="1"/>
      </xdr:nvSpPr>
      <xdr:spPr>
        <a:xfrm>
          <a:off x="17106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47655</xdr:rowOff>
    </xdr:from>
    <xdr:to>
      <xdr:col>77</xdr:col>
      <xdr:colOff>95250</xdr:colOff>
      <xdr:row>62</xdr:row>
      <xdr:rowOff>149255</xdr:rowOff>
    </xdr:to>
    <xdr:sp macro="" textlink="">
      <xdr:nvSpPr>
        <xdr:cNvPr id="343" name="楕円 342"/>
        <xdr:cNvSpPr/>
      </xdr:nvSpPr>
      <xdr:spPr>
        <a:xfrm>
          <a:off x="16129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159432</xdr:rowOff>
    </xdr:from>
    <xdr:ext cx="736600" cy="259045"/>
    <xdr:sp macro="" textlink="">
      <xdr:nvSpPr>
        <xdr:cNvPr id="344" name="テキスト ボックス 343"/>
        <xdr:cNvSpPr txBox="1"/>
      </xdr:nvSpPr>
      <xdr:spPr>
        <a:xfrm>
          <a:off x="15798800" y="1044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54549</xdr:rowOff>
    </xdr:from>
    <xdr:to>
      <xdr:col>73</xdr:col>
      <xdr:colOff>44450</xdr:colOff>
      <xdr:row>62</xdr:row>
      <xdr:rowOff>156149</xdr:rowOff>
    </xdr:to>
    <xdr:sp macro="" textlink="">
      <xdr:nvSpPr>
        <xdr:cNvPr id="345" name="楕円 344"/>
        <xdr:cNvSpPr/>
      </xdr:nvSpPr>
      <xdr:spPr>
        <a:xfrm>
          <a:off x="15240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140926</xdr:rowOff>
    </xdr:from>
    <xdr:ext cx="762000" cy="259045"/>
    <xdr:sp macro="" textlink="">
      <xdr:nvSpPr>
        <xdr:cNvPr id="346" name="テキスト ボックス 345"/>
        <xdr:cNvSpPr txBox="1"/>
      </xdr:nvSpPr>
      <xdr:spPr>
        <a:xfrm>
          <a:off x="14909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75233</xdr:rowOff>
    </xdr:from>
    <xdr:to>
      <xdr:col>68</xdr:col>
      <xdr:colOff>203200</xdr:colOff>
      <xdr:row>63</xdr:row>
      <xdr:rowOff>5383</xdr:rowOff>
    </xdr:to>
    <xdr:sp macro="" textlink="">
      <xdr:nvSpPr>
        <xdr:cNvPr id="347" name="楕円 346"/>
        <xdr:cNvSpPr/>
      </xdr:nvSpPr>
      <xdr:spPr>
        <a:xfrm>
          <a:off x="14351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161610</xdr:rowOff>
    </xdr:from>
    <xdr:ext cx="762000" cy="259045"/>
    <xdr:sp macro="" textlink="">
      <xdr:nvSpPr>
        <xdr:cNvPr id="348" name="テキスト ボックス 347"/>
        <xdr:cNvSpPr txBox="1"/>
      </xdr:nvSpPr>
      <xdr:spPr>
        <a:xfrm>
          <a:off x="14020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21227</xdr:rowOff>
    </xdr:from>
    <xdr:to>
      <xdr:col>64</xdr:col>
      <xdr:colOff>152400</xdr:colOff>
      <xdr:row>62</xdr:row>
      <xdr:rowOff>122827</xdr:rowOff>
    </xdr:to>
    <xdr:sp macro="" textlink="">
      <xdr:nvSpPr>
        <xdr:cNvPr id="349" name="楕円 348"/>
        <xdr:cNvSpPr/>
      </xdr:nvSpPr>
      <xdr:spPr>
        <a:xfrm>
          <a:off x="13462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107604</xdr:rowOff>
    </xdr:from>
    <xdr:ext cx="762000" cy="259045"/>
    <xdr:sp macro="" textlink="">
      <xdr:nvSpPr>
        <xdr:cNvPr id="350" name="テキスト ボックス 349"/>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実質公債費比率については、これまでの起債抑制と過年度起債の償還終了により一般財源負担が軽減されたことなどにより、年々改善してきている。</a:t>
          </a:r>
        </a:p>
        <a:p>
          <a:r>
            <a:rPr kumimoji="1" lang="ja-JP" altLang="en-US" sz="1300">
              <a:latin typeface="ＭＳ Ｐゴシック" panose="020B0600070205080204" pitchFamily="50" charset="-128"/>
              <a:ea typeface="ＭＳ Ｐゴシック" panose="020B0600070205080204" pitchFamily="50" charset="-128"/>
            </a:rPr>
            <a:t>　しかし、Ｈ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年度から新庁舎建設における事業費の起債を行っていること、市営団地建替えにより、ここ数年で公債費の大幅な増額が見込まれる。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辺地計画の見直しや普通建設事業の順位整理付し、起債抑制に努める。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149225</xdr:rowOff>
    </xdr:to>
    <xdr:cxnSp macro="">
      <xdr:nvCxnSpPr>
        <xdr:cNvPr id="384" name="直線コネクタ 383"/>
        <xdr:cNvCxnSpPr/>
      </xdr:nvCxnSpPr>
      <xdr:spPr>
        <a:xfrm flipV="1">
          <a:off x="16179800" y="631740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129980</xdr:rowOff>
    </xdr:from>
    <xdr:ext cx="762000" cy="259045"/>
    <xdr:sp macro="" textlink="">
      <xdr:nvSpPr>
        <xdr:cNvPr id="385" name="公債費負担の状況平均値テキスト"/>
        <xdr:cNvSpPr txBox="1"/>
      </xdr:nvSpPr>
      <xdr:spPr>
        <a:xfrm>
          <a:off x="17106900" y="630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163301</xdr:rowOff>
    </xdr:to>
    <xdr:cxnSp macro="">
      <xdr:nvCxnSpPr>
        <xdr:cNvPr id="387" name="直線コネクタ 386"/>
        <xdr:cNvCxnSpPr/>
      </xdr:nvCxnSpPr>
      <xdr:spPr>
        <a:xfrm flipV="1">
          <a:off x="15290800" y="63214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37</xdr:row>
      <xdr:rowOff>15981</xdr:rowOff>
    </xdr:to>
    <xdr:cxnSp macro="">
      <xdr:nvCxnSpPr>
        <xdr:cNvPr id="390" name="直線コネクタ 389"/>
        <xdr:cNvCxnSpPr/>
      </xdr:nvCxnSpPr>
      <xdr:spPr>
        <a:xfrm flipV="1">
          <a:off x="14401800" y="63355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15981</xdr:rowOff>
    </xdr:from>
    <xdr:to>
      <xdr:col>68</xdr:col>
      <xdr:colOff>152400</xdr:colOff>
      <xdr:row>37</xdr:row>
      <xdr:rowOff>40111</xdr:rowOff>
    </xdr:to>
    <xdr:cxnSp macro="">
      <xdr:nvCxnSpPr>
        <xdr:cNvPr id="393" name="直線コネクタ 392"/>
        <xdr:cNvCxnSpPr/>
      </xdr:nvCxnSpPr>
      <xdr:spPr>
        <a:xfrm flipV="1">
          <a:off x="13512800" y="6359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3" name="楕円 402"/>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15680</xdr:rowOff>
    </xdr:from>
    <xdr:ext cx="762000" cy="259045"/>
    <xdr:sp macro="" textlink="">
      <xdr:nvSpPr>
        <xdr:cNvPr id="404" name="公債費負担の状況該当値テキスト"/>
        <xdr:cNvSpPr txBox="1"/>
      </xdr:nvSpPr>
      <xdr:spPr>
        <a:xfrm>
          <a:off x="1710690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5" name="楕円 404"/>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6" name="テキスト ボックス 405"/>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7" name="楕円 406"/>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8" name="テキスト ボックス 407"/>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09" name="楕円 408"/>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76958</xdr:rowOff>
    </xdr:from>
    <xdr:ext cx="762000" cy="259045"/>
    <xdr:sp macro="" textlink="">
      <xdr:nvSpPr>
        <xdr:cNvPr id="410" name="テキスト ボックス 409"/>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160761</xdr:rowOff>
    </xdr:from>
    <xdr:to>
      <xdr:col>64</xdr:col>
      <xdr:colOff>152400</xdr:colOff>
      <xdr:row>37</xdr:row>
      <xdr:rowOff>90911</xdr:rowOff>
    </xdr:to>
    <xdr:sp macro="" textlink="">
      <xdr:nvSpPr>
        <xdr:cNvPr id="411" name="楕円 410"/>
        <xdr:cNvSpPr/>
      </xdr:nvSpPr>
      <xdr:spPr>
        <a:xfrm>
          <a:off x="13462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101088</xdr:rowOff>
    </xdr:from>
    <xdr:ext cx="762000" cy="259045"/>
    <xdr:sp macro="" textlink="">
      <xdr:nvSpPr>
        <xdr:cNvPr id="412" name="テキスト ボックス 411"/>
        <xdr:cNvSpPr txBox="1"/>
      </xdr:nvSpPr>
      <xdr:spPr>
        <a:xfrm>
          <a:off x="13131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年度までは改善されていたものの、</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％の増となった。増加要因としては、新庁舎建設事業が始まったことや民生費において子育て支援予算の増加等が挙げられる。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今後、新庁舎建設事業や市営団地の建替え及び保育料無償化に伴う予算増が考えられる。将来負担比率も増が見込まれるため、繰上償還や起債額の抑制に努め、財政の健全化を図る。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124638</xdr:rowOff>
    </xdr:from>
    <xdr:to>
      <xdr:col>81</xdr:col>
      <xdr:colOff>44450</xdr:colOff>
      <xdr:row>14</xdr:row>
      <xdr:rowOff>136220</xdr:rowOff>
    </xdr:to>
    <xdr:cxnSp macro="">
      <xdr:nvCxnSpPr>
        <xdr:cNvPr id="444" name="直線コネクタ 443"/>
        <xdr:cNvCxnSpPr/>
      </xdr:nvCxnSpPr>
      <xdr:spPr>
        <a:xfrm>
          <a:off x="16179800" y="252493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120998</xdr:rowOff>
    </xdr:from>
    <xdr:ext cx="762000" cy="259045"/>
    <xdr:sp macro="" textlink="">
      <xdr:nvSpPr>
        <xdr:cNvPr id="445" name="将来負担の状況平均値テキスト"/>
        <xdr:cNvSpPr txBox="1"/>
      </xdr:nvSpPr>
      <xdr:spPr>
        <a:xfrm>
          <a:off x="17106900" y="2521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124638</xdr:rowOff>
    </xdr:from>
    <xdr:to>
      <xdr:col>77</xdr:col>
      <xdr:colOff>44450</xdr:colOff>
      <xdr:row>14</xdr:row>
      <xdr:rowOff>166865</xdr:rowOff>
    </xdr:to>
    <xdr:cxnSp macro="">
      <xdr:nvCxnSpPr>
        <xdr:cNvPr id="447" name="直線コネクタ 446"/>
        <xdr:cNvCxnSpPr/>
      </xdr:nvCxnSpPr>
      <xdr:spPr>
        <a:xfrm flipV="1">
          <a:off x="15290800" y="25249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166865</xdr:rowOff>
    </xdr:from>
    <xdr:to>
      <xdr:col>72</xdr:col>
      <xdr:colOff>203200</xdr:colOff>
      <xdr:row>15</xdr:row>
      <xdr:rowOff>17132</xdr:rowOff>
    </xdr:to>
    <xdr:cxnSp macro="">
      <xdr:nvCxnSpPr>
        <xdr:cNvPr id="450" name="直線コネクタ 449"/>
        <xdr:cNvCxnSpPr/>
      </xdr:nvCxnSpPr>
      <xdr:spPr>
        <a:xfrm flipV="1">
          <a:off x="14401800" y="256716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17132</xdr:rowOff>
    </xdr:from>
    <xdr:to>
      <xdr:col>68</xdr:col>
      <xdr:colOff>152400</xdr:colOff>
      <xdr:row>15</xdr:row>
      <xdr:rowOff>48501</xdr:rowOff>
    </xdr:to>
    <xdr:cxnSp macro="">
      <xdr:nvCxnSpPr>
        <xdr:cNvPr id="453" name="直線コネクタ 452"/>
        <xdr:cNvCxnSpPr/>
      </xdr:nvCxnSpPr>
      <xdr:spPr>
        <a:xfrm flipV="1">
          <a:off x="13512800" y="258888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85420</xdr:rowOff>
    </xdr:from>
    <xdr:to>
      <xdr:col>81</xdr:col>
      <xdr:colOff>95250</xdr:colOff>
      <xdr:row>15</xdr:row>
      <xdr:rowOff>15570</xdr:rowOff>
    </xdr:to>
    <xdr:sp macro="" textlink="">
      <xdr:nvSpPr>
        <xdr:cNvPr id="463" name="楕円 462"/>
        <xdr:cNvSpPr/>
      </xdr:nvSpPr>
      <xdr:spPr>
        <a:xfrm>
          <a:off x="16967200" y="24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6697</xdr:rowOff>
    </xdr:from>
    <xdr:ext cx="762000" cy="259045"/>
    <xdr:sp macro="" textlink="">
      <xdr:nvSpPr>
        <xdr:cNvPr id="464" name="将来負担の状況該当値テキスト"/>
        <xdr:cNvSpPr txBox="1"/>
      </xdr:nvSpPr>
      <xdr:spPr>
        <a:xfrm>
          <a:off x="17106900" y="24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73838</xdr:rowOff>
    </xdr:from>
    <xdr:to>
      <xdr:col>77</xdr:col>
      <xdr:colOff>95250</xdr:colOff>
      <xdr:row>15</xdr:row>
      <xdr:rowOff>3988</xdr:rowOff>
    </xdr:to>
    <xdr:sp macro="" textlink="">
      <xdr:nvSpPr>
        <xdr:cNvPr id="465" name="楕円 464"/>
        <xdr:cNvSpPr/>
      </xdr:nvSpPr>
      <xdr:spPr>
        <a:xfrm>
          <a:off x="16129000" y="24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14165</xdr:rowOff>
    </xdr:from>
    <xdr:ext cx="736600" cy="259045"/>
    <xdr:sp macro="" textlink="">
      <xdr:nvSpPr>
        <xdr:cNvPr id="466" name="テキスト ボックス 465"/>
        <xdr:cNvSpPr txBox="1"/>
      </xdr:nvSpPr>
      <xdr:spPr>
        <a:xfrm>
          <a:off x="15798800" y="224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116065</xdr:rowOff>
    </xdr:from>
    <xdr:to>
      <xdr:col>73</xdr:col>
      <xdr:colOff>44450</xdr:colOff>
      <xdr:row>15</xdr:row>
      <xdr:rowOff>46215</xdr:rowOff>
    </xdr:to>
    <xdr:sp macro="" textlink="">
      <xdr:nvSpPr>
        <xdr:cNvPr id="467" name="楕円 466"/>
        <xdr:cNvSpPr/>
      </xdr:nvSpPr>
      <xdr:spPr>
        <a:xfrm>
          <a:off x="15240000" y="25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56392</xdr:rowOff>
    </xdr:from>
    <xdr:ext cx="762000" cy="259045"/>
    <xdr:sp macro="" textlink="">
      <xdr:nvSpPr>
        <xdr:cNvPr id="468" name="テキスト ボックス 467"/>
        <xdr:cNvSpPr txBox="1"/>
      </xdr:nvSpPr>
      <xdr:spPr>
        <a:xfrm>
          <a:off x="14909800" y="228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137782</xdr:rowOff>
    </xdr:from>
    <xdr:to>
      <xdr:col>68</xdr:col>
      <xdr:colOff>203200</xdr:colOff>
      <xdr:row>15</xdr:row>
      <xdr:rowOff>67932</xdr:rowOff>
    </xdr:to>
    <xdr:sp macro="" textlink="">
      <xdr:nvSpPr>
        <xdr:cNvPr id="469" name="楕円 468"/>
        <xdr:cNvSpPr/>
      </xdr:nvSpPr>
      <xdr:spPr>
        <a:xfrm>
          <a:off x="14351000" y="2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78109</xdr:rowOff>
    </xdr:from>
    <xdr:ext cx="762000" cy="259045"/>
    <xdr:sp macro="" textlink="">
      <xdr:nvSpPr>
        <xdr:cNvPr id="470" name="テキスト ボックス 469"/>
        <xdr:cNvSpPr txBox="1"/>
      </xdr:nvSpPr>
      <xdr:spPr>
        <a:xfrm>
          <a:off x="14020800" y="230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169151</xdr:rowOff>
    </xdr:from>
    <xdr:to>
      <xdr:col>64</xdr:col>
      <xdr:colOff>152400</xdr:colOff>
      <xdr:row>15</xdr:row>
      <xdr:rowOff>99301</xdr:rowOff>
    </xdr:to>
    <xdr:sp macro="" textlink="">
      <xdr:nvSpPr>
        <xdr:cNvPr id="471" name="楕円 470"/>
        <xdr:cNvSpPr/>
      </xdr:nvSpPr>
      <xdr:spPr>
        <a:xfrm>
          <a:off x="13462000" y="25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84078</xdr:rowOff>
    </xdr:from>
    <xdr:ext cx="762000" cy="259045"/>
    <xdr:sp macro="" textlink="">
      <xdr:nvSpPr>
        <xdr:cNvPr id="472" name="テキスト ボックス 471"/>
        <xdr:cNvSpPr txBox="1"/>
      </xdr:nvSpPr>
      <xdr:spPr>
        <a:xfrm>
          <a:off x="13131800" y="265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49,392
48,946
229.15
27,992,699
26,724,777
1,113,776
13,923,717
21,493,713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人件費については、年々減少傾向にあり、その要因として団塊世代の退職及び新規採用による若年層職員の増加が挙げられる。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依然として全国平均、沖縄県平均よりも高い数値であるため、引き続き定員・給与管理の適正化を図り人件費の抑制に努める。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147574</xdr:rowOff>
    </xdr:to>
    <xdr:cxnSp macro="">
      <xdr:nvCxnSpPr>
        <xdr:cNvPr id="64" name="直線コネクタ 63"/>
        <xdr:cNvCxnSpPr/>
      </xdr:nvCxnSpPr>
      <xdr:spPr>
        <a:xfrm flipV="1">
          <a:off x="3987800" y="6445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44704</xdr:rowOff>
    </xdr:to>
    <xdr:cxnSp macro="">
      <xdr:nvCxnSpPr>
        <xdr:cNvPr id="67" name="直線コネクタ 66"/>
        <xdr:cNvCxnSpPr/>
      </xdr:nvCxnSpPr>
      <xdr:spPr>
        <a:xfrm flipV="1">
          <a:off x="3098800" y="6491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94996</xdr:rowOff>
    </xdr:to>
    <xdr:cxnSp macro="">
      <xdr:nvCxnSpPr>
        <xdr:cNvPr id="70" name="直線コネクタ 69"/>
        <xdr:cNvCxnSpPr/>
      </xdr:nvCxnSpPr>
      <xdr:spPr>
        <a:xfrm flipV="1">
          <a:off x="2209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39</xdr:row>
      <xdr:rowOff>1270</xdr:rowOff>
    </xdr:to>
    <xdr:cxnSp macro="">
      <xdr:nvCxnSpPr>
        <xdr:cNvPr id="73" name="直線コネクタ 72"/>
        <xdr:cNvCxnSpPr/>
      </xdr:nvCxnSpPr>
      <xdr:spPr>
        <a:xfrm flipV="1">
          <a:off x="1320800" y="66100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44196</xdr:rowOff>
    </xdr:from>
    <xdr:to>
      <xdr:col>11</xdr:col>
      <xdr:colOff>60325</xdr:colOff>
      <xdr:row>38</xdr:row>
      <xdr:rowOff>145796</xdr:rowOff>
    </xdr:to>
    <xdr:sp macro="" textlink="">
      <xdr:nvSpPr>
        <xdr:cNvPr id="89" name="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1" name="楕円 90"/>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2" name="テキスト ボックス 91"/>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物件費については、全国平均、沖縄県平均、類似団体内平均値と比較して低い数値ではあるが、毎年増加傾向にある。要因としては、沖縄振興特別推進交付金に係る各種委託費の増が考えられる。同交付金は</a:t>
          </a:r>
          <a:r>
            <a:rPr kumimoji="1" lang="en-US" altLang="ja-JP" sz="1300">
              <a:latin typeface="ＭＳ Ｐゴシック" panose="020B0600070205080204" pitchFamily="50" charset="-128"/>
              <a:ea typeface="ＭＳ Ｐゴシック" panose="020B0600070205080204" pitchFamily="50" charset="-128"/>
            </a:rPr>
            <a:t>H33</a:t>
          </a:r>
          <a:r>
            <a:rPr kumimoji="1" lang="ja-JP" altLang="en-US" sz="1300">
              <a:latin typeface="ＭＳ Ｐゴシック" panose="020B0600070205080204" pitchFamily="50" charset="-128"/>
              <a:ea typeface="ＭＳ Ｐゴシック" panose="020B0600070205080204" pitchFamily="50" charset="-128"/>
            </a:rPr>
            <a:t>年度で終了するため、今後、終了するまでの期間は増ないし横ばいが考えられる。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56243</xdr:rowOff>
    </xdr:to>
    <xdr:cxnSp macro="">
      <xdr:nvCxnSpPr>
        <xdr:cNvPr id="127" name="直線コネクタ 126"/>
        <xdr:cNvCxnSpPr/>
      </xdr:nvCxnSpPr>
      <xdr:spPr>
        <a:xfrm>
          <a:off x="15671800" y="2712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15</xdr:row>
      <xdr:rowOff>140607</xdr:rowOff>
    </xdr:to>
    <xdr:cxnSp macro="">
      <xdr:nvCxnSpPr>
        <xdr:cNvPr id="130" name="直線コネクタ 129"/>
        <xdr:cNvCxnSpPr/>
      </xdr:nvCxnSpPr>
      <xdr:spPr>
        <a:xfrm>
          <a:off x="14782800" y="2701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129721</xdr:rowOff>
    </xdr:to>
    <xdr:cxnSp macro="">
      <xdr:nvCxnSpPr>
        <xdr:cNvPr id="133" name="直線コネクタ 132"/>
        <xdr:cNvCxnSpPr/>
      </xdr:nvCxnSpPr>
      <xdr:spPr>
        <a:xfrm>
          <a:off x="13893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42636</xdr:rowOff>
    </xdr:to>
    <xdr:cxnSp macro="">
      <xdr:nvCxnSpPr>
        <xdr:cNvPr id="136" name="直線コネクタ 135"/>
        <xdr:cNvCxnSpPr/>
      </xdr:nvCxnSpPr>
      <xdr:spPr>
        <a:xfrm>
          <a:off x="13004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6" name="楕円 145"/>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7"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0" name="楕円 149"/>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1" name="テキスト ボックス 150"/>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4" name="楕円 153"/>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5" name="テキスト ボックス 154"/>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年度までは、社会情勢を反映する形で年々増加傾向にあったが、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％の改善が見られる。しかしながら、類似団体内順位については低い位置にあり、まだ見直しが必要である。今後も引き続き資格審査等の適正化に努める。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140607</xdr:rowOff>
    </xdr:from>
    <xdr:to>
      <xdr:col>24</xdr:col>
      <xdr:colOff>25400</xdr:colOff>
      <xdr:row>60</xdr:row>
      <xdr:rowOff>154215</xdr:rowOff>
    </xdr:to>
    <xdr:cxnSp macro="">
      <xdr:nvCxnSpPr>
        <xdr:cNvPr id="189" name="直線コネクタ 188"/>
        <xdr:cNvCxnSpPr/>
      </xdr:nvCxnSpPr>
      <xdr:spPr>
        <a:xfrm flipV="1">
          <a:off x="3987800" y="10256157"/>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67128</xdr:rowOff>
    </xdr:from>
    <xdr:to>
      <xdr:col>19</xdr:col>
      <xdr:colOff>187325</xdr:colOff>
      <xdr:row>60</xdr:row>
      <xdr:rowOff>154215</xdr:rowOff>
    </xdr:to>
    <xdr:cxnSp macro="">
      <xdr:nvCxnSpPr>
        <xdr:cNvPr id="192" name="直線コネクタ 191"/>
        <xdr:cNvCxnSpPr/>
      </xdr:nvCxnSpPr>
      <xdr:spPr>
        <a:xfrm>
          <a:off x="3098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67128</xdr:rowOff>
    </xdr:from>
    <xdr:to>
      <xdr:col>15</xdr:col>
      <xdr:colOff>98425</xdr:colOff>
      <xdr:row>60</xdr:row>
      <xdr:rowOff>99785</xdr:rowOff>
    </xdr:to>
    <xdr:cxnSp macro="">
      <xdr:nvCxnSpPr>
        <xdr:cNvPr id="195" name="直線コネクタ 194"/>
        <xdr:cNvCxnSpPr/>
      </xdr:nvCxnSpPr>
      <xdr:spPr>
        <a:xfrm flipV="1">
          <a:off x="2209800" y="1035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99785</xdr:rowOff>
    </xdr:to>
    <xdr:cxnSp macro="">
      <xdr:nvCxnSpPr>
        <xdr:cNvPr id="198" name="直線コネクタ 197"/>
        <xdr:cNvCxnSpPr/>
      </xdr:nvCxnSpPr>
      <xdr:spPr>
        <a:xfrm>
          <a:off x="1320800" y="1037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08" name="楕円 207"/>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09"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103415</xdr:rowOff>
    </xdr:from>
    <xdr:to>
      <xdr:col>20</xdr:col>
      <xdr:colOff>38100</xdr:colOff>
      <xdr:row>61</xdr:row>
      <xdr:rowOff>33565</xdr:rowOff>
    </xdr:to>
    <xdr:sp macro="" textlink="">
      <xdr:nvSpPr>
        <xdr:cNvPr id="210" name="楕円 209"/>
        <xdr:cNvSpPr/>
      </xdr:nvSpPr>
      <xdr:spPr>
        <a:xfrm>
          <a:off x="3937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18342</xdr:rowOff>
    </xdr:from>
    <xdr:ext cx="736600" cy="259045"/>
    <xdr:sp macro="" textlink="">
      <xdr:nvSpPr>
        <xdr:cNvPr id="211" name="テキスト ボックス 210"/>
        <xdr:cNvSpPr txBox="1"/>
      </xdr:nvSpPr>
      <xdr:spPr>
        <a:xfrm>
          <a:off x="3606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2" name="楕円 211"/>
        <xdr:cNvSpPr/>
      </xdr:nvSpPr>
      <xdr:spPr>
        <a:xfrm>
          <a:off x="3048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3" name="テキスト ボックス 212"/>
        <xdr:cNvSpPr txBox="1"/>
      </xdr:nvSpPr>
      <xdr:spPr>
        <a:xfrm>
          <a:off x="2717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48985</xdr:rowOff>
    </xdr:from>
    <xdr:to>
      <xdr:col>11</xdr:col>
      <xdr:colOff>60325</xdr:colOff>
      <xdr:row>60</xdr:row>
      <xdr:rowOff>150585</xdr:rowOff>
    </xdr:to>
    <xdr:sp macro="" textlink="">
      <xdr:nvSpPr>
        <xdr:cNvPr id="214" name="楕円 213"/>
        <xdr:cNvSpPr/>
      </xdr:nvSpPr>
      <xdr:spPr>
        <a:xfrm>
          <a:off x="2159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135362</xdr:rowOff>
    </xdr:from>
    <xdr:ext cx="762000" cy="259045"/>
    <xdr:sp macro="" textlink="">
      <xdr:nvSpPr>
        <xdr:cNvPr id="215" name="テキスト ボックス 214"/>
        <xdr:cNvSpPr txBox="1"/>
      </xdr:nvSpPr>
      <xdr:spPr>
        <a:xfrm>
          <a:off x="1828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6" name="楕円 215"/>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7" name="テキスト ボックス 216"/>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その他に係る経常収支比率が全国平均、沖縄県平均を上回っているのは、繰出金が主な原因である。介護保険事業や下水道事業の繰出金の増が考えられる。国民健康保険事業においては、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年度にて赤字解消されたため、繰出金は減少傾向にある。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19231</xdr:rowOff>
    </xdr:to>
    <xdr:cxnSp macro="">
      <xdr:nvCxnSpPr>
        <xdr:cNvPr id="252" name="直線コネクタ 251"/>
        <xdr:cNvCxnSpPr/>
      </xdr:nvCxnSpPr>
      <xdr:spPr>
        <a:xfrm>
          <a:off x="15671800" y="95943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45357</xdr:rowOff>
    </xdr:to>
    <xdr:cxnSp macro="">
      <xdr:nvCxnSpPr>
        <xdr:cNvPr id="255" name="直線コネクタ 254"/>
        <xdr:cNvCxnSpPr/>
      </xdr:nvCxnSpPr>
      <xdr:spPr>
        <a:xfrm flipV="1">
          <a:off x="14782800" y="9594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45357</xdr:rowOff>
    </xdr:to>
    <xdr:cxnSp macro="">
      <xdr:nvCxnSpPr>
        <xdr:cNvPr id="258" name="直線コネクタ 257"/>
        <xdr:cNvCxnSpPr/>
      </xdr:nvCxnSpPr>
      <xdr:spPr>
        <a:xfrm>
          <a:off x="13893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45357</xdr:rowOff>
    </xdr:to>
    <xdr:cxnSp macro="">
      <xdr:nvCxnSpPr>
        <xdr:cNvPr id="261" name="直線コネクタ 260"/>
        <xdr:cNvCxnSpPr/>
      </xdr:nvCxnSpPr>
      <xdr:spPr>
        <a:xfrm flipV="1">
          <a:off x="13004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1" name="楕円 270"/>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2"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3" name="楕円 272"/>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4" name="テキスト ボックス 273"/>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5" name="楕円 274"/>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6" name="テキスト ボックス 275"/>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77" name="楕円 276"/>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78" name="テキスト ボックス 277"/>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9" name="楕円 278"/>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80" name="テキスト ボックス 279"/>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補助費等については、全国平均、沖縄県平均を下回っている。要因として、市単独補助金の精査見直しを行ってきたことにある。また沖縄振興特別推進交付金を活用しての補助金もあるため、</a:t>
          </a:r>
          <a:r>
            <a:rPr kumimoji="1" lang="en-US" altLang="ja-JP" sz="1300">
              <a:latin typeface="ＭＳ Ｐゴシック" panose="020B0600070205080204" pitchFamily="50" charset="-128"/>
              <a:ea typeface="ＭＳ Ｐゴシック" panose="020B0600070205080204" pitchFamily="50" charset="-128"/>
            </a:rPr>
            <a:t>H33</a:t>
          </a:r>
          <a:r>
            <a:rPr kumimoji="1" lang="ja-JP" altLang="en-US" sz="1300">
              <a:latin typeface="ＭＳ Ｐゴシック" panose="020B0600070205080204" pitchFamily="50" charset="-128"/>
              <a:ea typeface="ＭＳ Ｐゴシック" panose="020B0600070205080204" pitchFamily="50" charset="-128"/>
            </a:rPr>
            <a:t>年度以降さらに減少が見込まれる。</a:t>
          </a:r>
        </a:p>
        <a:p>
          <a:r>
            <a:rPr kumimoji="1" lang="ja-JP" altLang="en-US" sz="1300">
              <a:latin typeface="ＭＳ Ｐゴシック" panose="020B0600070205080204" pitchFamily="50" charset="-128"/>
              <a:ea typeface="ＭＳ Ｐゴシック" panose="020B0600070205080204" pitchFamily="50" charset="-128"/>
            </a:rPr>
            <a:t>　今後も引き続き適正な補助金交付を行っていく。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159004</xdr:rowOff>
    </xdr:to>
    <xdr:cxnSp macro="">
      <xdr:nvCxnSpPr>
        <xdr:cNvPr id="310" name="直線コネクタ 309"/>
        <xdr:cNvCxnSpPr/>
      </xdr:nvCxnSpPr>
      <xdr:spPr>
        <a:xfrm>
          <a:off x="15671800" y="59334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104140</xdr:rowOff>
    </xdr:to>
    <xdr:cxnSp macro="">
      <xdr:nvCxnSpPr>
        <xdr:cNvPr id="313" name="直線コネクタ 312"/>
        <xdr:cNvCxnSpPr/>
      </xdr:nvCxnSpPr>
      <xdr:spPr>
        <a:xfrm>
          <a:off x="14782800" y="586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35560</xdr:rowOff>
    </xdr:to>
    <xdr:cxnSp macro="">
      <xdr:nvCxnSpPr>
        <xdr:cNvPr id="316" name="直線コネクタ 315"/>
        <xdr:cNvCxnSpPr/>
      </xdr:nvCxnSpPr>
      <xdr:spPr>
        <a:xfrm>
          <a:off x="13893800" y="5846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26416</xdr:rowOff>
    </xdr:to>
    <xdr:cxnSp macro="">
      <xdr:nvCxnSpPr>
        <xdr:cNvPr id="319" name="直線コネクタ 318"/>
        <xdr:cNvCxnSpPr/>
      </xdr:nvCxnSpPr>
      <xdr:spPr>
        <a:xfrm flipV="1">
          <a:off x="13004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9" name="楕円 328"/>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30"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1" name="楕円 330"/>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2" name="テキスト ボックス 331"/>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137922</xdr:rowOff>
    </xdr:from>
    <xdr:to>
      <xdr:col>69</xdr:col>
      <xdr:colOff>142875</xdr:colOff>
      <xdr:row>34</xdr:row>
      <xdr:rowOff>68072</xdr:rowOff>
    </xdr:to>
    <xdr:sp macro="" textlink="">
      <xdr:nvSpPr>
        <xdr:cNvPr id="335" name="楕円 334"/>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78249</xdr:rowOff>
    </xdr:from>
    <xdr:ext cx="762000" cy="259045"/>
    <xdr:sp macro="" textlink="">
      <xdr:nvSpPr>
        <xdr:cNvPr id="336" name="テキスト ボックス 335"/>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7" name="楕円 336"/>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8" name="テキスト ボックス 337"/>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公債費については、過年度における大規模事業の償還が終了したことや起債抑制に努めていることから減少傾向にある。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今後、新庁舎建設事業や市営団地建替えにおいて、起債を行うため、据置期間後の償還開始時に公債費の大幅な増額が見込まれる。繰上償還や起債の抑制を図る。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106045</xdr:rowOff>
    </xdr:from>
    <xdr:to>
      <xdr:col>24</xdr:col>
      <xdr:colOff>25400</xdr:colOff>
      <xdr:row>74</xdr:row>
      <xdr:rowOff>107950</xdr:rowOff>
    </xdr:to>
    <xdr:cxnSp macro="">
      <xdr:nvCxnSpPr>
        <xdr:cNvPr id="370" name="直線コネクタ 369"/>
        <xdr:cNvCxnSpPr/>
      </xdr:nvCxnSpPr>
      <xdr:spPr>
        <a:xfrm flipV="1">
          <a:off x="3987800" y="127933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74</xdr:row>
      <xdr:rowOff>117475</xdr:rowOff>
    </xdr:to>
    <xdr:cxnSp macro="">
      <xdr:nvCxnSpPr>
        <xdr:cNvPr id="373" name="直線コネクタ 372"/>
        <xdr:cNvCxnSpPr/>
      </xdr:nvCxnSpPr>
      <xdr:spPr>
        <a:xfrm flipV="1">
          <a:off x="3098800" y="12795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128905</xdr:rowOff>
    </xdr:to>
    <xdr:cxnSp macro="">
      <xdr:nvCxnSpPr>
        <xdr:cNvPr id="376" name="直線コネクタ 375"/>
        <xdr:cNvCxnSpPr/>
      </xdr:nvCxnSpPr>
      <xdr:spPr>
        <a:xfrm flipV="1">
          <a:off x="2209800" y="12804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130810</xdr:rowOff>
    </xdr:to>
    <xdr:cxnSp macro="">
      <xdr:nvCxnSpPr>
        <xdr:cNvPr id="379" name="直線コネクタ 378"/>
        <xdr:cNvCxnSpPr/>
      </xdr:nvCxnSpPr>
      <xdr:spPr>
        <a:xfrm flipV="1">
          <a:off x="1320800" y="128162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55245</xdr:rowOff>
    </xdr:from>
    <xdr:to>
      <xdr:col>24</xdr:col>
      <xdr:colOff>76200</xdr:colOff>
      <xdr:row>74</xdr:row>
      <xdr:rowOff>156845</xdr:rowOff>
    </xdr:to>
    <xdr:sp macro="" textlink="">
      <xdr:nvSpPr>
        <xdr:cNvPr id="389" name="楕円 388"/>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135272</xdr:rowOff>
    </xdr:from>
    <xdr:ext cx="762000" cy="259045"/>
    <xdr:sp macro="" textlink="">
      <xdr:nvSpPr>
        <xdr:cNvPr id="390" name="公債費該当値テキスト"/>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1" name="楕円 390"/>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2" name="テキスト ボックス 391"/>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3" name="楕円 392"/>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4" name="テキスト ボックス 393"/>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78105</xdr:rowOff>
    </xdr:from>
    <xdr:to>
      <xdr:col>11</xdr:col>
      <xdr:colOff>60325</xdr:colOff>
      <xdr:row>75</xdr:row>
      <xdr:rowOff>8255</xdr:rowOff>
    </xdr:to>
    <xdr:sp macro="" textlink="">
      <xdr:nvSpPr>
        <xdr:cNvPr id="395" name="楕円 394"/>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18432</xdr:rowOff>
    </xdr:from>
    <xdr:ext cx="762000" cy="259045"/>
    <xdr:sp macro="" textlink="">
      <xdr:nvSpPr>
        <xdr:cNvPr id="396" name="テキスト ボックス 395"/>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80010</xdr:rowOff>
    </xdr:from>
    <xdr:to>
      <xdr:col>6</xdr:col>
      <xdr:colOff>171450</xdr:colOff>
      <xdr:row>75</xdr:row>
      <xdr:rowOff>10160</xdr:rowOff>
    </xdr:to>
    <xdr:sp macro="" textlink="">
      <xdr:nvSpPr>
        <xdr:cNvPr id="397" name="楕円 396"/>
        <xdr:cNvSpPr/>
      </xdr:nvSpPr>
      <xdr:spPr>
        <a:xfrm>
          <a:off x="1270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20337</xdr:rowOff>
    </xdr:from>
    <xdr:ext cx="762000" cy="259045"/>
    <xdr:sp macro="" textlink="">
      <xdr:nvSpPr>
        <xdr:cNvPr id="398" name="テキスト ボックス 397"/>
        <xdr:cNvSpPr txBox="1"/>
      </xdr:nvSpPr>
      <xdr:spPr>
        <a:xfrm>
          <a:off x="939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公債費以外は減少傾向にあり、全国、沖縄県及び類似団体内平均値を下回っている。要因としては普通建設事業費の減と考えられる。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今後も引き続き自主財源の確保に取り組み、財政健全化に努める。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27939</xdr:rowOff>
    </xdr:to>
    <xdr:cxnSp macro="">
      <xdr:nvCxnSpPr>
        <xdr:cNvPr id="431" name="直線コネクタ 430"/>
        <xdr:cNvCxnSpPr/>
      </xdr:nvCxnSpPr>
      <xdr:spPr>
        <a:xfrm flipV="1">
          <a:off x="15671800" y="132181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27939</xdr:rowOff>
    </xdr:to>
    <xdr:cxnSp macro="">
      <xdr:nvCxnSpPr>
        <xdr:cNvPr id="434" name="直線コネクタ 433"/>
        <xdr:cNvCxnSpPr/>
      </xdr:nvCxnSpPr>
      <xdr:spPr>
        <a:xfrm>
          <a:off x="14782800" y="13225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24130</xdr:rowOff>
    </xdr:to>
    <xdr:cxnSp macro="">
      <xdr:nvCxnSpPr>
        <xdr:cNvPr id="437" name="直線コネクタ 436"/>
        <xdr:cNvCxnSpPr/>
      </xdr:nvCxnSpPr>
      <xdr:spPr>
        <a:xfrm>
          <a:off x="13893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77</xdr:row>
      <xdr:rowOff>85089</xdr:rowOff>
    </xdr:to>
    <xdr:cxnSp macro="">
      <xdr:nvCxnSpPr>
        <xdr:cNvPr id="440" name="直線コネクタ 439"/>
        <xdr:cNvCxnSpPr/>
      </xdr:nvCxnSpPr>
      <xdr:spPr>
        <a:xfrm flipV="1">
          <a:off x="13004800" y="13221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0" name="楕円 449"/>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51"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52" name="楕円 451"/>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53" name="テキスト ボックス 452"/>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4" name="楕円 453"/>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5" name="テキスト ボックス 454"/>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6" name="楕円 455"/>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81297</xdr:rowOff>
    </xdr:from>
    <xdr:ext cx="762000" cy="259045"/>
    <xdr:sp macro="" textlink="">
      <xdr:nvSpPr>
        <xdr:cNvPr id="457" name="テキスト ボックス 456"/>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8" name="楕円 457"/>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59" name="テキスト ボックス 458"/>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168326</xdr:rowOff>
    </xdr:from>
    <xdr:to>
      <xdr:col>29</xdr:col>
      <xdr:colOff>127000</xdr:colOff>
      <xdr:row>18</xdr:row>
      <xdr:rowOff>10477</xdr:rowOff>
    </xdr:to>
    <xdr:cxnSp macro="">
      <xdr:nvCxnSpPr>
        <xdr:cNvPr id="50" name="直線コネクタ 49"/>
        <xdr:cNvCxnSpPr/>
      </xdr:nvCxnSpPr>
      <xdr:spPr bwMode="auto">
        <a:xfrm>
          <a:off x="5003800" y="3130601"/>
          <a:ext cx="6477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168326</xdr:rowOff>
    </xdr:from>
    <xdr:to>
      <xdr:col>26</xdr:col>
      <xdr:colOff>50800</xdr:colOff>
      <xdr:row>18</xdr:row>
      <xdr:rowOff>38</xdr:rowOff>
    </xdr:to>
    <xdr:cxnSp macro="">
      <xdr:nvCxnSpPr>
        <xdr:cNvPr id="53" name="直線コネクタ 52"/>
        <xdr:cNvCxnSpPr/>
      </xdr:nvCxnSpPr>
      <xdr:spPr bwMode="auto">
        <a:xfrm flipV="1">
          <a:off x="4305300" y="3130601"/>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xdr:rowOff>
    </xdr:from>
    <xdr:to>
      <xdr:col>22</xdr:col>
      <xdr:colOff>114300</xdr:colOff>
      <xdr:row>18</xdr:row>
      <xdr:rowOff>32131</xdr:rowOff>
    </xdr:to>
    <xdr:cxnSp macro="">
      <xdr:nvCxnSpPr>
        <xdr:cNvPr id="56" name="直線コネクタ 55"/>
        <xdr:cNvCxnSpPr/>
      </xdr:nvCxnSpPr>
      <xdr:spPr bwMode="auto">
        <a:xfrm flipV="1">
          <a:off x="3606800" y="3133763"/>
          <a:ext cx="698500" cy="3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32131</xdr:rowOff>
    </xdr:from>
    <xdr:to>
      <xdr:col>18</xdr:col>
      <xdr:colOff>177800</xdr:colOff>
      <xdr:row>18</xdr:row>
      <xdr:rowOff>55410</xdr:rowOff>
    </xdr:to>
    <xdr:cxnSp macro="">
      <xdr:nvCxnSpPr>
        <xdr:cNvPr id="59" name="直線コネクタ 58"/>
        <xdr:cNvCxnSpPr/>
      </xdr:nvCxnSpPr>
      <xdr:spPr bwMode="auto">
        <a:xfrm flipV="1">
          <a:off x="2908300" y="3165856"/>
          <a:ext cx="6985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131127</xdr:rowOff>
    </xdr:from>
    <xdr:to>
      <xdr:col>29</xdr:col>
      <xdr:colOff>177800</xdr:colOff>
      <xdr:row>18</xdr:row>
      <xdr:rowOff>61277</xdr:rowOff>
    </xdr:to>
    <xdr:sp macro="" textlink="">
      <xdr:nvSpPr>
        <xdr:cNvPr id="69" name="楕円 68"/>
        <xdr:cNvSpPr/>
      </xdr:nvSpPr>
      <xdr:spPr bwMode="auto">
        <a:xfrm>
          <a:off x="5600700" y="30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103204</xdr:rowOff>
    </xdr:from>
    <xdr:ext cx="762000" cy="259045"/>
    <xdr:sp macro="" textlink="">
      <xdr:nvSpPr>
        <xdr:cNvPr id="70" name="人口1人当たり決算額の推移該当値テキスト130"/>
        <xdr:cNvSpPr txBox="1"/>
      </xdr:nvSpPr>
      <xdr:spPr>
        <a:xfrm>
          <a:off x="5740400" y="30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117526</xdr:rowOff>
    </xdr:from>
    <xdr:to>
      <xdr:col>26</xdr:col>
      <xdr:colOff>101600</xdr:colOff>
      <xdr:row>18</xdr:row>
      <xdr:rowOff>47676</xdr:rowOff>
    </xdr:to>
    <xdr:sp macro="" textlink="">
      <xdr:nvSpPr>
        <xdr:cNvPr id="71" name="楕円 70"/>
        <xdr:cNvSpPr/>
      </xdr:nvSpPr>
      <xdr:spPr bwMode="auto">
        <a:xfrm>
          <a:off x="4953000" y="307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32453</xdr:rowOff>
    </xdr:from>
    <xdr:ext cx="736600" cy="259045"/>
    <xdr:sp macro="" textlink="">
      <xdr:nvSpPr>
        <xdr:cNvPr id="72" name="テキスト ボックス 71"/>
        <xdr:cNvSpPr txBox="1"/>
      </xdr:nvSpPr>
      <xdr:spPr>
        <a:xfrm>
          <a:off x="4622800" y="316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120688</xdr:rowOff>
    </xdr:from>
    <xdr:to>
      <xdr:col>22</xdr:col>
      <xdr:colOff>165100</xdr:colOff>
      <xdr:row>18</xdr:row>
      <xdr:rowOff>50838</xdr:rowOff>
    </xdr:to>
    <xdr:sp macro="" textlink="">
      <xdr:nvSpPr>
        <xdr:cNvPr id="73" name="楕円 72"/>
        <xdr:cNvSpPr/>
      </xdr:nvSpPr>
      <xdr:spPr bwMode="auto">
        <a:xfrm>
          <a:off x="4254500" y="308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35615</xdr:rowOff>
    </xdr:from>
    <xdr:ext cx="762000" cy="259045"/>
    <xdr:sp macro="" textlink="">
      <xdr:nvSpPr>
        <xdr:cNvPr id="74" name="テキスト ボックス 73"/>
        <xdr:cNvSpPr txBox="1"/>
      </xdr:nvSpPr>
      <xdr:spPr>
        <a:xfrm>
          <a:off x="3924300" y="316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152781</xdr:rowOff>
    </xdr:from>
    <xdr:to>
      <xdr:col>19</xdr:col>
      <xdr:colOff>38100</xdr:colOff>
      <xdr:row>18</xdr:row>
      <xdr:rowOff>82931</xdr:rowOff>
    </xdr:to>
    <xdr:sp macro="" textlink="">
      <xdr:nvSpPr>
        <xdr:cNvPr id="75" name="楕円 74"/>
        <xdr:cNvSpPr/>
      </xdr:nvSpPr>
      <xdr:spPr bwMode="auto">
        <a:xfrm>
          <a:off x="3556000" y="311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67708</xdr:rowOff>
    </xdr:from>
    <xdr:ext cx="762000" cy="259045"/>
    <xdr:sp macro="" textlink="">
      <xdr:nvSpPr>
        <xdr:cNvPr id="76" name="テキスト ボックス 75"/>
        <xdr:cNvSpPr txBox="1"/>
      </xdr:nvSpPr>
      <xdr:spPr>
        <a:xfrm>
          <a:off x="3225800" y="320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4610</xdr:rowOff>
    </xdr:from>
    <xdr:to>
      <xdr:col>15</xdr:col>
      <xdr:colOff>101600</xdr:colOff>
      <xdr:row>18</xdr:row>
      <xdr:rowOff>106210</xdr:rowOff>
    </xdr:to>
    <xdr:sp macro="" textlink="">
      <xdr:nvSpPr>
        <xdr:cNvPr id="77" name="楕円 76"/>
        <xdr:cNvSpPr/>
      </xdr:nvSpPr>
      <xdr:spPr bwMode="auto">
        <a:xfrm>
          <a:off x="28575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90987</xdr:rowOff>
    </xdr:from>
    <xdr:ext cx="762000" cy="259045"/>
    <xdr:sp macro="" textlink="">
      <xdr:nvSpPr>
        <xdr:cNvPr id="78" name="テキスト ボックス 77"/>
        <xdr:cNvSpPr txBox="1"/>
      </xdr:nvSpPr>
      <xdr:spPr>
        <a:xfrm>
          <a:off x="2527300" y="322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272591</xdr:rowOff>
    </xdr:from>
    <xdr:to>
      <xdr:col>29</xdr:col>
      <xdr:colOff>127000</xdr:colOff>
      <xdr:row>37</xdr:row>
      <xdr:rowOff>281232</xdr:rowOff>
    </xdr:to>
    <xdr:cxnSp macro="">
      <xdr:nvCxnSpPr>
        <xdr:cNvPr id="110" name="直線コネクタ 109"/>
        <xdr:cNvCxnSpPr/>
      </xdr:nvCxnSpPr>
      <xdr:spPr bwMode="auto">
        <a:xfrm flipV="1">
          <a:off x="5003800" y="7397291"/>
          <a:ext cx="6477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281232</xdr:rowOff>
    </xdr:from>
    <xdr:to>
      <xdr:col>26</xdr:col>
      <xdr:colOff>50800</xdr:colOff>
      <xdr:row>37</xdr:row>
      <xdr:rowOff>281268</xdr:rowOff>
    </xdr:to>
    <xdr:cxnSp macro="">
      <xdr:nvCxnSpPr>
        <xdr:cNvPr id="113" name="直線コネクタ 112"/>
        <xdr:cNvCxnSpPr/>
      </xdr:nvCxnSpPr>
      <xdr:spPr bwMode="auto">
        <a:xfrm flipV="1">
          <a:off x="4305300" y="7405932"/>
          <a:ext cx="698500" cy="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272014</xdr:rowOff>
    </xdr:from>
    <xdr:to>
      <xdr:col>22</xdr:col>
      <xdr:colOff>114300</xdr:colOff>
      <xdr:row>37</xdr:row>
      <xdr:rowOff>281268</xdr:rowOff>
    </xdr:to>
    <xdr:cxnSp macro="">
      <xdr:nvCxnSpPr>
        <xdr:cNvPr id="116" name="直線コネクタ 115"/>
        <xdr:cNvCxnSpPr/>
      </xdr:nvCxnSpPr>
      <xdr:spPr bwMode="auto">
        <a:xfrm>
          <a:off x="3606800" y="7396714"/>
          <a:ext cx="698500" cy="9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260132</xdr:rowOff>
    </xdr:from>
    <xdr:to>
      <xdr:col>18</xdr:col>
      <xdr:colOff>177800</xdr:colOff>
      <xdr:row>37</xdr:row>
      <xdr:rowOff>272014</xdr:rowOff>
    </xdr:to>
    <xdr:cxnSp macro="">
      <xdr:nvCxnSpPr>
        <xdr:cNvPr id="119" name="直線コネクタ 118"/>
        <xdr:cNvCxnSpPr/>
      </xdr:nvCxnSpPr>
      <xdr:spPr bwMode="auto">
        <a:xfrm>
          <a:off x="2908300" y="7384832"/>
          <a:ext cx="698500" cy="1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221791</xdr:rowOff>
    </xdr:from>
    <xdr:to>
      <xdr:col>29</xdr:col>
      <xdr:colOff>177800</xdr:colOff>
      <xdr:row>37</xdr:row>
      <xdr:rowOff>323391</xdr:rowOff>
    </xdr:to>
    <xdr:sp macro="" textlink="">
      <xdr:nvSpPr>
        <xdr:cNvPr id="129" name="楕円 128"/>
        <xdr:cNvSpPr/>
      </xdr:nvSpPr>
      <xdr:spPr bwMode="auto">
        <a:xfrm>
          <a:off x="5600700" y="734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230432</xdr:rowOff>
    </xdr:from>
    <xdr:to>
      <xdr:col>26</xdr:col>
      <xdr:colOff>101600</xdr:colOff>
      <xdr:row>37</xdr:row>
      <xdr:rowOff>332032</xdr:rowOff>
    </xdr:to>
    <xdr:sp macro="" textlink="">
      <xdr:nvSpPr>
        <xdr:cNvPr id="131" name="楕円 130"/>
        <xdr:cNvSpPr/>
      </xdr:nvSpPr>
      <xdr:spPr bwMode="auto">
        <a:xfrm>
          <a:off x="4953000" y="735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316809</xdr:rowOff>
    </xdr:from>
    <xdr:ext cx="736600" cy="259045"/>
    <xdr:sp macro="" textlink="">
      <xdr:nvSpPr>
        <xdr:cNvPr id="132" name="テキスト ボックス 131"/>
        <xdr:cNvSpPr txBox="1"/>
      </xdr:nvSpPr>
      <xdr:spPr>
        <a:xfrm>
          <a:off x="4622800" y="7441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230468</xdr:rowOff>
    </xdr:from>
    <xdr:to>
      <xdr:col>22</xdr:col>
      <xdr:colOff>165100</xdr:colOff>
      <xdr:row>37</xdr:row>
      <xdr:rowOff>332068</xdr:rowOff>
    </xdr:to>
    <xdr:sp macro="" textlink="">
      <xdr:nvSpPr>
        <xdr:cNvPr id="133" name="楕円 132"/>
        <xdr:cNvSpPr/>
      </xdr:nvSpPr>
      <xdr:spPr bwMode="auto">
        <a:xfrm>
          <a:off x="4254500" y="735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316845</xdr:rowOff>
    </xdr:from>
    <xdr:ext cx="762000" cy="259045"/>
    <xdr:sp macro="" textlink="">
      <xdr:nvSpPr>
        <xdr:cNvPr id="134" name="テキスト ボックス 133"/>
        <xdr:cNvSpPr txBox="1"/>
      </xdr:nvSpPr>
      <xdr:spPr>
        <a:xfrm>
          <a:off x="3924300" y="744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221214</xdr:rowOff>
    </xdr:from>
    <xdr:to>
      <xdr:col>19</xdr:col>
      <xdr:colOff>38100</xdr:colOff>
      <xdr:row>37</xdr:row>
      <xdr:rowOff>322814</xdr:rowOff>
    </xdr:to>
    <xdr:sp macro="" textlink="">
      <xdr:nvSpPr>
        <xdr:cNvPr id="135" name="楕円 134"/>
        <xdr:cNvSpPr/>
      </xdr:nvSpPr>
      <xdr:spPr bwMode="auto">
        <a:xfrm>
          <a:off x="3556000" y="734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307591</xdr:rowOff>
    </xdr:from>
    <xdr:ext cx="762000" cy="259045"/>
    <xdr:sp macro="" textlink="">
      <xdr:nvSpPr>
        <xdr:cNvPr id="136" name="テキスト ボックス 135"/>
        <xdr:cNvSpPr txBox="1"/>
      </xdr:nvSpPr>
      <xdr:spPr>
        <a:xfrm>
          <a:off x="3225800" y="743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209332</xdr:rowOff>
    </xdr:from>
    <xdr:to>
      <xdr:col>15</xdr:col>
      <xdr:colOff>101600</xdr:colOff>
      <xdr:row>37</xdr:row>
      <xdr:rowOff>310932</xdr:rowOff>
    </xdr:to>
    <xdr:sp macro="" textlink="">
      <xdr:nvSpPr>
        <xdr:cNvPr id="137" name="楕円 136"/>
        <xdr:cNvSpPr/>
      </xdr:nvSpPr>
      <xdr:spPr bwMode="auto">
        <a:xfrm>
          <a:off x="2857500" y="733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295709</xdr:rowOff>
    </xdr:from>
    <xdr:ext cx="762000" cy="259045"/>
    <xdr:sp macro="" textlink="">
      <xdr:nvSpPr>
        <xdr:cNvPr id="138" name="テキスト ボックス 137"/>
        <xdr:cNvSpPr txBox="1"/>
      </xdr:nvSpPr>
      <xdr:spPr>
        <a:xfrm>
          <a:off x="2527300" y="742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49,392
48,946
229.15
27,992,699
26,724,777
1,113,776
13,923,717
21,493,713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169799</xdr:rowOff>
    </xdr:from>
    <xdr:to>
      <xdr:col>24</xdr:col>
      <xdr:colOff>63500</xdr:colOff>
      <xdr:row>35</xdr:row>
      <xdr:rowOff>24206</xdr:rowOff>
    </xdr:to>
    <xdr:cxnSp macro="">
      <xdr:nvCxnSpPr>
        <xdr:cNvPr id="61" name="直線コネクタ 60"/>
        <xdr:cNvCxnSpPr/>
      </xdr:nvCxnSpPr>
      <xdr:spPr>
        <a:xfrm>
          <a:off x="3797300" y="5999099"/>
          <a:ext cx="8382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169609</xdr:rowOff>
    </xdr:from>
    <xdr:to>
      <xdr:col>19</xdr:col>
      <xdr:colOff>177800</xdr:colOff>
      <xdr:row>34</xdr:row>
      <xdr:rowOff>169799</xdr:rowOff>
    </xdr:to>
    <xdr:cxnSp macro="">
      <xdr:nvCxnSpPr>
        <xdr:cNvPr id="64" name="直線コネクタ 63"/>
        <xdr:cNvCxnSpPr/>
      </xdr:nvCxnSpPr>
      <xdr:spPr>
        <a:xfrm>
          <a:off x="2908300" y="599890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96787</xdr:rowOff>
    </xdr:from>
    <xdr:to>
      <xdr:col>15</xdr:col>
      <xdr:colOff>50800</xdr:colOff>
      <xdr:row>34</xdr:row>
      <xdr:rowOff>169609</xdr:rowOff>
    </xdr:to>
    <xdr:cxnSp macro="">
      <xdr:nvCxnSpPr>
        <xdr:cNvPr id="67" name="直線コネクタ 66"/>
        <xdr:cNvCxnSpPr/>
      </xdr:nvCxnSpPr>
      <xdr:spPr>
        <a:xfrm>
          <a:off x="2019300" y="5926087"/>
          <a:ext cx="889000" cy="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96787</xdr:rowOff>
    </xdr:from>
    <xdr:to>
      <xdr:col>10</xdr:col>
      <xdr:colOff>114300</xdr:colOff>
      <xdr:row>34</xdr:row>
      <xdr:rowOff>118199</xdr:rowOff>
    </xdr:to>
    <xdr:cxnSp macro="">
      <xdr:nvCxnSpPr>
        <xdr:cNvPr id="70" name="直線コネクタ 69"/>
        <xdr:cNvCxnSpPr/>
      </xdr:nvCxnSpPr>
      <xdr:spPr>
        <a:xfrm flipV="1">
          <a:off x="1130300" y="592608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144856</xdr:rowOff>
    </xdr:from>
    <xdr:to>
      <xdr:col>24</xdr:col>
      <xdr:colOff>114300</xdr:colOff>
      <xdr:row>35</xdr:row>
      <xdr:rowOff>75006</xdr:rowOff>
    </xdr:to>
    <xdr:sp macro="" textlink="">
      <xdr:nvSpPr>
        <xdr:cNvPr id="80" name="楕円 79"/>
        <xdr:cNvSpPr/>
      </xdr:nvSpPr>
      <xdr:spPr>
        <a:xfrm>
          <a:off x="4584700" y="59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123283</xdr:rowOff>
    </xdr:from>
    <xdr:ext cx="534377" cy="259045"/>
    <xdr:sp macro="" textlink="">
      <xdr:nvSpPr>
        <xdr:cNvPr id="81" name="人件費該当値テキスト"/>
        <xdr:cNvSpPr txBox="1"/>
      </xdr:nvSpPr>
      <xdr:spPr>
        <a:xfrm>
          <a:off x="4686300" y="59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118999</xdr:rowOff>
    </xdr:from>
    <xdr:to>
      <xdr:col>20</xdr:col>
      <xdr:colOff>38100</xdr:colOff>
      <xdr:row>35</xdr:row>
      <xdr:rowOff>49149</xdr:rowOff>
    </xdr:to>
    <xdr:sp macro="" textlink="">
      <xdr:nvSpPr>
        <xdr:cNvPr id="82" name="楕円 81"/>
        <xdr:cNvSpPr/>
      </xdr:nvSpPr>
      <xdr:spPr>
        <a:xfrm>
          <a:off x="3746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40276</xdr:rowOff>
    </xdr:from>
    <xdr:ext cx="534377" cy="259045"/>
    <xdr:sp macro="" textlink="">
      <xdr:nvSpPr>
        <xdr:cNvPr id="83" name="テキスト ボックス 82"/>
        <xdr:cNvSpPr txBox="1"/>
      </xdr:nvSpPr>
      <xdr:spPr>
        <a:xfrm>
          <a:off x="3530111" y="60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118809</xdr:rowOff>
    </xdr:from>
    <xdr:to>
      <xdr:col>15</xdr:col>
      <xdr:colOff>101600</xdr:colOff>
      <xdr:row>35</xdr:row>
      <xdr:rowOff>48959</xdr:rowOff>
    </xdr:to>
    <xdr:sp macro="" textlink="">
      <xdr:nvSpPr>
        <xdr:cNvPr id="84" name="楕円 83"/>
        <xdr:cNvSpPr/>
      </xdr:nvSpPr>
      <xdr:spPr>
        <a:xfrm>
          <a:off x="2857500" y="59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40086</xdr:rowOff>
    </xdr:from>
    <xdr:ext cx="534377" cy="259045"/>
    <xdr:sp macro="" textlink="">
      <xdr:nvSpPr>
        <xdr:cNvPr id="85" name="テキスト ボックス 84"/>
        <xdr:cNvSpPr txBox="1"/>
      </xdr:nvSpPr>
      <xdr:spPr>
        <a:xfrm>
          <a:off x="2641111" y="604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45987</xdr:rowOff>
    </xdr:from>
    <xdr:to>
      <xdr:col>10</xdr:col>
      <xdr:colOff>165100</xdr:colOff>
      <xdr:row>34</xdr:row>
      <xdr:rowOff>147587</xdr:rowOff>
    </xdr:to>
    <xdr:sp macro="" textlink="">
      <xdr:nvSpPr>
        <xdr:cNvPr id="86" name="楕円 85"/>
        <xdr:cNvSpPr/>
      </xdr:nvSpPr>
      <xdr:spPr>
        <a:xfrm>
          <a:off x="1968500" y="58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164114</xdr:rowOff>
    </xdr:from>
    <xdr:ext cx="534377" cy="259045"/>
    <xdr:sp macro="" textlink="">
      <xdr:nvSpPr>
        <xdr:cNvPr id="87" name="テキスト ボックス 86"/>
        <xdr:cNvSpPr txBox="1"/>
      </xdr:nvSpPr>
      <xdr:spPr>
        <a:xfrm>
          <a:off x="1752111" y="56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67399</xdr:rowOff>
    </xdr:from>
    <xdr:to>
      <xdr:col>6</xdr:col>
      <xdr:colOff>38100</xdr:colOff>
      <xdr:row>34</xdr:row>
      <xdr:rowOff>168999</xdr:rowOff>
    </xdr:to>
    <xdr:sp macro="" textlink="">
      <xdr:nvSpPr>
        <xdr:cNvPr id="88" name="楕円 87"/>
        <xdr:cNvSpPr/>
      </xdr:nvSpPr>
      <xdr:spPr>
        <a:xfrm>
          <a:off x="1079500" y="5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14076</xdr:rowOff>
    </xdr:from>
    <xdr:ext cx="534377" cy="259045"/>
    <xdr:sp macro="" textlink="">
      <xdr:nvSpPr>
        <xdr:cNvPr id="89" name="テキスト ボックス 88"/>
        <xdr:cNvSpPr txBox="1"/>
      </xdr:nvSpPr>
      <xdr:spPr>
        <a:xfrm>
          <a:off x="863111" y="56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10275</xdr:rowOff>
    </xdr:from>
    <xdr:to>
      <xdr:col>24</xdr:col>
      <xdr:colOff>63500</xdr:colOff>
      <xdr:row>57</xdr:row>
      <xdr:rowOff>83159</xdr:rowOff>
    </xdr:to>
    <xdr:cxnSp macro="">
      <xdr:nvCxnSpPr>
        <xdr:cNvPr id="119" name="直線コネクタ 118"/>
        <xdr:cNvCxnSpPr/>
      </xdr:nvCxnSpPr>
      <xdr:spPr>
        <a:xfrm flipV="1">
          <a:off x="3797300" y="9782925"/>
          <a:ext cx="838200" cy="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83159</xdr:rowOff>
    </xdr:from>
    <xdr:to>
      <xdr:col>19</xdr:col>
      <xdr:colOff>177800</xdr:colOff>
      <xdr:row>57</xdr:row>
      <xdr:rowOff>133439</xdr:rowOff>
    </xdr:to>
    <xdr:cxnSp macro="">
      <xdr:nvCxnSpPr>
        <xdr:cNvPr id="122" name="直線コネクタ 121"/>
        <xdr:cNvCxnSpPr/>
      </xdr:nvCxnSpPr>
      <xdr:spPr>
        <a:xfrm flipV="1">
          <a:off x="2908300" y="9855809"/>
          <a:ext cx="8890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133439</xdr:rowOff>
    </xdr:from>
    <xdr:to>
      <xdr:col>15</xdr:col>
      <xdr:colOff>50800</xdr:colOff>
      <xdr:row>57</xdr:row>
      <xdr:rowOff>149454</xdr:rowOff>
    </xdr:to>
    <xdr:cxnSp macro="">
      <xdr:nvCxnSpPr>
        <xdr:cNvPr id="125" name="直線コネクタ 124"/>
        <xdr:cNvCxnSpPr/>
      </xdr:nvCxnSpPr>
      <xdr:spPr>
        <a:xfrm flipV="1">
          <a:off x="2019300" y="9906089"/>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150978</xdr:rowOff>
    </xdr:from>
    <xdr:to>
      <xdr:col>10</xdr:col>
      <xdr:colOff>114300</xdr:colOff>
      <xdr:row>57</xdr:row>
      <xdr:rowOff>149454</xdr:rowOff>
    </xdr:to>
    <xdr:cxnSp macro="">
      <xdr:nvCxnSpPr>
        <xdr:cNvPr id="128" name="直線コネクタ 127"/>
        <xdr:cNvCxnSpPr/>
      </xdr:nvCxnSpPr>
      <xdr:spPr>
        <a:xfrm>
          <a:off x="1130300" y="975217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130925</xdr:rowOff>
    </xdr:from>
    <xdr:to>
      <xdr:col>24</xdr:col>
      <xdr:colOff>114300</xdr:colOff>
      <xdr:row>57</xdr:row>
      <xdr:rowOff>61075</xdr:rowOff>
    </xdr:to>
    <xdr:sp macro="" textlink="">
      <xdr:nvSpPr>
        <xdr:cNvPr id="138" name="楕円 137"/>
        <xdr:cNvSpPr/>
      </xdr:nvSpPr>
      <xdr:spPr>
        <a:xfrm>
          <a:off x="4584700" y="9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109352</xdr:rowOff>
    </xdr:from>
    <xdr:ext cx="534377" cy="259045"/>
    <xdr:sp macro="" textlink="">
      <xdr:nvSpPr>
        <xdr:cNvPr id="139" name="物件費該当値テキスト"/>
        <xdr:cNvSpPr txBox="1"/>
      </xdr:nvSpPr>
      <xdr:spPr>
        <a:xfrm>
          <a:off x="4686300" y="97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32359</xdr:rowOff>
    </xdr:from>
    <xdr:to>
      <xdr:col>20</xdr:col>
      <xdr:colOff>38100</xdr:colOff>
      <xdr:row>57</xdr:row>
      <xdr:rowOff>133959</xdr:rowOff>
    </xdr:to>
    <xdr:sp macro="" textlink="">
      <xdr:nvSpPr>
        <xdr:cNvPr id="140" name="楕円 139"/>
        <xdr:cNvSpPr/>
      </xdr:nvSpPr>
      <xdr:spPr>
        <a:xfrm>
          <a:off x="3746500" y="98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125086</xdr:rowOff>
    </xdr:from>
    <xdr:ext cx="534377" cy="259045"/>
    <xdr:sp macro="" textlink="">
      <xdr:nvSpPr>
        <xdr:cNvPr id="141" name="テキスト ボックス 140"/>
        <xdr:cNvSpPr txBox="1"/>
      </xdr:nvSpPr>
      <xdr:spPr>
        <a:xfrm>
          <a:off x="3530111" y="98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82639</xdr:rowOff>
    </xdr:from>
    <xdr:to>
      <xdr:col>15</xdr:col>
      <xdr:colOff>101600</xdr:colOff>
      <xdr:row>58</xdr:row>
      <xdr:rowOff>12789</xdr:rowOff>
    </xdr:to>
    <xdr:sp macro="" textlink="">
      <xdr:nvSpPr>
        <xdr:cNvPr id="142" name="楕円 141"/>
        <xdr:cNvSpPr/>
      </xdr:nvSpPr>
      <xdr:spPr>
        <a:xfrm>
          <a:off x="2857500" y="9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3916</xdr:rowOff>
    </xdr:from>
    <xdr:ext cx="534377" cy="259045"/>
    <xdr:sp macro="" textlink="">
      <xdr:nvSpPr>
        <xdr:cNvPr id="143" name="テキスト ボックス 142"/>
        <xdr:cNvSpPr txBox="1"/>
      </xdr:nvSpPr>
      <xdr:spPr>
        <a:xfrm>
          <a:off x="2641111" y="9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98654</xdr:rowOff>
    </xdr:from>
    <xdr:to>
      <xdr:col>10</xdr:col>
      <xdr:colOff>165100</xdr:colOff>
      <xdr:row>58</xdr:row>
      <xdr:rowOff>28804</xdr:rowOff>
    </xdr:to>
    <xdr:sp macro="" textlink="">
      <xdr:nvSpPr>
        <xdr:cNvPr id="144" name="楕円 143"/>
        <xdr:cNvSpPr/>
      </xdr:nvSpPr>
      <xdr:spPr>
        <a:xfrm>
          <a:off x="1968500" y="98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19931</xdr:rowOff>
    </xdr:from>
    <xdr:ext cx="534377" cy="259045"/>
    <xdr:sp macro="" textlink="">
      <xdr:nvSpPr>
        <xdr:cNvPr id="145" name="テキスト ボックス 144"/>
        <xdr:cNvSpPr txBox="1"/>
      </xdr:nvSpPr>
      <xdr:spPr>
        <a:xfrm>
          <a:off x="1752111" y="99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100178</xdr:rowOff>
    </xdr:from>
    <xdr:to>
      <xdr:col>6</xdr:col>
      <xdr:colOff>38100</xdr:colOff>
      <xdr:row>57</xdr:row>
      <xdr:rowOff>30328</xdr:rowOff>
    </xdr:to>
    <xdr:sp macro="" textlink="">
      <xdr:nvSpPr>
        <xdr:cNvPr id="146" name="楕円 145"/>
        <xdr:cNvSpPr/>
      </xdr:nvSpPr>
      <xdr:spPr>
        <a:xfrm>
          <a:off x="10795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21455</xdr:rowOff>
    </xdr:from>
    <xdr:ext cx="534377" cy="259045"/>
    <xdr:sp macro="" textlink="">
      <xdr:nvSpPr>
        <xdr:cNvPr id="147" name="テキスト ボックス 146"/>
        <xdr:cNvSpPr txBox="1"/>
      </xdr:nvSpPr>
      <xdr:spPr>
        <a:xfrm>
          <a:off x="863111" y="97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163988</xdr:rowOff>
    </xdr:from>
    <xdr:to>
      <xdr:col>24</xdr:col>
      <xdr:colOff>63500</xdr:colOff>
      <xdr:row>77</xdr:row>
      <xdr:rowOff>4674</xdr:rowOff>
    </xdr:to>
    <xdr:cxnSp macro="">
      <xdr:nvCxnSpPr>
        <xdr:cNvPr id="176" name="直線コネクタ 175"/>
        <xdr:cNvCxnSpPr/>
      </xdr:nvCxnSpPr>
      <xdr:spPr>
        <a:xfrm flipV="1">
          <a:off x="3797300" y="13194188"/>
          <a:ext cx="8382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153569</xdr:rowOff>
    </xdr:from>
    <xdr:to>
      <xdr:col>19</xdr:col>
      <xdr:colOff>177800</xdr:colOff>
      <xdr:row>77</xdr:row>
      <xdr:rowOff>4674</xdr:rowOff>
    </xdr:to>
    <xdr:cxnSp macro="">
      <xdr:nvCxnSpPr>
        <xdr:cNvPr id="179" name="直線コネクタ 178"/>
        <xdr:cNvCxnSpPr/>
      </xdr:nvCxnSpPr>
      <xdr:spPr>
        <a:xfrm>
          <a:off x="2908300" y="1318376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147816</xdr:rowOff>
    </xdr:from>
    <xdr:to>
      <xdr:col>15</xdr:col>
      <xdr:colOff>50800</xdr:colOff>
      <xdr:row>76</xdr:row>
      <xdr:rowOff>153569</xdr:rowOff>
    </xdr:to>
    <xdr:cxnSp macro="">
      <xdr:nvCxnSpPr>
        <xdr:cNvPr id="182" name="直線コネクタ 181"/>
        <xdr:cNvCxnSpPr/>
      </xdr:nvCxnSpPr>
      <xdr:spPr>
        <a:xfrm>
          <a:off x="2019300" y="1317801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147816</xdr:rowOff>
    </xdr:from>
    <xdr:to>
      <xdr:col>10</xdr:col>
      <xdr:colOff>114300</xdr:colOff>
      <xdr:row>77</xdr:row>
      <xdr:rowOff>19247</xdr:rowOff>
    </xdr:to>
    <xdr:cxnSp macro="">
      <xdr:nvCxnSpPr>
        <xdr:cNvPr id="185" name="直線コネクタ 184"/>
        <xdr:cNvCxnSpPr/>
      </xdr:nvCxnSpPr>
      <xdr:spPr>
        <a:xfrm flipV="1">
          <a:off x="1130300" y="13178016"/>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113188</xdr:rowOff>
    </xdr:from>
    <xdr:to>
      <xdr:col>24</xdr:col>
      <xdr:colOff>114300</xdr:colOff>
      <xdr:row>77</xdr:row>
      <xdr:rowOff>43338</xdr:rowOff>
    </xdr:to>
    <xdr:sp macro="" textlink="">
      <xdr:nvSpPr>
        <xdr:cNvPr id="195" name="楕円 194"/>
        <xdr:cNvSpPr/>
      </xdr:nvSpPr>
      <xdr:spPr>
        <a:xfrm>
          <a:off x="4584700" y="131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136065</xdr:rowOff>
    </xdr:from>
    <xdr:ext cx="534377" cy="259045"/>
    <xdr:sp macro="" textlink="">
      <xdr:nvSpPr>
        <xdr:cNvPr id="196" name="維持補修費該当値テキスト"/>
        <xdr:cNvSpPr txBox="1"/>
      </xdr:nvSpPr>
      <xdr:spPr>
        <a:xfrm>
          <a:off x="4686300" y="129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125324</xdr:rowOff>
    </xdr:from>
    <xdr:to>
      <xdr:col>20</xdr:col>
      <xdr:colOff>38100</xdr:colOff>
      <xdr:row>77</xdr:row>
      <xdr:rowOff>55474</xdr:rowOff>
    </xdr:to>
    <xdr:sp macro="" textlink="">
      <xdr:nvSpPr>
        <xdr:cNvPr id="197" name="楕円 196"/>
        <xdr:cNvSpPr/>
      </xdr:nvSpPr>
      <xdr:spPr>
        <a:xfrm>
          <a:off x="3746500" y="131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72000</xdr:rowOff>
    </xdr:from>
    <xdr:ext cx="534377" cy="259045"/>
    <xdr:sp macro="" textlink="">
      <xdr:nvSpPr>
        <xdr:cNvPr id="198" name="テキスト ボックス 197"/>
        <xdr:cNvSpPr txBox="1"/>
      </xdr:nvSpPr>
      <xdr:spPr>
        <a:xfrm>
          <a:off x="3530111" y="129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102769</xdr:rowOff>
    </xdr:from>
    <xdr:to>
      <xdr:col>15</xdr:col>
      <xdr:colOff>101600</xdr:colOff>
      <xdr:row>77</xdr:row>
      <xdr:rowOff>32919</xdr:rowOff>
    </xdr:to>
    <xdr:sp macro="" textlink="">
      <xdr:nvSpPr>
        <xdr:cNvPr id="199" name="楕円 198"/>
        <xdr:cNvSpPr/>
      </xdr:nvSpPr>
      <xdr:spPr>
        <a:xfrm>
          <a:off x="2857500" y="131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49445</xdr:rowOff>
    </xdr:from>
    <xdr:ext cx="534377" cy="259045"/>
    <xdr:sp macro="" textlink="">
      <xdr:nvSpPr>
        <xdr:cNvPr id="200" name="テキスト ボックス 199"/>
        <xdr:cNvSpPr txBox="1"/>
      </xdr:nvSpPr>
      <xdr:spPr>
        <a:xfrm>
          <a:off x="2641111" y="129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97016</xdr:rowOff>
    </xdr:from>
    <xdr:to>
      <xdr:col>10</xdr:col>
      <xdr:colOff>165100</xdr:colOff>
      <xdr:row>77</xdr:row>
      <xdr:rowOff>27166</xdr:rowOff>
    </xdr:to>
    <xdr:sp macro="" textlink="">
      <xdr:nvSpPr>
        <xdr:cNvPr id="201" name="楕円 200"/>
        <xdr:cNvSpPr/>
      </xdr:nvSpPr>
      <xdr:spPr>
        <a:xfrm>
          <a:off x="1968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43692</xdr:rowOff>
    </xdr:from>
    <xdr:ext cx="534377" cy="259045"/>
    <xdr:sp macro="" textlink="">
      <xdr:nvSpPr>
        <xdr:cNvPr id="202" name="テキスト ボックス 201"/>
        <xdr:cNvSpPr txBox="1"/>
      </xdr:nvSpPr>
      <xdr:spPr>
        <a:xfrm>
          <a:off x="1752111" y="129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139897</xdr:rowOff>
    </xdr:from>
    <xdr:to>
      <xdr:col>6</xdr:col>
      <xdr:colOff>38100</xdr:colOff>
      <xdr:row>77</xdr:row>
      <xdr:rowOff>70047</xdr:rowOff>
    </xdr:to>
    <xdr:sp macro="" textlink="">
      <xdr:nvSpPr>
        <xdr:cNvPr id="203" name="楕円 202"/>
        <xdr:cNvSpPr/>
      </xdr:nvSpPr>
      <xdr:spPr>
        <a:xfrm>
          <a:off x="1079500" y="131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86574</xdr:rowOff>
    </xdr:from>
    <xdr:ext cx="534377" cy="259045"/>
    <xdr:sp macro="" textlink="">
      <xdr:nvSpPr>
        <xdr:cNvPr id="204" name="テキスト ボックス 203"/>
        <xdr:cNvSpPr txBox="1"/>
      </xdr:nvSpPr>
      <xdr:spPr>
        <a:xfrm>
          <a:off x="863111" y="129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20028</xdr:rowOff>
    </xdr:from>
    <xdr:to>
      <xdr:col>24</xdr:col>
      <xdr:colOff>63500</xdr:colOff>
      <xdr:row>93</xdr:row>
      <xdr:rowOff>80759</xdr:rowOff>
    </xdr:to>
    <xdr:cxnSp macro="">
      <xdr:nvCxnSpPr>
        <xdr:cNvPr id="234" name="直線コネクタ 233"/>
        <xdr:cNvCxnSpPr/>
      </xdr:nvCxnSpPr>
      <xdr:spPr>
        <a:xfrm flipV="1">
          <a:off x="3797300" y="15964878"/>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80759</xdr:rowOff>
    </xdr:from>
    <xdr:to>
      <xdr:col>19</xdr:col>
      <xdr:colOff>177800</xdr:colOff>
      <xdr:row>93</xdr:row>
      <xdr:rowOff>153772</xdr:rowOff>
    </xdr:to>
    <xdr:cxnSp macro="">
      <xdr:nvCxnSpPr>
        <xdr:cNvPr id="237" name="直線コネクタ 236"/>
        <xdr:cNvCxnSpPr/>
      </xdr:nvCxnSpPr>
      <xdr:spPr>
        <a:xfrm flipV="1">
          <a:off x="2908300" y="16025609"/>
          <a:ext cx="889000" cy="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153772</xdr:rowOff>
    </xdr:from>
    <xdr:to>
      <xdr:col>15</xdr:col>
      <xdr:colOff>50800</xdr:colOff>
      <xdr:row>94</xdr:row>
      <xdr:rowOff>36309</xdr:rowOff>
    </xdr:to>
    <xdr:cxnSp macro="">
      <xdr:nvCxnSpPr>
        <xdr:cNvPr id="240" name="直線コネクタ 239"/>
        <xdr:cNvCxnSpPr/>
      </xdr:nvCxnSpPr>
      <xdr:spPr>
        <a:xfrm flipV="1">
          <a:off x="2019300" y="16098622"/>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36309</xdr:rowOff>
    </xdr:from>
    <xdr:to>
      <xdr:col>10</xdr:col>
      <xdr:colOff>114300</xdr:colOff>
      <xdr:row>94</xdr:row>
      <xdr:rowOff>127088</xdr:rowOff>
    </xdr:to>
    <xdr:cxnSp macro="">
      <xdr:nvCxnSpPr>
        <xdr:cNvPr id="243" name="直線コネクタ 242"/>
        <xdr:cNvCxnSpPr/>
      </xdr:nvCxnSpPr>
      <xdr:spPr>
        <a:xfrm flipV="1">
          <a:off x="1130300" y="16152609"/>
          <a:ext cx="889000" cy="9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140678</xdr:rowOff>
    </xdr:from>
    <xdr:to>
      <xdr:col>24</xdr:col>
      <xdr:colOff>114300</xdr:colOff>
      <xdr:row>93</xdr:row>
      <xdr:rowOff>70828</xdr:rowOff>
    </xdr:to>
    <xdr:sp macro="" textlink="">
      <xdr:nvSpPr>
        <xdr:cNvPr id="253" name="楕円 252"/>
        <xdr:cNvSpPr/>
      </xdr:nvSpPr>
      <xdr:spPr>
        <a:xfrm>
          <a:off x="4584700" y="159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163555</xdr:rowOff>
    </xdr:from>
    <xdr:ext cx="599010" cy="259045"/>
    <xdr:sp macro="" textlink="">
      <xdr:nvSpPr>
        <xdr:cNvPr id="254" name="扶助費該当値テキスト"/>
        <xdr:cNvSpPr txBox="1"/>
      </xdr:nvSpPr>
      <xdr:spPr>
        <a:xfrm>
          <a:off x="4686300" y="157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29959</xdr:rowOff>
    </xdr:from>
    <xdr:to>
      <xdr:col>20</xdr:col>
      <xdr:colOff>38100</xdr:colOff>
      <xdr:row>93</xdr:row>
      <xdr:rowOff>131559</xdr:rowOff>
    </xdr:to>
    <xdr:sp macro="" textlink="">
      <xdr:nvSpPr>
        <xdr:cNvPr id="255" name="楕円 254"/>
        <xdr:cNvSpPr/>
      </xdr:nvSpPr>
      <xdr:spPr>
        <a:xfrm>
          <a:off x="3746500" y="159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148086</xdr:rowOff>
    </xdr:from>
    <xdr:ext cx="599010" cy="259045"/>
    <xdr:sp macro="" textlink="">
      <xdr:nvSpPr>
        <xdr:cNvPr id="256" name="テキスト ボックス 255"/>
        <xdr:cNvSpPr txBox="1"/>
      </xdr:nvSpPr>
      <xdr:spPr>
        <a:xfrm>
          <a:off x="3497795" y="157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102972</xdr:rowOff>
    </xdr:from>
    <xdr:to>
      <xdr:col>15</xdr:col>
      <xdr:colOff>101600</xdr:colOff>
      <xdr:row>94</xdr:row>
      <xdr:rowOff>33122</xdr:rowOff>
    </xdr:to>
    <xdr:sp macro="" textlink="">
      <xdr:nvSpPr>
        <xdr:cNvPr id="257" name="楕円 256"/>
        <xdr:cNvSpPr/>
      </xdr:nvSpPr>
      <xdr:spPr>
        <a:xfrm>
          <a:off x="2857500" y="160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49649</xdr:rowOff>
    </xdr:from>
    <xdr:ext cx="599010" cy="259045"/>
    <xdr:sp macro="" textlink="">
      <xdr:nvSpPr>
        <xdr:cNvPr id="258" name="テキスト ボックス 257"/>
        <xdr:cNvSpPr txBox="1"/>
      </xdr:nvSpPr>
      <xdr:spPr>
        <a:xfrm>
          <a:off x="2608795" y="1582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156959</xdr:rowOff>
    </xdr:from>
    <xdr:to>
      <xdr:col>10</xdr:col>
      <xdr:colOff>165100</xdr:colOff>
      <xdr:row>94</xdr:row>
      <xdr:rowOff>87109</xdr:rowOff>
    </xdr:to>
    <xdr:sp macro="" textlink="">
      <xdr:nvSpPr>
        <xdr:cNvPr id="259" name="楕円 258"/>
        <xdr:cNvSpPr/>
      </xdr:nvSpPr>
      <xdr:spPr>
        <a:xfrm>
          <a:off x="1968500" y="16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103636</xdr:rowOff>
    </xdr:from>
    <xdr:ext cx="599010" cy="259045"/>
    <xdr:sp macro="" textlink="">
      <xdr:nvSpPr>
        <xdr:cNvPr id="260" name="テキスト ボックス 259"/>
        <xdr:cNvSpPr txBox="1"/>
      </xdr:nvSpPr>
      <xdr:spPr>
        <a:xfrm>
          <a:off x="1719795" y="1587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76288</xdr:rowOff>
    </xdr:from>
    <xdr:to>
      <xdr:col>6</xdr:col>
      <xdr:colOff>38100</xdr:colOff>
      <xdr:row>95</xdr:row>
      <xdr:rowOff>6438</xdr:rowOff>
    </xdr:to>
    <xdr:sp macro="" textlink="">
      <xdr:nvSpPr>
        <xdr:cNvPr id="261" name="楕円 260"/>
        <xdr:cNvSpPr/>
      </xdr:nvSpPr>
      <xdr:spPr>
        <a:xfrm>
          <a:off x="1079500" y="161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22965</xdr:rowOff>
    </xdr:from>
    <xdr:ext cx="599010" cy="259045"/>
    <xdr:sp macro="" textlink="">
      <xdr:nvSpPr>
        <xdr:cNvPr id="262" name="テキスト ボックス 261"/>
        <xdr:cNvSpPr txBox="1"/>
      </xdr:nvSpPr>
      <xdr:spPr>
        <a:xfrm>
          <a:off x="830795" y="159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119705</xdr:rowOff>
    </xdr:from>
    <xdr:to>
      <xdr:col>55</xdr:col>
      <xdr:colOff>0</xdr:colOff>
      <xdr:row>37</xdr:row>
      <xdr:rowOff>146810</xdr:rowOff>
    </xdr:to>
    <xdr:cxnSp macro="">
      <xdr:nvCxnSpPr>
        <xdr:cNvPr id="291" name="直線コネクタ 290"/>
        <xdr:cNvCxnSpPr/>
      </xdr:nvCxnSpPr>
      <xdr:spPr>
        <a:xfrm flipV="1">
          <a:off x="9639300" y="646335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146810</xdr:rowOff>
    </xdr:from>
    <xdr:to>
      <xdr:col>50</xdr:col>
      <xdr:colOff>114300</xdr:colOff>
      <xdr:row>38</xdr:row>
      <xdr:rowOff>3531</xdr:rowOff>
    </xdr:to>
    <xdr:cxnSp macro="">
      <xdr:nvCxnSpPr>
        <xdr:cNvPr id="294" name="直線コネクタ 293"/>
        <xdr:cNvCxnSpPr/>
      </xdr:nvCxnSpPr>
      <xdr:spPr>
        <a:xfrm flipV="1">
          <a:off x="8750300" y="6490460"/>
          <a:ext cx="889000" cy="2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3531</xdr:rowOff>
    </xdr:from>
    <xdr:to>
      <xdr:col>45</xdr:col>
      <xdr:colOff>177800</xdr:colOff>
      <xdr:row>38</xdr:row>
      <xdr:rowOff>25179</xdr:rowOff>
    </xdr:to>
    <xdr:cxnSp macro="">
      <xdr:nvCxnSpPr>
        <xdr:cNvPr id="297" name="直線コネクタ 296"/>
        <xdr:cNvCxnSpPr/>
      </xdr:nvCxnSpPr>
      <xdr:spPr>
        <a:xfrm flipV="1">
          <a:off x="7861300" y="6518631"/>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25179</xdr:rowOff>
    </xdr:from>
    <xdr:to>
      <xdr:col>41</xdr:col>
      <xdr:colOff>50800</xdr:colOff>
      <xdr:row>38</xdr:row>
      <xdr:rowOff>76302</xdr:rowOff>
    </xdr:to>
    <xdr:cxnSp macro="">
      <xdr:nvCxnSpPr>
        <xdr:cNvPr id="300" name="直線コネクタ 299"/>
        <xdr:cNvCxnSpPr/>
      </xdr:nvCxnSpPr>
      <xdr:spPr>
        <a:xfrm flipV="1">
          <a:off x="6972300" y="6540279"/>
          <a:ext cx="889000" cy="5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68905</xdr:rowOff>
    </xdr:from>
    <xdr:to>
      <xdr:col>55</xdr:col>
      <xdr:colOff>50800</xdr:colOff>
      <xdr:row>37</xdr:row>
      <xdr:rowOff>170505</xdr:rowOff>
    </xdr:to>
    <xdr:sp macro="" textlink="">
      <xdr:nvSpPr>
        <xdr:cNvPr id="310" name="楕円 309"/>
        <xdr:cNvSpPr/>
      </xdr:nvSpPr>
      <xdr:spPr>
        <a:xfrm>
          <a:off x="10426700" y="64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155282</xdr:rowOff>
    </xdr:from>
    <xdr:ext cx="534377" cy="259045"/>
    <xdr:sp macro="" textlink="">
      <xdr:nvSpPr>
        <xdr:cNvPr id="311" name="補助費等該当値テキスト"/>
        <xdr:cNvSpPr txBox="1"/>
      </xdr:nvSpPr>
      <xdr:spPr>
        <a:xfrm>
          <a:off x="10528300" y="632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96010</xdr:rowOff>
    </xdr:from>
    <xdr:to>
      <xdr:col>50</xdr:col>
      <xdr:colOff>165100</xdr:colOff>
      <xdr:row>38</xdr:row>
      <xdr:rowOff>26160</xdr:rowOff>
    </xdr:to>
    <xdr:sp macro="" textlink="">
      <xdr:nvSpPr>
        <xdr:cNvPr id="312" name="楕円 311"/>
        <xdr:cNvSpPr/>
      </xdr:nvSpPr>
      <xdr:spPr>
        <a:xfrm>
          <a:off x="9588500" y="6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17287</xdr:rowOff>
    </xdr:from>
    <xdr:ext cx="534377" cy="259045"/>
    <xdr:sp macro="" textlink="">
      <xdr:nvSpPr>
        <xdr:cNvPr id="313" name="テキスト ボックス 312"/>
        <xdr:cNvSpPr txBox="1"/>
      </xdr:nvSpPr>
      <xdr:spPr>
        <a:xfrm>
          <a:off x="9372111" y="65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124181</xdr:rowOff>
    </xdr:from>
    <xdr:to>
      <xdr:col>46</xdr:col>
      <xdr:colOff>38100</xdr:colOff>
      <xdr:row>38</xdr:row>
      <xdr:rowOff>54331</xdr:rowOff>
    </xdr:to>
    <xdr:sp macro="" textlink="">
      <xdr:nvSpPr>
        <xdr:cNvPr id="314" name="楕円 313"/>
        <xdr:cNvSpPr/>
      </xdr:nvSpPr>
      <xdr:spPr>
        <a:xfrm>
          <a:off x="8699500" y="64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45458</xdr:rowOff>
    </xdr:from>
    <xdr:ext cx="534377" cy="259045"/>
    <xdr:sp macro="" textlink="">
      <xdr:nvSpPr>
        <xdr:cNvPr id="315" name="テキスト ボックス 314"/>
        <xdr:cNvSpPr txBox="1"/>
      </xdr:nvSpPr>
      <xdr:spPr>
        <a:xfrm>
          <a:off x="8483111"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145829</xdr:rowOff>
    </xdr:from>
    <xdr:to>
      <xdr:col>41</xdr:col>
      <xdr:colOff>101600</xdr:colOff>
      <xdr:row>38</xdr:row>
      <xdr:rowOff>75979</xdr:rowOff>
    </xdr:to>
    <xdr:sp macro="" textlink="">
      <xdr:nvSpPr>
        <xdr:cNvPr id="316" name="楕円 315"/>
        <xdr:cNvSpPr/>
      </xdr:nvSpPr>
      <xdr:spPr>
        <a:xfrm>
          <a:off x="7810500" y="64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67106</xdr:rowOff>
    </xdr:from>
    <xdr:ext cx="534377" cy="259045"/>
    <xdr:sp macro="" textlink="">
      <xdr:nvSpPr>
        <xdr:cNvPr id="317" name="テキスト ボックス 316"/>
        <xdr:cNvSpPr txBox="1"/>
      </xdr:nvSpPr>
      <xdr:spPr>
        <a:xfrm>
          <a:off x="7594111" y="65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25502</xdr:rowOff>
    </xdr:from>
    <xdr:to>
      <xdr:col>36</xdr:col>
      <xdr:colOff>165100</xdr:colOff>
      <xdr:row>38</xdr:row>
      <xdr:rowOff>127102</xdr:rowOff>
    </xdr:to>
    <xdr:sp macro="" textlink="">
      <xdr:nvSpPr>
        <xdr:cNvPr id="318" name="楕円 317"/>
        <xdr:cNvSpPr/>
      </xdr:nvSpPr>
      <xdr:spPr>
        <a:xfrm>
          <a:off x="6921500" y="65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118229</xdr:rowOff>
    </xdr:from>
    <xdr:ext cx="534377" cy="259045"/>
    <xdr:sp macro="" textlink="">
      <xdr:nvSpPr>
        <xdr:cNvPr id="319" name="テキスト ボックス 318"/>
        <xdr:cNvSpPr txBox="1"/>
      </xdr:nvSpPr>
      <xdr:spPr>
        <a:xfrm>
          <a:off x="6705111" y="66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17518</xdr:rowOff>
    </xdr:from>
    <xdr:to>
      <xdr:col>55</xdr:col>
      <xdr:colOff>0</xdr:colOff>
      <xdr:row>56</xdr:row>
      <xdr:rowOff>86806</xdr:rowOff>
    </xdr:to>
    <xdr:cxnSp macro="">
      <xdr:nvCxnSpPr>
        <xdr:cNvPr id="346" name="直線コネクタ 345"/>
        <xdr:cNvCxnSpPr/>
      </xdr:nvCxnSpPr>
      <xdr:spPr>
        <a:xfrm>
          <a:off x="9639300" y="9618718"/>
          <a:ext cx="838200" cy="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11895</xdr:rowOff>
    </xdr:from>
    <xdr:to>
      <xdr:col>50</xdr:col>
      <xdr:colOff>114300</xdr:colOff>
      <xdr:row>56</xdr:row>
      <xdr:rowOff>17518</xdr:rowOff>
    </xdr:to>
    <xdr:cxnSp macro="">
      <xdr:nvCxnSpPr>
        <xdr:cNvPr id="349" name="直線コネクタ 348"/>
        <xdr:cNvCxnSpPr/>
      </xdr:nvCxnSpPr>
      <xdr:spPr>
        <a:xfrm>
          <a:off x="8750300" y="9613095"/>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11895</xdr:rowOff>
    </xdr:from>
    <xdr:to>
      <xdr:col>45</xdr:col>
      <xdr:colOff>177800</xdr:colOff>
      <xdr:row>56</xdr:row>
      <xdr:rowOff>139050</xdr:rowOff>
    </xdr:to>
    <xdr:cxnSp macro="">
      <xdr:nvCxnSpPr>
        <xdr:cNvPr id="352" name="直線コネクタ 351"/>
        <xdr:cNvCxnSpPr/>
      </xdr:nvCxnSpPr>
      <xdr:spPr>
        <a:xfrm flipV="1">
          <a:off x="7861300" y="9613095"/>
          <a:ext cx="889000" cy="1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95973</xdr:rowOff>
    </xdr:from>
    <xdr:to>
      <xdr:col>41</xdr:col>
      <xdr:colOff>50800</xdr:colOff>
      <xdr:row>56</xdr:row>
      <xdr:rowOff>139050</xdr:rowOff>
    </xdr:to>
    <xdr:cxnSp macro="">
      <xdr:nvCxnSpPr>
        <xdr:cNvPr id="355" name="直線コネクタ 354"/>
        <xdr:cNvCxnSpPr/>
      </xdr:nvCxnSpPr>
      <xdr:spPr>
        <a:xfrm>
          <a:off x="6972300" y="9697173"/>
          <a:ext cx="889000" cy="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36006</xdr:rowOff>
    </xdr:from>
    <xdr:to>
      <xdr:col>55</xdr:col>
      <xdr:colOff>50800</xdr:colOff>
      <xdr:row>56</xdr:row>
      <xdr:rowOff>137606</xdr:rowOff>
    </xdr:to>
    <xdr:sp macro="" textlink="">
      <xdr:nvSpPr>
        <xdr:cNvPr id="365" name="楕円 364"/>
        <xdr:cNvSpPr/>
      </xdr:nvSpPr>
      <xdr:spPr>
        <a:xfrm>
          <a:off x="10426700" y="96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14433</xdr:rowOff>
    </xdr:from>
    <xdr:ext cx="534377" cy="259045"/>
    <xdr:sp macro="" textlink="">
      <xdr:nvSpPr>
        <xdr:cNvPr id="366" name="普通建設事業費該当値テキスト"/>
        <xdr:cNvSpPr txBox="1"/>
      </xdr:nvSpPr>
      <xdr:spPr>
        <a:xfrm>
          <a:off x="10528300" y="96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138168</xdr:rowOff>
    </xdr:from>
    <xdr:to>
      <xdr:col>50</xdr:col>
      <xdr:colOff>165100</xdr:colOff>
      <xdr:row>56</xdr:row>
      <xdr:rowOff>68318</xdr:rowOff>
    </xdr:to>
    <xdr:sp macro="" textlink="">
      <xdr:nvSpPr>
        <xdr:cNvPr id="367" name="楕円 366"/>
        <xdr:cNvSpPr/>
      </xdr:nvSpPr>
      <xdr:spPr>
        <a:xfrm>
          <a:off x="9588500" y="95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84845</xdr:rowOff>
    </xdr:from>
    <xdr:ext cx="599010" cy="259045"/>
    <xdr:sp macro="" textlink="">
      <xdr:nvSpPr>
        <xdr:cNvPr id="368" name="テキスト ボックス 367"/>
        <xdr:cNvSpPr txBox="1"/>
      </xdr:nvSpPr>
      <xdr:spPr>
        <a:xfrm>
          <a:off x="9339795" y="934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132545</xdr:rowOff>
    </xdr:from>
    <xdr:to>
      <xdr:col>46</xdr:col>
      <xdr:colOff>38100</xdr:colOff>
      <xdr:row>56</xdr:row>
      <xdr:rowOff>62695</xdr:rowOff>
    </xdr:to>
    <xdr:sp macro="" textlink="">
      <xdr:nvSpPr>
        <xdr:cNvPr id="369" name="楕円 368"/>
        <xdr:cNvSpPr/>
      </xdr:nvSpPr>
      <xdr:spPr>
        <a:xfrm>
          <a:off x="8699500" y="95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79222</xdr:rowOff>
    </xdr:from>
    <xdr:ext cx="599010" cy="259045"/>
    <xdr:sp macro="" textlink="">
      <xdr:nvSpPr>
        <xdr:cNvPr id="370" name="テキスト ボックス 369"/>
        <xdr:cNvSpPr txBox="1"/>
      </xdr:nvSpPr>
      <xdr:spPr>
        <a:xfrm>
          <a:off x="8450795" y="933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88250</xdr:rowOff>
    </xdr:from>
    <xdr:to>
      <xdr:col>41</xdr:col>
      <xdr:colOff>101600</xdr:colOff>
      <xdr:row>57</xdr:row>
      <xdr:rowOff>18400</xdr:rowOff>
    </xdr:to>
    <xdr:sp macro="" textlink="">
      <xdr:nvSpPr>
        <xdr:cNvPr id="371" name="楕円 370"/>
        <xdr:cNvSpPr/>
      </xdr:nvSpPr>
      <xdr:spPr>
        <a:xfrm>
          <a:off x="7810500" y="96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9527</xdr:rowOff>
    </xdr:from>
    <xdr:ext cx="534377" cy="259045"/>
    <xdr:sp macro="" textlink="">
      <xdr:nvSpPr>
        <xdr:cNvPr id="372" name="テキスト ボックス 371"/>
        <xdr:cNvSpPr txBox="1"/>
      </xdr:nvSpPr>
      <xdr:spPr>
        <a:xfrm>
          <a:off x="7594111" y="97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45173</xdr:rowOff>
    </xdr:from>
    <xdr:to>
      <xdr:col>36</xdr:col>
      <xdr:colOff>165100</xdr:colOff>
      <xdr:row>56</xdr:row>
      <xdr:rowOff>146773</xdr:rowOff>
    </xdr:to>
    <xdr:sp macro="" textlink="">
      <xdr:nvSpPr>
        <xdr:cNvPr id="373" name="楕円 372"/>
        <xdr:cNvSpPr/>
      </xdr:nvSpPr>
      <xdr:spPr>
        <a:xfrm>
          <a:off x="6921500" y="96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137900</xdr:rowOff>
    </xdr:from>
    <xdr:ext cx="534377" cy="259045"/>
    <xdr:sp macro="" textlink="">
      <xdr:nvSpPr>
        <xdr:cNvPr id="374" name="テキスト ボックス 373"/>
        <xdr:cNvSpPr txBox="1"/>
      </xdr:nvSpPr>
      <xdr:spPr>
        <a:xfrm>
          <a:off x="6705111" y="97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160982</xdr:rowOff>
    </xdr:from>
    <xdr:to>
      <xdr:col>55</xdr:col>
      <xdr:colOff>0</xdr:colOff>
      <xdr:row>76</xdr:row>
      <xdr:rowOff>148540</xdr:rowOff>
    </xdr:to>
    <xdr:cxnSp macro="">
      <xdr:nvCxnSpPr>
        <xdr:cNvPr id="405" name="直線コネクタ 404"/>
        <xdr:cNvCxnSpPr/>
      </xdr:nvCxnSpPr>
      <xdr:spPr>
        <a:xfrm>
          <a:off x="9639300" y="12848282"/>
          <a:ext cx="838200" cy="3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19762</xdr:rowOff>
    </xdr:from>
    <xdr:to>
      <xdr:col>50</xdr:col>
      <xdr:colOff>114300</xdr:colOff>
      <xdr:row>74</xdr:row>
      <xdr:rowOff>160982</xdr:rowOff>
    </xdr:to>
    <xdr:cxnSp macro="">
      <xdr:nvCxnSpPr>
        <xdr:cNvPr id="408" name="直線コネクタ 407"/>
        <xdr:cNvCxnSpPr/>
      </xdr:nvCxnSpPr>
      <xdr:spPr>
        <a:xfrm>
          <a:off x="8750300" y="12707062"/>
          <a:ext cx="889000" cy="14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19762</xdr:rowOff>
    </xdr:from>
    <xdr:to>
      <xdr:col>45</xdr:col>
      <xdr:colOff>177800</xdr:colOff>
      <xdr:row>75</xdr:row>
      <xdr:rowOff>141801</xdr:rowOff>
    </xdr:to>
    <xdr:cxnSp macro="">
      <xdr:nvCxnSpPr>
        <xdr:cNvPr id="411" name="直線コネクタ 410"/>
        <xdr:cNvCxnSpPr/>
      </xdr:nvCxnSpPr>
      <xdr:spPr>
        <a:xfrm flipV="1">
          <a:off x="7861300" y="12707062"/>
          <a:ext cx="889000" cy="29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97740</xdr:rowOff>
    </xdr:from>
    <xdr:to>
      <xdr:col>55</xdr:col>
      <xdr:colOff>50800</xdr:colOff>
      <xdr:row>77</xdr:row>
      <xdr:rowOff>27890</xdr:rowOff>
    </xdr:to>
    <xdr:sp macro="" textlink="">
      <xdr:nvSpPr>
        <xdr:cNvPr id="421" name="楕円 420"/>
        <xdr:cNvSpPr/>
      </xdr:nvSpPr>
      <xdr:spPr>
        <a:xfrm>
          <a:off x="10426700" y="131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120617</xdr:rowOff>
    </xdr:from>
    <xdr:ext cx="534377" cy="259045"/>
    <xdr:sp macro="" textlink="">
      <xdr:nvSpPr>
        <xdr:cNvPr id="422" name="普通建設事業費 （ うち新規整備　）該当値テキスト"/>
        <xdr:cNvSpPr txBox="1"/>
      </xdr:nvSpPr>
      <xdr:spPr>
        <a:xfrm>
          <a:off x="10528300" y="129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110182</xdr:rowOff>
    </xdr:from>
    <xdr:to>
      <xdr:col>50</xdr:col>
      <xdr:colOff>165100</xdr:colOff>
      <xdr:row>75</xdr:row>
      <xdr:rowOff>40332</xdr:rowOff>
    </xdr:to>
    <xdr:sp macro="" textlink="">
      <xdr:nvSpPr>
        <xdr:cNvPr id="423" name="楕円 422"/>
        <xdr:cNvSpPr/>
      </xdr:nvSpPr>
      <xdr:spPr>
        <a:xfrm>
          <a:off x="9588500" y="127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56859</xdr:rowOff>
    </xdr:from>
    <xdr:ext cx="534377" cy="259045"/>
    <xdr:sp macro="" textlink="">
      <xdr:nvSpPr>
        <xdr:cNvPr id="424" name="テキスト ボックス 423"/>
        <xdr:cNvSpPr txBox="1"/>
      </xdr:nvSpPr>
      <xdr:spPr>
        <a:xfrm>
          <a:off x="9372111" y="125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140412</xdr:rowOff>
    </xdr:from>
    <xdr:to>
      <xdr:col>46</xdr:col>
      <xdr:colOff>38100</xdr:colOff>
      <xdr:row>74</xdr:row>
      <xdr:rowOff>70562</xdr:rowOff>
    </xdr:to>
    <xdr:sp macro="" textlink="">
      <xdr:nvSpPr>
        <xdr:cNvPr id="425" name="楕円 424"/>
        <xdr:cNvSpPr/>
      </xdr:nvSpPr>
      <xdr:spPr>
        <a:xfrm>
          <a:off x="8699500" y="126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87089</xdr:rowOff>
    </xdr:from>
    <xdr:ext cx="534377" cy="259045"/>
    <xdr:sp macro="" textlink="">
      <xdr:nvSpPr>
        <xdr:cNvPr id="426" name="テキスト ボックス 425"/>
        <xdr:cNvSpPr txBox="1"/>
      </xdr:nvSpPr>
      <xdr:spPr>
        <a:xfrm>
          <a:off x="8483111" y="1243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91001</xdr:rowOff>
    </xdr:from>
    <xdr:to>
      <xdr:col>41</xdr:col>
      <xdr:colOff>101600</xdr:colOff>
      <xdr:row>76</xdr:row>
      <xdr:rowOff>21151</xdr:rowOff>
    </xdr:to>
    <xdr:sp macro="" textlink="">
      <xdr:nvSpPr>
        <xdr:cNvPr id="427" name="楕円 426"/>
        <xdr:cNvSpPr/>
      </xdr:nvSpPr>
      <xdr:spPr>
        <a:xfrm>
          <a:off x="7810500" y="129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37678</xdr:rowOff>
    </xdr:from>
    <xdr:ext cx="534377" cy="259045"/>
    <xdr:sp macro="" textlink="">
      <xdr:nvSpPr>
        <xdr:cNvPr id="428" name="テキスト ボックス 427"/>
        <xdr:cNvSpPr txBox="1"/>
      </xdr:nvSpPr>
      <xdr:spPr>
        <a:xfrm>
          <a:off x="7594111" y="127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149964</xdr:rowOff>
    </xdr:from>
    <xdr:to>
      <xdr:col>55</xdr:col>
      <xdr:colOff>0</xdr:colOff>
      <xdr:row>99</xdr:row>
      <xdr:rowOff>4818</xdr:rowOff>
    </xdr:to>
    <xdr:cxnSp macro="">
      <xdr:nvCxnSpPr>
        <xdr:cNvPr id="457" name="直線コネクタ 456"/>
        <xdr:cNvCxnSpPr/>
      </xdr:nvCxnSpPr>
      <xdr:spPr>
        <a:xfrm>
          <a:off x="9639300" y="16952064"/>
          <a:ext cx="838200" cy="2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149964</xdr:rowOff>
    </xdr:from>
    <xdr:to>
      <xdr:col>50</xdr:col>
      <xdr:colOff>114300</xdr:colOff>
      <xdr:row>99</xdr:row>
      <xdr:rowOff>44016</xdr:rowOff>
    </xdr:to>
    <xdr:cxnSp macro="">
      <xdr:nvCxnSpPr>
        <xdr:cNvPr id="460" name="直線コネクタ 459"/>
        <xdr:cNvCxnSpPr/>
      </xdr:nvCxnSpPr>
      <xdr:spPr>
        <a:xfrm flipV="1">
          <a:off x="8750300" y="16952064"/>
          <a:ext cx="889000" cy="6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37036</xdr:rowOff>
    </xdr:from>
    <xdr:to>
      <xdr:col>45</xdr:col>
      <xdr:colOff>177800</xdr:colOff>
      <xdr:row>99</xdr:row>
      <xdr:rowOff>44016</xdr:rowOff>
    </xdr:to>
    <xdr:cxnSp macro="">
      <xdr:nvCxnSpPr>
        <xdr:cNvPr id="463" name="直線コネクタ 462"/>
        <xdr:cNvCxnSpPr/>
      </xdr:nvCxnSpPr>
      <xdr:spPr>
        <a:xfrm>
          <a:off x="7861300" y="17010586"/>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125468</xdr:rowOff>
    </xdr:from>
    <xdr:to>
      <xdr:col>55</xdr:col>
      <xdr:colOff>50800</xdr:colOff>
      <xdr:row>99</xdr:row>
      <xdr:rowOff>55618</xdr:rowOff>
    </xdr:to>
    <xdr:sp macro="" textlink="">
      <xdr:nvSpPr>
        <xdr:cNvPr id="473" name="楕円 472"/>
        <xdr:cNvSpPr/>
      </xdr:nvSpPr>
      <xdr:spPr>
        <a:xfrm>
          <a:off x="10426700" y="169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40395</xdr:rowOff>
    </xdr:from>
    <xdr:ext cx="469744" cy="259045"/>
    <xdr:sp macro="" textlink="">
      <xdr:nvSpPr>
        <xdr:cNvPr id="474" name="普通建設事業費 （ うち更新整備　）該当値テキスト"/>
        <xdr:cNvSpPr txBox="1"/>
      </xdr:nvSpPr>
      <xdr:spPr>
        <a:xfrm>
          <a:off x="10528300" y="1684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99164</xdr:rowOff>
    </xdr:from>
    <xdr:to>
      <xdr:col>50</xdr:col>
      <xdr:colOff>165100</xdr:colOff>
      <xdr:row>99</xdr:row>
      <xdr:rowOff>29314</xdr:rowOff>
    </xdr:to>
    <xdr:sp macro="" textlink="">
      <xdr:nvSpPr>
        <xdr:cNvPr id="475" name="楕円 474"/>
        <xdr:cNvSpPr/>
      </xdr:nvSpPr>
      <xdr:spPr>
        <a:xfrm>
          <a:off x="9588500" y="169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20441</xdr:rowOff>
    </xdr:from>
    <xdr:ext cx="469744" cy="259045"/>
    <xdr:sp macro="" textlink="">
      <xdr:nvSpPr>
        <xdr:cNvPr id="476" name="テキスト ボックス 475"/>
        <xdr:cNvSpPr txBox="1"/>
      </xdr:nvSpPr>
      <xdr:spPr>
        <a:xfrm>
          <a:off x="9404428" y="1699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164666</xdr:rowOff>
    </xdr:from>
    <xdr:to>
      <xdr:col>46</xdr:col>
      <xdr:colOff>38100</xdr:colOff>
      <xdr:row>99</xdr:row>
      <xdr:rowOff>94816</xdr:rowOff>
    </xdr:to>
    <xdr:sp macro="" textlink="">
      <xdr:nvSpPr>
        <xdr:cNvPr id="477" name="楕円 476"/>
        <xdr:cNvSpPr/>
      </xdr:nvSpPr>
      <xdr:spPr>
        <a:xfrm>
          <a:off x="8699500" y="169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99</xdr:row>
      <xdr:rowOff>85943</xdr:rowOff>
    </xdr:from>
    <xdr:ext cx="313932" cy="259045"/>
    <xdr:sp macro="" textlink="">
      <xdr:nvSpPr>
        <xdr:cNvPr id="478" name="テキスト ボックス 477"/>
        <xdr:cNvSpPr txBox="1"/>
      </xdr:nvSpPr>
      <xdr:spPr>
        <a:xfrm>
          <a:off x="8593333" y="17059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157686</xdr:rowOff>
    </xdr:from>
    <xdr:to>
      <xdr:col>41</xdr:col>
      <xdr:colOff>101600</xdr:colOff>
      <xdr:row>99</xdr:row>
      <xdr:rowOff>87836</xdr:rowOff>
    </xdr:to>
    <xdr:sp macro="" textlink="">
      <xdr:nvSpPr>
        <xdr:cNvPr id="479" name="楕円 478"/>
        <xdr:cNvSpPr/>
      </xdr:nvSpPr>
      <xdr:spPr>
        <a:xfrm>
          <a:off x="7810500" y="169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78963</xdr:rowOff>
    </xdr:from>
    <xdr:ext cx="378565" cy="259045"/>
    <xdr:sp macro="" textlink="">
      <xdr:nvSpPr>
        <xdr:cNvPr id="480" name="テキスト ボックス 479"/>
        <xdr:cNvSpPr txBox="1"/>
      </xdr:nvSpPr>
      <xdr:spPr>
        <a:xfrm>
          <a:off x="7672017" y="17052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42964</xdr:rowOff>
    </xdr:from>
    <xdr:to>
      <xdr:col>85</xdr:col>
      <xdr:colOff>127000</xdr:colOff>
      <xdr:row>39</xdr:row>
      <xdr:rowOff>44450</xdr:rowOff>
    </xdr:to>
    <xdr:cxnSp macro="">
      <xdr:nvCxnSpPr>
        <xdr:cNvPr id="509" name="直線コネクタ 508"/>
        <xdr:cNvCxnSpPr/>
      </xdr:nvCxnSpPr>
      <xdr:spPr>
        <a:xfrm>
          <a:off x="15481300" y="67295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33236</xdr:rowOff>
    </xdr:from>
    <xdr:to>
      <xdr:col>81</xdr:col>
      <xdr:colOff>50800</xdr:colOff>
      <xdr:row>39</xdr:row>
      <xdr:rowOff>42964</xdr:rowOff>
    </xdr:to>
    <xdr:cxnSp macro="">
      <xdr:nvCxnSpPr>
        <xdr:cNvPr id="512" name="直線コネクタ 511"/>
        <xdr:cNvCxnSpPr/>
      </xdr:nvCxnSpPr>
      <xdr:spPr>
        <a:xfrm>
          <a:off x="14592300" y="6719786"/>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24003</xdr:rowOff>
    </xdr:from>
    <xdr:to>
      <xdr:col>76</xdr:col>
      <xdr:colOff>114300</xdr:colOff>
      <xdr:row>39</xdr:row>
      <xdr:rowOff>33236</xdr:rowOff>
    </xdr:to>
    <xdr:cxnSp macro="">
      <xdr:nvCxnSpPr>
        <xdr:cNvPr id="515" name="直線コネクタ 514"/>
        <xdr:cNvCxnSpPr/>
      </xdr:nvCxnSpPr>
      <xdr:spPr>
        <a:xfrm>
          <a:off x="13703300" y="6710553"/>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24003</xdr:rowOff>
    </xdr:from>
    <xdr:to>
      <xdr:col>71</xdr:col>
      <xdr:colOff>177800</xdr:colOff>
      <xdr:row>39</xdr:row>
      <xdr:rowOff>34392</xdr:rowOff>
    </xdr:to>
    <xdr:cxnSp macro="">
      <xdr:nvCxnSpPr>
        <xdr:cNvPr id="518" name="直線コネクタ 517"/>
        <xdr:cNvCxnSpPr/>
      </xdr:nvCxnSpPr>
      <xdr:spPr>
        <a:xfrm flipV="1">
          <a:off x="12814300" y="6710553"/>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163614</xdr:rowOff>
    </xdr:from>
    <xdr:to>
      <xdr:col>81</xdr:col>
      <xdr:colOff>101600</xdr:colOff>
      <xdr:row>39</xdr:row>
      <xdr:rowOff>93764</xdr:rowOff>
    </xdr:to>
    <xdr:sp macro="" textlink="">
      <xdr:nvSpPr>
        <xdr:cNvPr id="530" name="楕円 529"/>
        <xdr:cNvSpPr/>
      </xdr:nvSpPr>
      <xdr:spPr>
        <a:xfrm>
          <a:off x="15430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84891</xdr:rowOff>
    </xdr:from>
    <xdr:ext cx="378565" cy="259045"/>
    <xdr:sp macro="" textlink="">
      <xdr:nvSpPr>
        <xdr:cNvPr id="531" name="テキスト ボックス 530"/>
        <xdr:cNvSpPr txBox="1"/>
      </xdr:nvSpPr>
      <xdr:spPr>
        <a:xfrm>
          <a:off x="15292017" y="677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153886</xdr:rowOff>
    </xdr:from>
    <xdr:to>
      <xdr:col>76</xdr:col>
      <xdr:colOff>165100</xdr:colOff>
      <xdr:row>39</xdr:row>
      <xdr:rowOff>84036</xdr:rowOff>
    </xdr:to>
    <xdr:sp macro="" textlink="">
      <xdr:nvSpPr>
        <xdr:cNvPr id="532" name="楕円 531"/>
        <xdr:cNvSpPr/>
      </xdr:nvSpPr>
      <xdr:spPr>
        <a:xfrm>
          <a:off x="14541500" y="66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75163</xdr:rowOff>
    </xdr:from>
    <xdr:ext cx="378565" cy="259045"/>
    <xdr:sp macro="" textlink="">
      <xdr:nvSpPr>
        <xdr:cNvPr id="533" name="テキスト ボックス 532"/>
        <xdr:cNvSpPr txBox="1"/>
      </xdr:nvSpPr>
      <xdr:spPr>
        <a:xfrm>
          <a:off x="14403017" y="676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144653</xdr:rowOff>
    </xdr:from>
    <xdr:to>
      <xdr:col>72</xdr:col>
      <xdr:colOff>38100</xdr:colOff>
      <xdr:row>39</xdr:row>
      <xdr:rowOff>74803</xdr:rowOff>
    </xdr:to>
    <xdr:sp macro="" textlink="">
      <xdr:nvSpPr>
        <xdr:cNvPr id="534" name="楕円 533"/>
        <xdr:cNvSpPr/>
      </xdr:nvSpPr>
      <xdr:spPr>
        <a:xfrm>
          <a:off x="13652500" y="66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65930</xdr:rowOff>
    </xdr:from>
    <xdr:ext cx="469744" cy="259045"/>
    <xdr:sp macro="" textlink="">
      <xdr:nvSpPr>
        <xdr:cNvPr id="535" name="テキスト ボックス 534"/>
        <xdr:cNvSpPr txBox="1"/>
      </xdr:nvSpPr>
      <xdr:spPr>
        <a:xfrm>
          <a:off x="13468428" y="675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155042</xdr:rowOff>
    </xdr:from>
    <xdr:to>
      <xdr:col>67</xdr:col>
      <xdr:colOff>101600</xdr:colOff>
      <xdr:row>39</xdr:row>
      <xdr:rowOff>85192</xdr:rowOff>
    </xdr:to>
    <xdr:sp macro="" textlink="">
      <xdr:nvSpPr>
        <xdr:cNvPr id="536" name="楕円 535"/>
        <xdr:cNvSpPr/>
      </xdr:nvSpPr>
      <xdr:spPr>
        <a:xfrm>
          <a:off x="127635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76319</xdr:rowOff>
    </xdr:from>
    <xdr:ext cx="378565" cy="259045"/>
    <xdr:sp macro="" textlink="">
      <xdr:nvSpPr>
        <xdr:cNvPr id="537" name="テキスト ボックス 536"/>
        <xdr:cNvSpPr txBox="1"/>
      </xdr:nvSpPr>
      <xdr:spPr>
        <a:xfrm>
          <a:off x="12625017" y="67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50347</xdr:rowOff>
    </xdr:from>
    <xdr:to>
      <xdr:col>85</xdr:col>
      <xdr:colOff>127000</xdr:colOff>
      <xdr:row>78</xdr:row>
      <xdr:rowOff>52001</xdr:rowOff>
    </xdr:to>
    <xdr:cxnSp macro="">
      <xdr:nvCxnSpPr>
        <xdr:cNvPr id="623" name="直線コネクタ 622"/>
        <xdr:cNvCxnSpPr/>
      </xdr:nvCxnSpPr>
      <xdr:spPr>
        <a:xfrm flipV="1">
          <a:off x="15481300" y="13423447"/>
          <a:ext cx="8382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47163</xdr:rowOff>
    </xdr:from>
    <xdr:to>
      <xdr:col>81</xdr:col>
      <xdr:colOff>50800</xdr:colOff>
      <xdr:row>78</xdr:row>
      <xdr:rowOff>52001</xdr:rowOff>
    </xdr:to>
    <xdr:cxnSp macro="">
      <xdr:nvCxnSpPr>
        <xdr:cNvPr id="626" name="直線コネクタ 625"/>
        <xdr:cNvCxnSpPr/>
      </xdr:nvCxnSpPr>
      <xdr:spPr>
        <a:xfrm>
          <a:off x="14592300" y="13420263"/>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43711</xdr:rowOff>
    </xdr:from>
    <xdr:to>
      <xdr:col>76</xdr:col>
      <xdr:colOff>114300</xdr:colOff>
      <xdr:row>78</xdr:row>
      <xdr:rowOff>47163</xdr:rowOff>
    </xdr:to>
    <xdr:cxnSp macro="">
      <xdr:nvCxnSpPr>
        <xdr:cNvPr id="629" name="直線コネクタ 628"/>
        <xdr:cNvCxnSpPr/>
      </xdr:nvCxnSpPr>
      <xdr:spPr>
        <a:xfrm>
          <a:off x="13703300" y="1341681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40869</xdr:rowOff>
    </xdr:from>
    <xdr:to>
      <xdr:col>71</xdr:col>
      <xdr:colOff>177800</xdr:colOff>
      <xdr:row>78</xdr:row>
      <xdr:rowOff>43711</xdr:rowOff>
    </xdr:to>
    <xdr:cxnSp macro="">
      <xdr:nvCxnSpPr>
        <xdr:cNvPr id="632" name="直線コネクタ 631"/>
        <xdr:cNvCxnSpPr/>
      </xdr:nvCxnSpPr>
      <xdr:spPr>
        <a:xfrm>
          <a:off x="12814300" y="13413969"/>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170997</xdr:rowOff>
    </xdr:from>
    <xdr:to>
      <xdr:col>85</xdr:col>
      <xdr:colOff>177800</xdr:colOff>
      <xdr:row>78</xdr:row>
      <xdr:rowOff>101147</xdr:rowOff>
    </xdr:to>
    <xdr:sp macro="" textlink="">
      <xdr:nvSpPr>
        <xdr:cNvPr id="642" name="楕円 641"/>
        <xdr:cNvSpPr/>
      </xdr:nvSpPr>
      <xdr:spPr>
        <a:xfrm>
          <a:off x="16268700" y="133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85924</xdr:rowOff>
    </xdr:from>
    <xdr:ext cx="534377" cy="259045"/>
    <xdr:sp macro="" textlink="">
      <xdr:nvSpPr>
        <xdr:cNvPr id="643" name="公債費該当値テキスト"/>
        <xdr:cNvSpPr txBox="1"/>
      </xdr:nvSpPr>
      <xdr:spPr>
        <a:xfrm>
          <a:off x="16370300" y="132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1201</xdr:rowOff>
    </xdr:from>
    <xdr:to>
      <xdr:col>81</xdr:col>
      <xdr:colOff>101600</xdr:colOff>
      <xdr:row>78</xdr:row>
      <xdr:rowOff>102801</xdr:rowOff>
    </xdr:to>
    <xdr:sp macro="" textlink="">
      <xdr:nvSpPr>
        <xdr:cNvPr id="644" name="楕円 643"/>
        <xdr:cNvSpPr/>
      </xdr:nvSpPr>
      <xdr:spPr>
        <a:xfrm>
          <a:off x="15430500" y="133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93928</xdr:rowOff>
    </xdr:from>
    <xdr:ext cx="534377" cy="259045"/>
    <xdr:sp macro="" textlink="">
      <xdr:nvSpPr>
        <xdr:cNvPr id="645" name="テキスト ボックス 644"/>
        <xdr:cNvSpPr txBox="1"/>
      </xdr:nvSpPr>
      <xdr:spPr>
        <a:xfrm>
          <a:off x="15214111" y="134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167813</xdr:rowOff>
    </xdr:from>
    <xdr:to>
      <xdr:col>76</xdr:col>
      <xdr:colOff>165100</xdr:colOff>
      <xdr:row>78</xdr:row>
      <xdr:rowOff>97963</xdr:rowOff>
    </xdr:to>
    <xdr:sp macro="" textlink="">
      <xdr:nvSpPr>
        <xdr:cNvPr id="646" name="楕円 645"/>
        <xdr:cNvSpPr/>
      </xdr:nvSpPr>
      <xdr:spPr>
        <a:xfrm>
          <a:off x="14541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89090</xdr:rowOff>
    </xdr:from>
    <xdr:ext cx="534377" cy="259045"/>
    <xdr:sp macro="" textlink="">
      <xdr:nvSpPr>
        <xdr:cNvPr id="647" name="テキスト ボックス 646"/>
        <xdr:cNvSpPr txBox="1"/>
      </xdr:nvSpPr>
      <xdr:spPr>
        <a:xfrm>
          <a:off x="14325111" y="134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164361</xdr:rowOff>
    </xdr:from>
    <xdr:to>
      <xdr:col>72</xdr:col>
      <xdr:colOff>38100</xdr:colOff>
      <xdr:row>78</xdr:row>
      <xdr:rowOff>94511</xdr:rowOff>
    </xdr:to>
    <xdr:sp macro="" textlink="">
      <xdr:nvSpPr>
        <xdr:cNvPr id="648" name="楕円 647"/>
        <xdr:cNvSpPr/>
      </xdr:nvSpPr>
      <xdr:spPr>
        <a:xfrm>
          <a:off x="13652500" y="13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85638</xdr:rowOff>
    </xdr:from>
    <xdr:ext cx="534377" cy="259045"/>
    <xdr:sp macro="" textlink="">
      <xdr:nvSpPr>
        <xdr:cNvPr id="649" name="テキスト ボックス 648"/>
        <xdr:cNvSpPr txBox="1"/>
      </xdr:nvSpPr>
      <xdr:spPr>
        <a:xfrm>
          <a:off x="13436111" y="13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161519</xdr:rowOff>
    </xdr:from>
    <xdr:to>
      <xdr:col>67</xdr:col>
      <xdr:colOff>101600</xdr:colOff>
      <xdr:row>78</xdr:row>
      <xdr:rowOff>91669</xdr:rowOff>
    </xdr:to>
    <xdr:sp macro="" textlink="">
      <xdr:nvSpPr>
        <xdr:cNvPr id="650" name="楕円 649"/>
        <xdr:cNvSpPr/>
      </xdr:nvSpPr>
      <xdr:spPr>
        <a:xfrm>
          <a:off x="12763500" y="133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82796</xdr:rowOff>
    </xdr:from>
    <xdr:ext cx="534377" cy="259045"/>
    <xdr:sp macro="" textlink="">
      <xdr:nvSpPr>
        <xdr:cNvPr id="651" name="テキスト ボックス 650"/>
        <xdr:cNvSpPr txBox="1"/>
      </xdr:nvSpPr>
      <xdr:spPr>
        <a:xfrm>
          <a:off x="12547111" y="134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81956</xdr:rowOff>
    </xdr:from>
    <xdr:to>
      <xdr:col>85</xdr:col>
      <xdr:colOff>127000</xdr:colOff>
      <xdr:row>98</xdr:row>
      <xdr:rowOff>109136</xdr:rowOff>
    </xdr:to>
    <xdr:cxnSp macro="">
      <xdr:nvCxnSpPr>
        <xdr:cNvPr id="680" name="直線コネクタ 679"/>
        <xdr:cNvCxnSpPr/>
      </xdr:nvCxnSpPr>
      <xdr:spPr>
        <a:xfrm flipV="1">
          <a:off x="15481300" y="16884056"/>
          <a:ext cx="8382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109136</xdr:rowOff>
    </xdr:from>
    <xdr:to>
      <xdr:col>81</xdr:col>
      <xdr:colOff>50800</xdr:colOff>
      <xdr:row>98</xdr:row>
      <xdr:rowOff>124840</xdr:rowOff>
    </xdr:to>
    <xdr:cxnSp macro="">
      <xdr:nvCxnSpPr>
        <xdr:cNvPr id="683" name="直線コネクタ 682"/>
        <xdr:cNvCxnSpPr/>
      </xdr:nvCxnSpPr>
      <xdr:spPr>
        <a:xfrm flipV="1">
          <a:off x="14592300" y="16911236"/>
          <a:ext cx="8890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124840</xdr:rowOff>
    </xdr:from>
    <xdr:to>
      <xdr:col>76</xdr:col>
      <xdr:colOff>114300</xdr:colOff>
      <xdr:row>98</xdr:row>
      <xdr:rowOff>125611</xdr:rowOff>
    </xdr:to>
    <xdr:cxnSp macro="">
      <xdr:nvCxnSpPr>
        <xdr:cNvPr id="686" name="直線コネクタ 685"/>
        <xdr:cNvCxnSpPr/>
      </xdr:nvCxnSpPr>
      <xdr:spPr>
        <a:xfrm flipV="1">
          <a:off x="13703300" y="16926940"/>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123850</xdr:rowOff>
    </xdr:from>
    <xdr:to>
      <xdr:col>71</xdr:col>
      <xdr:colOff>177800</xdr:colOff>
      <xdr:row>98</xdr:row>
      <xdr:rowOff>125611</xdr:rowOff>
    </xdr:to>
    <xdr:cxnSp macro="">
      <xdr:nvCxnSpPr>
        <xdr:cNvPr id="689" name="直線コネクタ 688"/>
        <xdr:cNvCxnSpPr/>
      </xdr:nvCxnSpPr>
      <xdr:spPr>
        <a:xfrm>
          <a:off x="12814300" y="16925950"/>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31156</xdr:rowOff>
    </xdr:from>
    <xdr:to>
      <xdr:col>85</xdr:col>
      <xdr:colOff>177800</xdr:colOff>
      <xdr:row>98</xdr:row>
      <xdr:rowOff>132756</xdr:rowOff>
    </xdr:to>
    <xdr:sp macro="" textlink="">
      <xdr:nvSpPr>
        <xdr:cNvPr id="699" name="楕円 698"/>
        <xdr:cNvSpPr/>
      </xdr:nvSpPr>
      <xdr:spPr>
        <a:xfrm>
          <a:off x="16268700" y="1683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9583</xdr:rowOff>
    </xdr:from>
    <xdr:ext cx="534377" cy="259045"/>
    <xdr:sp macro="" textlink="">
      <xdr:nvSpPr>
        <xdr:cNvPr id="700" name="積立金該当値テキスト"/>
        <xdr:cNvSpPr txBox="1"/>
      </xdr:nvSpPr>
      <xdr:spPr>
        <a:xfrm>
          <a:off x="16370300" y="168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58336</xdr:rowOff>
    </xdr:from>
    <xdr:to>
      <xdr:col>81</xdr:col>
      <xdr:colOff>101600</xdr:colOff>
      <xdr:row>98</xdr:row>
      <xdr:rowOff>159936</xdr:rowOff>
    </xdr:to>
    <xdr:sp macro="" textlink="">
      <xdr:nvSpPr>
        <xdr:cNvPr id="701" name="楕円 700"/>
        <xdr:cNvSpPr/>
      </xdr:nvSpPr>
      <xdr:spPr>
        <a:xfrm>
          <a:off x="15430500" y="168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151063</xdr:rowOff>
    </xdr:from>
    <xdr:ext cx="534377" cy="259045"/>
    <xdr:sp macro="" textlink="">
      <xdr:nvSpPr>
        <xdr:cNvPr id="702" name="テキスト ボックス 701"/>
        <xdr:cNvSpPr txBox="1"/>
      </xdr:nvSpPr>
      <xdr:spPr>
        <a:xfrm>
          <a:off x="15214111" y="169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74040</xdr:rowOff>
    </xdr:from>
    <xdr:to>
      <xdr:col>76</xdr:col>
      <xdr:colOff>165100</xdr:colOff>
      <xdr:row>99</xdr:row>
      <xdr:rowOff>4190</xdr:rowOff>
    </xdr:to>
    <xdr:sp macro="" textlink="">
      <xdr:nvSpPr>
        <xdr:cNvPr id="703" name="楕円 702"/>
        <xdr:cNvSpPr/>
      </xdr:nvSpPr>
      <xdr:spPr>
        <a:xfrm>
          <a:off x="14541500" y="168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166767</xdr:rowOff>
    </xdr:from>
    <xdr:ext cx="534377" cy="259045"/>
    <xdr:sp macro="" textlink="">
      <xdr:nvSpPr>
        <xdr:cNvPr id="704" name="テキスト ボックス 703"/>
        <xdr:cNvSpPr txBox="1"/>
      </xdr:nvSpPr>
      <xdr:spPr>
        <a:xfrm>
          <a:off x="14325111" y="169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74811</xdr:rowOff>
    </xdr:from>
    <xdr:to>
      <xdr:col>72</xdr:col>
      <xdr:colOff>38100</xdr:colOff>
      <xdr:row>99</xdr:row>
      <xdr:rowOff>4961</xdr:rowOff>
    </xdr:to>
    <xdr:sp macro="" textlink="">
      <xdr:nvSpPr>
        <xdr:cNvPr id="705" name="楕円 704"/>
        <xdr:cNvSpPr/>
      </xdr:nvSpPr>
      <xdr:spPr>
        <a:xfrm>
          <a:off x="13652500" y="168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167538</xdr:rowOff>
    </xdr:from>
    <xdr:ext cx="534377" cy="259045"/>
    <xdr:sp macro="" textlink="">
      <xdr:nvSpPr>
        <xdr:cNvPr id="706" name="テキスト ボックス 705"/>
        <xdr:cNvSpPr txBox="1"/>
      </xdr:nvSpPr>
      <xdr:spPr>
        <a:xfrm>
          <a:off x="13436111" y="169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73050</xdr:rowOff>
    </xdr:from>
    <xdr:to>
      <xdr:col>67</xdr:col>
      <xdr:colOff>101600</xdr:colOff>
      <xdr:row>99</xdr:row>
      <xdr:rowOff>3200</xdr:rowOff>
    </xdr:to>
    <xdr:sp macro="" textlink="">
      <xdr:nvSpPr>
        <xdr:cNvPr id="707" name="楕円 706"/>
        <xdr:cNvSpPr/>
      </xdr:nvSpPr>
      <xdr:spPr>
        <a:xfrm>
          <a:off x="12763500" y="168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165777</xdr:rowOff>
    </xdr:from>
    <xdr:ext cx="534377" cy="259045"/>
    <xdr:sp macro="" textlink="">
      <xdr:nvSpPr>
        <xdr:cNvPr id="708" name="テキスト ボックス 707"/>
        <xdr:cNvSpPr txBox="1"/>
      </xdr:nvSpPr>
      <xdr:spPr>
        <a:xfrm>
          <a:off x="12547111" y="169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127790</xdr:rowOff>
    </xdr:from>
    <xdr:to>
      <xdr:col>116</xdr:col>
      <xdr:colOff>63500</xdr:colOff>
      <xdr:row>58</xdr:row>
      <xdr:rowOff>130213</xdr:rowOff>
    </xdr:to>
    <xdr:cxnSp macro="">
      <xdr:nvCxnSpPr>
        <xdr:cNvPr id="792" name="直線コネクタ 791"/>
        <xdr:cNvCxnSpPr/>
      </xdr:nvCxnSpPr>
      <xdr:spPr>
        <a:xfrm flipV="1">
          <a:off x="21323300" y="1007189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129070</xdr:rowOff>
    </xdr:from>
    <xdr:to>
      <xdr:col>111</xdr:col>
      <xdr:colOff>177800</xdr:colOff>
      <xdr:row>58</xdr:row>
      <xdr:rowOff>130213</xdr:rowOff>
    </xdr:to>
    <xdr:cxnSp macro="">
      <xdr:nvCxnSpPr>
        <xdr:cNvPr id="795" name="直線コネクタ 794"/>
        <xdr:cNvCxnSpPr/>
      </xdr:nvCxnSpPr>
      <xdr:spPr>
        <a:xfrm>
          <a:off x="20434300" y="100731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128750</xdr:rowOff>
    </xdr:from>
    <xdr:to>
      <xdr:col>107</xdr:col>
      <xdr:colOff>50800</xdr:colOff>
      <xdr:row>58</xdr:row>
      <xdr:rowOff>129070</xdr:rowOff>
    </xdr:to>
    <xdr:cxnSp macro="">
      <xdr:nvCxnSpPr>
        <xdr:cNvPr id="798" name="直線コネクタ 797"/>
        <xdr:cNvCxnSpPr/>
      </xdr:nvCxnSpPr>
      <xdr:spPr>
        <a:xfrm>
          <a:off x="19545300" y="1007285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128750</xdr:rowOff>
    </xdr:from>
    <xdr:to>
      <xdr:col>102</xdr:col>
      <xdr:colOff>114300</xdr:colOff>
      <xdr:row>58</xdr:row>
      <xdr:rowOff>129436</xdr:rowOff>
    </xdr:to>
    <xdr:cxnSp macro="">
      <xdr:nvCxnSpPr>
        <xdr:cNvPr id="801" name="直線コネクタ 800"/>
        <xdr:cNvCxnSpPr/>
      </xdr:nvCxnSpPr>
      <xdr:spPr>
        <a:xfrm flipV="1">
          <a:off x="18656300" y="1007285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76990</xdr:rowOff>
    </xdr:from>
    <xdr:to>
      <xdr:col>116</xdr:col>
      <xdr:colOff>114300</xdr:colOff>
      <xdr:row>59</xdr:row>
      <xdr:rowOff>7140</xdr:rowOff>
    </xdr:to>
    <xdr:sp macro="" textlink="">
      <xdr:nvSpPr>
        <xdr:cNvPr id="811" name="楕円 810"/>
        <xdr:cNvSpPr/>
      </xdr:nvSpPr>
      <xdr:spPr>
        <a:xfrm>
          <a:off x="22110700" y="100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163367</xdr:rowOff>
    </xdr:from>
    <xdr:ext cx="378565" cy="259045"/>
    <xdr:sp macro="" textlink="">
      <xdr:nvSpPr>
        <xdr:cNvPr id="812" name="貸付金該当値テキスト"/>
        <xdr:cNvSpPr txBox="1"/>
      </xdr:nvSpPr>
      <xdr:spPr>
        <a:xfrm>
          <a:off x="22212300" y="993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79413</xdr:rowOff>
    </xdr:from>
    <xdr:to>
      <xdr:col>112</xdr:col>
      <xdr:colOff>38100</xdr:colOff>
      <xdr:row>59</xdr:row>
      <xdr:rowOff>9563</xdr:rowOff>
    </xdr:to>
    <xdr:sp macro="" textlink="">
      <xdr:nvSpPr>
        <xdr:cNvPr id="813" name="楕円 812"/>
        <xdr:cNvSpPr/>
      </xdr:nvSpPr>
      <xdr:spPr>
        <a:xfrm>
          <a:off x="21272500" y="100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690</xdr:rowOff>
    </xdr:from>
    <xdr:ext cx="378565" cy="259045"/>
    <xdr:sp macro="" textlink="">
      <xdr:nvSpPr>
        <xdr:cNvPr id="814" name="テキスト ボックス 813"/>
        <xdr:cNvSpPr txBox="1"/>
      </xdr:nvSpPr>
      <xdr:spPr>
        <a:xfrm>
          <a:off x="21134017" y="1011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78270</xdr:rowOff>
    </xdr:from>
    <xdr:to>
      <xdr:col>107</xdr:col>
      <xdr:colOff>101600</xdr:colOff>
      <xdr:row>59</xdr:row>
      <xdr:rowOff>8420</xdr:rowOff>
    </xdr:to>
    <xdr:sp macro="" textlink="">
      <xdr:nvSpPr>
        <xdr:cNvPr id="815" name="楕円 814"/>
        <xdr:cNvSpPr/>
      </xdr:nvSpPr>
      <xdr:spPr>
        <a:xfrm>
          <a:off x="20383500" y="100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170997</xdr:rowOff>
    </xdr:from>
    <xdr:ext cx="378565" cy="259045"/>
    <xdr:sp macro="" textlink="">
      <xdr:nvSpPr>
        <xdr:cNvPr id="816" name="テキスト ボックス 815"/>
        <xdr:cNvSpPr txBox="1"/>
      </xdr:nvSpPr>
      <xdr:spPr>
        <a:xfrm>
          <a:off x="20245017" y="101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77950</xdr:rowOff>
    </xdr:from>
    <xdr:to>
      <xdr:col>102</xdr:col>
      <xdr:colOff>165100</xdr:colOff>
      <xdr:row>59</xdr:row>
      <xdr:rowOff>8100</xdr:rowOff>
    </xdr:to>
    <xdr:sp macro="" textlink="">
      <xdr:nvSpPr>
        <xdr:cNvPr id="817" name="楕円 816"/>
        <xdr:cNvSpPr/>
      </xdr:nvSpPr>
      <xdr:spPr>
        <a:xfrm>
          <a:off x="19494500" y="10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170677</xdr:rowOff>
    </xdr:from>
    <xdr:ext cx="378565" cy="259045"/>
    <xdr:sp macro="" textlink="">
      <xdr:nvSpPr>
        <xdr:cNvPr id="818" name="テキスト ボックス 817"/>
        <xdr:cNvSpPr txBox="1"/>
      </xdr:nvSpPr>
      <xdr:spPr>
        <a:xfrm>
          <a:off x="19356017" y="1011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78636</xdr:rowOff>
    </xdr:from>
    <xdr:to>
      <xdr:col>98</xdr:col>
      <xdr:colOff>38100</xdr:colOff>
      <xdr:row>59</xdr:row>
      <xdr:rowOff>8786</xdr:rowOff>
    </xdr:to>
    <xdr:sp macro="" textlink="">
      <xdr:nvSpPr>
        <xdr:cNvPr id="819" name="楕円 818"/>
        <xdr:cNvSpPr/>
      </xdr:nvSpPr>
      <xdr:spPr>
        <a:xfrm>
          <a:off x="18605500" y="100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171363</xdr:rowOff>
    </xdr:from>
    <xdr:ext cx="378565" cy="259045"/>
    <xdr:sp macro="" textlink="">
      <xdr:nvSpPr>
        <xdr:cNvPr id="820" name="テキスト ボックス 819"/>
        <xdr:cNvSpPr txBox="1"/>
      </xdr:nvSpPr>
      <xdr:spPr>
        <a:xfrm>
          <a:off x="18467017" y="1011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76721</xdr:rowOff>
    </xdr:from>
    <xdr:to>
      <xdr:col>116</xdr:col>
      <xdr:colOff>63500</xdr:colOff>
      <xdr:row>76</xdr:row>
      <xdr:rowOff>141382</xdr:rowOff>
    </xdr:to>
    <xdr:cxnSp macro="">
      <xdr:nvCxnSpPr>
        <xdr:cNvPr id="852" name="直線コネクタ 851"/>
        <xdr:cNvCxnSpPr/>
      </xdr:nvCxnSpPr>
      <xdr:spPr>
        <a:xfrm>
          <a:off x="21323300" y="13106921"/>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70337</xdr:rowOff>
    </xdr:from>
    <xdr:to>
      <xdr:col>111</xdr:col>
      <xdr:colOff>177800</xdr:colOff>
      <xdr:row>76</xdr:row>
      <xdr:rowOff>76721</xdr:rowOff>
    </xdr:to>
    <xdr:cxnSp macro="">
      <xdr:nvCxnSpPr>
        <xdr:cNvPr id="855" name="直線コネクタ 854"/>
        <xdr:cNvCxnSpPr/>
      </xdr:nvCxnSpPr>
      <xdr:spPr>
        <a:xfrm>
          <a:off x="20434300" y="13100537"/>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70337</xdr:rowOff>
    </xdr:from>
    <xdr:to>
      <xdr:col>107</xdr:col>
      <xdr:colOff>50800</xdr:colOff>
      <xdr:row>76</xdr:row>
      <xdr:rowOff>75529</xdr:rowOff>
    </xdr:to>
    <xdr:cxnSp macro="">
      <xdr:nvCxnSpPr>
        <xdr:cNvPr id="858" name="直線コネクタ 857"/>
        <xdr:cNvCxnSpPr/>
      </xdr:nvCxnSpPr>
      <xdr:spPr>
        <a:xfrm flipV="1">
          <a:off x="19545300" y="13100537"/>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75529</xdr:rowOff>
    </xdr:from>
    <xdr:to>
      <xdr:col>102</xdr:col>
      <xdr:colOff>114300</xdr:colOff>
      <xdr:row>76</xdr:row>
      <xdr:rowOff>163393</xdr:rowOff>
    </xdr:to>
    <xdr:cxnSp macro="">
      <xdr:nvCxnSpPr>
        <xdr:cNvPr id="861" name="直線コネクタ 860"/>
        <xdr:cNvCxnSpPr/>
      </xdr:nvCxnSpPr>
      <xdr:spPr>
        <a:xfrm flipV="1">
          <a:off x="18656300" y="13105729"/>
          <a:ext cx="889000" cy="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90582</xdr:rowOff>
    </xdr:from>
    <xdr:to>
      <xdr:col>116</xdr:col>
      <xdr:colOff>114300</xdr:colOff>
      <xdr:row>77</xdr:row>
      <xdr:rowOff>20732</xdr:rowOff>
    </xdr:to>
    <xdr:sp macro="" textlink="">
      <xdr:nvSpPr>
        <xdr:cNvPr id="871" name="楕円 870"/>
        <xdr:cNvSpPr/>
      </xdr:nvSpPr>
      <xdr:spPr>
        <a:xfrm>
          <a:off x="22110700" y="131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69009</xdr:rowOff>
    </xdr:from>
    <xdr:ext cx="534377" cy="259045"/>
    <xdr:sp macro="" textlink="">
      <xdr:nvSpPr>
        <xdr:cNvPr id="872" name="繰出金該当値テキスト"/>
        <xdr:cNvSpPr txBox="1"/>
      </xdr:nvSpPr>
      <xdr:spPr>
        <a:xfrm>
          <a:off x="22212300" y="1309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25921</xdr:rowOff>
    </xdr:from>
    <xdr:to>
      <xdr:col>112</xdr:col>
      <xdr:colOff>38100</xdr:colOff>
      <xdr:row>76</xdr:row>
      <xdr:rowOff>127521</xdr:rowOff>
    </xdr:to>
    <xdr:sp macro="" textlink="">
      <xdr:nvSpPr>
        <xdr:cNvPr id="873" name="楕円 872"/>
        <xdr:cNvSpPr/>
      </xdr:nvSpPr>
      <xdr:spPr>
        <a:xfrm>
          <a:off x="21272500" y="13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118648</xdr:rowOff>
    </xdr:from>
    <xdr:ext cx="534377" cy="259045"/>
    <xdr:sp macro="" textlink="">
      <xdr:nvSpPr>
        <xdr:cNvPr id="874" name="テキスト ボックス 873"/>
        <xdr:cNvSpPr txBox="1"/>
      </xdr:nvSpPr>
      <xdr:spPr>
        <a:xfrm>
          <a:off x="21056111" y="13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19537</xdr:rowOff>
    </xdr:from>
    <xdr:to>
      <xdr:col>107</xdr:col>
      <xdr:colOff>101600</xdr:colOff>
      <xdr:row>76</xdr:row>
      <xdr:rowOff>121137</xdr:rowOff>
    </xdr:to>
    <xdr:sp macro="" textlink="">
      <xdr:nvSpPr>
        <xdr:cNvPr id="875" name="楕円 874"/>
        <xdr:cNvSpPr/>
      </xdr:nvSpPr>
      <xdr:spPr>
        <a:xfrm>
          <a:off x="20383500" y="13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112264</xdr:rowOff>
    </xdr:from>
    <xdr:ext cx="534377" cy="259045"/>
    <xdr:sp macro="" textlink="">
      <xdr:nvSpPr>
        <xdr:cNvPr id="876" name="テキスト ボックス 875"/>
        <xdr:cNvSpPr txBox="1"/>
      </xdr:nvSpPr>
      <xdr:spPr>
        <a:xfrm>
          <a:off x="20167111" y="131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24729</xdr:rowOff>
    </xdr:from>
    <xdr:to>
      <xdr:col>102</xdr:col>
      <xdr:colOff>165100</xdr:colOff>
      <xdr:row>76</xdr:row>
      <xdr:rowOff>126329</xdr:rowOff>
    </xdr:to>
    <xdr:sp macro="" textlink="">
      <xdr:nvSpPr>
        <xdr:cNvPr id="877" name="楕円 876"/>
        <xdr:cNvSpPr/>
      </xdr:nvSpPr>
      <xdr:spPr>
        <a:xfrm>
          <a:off x="19494500" y="130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117456</xdr:rowOff>
    </xdr:from>
    <xdr:ext cx="534377" cy="259045"/>
    <xdr:sp macro="" textlink="">
      <xdr:nvSpPr>
        <xdr:cNvPr id="878" name="テキスト ボックス 877"/>
        <xdr:cNvSpPr txBox="1"/>
      </xdr:nvSpPr>
      <xdr:spPr>
        <a:xfrm>
          <a:off x="19278111" y="131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112593</xdr:rowOff>
    </xdr:from>
    <xdr:to>
      <xdr:col>98</xdr:col>
      <xdr:colOff>38100</xdr:colOff>
      <xdr:row>77</xdr:row>
      <xdr:rowOff>42743</xdr:rowOff>
    </xdr:to>
    <xdr:sp macro="" textlink="">
      <xdr:nvSpPr>
        <xdr:cNvPr id="879" name="楕円 878"/>
        <xdr:cNvSpPr/>
      </xdr:nvSpPr>
      <xdr:spPr>
        <a:xfrm>
          <a:off x="18605500" y="131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33870</xdr:rowOff>
    </xdr:from>
    <xdr:ext cx="534377" cy="259045"/>
    <xdr:sp macro="" textlink="">
      <xdr:nvSpPr>
        <xdr:cNvPr id="880" name="テキスト ボックス 879"/>
        <xdr:cNvSpPr txBox="1"/>
      </xdr:nvSpPr>
      <xdr:spPr>
        <a:xfrm>
          <a:off x="18389111" y="132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歳出決算総額は、２６，７２４，７７７千円で住民一人当たり５４１千円となっている。主な構成項目である人件費は、住民一人当たり８６千円となっており、平成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年度から類似団体を上回っていたが、平成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年度から総合事務組合負担金が減になったことと類似団体内平均が増になったことなどにより類似団体内平均を下回ったまま推移している。普通建設事業費は、住民一人当たり８７千円となっており、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し▲１５千円の減となっている。その要因としては、登野城小学校新増改築事業が完了したことが考えられる。しかし、新庁舎建設事業や市営団地建替えが始まることで、普通建設事業費及び公債費等の住民一人当たりのコストは大幅に増加すると考えられる。今後、普通建設事業の順位整理及び取捨選択を徹底し、事業費の減少・起債抑制を図ら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49,392
48,946
229.15
27,992,699
26,724,777
1,113,776
13,923,717
21,493,713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156083</xdr:rowOff>
    </xdr:from>
    <xdr:to>
      <xdr:col>24</xdr:col>
      <xdr:colOff>63500</xdr:colOff>
      <xdr:row>35</xdr:row>
      <xdr:rowOff>168847</xdr:rowOff>
    </xdr:to>
    <xdr:cxnSp macro="">
      <xdr:nvCxnSpPr>
        <xdr:cNvPr id="61" name="直線コネクタ 60"/>
        <xdr:cNvCxnSpPr/>
      </xdr:nvCxnSpPr>
      <xdr:spPr>
        <a:xfrm>
          <a:off x="3797300" y="6156833"/>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42354</xdr:rowOff>
    </xdr:from>
    <xdr:to>
      <xdr:col>19</xdr:col>
      <xdr:colOff>177800</xdr:colOff>
      <xdr:row>35</xdr:row>
      <xdr:rowOff>156083</xdr:rowOff>
    </xdr:to>
    <xdr:cxnSp macro="">
      <xdr:nvCxnSpPr>
        <xdr:cNvPr id="64" name="直線コネクタ 63"/>
        <xdr:cNvCxnSpPr/>
      </xdr:nvCxnSpPr>
      <xdr:spPr>
        <a:xfrm>
          <a:off x="2908300" y="6043104"/>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42354</xdr:rowOff>
    </xdr:from>
    <xdr:to>
      <xdr:col>15</xdr:col>
      <xdr:colOff>50800</xdr:colOff>
      <xdr:row>35</xdr:row>
      <xdr:rowOff>71120</xdr:rowOff>
    </xdr:to>
    <xdr:cxnSp macro="">
      <xdr:nvCxnSpPr>
        <xdr:cNvPr id="67" name="直線コネクタ 66"/>
        <xdr:cNvCxnSpPr/>
      </xdr:nvCxnSpPr>
      <xdr:spPr>
        <a:xfrm flipV="1">
          <a:off x="2019300" y="604310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71120</xdr:rowOff>
    </xdr:from>
    <xdr:to>
      <xdr:col>10</xdr:col>
      <xdr:colOff>114300</xdr:colOff>
      <xdr:row>35</xdr:row>
      <xdr:rowOff>115507</xdr:rowOff>
    </xdr:to>
    <xdr:cxnSp macro="">
      <xdr:nvCxnSpPr>
        <xdr:cNvPr id="70" name="直線コネクタ 69"/>
        <xdr:cNvCxnSpPr/>
      </xdr:nvCxnSpPr>
      <xdr:spPr>
        <a:xfrm flipV="1">
          <a:off x="1130300" y="607187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118047</xdr:rowOff>
    </xdr:from>
    <xdr:to>
      <xdr:col>24</xdr:col>
      <xdr:colOff>114300</xdr:colOff>
      <xdr:row>36</xdr:row>
      <xdr:rowOff>48197</xdr:rowOff>
    </xdr:to>
    <xdr:sp macro="" textlink="">
      <xdr:nvSpPr>
        <xdr:cNvPr id="80" name="楕円 79"/>
        <xdr:cNvSpPr/>
      </xdr:nvSpPr>
      <xdr:spPr>
        <a:xfrm>
          <a:off x="45847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96474</xdr:rowOff>
    </xdr:from>
    <xdr:ext cx="469744" cy="259045"/>
    <xdr:sp macro="" textlink="">
      <xdr:nvSpPr>
        <xdr:cNvPr id="81" name="議会費該当値テキスト"/>
        <xdr:cNvSpPr txBox="1"/>
      </xdr:nvSpPr>
      <xdr:spPr>
        <a:xfrm>
          <a:off x="4686300" y="60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105283</xdr:rowOff>
    </xdr:from>
    <xdr:to>
      <xdr:col>20</xdr:col>
      <xdr:colOff>38100</xdr:colOff>
      <xdr:row>36</xdr:row>
      <xdr:rowOff>35433</xdr:rowOff>
    </xdr:to>
    <xdr:sp macro="" textlink="">
      <xdr:nvSpPr>
        <xdr:cNvPr id="82" name="楕円 81"/>
        <xdr:cNvSpPr/>
      </xdr:nvSpPr>
      <xdr:spPr>
        <a:xfrm>
          <a:off x="3746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26560</xdr:rowOff>
    </xdr:from>
    <xdr:ext cx="469744" cy="259045"/>
    <xdr:sp macro="" textlink="">
      <xdr:nvSpPr>
        <xdr:cNvPr id="83" name="テキスト ボックス 82"/>
        <xdr:cNvSpPr txBox="1"/>
      </xdr:nvSpPr>
      <xdr:spPr>
        <a:xfrm>
          <a:off x="3562428"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163004</xdr:rowOff>
    </xdr:from>
    <xdr:to>
      <xdr:col>15</xdr:col>
      <xdr:colOff>101600</xdr:colOff>
      <xdr:row>35</xdr:row>
      <xdr:rowOff>93154</xdr:rowOff>
    </xdr:to>
    <xdr:sp macro="" textlink="">
      <xdr:nvSpPr>
        <xdr:cNvPr id="84" name="楕円 83"/>
        <xdr:cNvSpPr/>
      </xdr:nvSpPr>
      <xdr:spPr>
        <a:xfrm>
          <a:off x="2857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109681</xdr:rowOff>
    </xdr:from>
    <xdr:ext cx="469744" cy="259045"/>
    <xdr:sp macro="" textlink="">
      <xdr:nvSpPr>
        <xdr:cNvPr id="85" name="テキスト ボックス 84"/>
        <xdr:cNvSpPr txBox="1"/>
      </xdr:nvSpPr>
      <xdr:spPr>
        <a:xfrm>
          <a:off x="2673428"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20320</xdr:rowOff>
    </xdr:from>
    <xdr:to>
      <xdr:col>10</xdr:col>
      <xdr:colOff>165100</xdr:colOff>
      <xdr:row>35</xdr:row>
      <xdr:rowOff>121920</xdr:rowOff>
    </xdr:to>
    <xdr:sp macro="" textlink="">
      <xdr:nvSpPr>
        <xdr:cNvPr id="86" name="楕円 85"/>
        <xdr:cNvSpPr/>
      </xdr:nvSpPr>
      <xdr:spPr>
        <a:xfrm>
          <a:off x="196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138447</xdr:rowOff>
    </xdr:from>
    <xdr:ext cx="469744" cy="259045"/>
    <xdr:sp macro="" textlink="">
      <xdr:nvSpPr>
        <xdr:cNvPr id="87" name="テキスト ボックス 86"/>
        <xdr:cNvSpPr txBox="1"/>
      </xdr:nvSpPr>
      <xdr:spPr>
        <a:xfrm>
          <a:off x="1784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64707</xdr:rowOff>
    </xdr:from>
    <xdr:to>
      <xdr:col>6</xdr:col>
      <xdr:colOff>38100</xdr:colOff>
      <xdr:row>35</xdr:row>
      <xdr:rowOff>166307</xdr:rowOff>
    </xdr:to>
    <xdr:sp macro="" textlink="">
      <xdr:nvSpPr>
        <xdr:cNvPr id="88" name="楕円 87"/>
        <xdr:cNvSpPr/>
      </xdr:nvSpPr>
      <xdr:spPr>
        <a:xfrm>
          <a:off x="10795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11384</xdr:rowOff>
    </xdr:from>
    <xdr:ext cx="469744" cy="259045"/>
    <xdr:sp macro="" textlink="">
      <xdr:nvSpPr>
        <xdr:cNvPr id="89" name="テキスト ボックス 88"/>
        <xdr:cNvSpPr txBox="1"/>
      </xdr:nvSpPr>
      <xdr:spPr>
        <a:xfrm>
          <a:off x="895428" y="58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108734</xdr:rowOff>
    </xdr:from>
    <xdr:to>
      <xdr:col>24</xdr:col>
      <xdr:colOff>63500</xdr:colOff>
      <xdr:row>57</xdr:row>
      <xdr:rowOff>23447</xdr:rowOff>
    </xdr:to>
    <xdr:cxnSp macro="">
      <xdr:nvCxnSpPr>
        <xdr:cNvPr id="116" name="直線コネクタ 115"/>
        <xdr:cNvCxnSpPr/>
      </xdr:nvCxnSpPr>
      <xdr:spPr>
        <a:xfrm flipV="1">
          <a:off x="3797300" y="9709934"/>
          <a:ext cx="8382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23447</xdr:rowOff>
    </xdr:from>
    <xdr:to>
      <xdr:col>19</xdr:col>
      <xdr:colOff>177800</xdr:colOff>
      <xdr:row>57</xdr:row>
      <xdr:rowOff>42463</xdr:rowOff>
    </xdr:to>
    <xdr:cxnSp macro="">
      <xdr:nvCxnSpPr>
        <xdr:cNvPr id="119" name="直線コネクタ 118"/>
        <xdr:cNvCxnSpPr/>
      </xdr:nvCxnSpPr>
      <xdr:spPr>
        <a:xfrm flipV="1">
          <a:off x="2908300" y="9796097"/>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42463</xdr:rowOff>
    </xdr:from>
    <xdr:to>
      <xdr:col>15</xdr:col>
      <xdr:colOff>50800</xdr:colOff>
      <xdr:row>57</xdr:row>
      <xdr:rowOff>44013</xdr:rowOff>
    </xdr:to>
    <xdr:cxnSp macro="">
      <xdr:nvCxnSpPr>
        <xdr:cNvPr id="122" name="直線コネクタ 121"/>
        <xdr:cNvCxnSpPr/>
      </xdr:nvCxnSpPr>
      <xdr:spPr>
        <a:xfrm flipV="1">
          <a:off x="2019300" y="981511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39482</xdr:rowOff>
    </xdr:from>
    <xdr:to>
      <xdr:col>10</xdr:col>
      <xdr:colOff>114300</xdr:colOff>
      <xdr:row>57</xdr:row>
      <xdr:rowOff>44013</xdr:rowOff>
    </xdr:to>
    <xdr:cxnSp macro="">
      <xdr:nvCxnSpPr>
        <xdr:cNvPr id="125" name="直線コネクタ 124"/>
        <xdr:cNvCxnSpPr/>
      </xdr:nvCxnSpPr>
      <xdr:spPr>
        <a:xfrm>
          <a:off x="1130300" y="9812132"/>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57934</xdr:rowOff>
    </xdr:from>
    <xdr:to>
      <xdr:col>24</xdr:col>
      <xdr:colOff>114300</xdr:colOff>
      <xdr:row>56</xdr:row>
      <xdr:rowOff>159534</xdr:rowOff>
    </xdr:to>
    <xdr:sp macro="" textlink="">
      <xdr:nvSpPr>
        <xdr:cNvPr id="135" name="楕円 134"/>
        <xdr:cNvSpPr/>
      </xdr:nvSpPr>
      <xdr:spPr>
        <a:xfrm>
          <a:off x="4584700" y="96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36361</xdr:rowOff>
    </xdr:from>
    <xdr:ext cx="534377" cy="259045"/>
    <xdr:sp macro="" textlink="">
      <xdr:nvSpPr>
        <xdr:cNvPr id="136" name="総務費該当値テキスト"/>
        <xdr:cNvSpPr txBox="1"/>
      </xdr:nvSpPr>
      <xdr:spPr>
        <a:xfrm>
          <a:off x="4686300" y="963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144097</xdr:rowOff>
    </xdr:from>
    <xdr:to>
      <xdr:col>20</xdr:col>
      <xdr:colOff>38100</xdr:colOff>
      <xdr:row>57</xdr:row>
      <xdr:rowOff>74247</xdr:rowOff>
    </xdr:to>
    <xdr:sp macro="" textlink="">
      <xdr:nvSpPr>
        <xdr:cNvPr id="137" name="楕円 136"/>
        <xdr:cNvSpPr/>
      </xdr:nvSpPr>
      <xdr:spPr>
        <a:xfrm>
          <a:off x="3746500" y="97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65374</xdr:rowOff>
    </xdr:from>
    <xdr:ext cx="534377" cy="259045"/>
    <xdr:sp macro="" textlink="">
      <xdr:nvSpPr>
        <xdr:cNvPr id="138" name="テキスト ボックス 137"/>
        <xdr:cNvSpPr txBox="1"/>
      </xdr:nvSpPr>
      <xdr:spPr>
        <a:xfrm>
          <a:off x="3530111" y="98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163113</xdr:rowOff>
    </xdr:from>
    <xdr:to>
      <xdr:col>15</xdr:col>
      <xdr:colOff>101600</xdr:colOff>
      <xdr:row>57</xdr:row>
      <xdr:rowOff>93263</xdr:rowOff>
    </xdr:to>
    <xdr:sp macro="" textlink="">
      <xdr:nvSpPr>
        <xdr:cNvPr id="139" name="楕円 138"/>
        <xdr:cNvSpPr/>
      </xdr:nvSpPr>
      <xdr:spPr>
        <a:xfrm>
          <a:off x="2857500" y="9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84390</xdr:rowOff>
    </xdr:from>
    <xdr:ext cx="534377" cy="259045"/>
    <xdr:sp macro="" textlink="">
      <xdr:nvSpPr>
        <xdr:cNvPr id="140" name="テキスト ボックス 139"/>
        <xdr:cNvSpPr txBox="1"/>
      </xdr:nvSpPr>
      <xdr:spPr>
        <a:xfrm>
          <a:off x="2641111" y="98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164663</xdr:rowOff>
    </xdr:from>
    <xdr:to>
      <xdr:col>10</xdr:col>
      <xdr:colOff>165100</xdr:colOff>
      <xdr:row>57</xdr:row>
      <xdr:rowOff>94813</xdr:rowOff>
    </xdr:to>
    <xdr:sp macro="" textlink="">
      <xdr:nvSpPr>
        <xdr:cNvPr id="141" name="楕円 140"/>
        <xdr:cNvSpPr/>
      </xdr:nvSpPr>
      <xdr:spPr>
        <a:xfrm>
          <a:off x="19685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85940</xdr:rowOff>
    </xdr:from>
    <xdr:ext cx="534377" cy="259045"/>
    <xdr:sp macro="" textlink="">
      <xdr:nvSpPr>
        <xdr:cNvPr id="142" name="テキスト ボックス 141"/>
        <xdr:cNvSpPr txBox="1"/>
      </xdr:nvSpPr>
      <xdr:spPr>
        <a:xfrm>
          <a:off x="1752111" y="9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160132</xdr:rowOff>
    </xdr:from>
    <xdr:to>
      <xdr:col>6</xdr:col>
      <xdr:colOff>38100</xdr:colOff>
      <xdr:row>57</xdr:row>
      <xdr:rowOff>90282</xdr:rowOff>
    </xdr:to>
    <xdr:sp macro="" textlink="">
      <xdr:nvSpPr>
        <xdr:cNvPr id="143" name="楕円 142"/>
        <xdr:cNvSpPr/>
      </xdr:nvSpPr>
      <xdr:spPr>
        <a:xfrm>
          <a:off x="1079500" y="9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81409</xdr:rowOff>
    </xdr:from>
    <xdr:ext cx="534377" cy="259045"/>
    <xdr:sp macro="" textlink="">
      <xdr:nvSpPr>
        <xdr:cNvPr id="144" name="テキスト ボックス 143"/>
        <xdr:cNvSpPr txBox="1"/>
      </xdr:nvSpPr>
      <xdr:spPr>
        <a:xfrm>
          <a:off x="863111" y="98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81651</xdr:rowOff>
    </xdr:from>
    <xdr:to>
      <xdr:col>24</xdr:col>
      <xdr:colOff>63500</xdr:colOff>
      <xdr:row>73</xdr:row>
      <xdr:rowOff>155504</xdr:rowOff>
    </xdr:to>
    <xdr:cxnSp macro="">
      <xdr:nvCxnSpPr>
        <xdr:cNvPr id="174" name="直線コネクタ 173"/>
        <xdr:cNvCxnSpPr/>
      </xdr:nvCxnSpPr>
      <xdr:spPr>
        <a:xfrm flipV="1">
          <a:off x="3797300" y="12597501"/>
          <a:ext cx="838200" cy="7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155504</xdr:rowOff>
    </xdr:from>
    <xdr:to>
      <xdr:col>19</xdr:col>
      <xdr:colOff>177800</xdr:colOff>
      <xdr:row>74</xdr:row>
      <xdr:rowOff>69452</xdr:rowOff>
    </xdr:to>
    <xdr:cxnSp macro="">
      <xdr:nvCxnSpPr>
        <xdr:cNvPr id="177" name="直線コネクタ 176"/>
        <xdr:cNvCxnSpPr/>
      </xdr:nvCxnSpPr>
      <xdr:spPr>
        <a:xfrm flipV="1">
          <a:off x="2908300" y="12671354"/>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69452</xdr:rowOff>
    </xdr:from>
    <xdr:to>
      <xdr:col>15</xdr:col>
      <xdr:colOff>50800</xdr:colOff>
      <xdr:row>74</xdr:row>
      <xdr:rowOff>155382</xdr:rowOff>
    </xdr:to>
    <xdr:cxnSp macro="">
      <xdr:nvCxnSpPr>
        <xdr:cNvPr id="180" name="直線コネクタ 179"/>
        <xdr:cNvCxnSpPr/>
      </xdr:nvCxnSpPr>
      <xdr:spPr>
        <a:xfrm flipV="1">
          <a:off x="2019300" y="12756752"/>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155382</xdr:rowOff>
    </xdr:from>
    <xdr:to>
      <xdr:col>10</xdr:col>
      <xdr:colOff>114300</xdr:colOff>
      <xdr:row>75</xdr:row>
      <xdr:rowOff>121808</xdr:rowOff>
    </xdr:to>
    <xdr:cxnSp macro="">
      <xdr:nvCxnSpPr>
        <xdr:cNvPr id="183" name="直線コネクタ 182"/>
        <xdr:cNvCxnSpPr/>
      </xdr:nvCxnSpPr>
      <xdr:spPr>
        <a:xfrm flipV="1">
          <a:off x="1130300" y="12842682"/>
          <a:ext cx="889000" cy="13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30851</xdr:rowOff>
    </xdr:from>
    <xdr:to>
      <xdr:col>24</xdr:col>
      <xdr:colOff>114300</xdr:colOff>
      <xdr:row>73</xdr:row>
      <xdr:rowOff>132451</xdr:rowOff>
    </xdr:to>
    <xdr:sp macro="" textlink="">
      <xdr:nvSpPr>
        <xdr:cNvPr id="193" name="楕円 192"/>
        <xdr:cNvSpPr/>
      </xdr:nvSpPr>
      <xdr:spPr>
        <a:xfrm>
          <a:off x="4584700" y="125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53728</xdr:rowOff>
    </xdr:from>
    <xdr:ext cx="599010" cy="259045"/>
    <xdr:sp macro="" textlink="">
      <xdr:nvSpPr>
        <xdr:cNvPr id="194" name="民生費該当値テキスト"/>
        <xdr:cNvSpPr txBox="1"/>
      </xdr:nvSpPr>
      <xdr:spPr>
        <a:xfrm>
          <a:off x="4686300" y="1239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104704</xdr:rowOff>
    </xdr:from>
    <xdr:to>
      <xdr:col>20</xdr:col>
      <xdr:colOff>38100</xdr:colOff>
      <xdr:row>74</xdr:row>
      <xdr:rowOff>34854</xdr:rowOff>
    </xdr:to>
    <xdr:sp macro="" textlink="">
      <xdr:nvSpPr>
        <xdr:cNvPr id="195" name="楕円 194"/>
        <xdr:cNvSpPr/>
      </xdr:nvSpPr>
      <xdr:spPr>
        <a:xfrm>
          <a:off x="3746500" y="126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51381</xdr:rowOff>
    </xdr:from>
    <xdr:ext cx="599010" cy="259045"/>
    <xdr:sp macro="" textlink="">
      <xdr:nvSpPr>
        <xdr:cNvPr id="196" name="テキスト ボックス 195"/>
        <xdr:cNvSpPr txBox="1"/>
      </xdr:nvSpPr>
      <xdr:spPr>
        <a:xfrm>
          <a:off x="3497795" y="1239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18652</xdr:rowOff>
    </xdr:from>
    <xdr:to>
      <xdr:col>15</xdr:col>
      <xdr:colOff>101600</xdr:colOff>
      <xdr:row>74</xdr:row>
      <xdr:rowOff>120252</xdr:rowOff>
    </xdr:to>
    <xdr:sp macro="" textlink="">
      <xdr:nvSpPr>
        <xdr:cNvPr id="197" name="楕円 196"/>
        <xdr:cNvSpPr/>
      </xdr:nvSpPr>
      <xdr:spPr>
        <a:xfrm>
          <a:off x="2857500" y="127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136779</xdr:rowOff>
    </xdr:from>
    <xdr:ext cx="599010" cy="259045"/>
    <xdr:sp macro="" textlink="">
      <xdr:nvSpPr>
        <xdr:cNvPr id="198" name="テキスト ボックス 197"/>
        <xdr:cNvSpPr txBox="1"/>
      </xdr:nvSpPr>
      <xdr:spPr>
        <a:xfrm>
          <a:off x="2608795" y="124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104582</xdr:rowOff>
    </xdr:from>
    <xdr:to>
      <xdr:col>10</xdr:col>
      <xdr:colOff>165100</xdr:colOff>
      <xdr:row>75</xdr:row>
      <xdr:rowOff>34732</xdr:rowOff>
    </xdr:to>
    <xdr:sp macro="" textlink="">
      <xdr:nvSpPr>
        <xdr:cNvPr id="199" name="楕円 198"/>
        <xdr:cNvSpPr/>
      </xdr:nvSpPr>
      <xdr:spPr>
        <a:xfrm>
          <a:off x="1968500" y="127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51259</xdr:rowOff>
    </xdr:from>
    <xdr:ext cx="599010" cy="259045"/>
    <xdr:sp macro="" textlink="">
      <xdr:nvSpPr>
        <xdr:cNvPr id="200" name="テキスト ボックス 199"/>
        <xdr:cNvSpPr txBox="1"/>
      </xdr:nvSpPr>
      <xdr:spPr>
        <a:xfrm>
          <a:off x="1719795" y="1256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71008</xdr:rowOff>
    </xdr:from>
    <xdr:to>
      <xdr:col>6</xdr:col>
      <xdr:colOff>38100</xdr:colOff>
      <xdr:row>76</xdr:row>
      <xdr:rowOff>1158</xdr:rowOff>
    </xdr:to>
    <xdr:sp macro="" textlink="">
      <xdr:nvSpPr>
        <xdr:cNvPr id="201" name="楕円 200"/>
        <xdr:cNvSpPr/>
      </xdr:nvSpPr>
      <xdr:spPr>
        <a:xfrm>
          <a:off x="1079500" y="129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17685</xdr:rowOff>
    </xdr:from>
    <xdr:ext cx="599010" cy="259045"/>
    <xdr:sp macro="" textlink="">
      <xdr:nvSpPr>
        <xdr:cNvPr id="202" name="テキスト ボックス 201"/>
        <xdr:cNvSpPr txBox="1"/>
      </xdr:nvSpPr>
      <xdr:spPr>
        <a:xfrm>
          <a:off x="830795" y="127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142131</xdr:rowOff>
    </xdr:from>
    <xdr:to>
      <xdr:col>24</xdr:col>
      <xdr:colOff>63500</xdr:colOff>
      <xdr:row>98</xdr:row>
      <xdr:rowOff>17185</xdr:rowOff>
    </xdr:to>
    <xdr:cxnSp macro="">
      <xdr:nvCxnSpPr>
        <xdr:cNvPr id="231" name="直線コネクタ 230"/>
        <xdr:cNvCxnSpPr/>
      </xdr:nvCxnSpPr>
      <xdr:spPr>
        <a:xfrm>
          <a:off x="3797300" y="16772781"/>
          <a:ext cx="8382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39763</xdr:rowOff>
    </xdr:from>
    <xdr:to>
      <xdr:col>19</xdr:col>
      <xdr:colOff>177800</xdr:colOff>
      <xdr:row>97</xdr:row>
      <xdr:rowOff>142131</xdr:rowOff>
    </xdr:to>
    <xdr:cxnSp macro="">
      <xdr:nvCxnSpPr>
        <xdr:cNvPr id="234" name="直線コネクタ 233"/>
        <xdr:cNvCxnSpPr/>
      </xdr:nvCxnSpPr>
      <xdr:spPr>
        <a:xfrm>
          <a:off x="2908300" y="16670413"/>
          <a:ext cx="8890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39763</xdr:rowOff>
    </xdr:from>
    <xdr:to>
      <xdr:col>15</xdr:col>
      <xdr:colOff>50800</xdr:colOff>
      <xdr:row>98</xdr:row>
      <xdr:rowOff>4057</xdr:rowOff>
    </xdr:to>
    <xdr:cxnSp macro="">
      <xdr:nvCxnSpPr>
        <xdr:cNvPr id="237" name="直線コネクタ 236"/>
        <xdr:cNvCxnSpPr/>
      </xdr:nvCxnSpPr>
      <xdr:spPr>
        <a:xfrm flipV="1">
          <a:off x="2019300" y="16670413"/>
          <a:ext cx="889000" cy="1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147563</xdr:rowOff>
    </xdr:from>
    <xdr:to>
      <xdr:col>10</xdr:col>
      <xdr:colOff>114300</xdr:colOff>
      <xdr:row>98</xdr:row>
      <xdr:rowOff>4057</xdr:rowOff>
    </xdr:to>
    <xdr:cxnSp macro="">
      <xdr:nvCxnSpPr>
        <xdr:cNvPr id="240" name="直線コネクタ 239"/>
        <xdr:cNvCxnSpPr/>
      </xdr:nvCxnSpPr>
      <xdr:spPr>
        <a:xfrm>
          <a:off x="1130300" y="16778213"/>
          <a:ext cx="889000" cy="2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137835</xdr:rowOff>
    </xdr:from>
    <xdr:to>
      <xdr:col>24</xdr:col>
      <xdr:colOff>114300</xdr:colOff>
      <xdr:row>98</xdr:row>
      <xdr:rowOff>67985</xdr:rowOff>
    </xdr:to>
    <xdr:sp macro="" textlink="">
      <xdr:nvSpPr>
        <xdr:cNvPr id="250" name="楕円 249"/>
        <xdr:cNvSpPr/>
      </xdr:nvSpPr>
      <xdr:spPr>
        <a:xfrm>
          <a:off x="4584700" y="167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52762</xdr:rowOff>
    </xdr:from>
    <xdr:ext cx="534377" cy="259045"/>
    <xdr:sp macro="" textlink="">
      <xdr:nvSpPr>
        <xdr:cNvPr id="251" name="衛生費該当値テキスト"/>
        <xdr:cNvSpPr txBox="1"/>
      </xdr:nvSpPr>
      <xdr:spPr>
        <a:xfrm>
          <a:off x="4686300" y="166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91331</xdr:rowOff>
    </xdr:from>
    <xdr:to>
      <xdr:col>20</xdr:col>
      <xdr:colOff>38100</xdr:colOff>
      <xdr:row>98</xdr:row>
      <xdr:rowOff>21481</xdr:rowOff>
    </xdr:to>
    <xdr:sp macro="" textlink="">
      <xdr:nvSpPr>
        <xdr:cNvPr id="252" name="楕円 251"/>
        <xdr:cNvSpPr/>
      </xdr:nvSpPr>
      <xdr:spPr>
        <a:xfrm>
          <a:off x="3746500" y="167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12608</xdr:rowOff>
    </xdr:from>
    <xdr:ext cx="534377" cy="259045"/>
    <xdr:sp macro="" textlink="">
      <xdr:nvSpPr>
        <xdr:cNvPr id="253" name="テキスト ボックス 252"/>
        <xdr:cNvSpPr txBox="1"/>
      </xdr:nvSpPr>
      <xdr:spPr>
        <a:xfrm>
          <a:off x="3530111" y="168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160413</xdr:rowOff>
    </xdr:from>
    <xdr:to>
      <xdr:col>15</xdr:col>
      <xdr:colOff>101600</xdr:colOff>
      <xdr:row>97</xdr:row>
      <xdr:rowOff>90563</xdr:rowOff>
    </xdr:to>
    <xdr:sp macro="" textlink="">
      <xdr:nvSpPr>
        <xdr:cNvPr id="254" name="楕円 253"/>
        <xdr:cNvSpPr/>
      </xdr:nvSpPr>
      <xdr:spPr>
        <a:xfrm>
          <a:off x="2857500" y="166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81690</xdr:rowOff>
    </xdr:from>
    <xdr:ext cx="534377" cy="259045"/>
    <xdr:sp macro="" textlink="">
      <xdr:nvSpPr>
        <xdr:cNvPr id="255" name="テキスト ボックス 254"/>
        <xdr:cNvSpPr txBox="1"/>
      </xdr:nvSpPr>
      <xdr:spPr>
        <a:xfrm>
          <a:off x="2641111" y="1671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124707</xdr:rowOff>
    </xdr:from>
    <xdr:to>
      <xdr:col>10</xdr:col>
      <xdr:colOff>165100</xdr:colOff>
      <xdr:row>98</xdr:row>
      <xdr:rowOff>54857</xdr:rowOff>
    </xdr:to>
    <xdr:sp macro="" textlink="">
      <xdr:nvSpPr>
        <xdr:cNvPr id="256" name="楕円 255"/>
        <xdr:cNvSpPr/>
      </xdr:nvSpPr>
      <xdr:spPr>
        <a:xfrm>
          <a:off x="1968500" y="167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45984</xdr:rowOff>
    </xdr:from>
    <xdr:ext cx="534377" cy="259045"/>
    <xdr:sp macro="" textlink="">
      <xdr:nvSpPr>
        <xdr:cNvPr id="257" name="テキスト ボックス 256"/>
        <xdr:cNvSpPr txBox="1"/>
      </xdr:nvSpPr>
      <xdr:spPr>
        <a:xfrm>
          <a:off x="1752111" y="168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96763</xdr:rowOff>
    </xdr:from>
    <xdr:to>
      <xdr:col>6</xdr:col>
      <xdr:colOff>38100</xdr:colOff>
      <xdr:row>98</xdr:row>
      <xdr:rowOff>26913</xdr:rowOff>
    </xdr:to>
    <xdr:sp macro="" textlink="">
      <xdr:nvSpPr>
        <xdr:cNvPr id="258" name="楕円 257"/>
        <xdr:cNvSpPr/>
      </xdr:nvSpPr>
      <xdr:spPr>
        <a:xfrm>
          <a:off x="1079500" y="167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18040</xdr:rowOff>
    </xdr:from>
    <xdr:ext cx="534377" cy="259045"/>
    <xdr:sp macro="" textlink="">
      <xdr:nvSpPr>
        <xdr:cNvPr id="259" name="テキスト ボックス 258"/>
        <xdr:cNvSpPr txBox="1"/>
      </xdr:nvSpPr>
      <xdr:spPr>
        <a:xfrm>
          <a:off x="863111" y="168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24747</xdr:rowOff>
    </xdr:from>
    <xdr:to>
      <xdr:col>55</xdr:col>
      <xdr:colOff>0</xdr:colOff>
      <xdr:row>39</xdr:row>
      <xdr:rowOff>27033</xdr:rowOff>
    </xdr:to>
    <xdr:cxnSp macro="">
      <xdr:nvCxnSpPr>
        <xdr:cNvPr id="290" name="直線コネクタ 289"/>
        <xdr:cNvCxnSpPr/>
      </xdr:nvCxnSpPr>
      <xdr:spPr>
        <a:xfrm flipV="1">
          <a:off x="9639300" y="671129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170397</xdr:rowOff>
    </xdr:from>
    <xdr:to>
      <xdr:col>50</xdr:col>
      <xdr:colOff>114300</xdr:colOff>
      <xdr:row>39</xdr:row>
      <xdr:rowOff>27033</xdr:rowOff>
    </xdr:to>
    <xdr:cxnSp macro="">
      <xdr:nvCxnSpPr>
        <xdr:cNvPr id="293" name="直線コネクタ 292"/>
        <xdr:cNvCxnSpPr/>
      </xdr:nvCxnSpPr>
      <xdr:spPr>
        <a:xfrm>
          <a:off x="8750300" y="6685497"/>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170397</xdr:rowOff>
    </xdr:from>
    <xdr:to>
      <xdr:col>45</xdr:col>
      <xdr:colOff>177800</xdr:colOff>
      <xdr:row>39</xdr:row>
      <xdr:rowOff>28992</xdr:rowOff>
    </xdr:to>
    <xdr:cxnSp macro="">
      <xdr:nvCxnSpPr>
        <xdr:cNvPr id="296" name="直線コネクタ 295"/>
        <xdr:cNvCxnSpPr/>
      </xdr:nvCxnSpPr>
      <xdr:spPr>
        <a:xfrm flipV="1">
          <a:off x="7861300" y="668549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154722</xdr:rowOff>
    </xdr:from>
    <xdr:to>
      <xdr:col>41</xdr:col>
      <xdr:colOff>50800</xdr:colOff>
      <xdr:row>39</xdr:row>
      <xdr:rowOff>28992</xdr:rowOff>
    </xdr:to>
    <xdr:cxnSp macro="">
      <xdr:nvCxnSpPr>
        <xdr:cNvPr id="299" name="直線コネクタ 298"/>
        <xdr:cNvCxnSpPr/>
      </xdr:nvCxnSpPr>
      <xdr:spPr>
        <a:xfrm>
          <a:off x="6972300" y="6326922"/>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145397</xdr:rowOff>
    </xdr:from>
    <xdr:to>
      <xdr:col>55</xdr:col>
      <xdr:colOff>50800</xdr:colOff>
      <xdr:row>39</xdr:row>
      <xdr:rowOff>75547</xdr:rowOff>
    </xdr:to>
    <xdr:sp macro="" textlink="">
      <xdr:nvSpPr>
        <xdr:cNvPr id="309" name="楕円 308"/>
        <xdr:cNvSpPr/>
      </xdr:nvSpPr>
      <xdr:spPr>
        <a:xfrm>
          <a:off x="104267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60324</xdr:rowOff>
    </xdr:from>
    <xdr:ext cx="378565" cy="259045"/>
    <xdr:sp macro="" textlink="">
      <xdr:nvSpPr>
        <xdr:cNvPr id="310" name="労働費該当値テキスト"/>
        <xdr:cNvSpPr txBox="1"/>
      </xdr:nvSpPr>
      <xdr:spPr>
        <a:xfrm>
          <a:off x="10528300" y="657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147683</xdr:rowOff>
    </xdr:from>
    <xdr:to>
      <xdr:col>50</xdr:col>
      <xdr:colOff>165100</xdr:colOff>
      <xdr:row>39</xdr:row>
      <xdr:rowOff>77833</xdr:rowOff>
    </xdr:to>
    <xdr:sp macro="" textlink="">
      <xdr:nvSpPr>
        <xdr:cNvPr id="311" name="楕円 310"/>
        <xdr:cNvSpPr/>
      </xdr:nvSpPr>
      <xdr:spPr>
        <a:xfrm>
          <a:off x="95885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68960</xdr:rowOff>
    </xdr:from>
    <xdr:ext cx="378565" cy="259045"/>
    <xdr:sp macro="" textlink="">
      <xdr:nvSpPr>
        <xdr:cNvPr id="312" name="テキスト ボックス 311"/>
        <xdr:cNvSpPr txBox="1"/>
      </xdr:nvSpPr>
      <xdr:spPr>
        <a:xfrm>
          <a:off x="9450017" y="6755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119597</xdr:rowOff>
    </xdr:from>
    <xdr:to>
      <xdr:col>46</xdr:col>
      <xdr:colOff>38100</xdr:colOff>
      <xdr:row>39</xdr:row>
      <xdr:rowOff>49747</xdr:rowOff>
    </xdr:to>
    <xdr:sp macro="" textlink="">
      <xdr:nvSpPr>
        <xdr:cNvPr id="313" name="楕円 312"/>
        <xdr:cNvSpPr/>
      </xdr:nvSpPr>
      <xdr:spPr>
        <a:xfrm>
          <a:off x="8699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40874</xdr:rowOff>
    </xdr:from>
    <xdr:ext cx="378565" cy="259045"/>
    <xdr:sp macro="" textlink="">
      <xdr:nvSpPr>
        <xdr:cNvPr id="314" name="テキスト ボックス 313"/>
        <xdr:cNvSpPr txBox="1"/>
      </xdr:nvSpPr>
      <xdr:spPr>
        <a:xfrm>
          <a:off x="8561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149642</xdr:rowOff>
    </xdr:from>
    <xdr:to>
      <xdr:col>41</xdr:col>
      <xdr:colOff>101600</xdr:colOff>
      <xdr:row>39</xdr:row>
      <xdr:rowOff>79792</xdr:rowOff>
    </xdr:to>
    <xdr:sp macro="" textlink="">
      <xdr:nvSpPr>
        <xdr:cNvPr id="315" name="楕円 314"/>
        <xdr:cNvSpPr/>
      </xdr:nvSpPr>
      <xdr:spPr>
        <a:xfrm>
          <a:off x="7810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70919</xdr:rowOff>
    </xdr:from>
    <xdr:ext cx="378565" cy="259045"/>
    <xdr:sp macro="" textlink="">
      <xdr:nvSpPr>
        <xdr:cNvPr id="316" name="テキスト ボックス 315"/>
        <xdr:cNvSpPr txBox="1"/>
      </xdr:nvSpPr>
      <xdr:spPr>
        <a:xfrm>
          <a:off x="7672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103922</xdr:rowOff>
    </xdr:from>
    <xdr:to>
      <xdr:col>36</xdr:col>
      <xdr:colOff>165100</xdr:colOff>
      <xdr:row>37</xdr:row>
      <xdr:rowOff>34072</xdr:rowOff>
    </xdr:to>
    <xdr:sp macro="" textlink="">
      <xdr:nvSpPr>
        <xdr:cNvPr id="317" name="楕円 316"/>
        <xdr:cNvSpPr/>
      </xdr:nvSpPr>
      <xdr:spPr>
        <a:xfrm>
          <a:off x="6921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25199</xdr:rowOff>
    </xdr:from>
    <xdr:ext cx="469744" cy="259045"/>
    <xdr:sp macro="" textlink="">
      <xdr:nvSpPr>
        <xdr:cNvPr id="318" name="テキスト ボックス 317"/>
        <xdr:cNvSpPr txBox="1"/>
      </xdr:nvSpPr>
      <xdr:spPr>
        <a:xfrm>
          <a:off x="6737428" y="63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58329</xdr:rowOff>
    </xdr:from>
    <xdr:to>
      <xdr:col>55</xdr:col>
      <xdr:colOff>0</xdr:colOff>
      <xdr:row>57</xdr:row>
      <xdr:rowOff>78000</xdr:rowOff>
    </xdr:to>
    <xdr:cxnSp macro="">
      <xdr:nvCxnSpPr>
        <xdr:cNvPr id="349" name="直線コネクタ 348"/>
        <xdr:cNvCxnSpPr/>
      </xdr:nvCxnSpPr>
      <xdr:spPr>
        <a:xfrm>
          <a:off x="9639300" y="9830979"/>
          <a:ext cx="8382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34806</xdr:rowOff>
    </xdr:from>
    <xdr:to>
      <xdr:col>50</xdr:col>
      <xdr:colOff>114300</xdr:colOff>
      <xdr:row>57</xdr:row>
      <xdr:rowOff>58329</xdr:rowOff>
    </xdr:to>
    <xdr:cxnSp macro="">
      <xdr:nvCxnSpPr>
        <xdr:cNvPr id="352" name="直線コネクタ 351"/>
        <xdr:cNvCxnSpPr/>
      </xdr:nvCxnSpPr>
      <xdr:spPr>
        <a:xfrm>
          <a:off x="8750300" y="9807456"/>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82572</xdr:rowOff>
    </xdr:from>
    <xdr:to>
      <xdr:col>45</xdr:col>
      <xdr:colOff>177800</xdr:colOff>
      <xdr:row>57</xdr:row>
      <xdr:rowOff>34806</xdr:rowOff>
    </xdr:to>
    <xdr:cxnSp macro="">
      <xdr:nvCxnSpPr>
        <xdr:cNvPr id="355" name="直線コネクタ 354"/>
        <xdr:cNvCxnSpPr/>
      </xdr:nvCxnSpPr>
      <xdr:spPr>
        <a:xfrm>
          <a:off x="7861300" y="9683772"/>
          <a:ext cx="889000" cy="1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82572</xdr:rowOff>
    </xdr:from>
    <xdr:to>
      <xdr:col>41</xdr:col>
      <xdr:colOff>50800</xdr:colOff>
      <xdr:row>56</xdr:row>
      <xdr:rowOff>90660</xdr:rowOff>
    </xdr:to>
    <xdr:cxnSp macro="">
      <xdr:nvCxnSpPr>
        <xdr:cNvPr id="358" name="直線コネクタ 357"/>
        <xdr:cNvCxnSpPr/>
      </xdr:nvCxnSpPr>
      <xdr:spPr>
        <a:xfrm flipV="1">
          <a:off x="6972300" y="9683772"/>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27200</xdr:rowOff>
    </xdr:from>
    <xdr:to>
      <xdr:col>55</xdr:col>
      <xdr:colOff>50800</xdr:colOff>
      <xdr:row>57</xdr:row>
      <xdr:rowOff>128800</xdr:rowOff>
    </xdr:to>
    <xdr:sp macro="" textlink="">
      <xdr:nvSpPr>
        <xdr:cNvPr id="368" name="楕円 367"/>
        <xdr:cNvSpPr/>
      </xdr:nvSpPr>
      <xdr:spPr>
        <a:xfrm>
          <a:off x="10426700" y="97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5627</xdr:rowOff>
    </xdr:from>
    <xdr:ext cx="534377" cy="259045"/>
    <xdr:sp macro="" textlink="">
      <xdr:nvSpPr>
        <xdr:cNvPr id="369" name="農林水産業費該当値テキスト"/>
        <xdr:cNvSpPr txBox="1"/>
      </xdr:nvSpPr>
      <xdr:spPr>
        <a:xfrm>
          <a:off x="10528300" y="977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7529</xdr:rowOff>
    </xdr:from>
    <xdr:to>
      <xdr:col>50</xdr:col>
      <xdr:colOff>165100</xdr:colOff>
      <xdr:row>57</xdr:row>
      <xdr:rowOff>109129</xdr:rowOff>
    </xdr:to>
    <xdr:sp macro="" textlink="">
      <xdr:nvSpPr>
        <xdr:cNvPr id="370" name="楕円 369"/>
        <xdr:cNvSpPr/>
      </xdr:nvSpPr>
      <xdr:spPr>
        <a:xfrm>
          <a:off x="9588500" y="97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125656</xdr:rowOff>
    </xdr:from>
    <xdr:ext cx="534377" cy="259045"/>
    <xdr:sp macro="" textlink="">
      <xdr:nvSpPr>
        <xdr:cNvPr id="371" name="テキスト ボックス 370"/>
        <xdr:cNvSpPr txBox="1"/>
      </xdr:nvSpPr>
      <xdr:spPr>
        <a:xfrm>
          <a:off x="9372111" y="95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155456</xdr:rowOff>
    </xdr:from>
    <xdr:to>
      <xdr:col>46</xdr:col>
      <xdr:colOff>38100</xdr:colOff>
      <xdr:row>57</xdr:row>
      <xdr:rowOff>85606</xdr:rowOff>
    </xdr:to>
    <xdr:sp macro="" textlink="">
      <xdr:nvSpPr>
        <xdr:cNvPr id="372" name="楕円 371"/>
        <xdr:cNvSpPr/>
      </xdr:nvSpPr>
      <xdr:spPr>
        <a:xfrm>
          <a:off x="8699500" y="9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102133</xdr:rowOff>
    </xdr:from>
    <xdr:ext cx="534377" cy="259045"/>
    <xdr:sp macro="" textlink="">
      <xdr:nvSpPr>
        <xdr:cNvPr id="373" name="テキスト ボックス 372"/>
        <xdr:cNvSpPr txBox="1"/>
      </xdr:nvSpPr>
      <xdr:spPr>
        <a:xfrm>
          <a:off x="8483111" y="95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31772</xdr:rowOff>
    </xdr:from>
    <xdr:to>
      <xdr:col>41</xdr:col>
      <xdr:colOff>101600</xdr:colOff>
      <xdr:row>56</xdr:row>
      <xdr:rowOff>133372</xdr:rowOff>
    </xdr:to>
    <xdr:sp macro="" textlink="">
      <xdr:nvSpPr>
        <xdr:cNvPr id="374" name="楕円 373"/>
        <xdr:cNvSpPr/>
      </xdr:nvSpPr>
      <xdr:spPr>
        <a:xfrm>
          <a:off x="7810500" y="96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149899</xdr:rowOff>
    </xdr:from>
    <xdr:ext cx="534377" cy="259045"/>
    <xdr:sp macro="" textlink="">
      <xdr:nvSpPr>
        <xdr:cNvPr id="375" name="テキスト ボックス 374"/>
        <xdr:cNvSpPr txBox="1"/>
      </xdr:nvSpPr>
      <xdr:spPr>
        <a:xfrm>
          <a:off x="7594111" y="94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39860</xdr:rowOff>
    </xdr:from>
    <xdr:to>
      <xdr:col>36</xdr:col>
      <xdr:colOff>165100</xdr:colOff>
      <xdr:row>56</xdr:row>
      <xdr:rowOff>141460</xdr:rowOff>
    </xdr:to>
    <xdr:sp macro="" textlink="">
      <xdr:nvSpPr>
        <xdr:cNvPr id="376" name="楕円 375"/>
        <xdr:cNvSpPr/>
      </xdr:nvSpPr>
      <xdr:spPr>
        <a:xfrm>
          <a:off x="6921500" y="96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157987</xdr:rowOff>
    </xdr:from>
    <xdr:ext cx="534377" cy="259045"/>
    <xdr:sp macro="" textlink="">
      <xdr:nvSpPr>
        <xdr:cNvPr id="377" name="テキスト ボックス 376"/>
        <xdr:cNvSpPr txBox="1"/>
      </xdr:nvSpPr>
      <xdr:spPr>
        <a:xfrm>
          <a:off x="6705111" y="941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119416</xdr:rowOff>
    </xdr:from>
    <xdr:to>
      <xdr:col>55</xdr:col>
      <xdr:colOff>0</xdr:colOff>
      <xdr:row>78</xdr:row>
      <xdr:rowOff>146062</xdr:rowOff>
    </xdr:to>
    <xdr:cxnSp macro="">
      <xdr:nvCxnSpPr>
        <xdr:cNvPr id="406" name="直線コネクタ 405"/>
        <xdr:cNvCxnSpPr/>
      </xdr:nvCxnSpPr>
      <xdr:spPr>
        <a:xfrm flipV="1">
          <a:off x="9639300" y="13492516"/>
          <a:ext cx="8382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146062</xdr:rowOff>
    </xdr:from>
    <xdr:to>
      <xdr:col>50</xdr:col>
      <xdr:colOff>114300</xdr:colOff>
      <xdr:row>78</xdr:row>
      <xdr:rowOff>155511</xdr:rowOff>
    </xdr:to>
    <xdr:cxnSp macro="">
      <xdr:nvCxnSpPr>
        <xdr:cNvPr id="409" name="直線コネクタ 408"/>
        <xdr:cNvCxnSpPr/>
      </xdr:nvCxnSpPr>
      <xdr:spPr>
        <a:xfrm flipV="1">
          <a:off x="8750300" y="13519162"/>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153653</xdr:rowOff>
    </xdr:from>
    <xdr:to>
      <xdr:col>45</xdr:col>
      <xdr:colOff>177800</xdr:colOff>
      <xdr:row>78</xdr:row>
      <xdr:rowOff>155511</xdr:rowOff>
    </xdr:to>
    <xdr:cxnSp macro="">
      <xdr:nvCxnSpPr>
        <xdr:cNvPr id="412" name="直線コネクタ 411"/>
        <xdr:cNvCxnSpPr/>
      </xdr:nvCxnSpPr>
      <xdr:spPr>
        <a:xfrm>
          <a:off x="7861300" y="13526753"/>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144904</xdr:rowOff>
    </xdr:from>
    <xdr:to>
      <xdr:col>41</xdr:col>
      <xdr:colOff>50800</xdr:colOff>
      <xdr:row>78</xdr:row>
      <xdr:rowOff>153653</xdr:rowOff>
    </xdr:to>
    <xdr:cxnSp macro="">
      <xdr:nvCxnSpPr>
        <xdr:cNvPr id="415" name="直線コネクタ 414"/>
        <xdr:cNvCxnSpPr/>
      </xdr:nvCxnSpPr>
      <xdr:spPr>
        <a:xfrm>
          <a:off x="6972300" y="13518004"/>
          <a:ext cx="889000" cy="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68616</xdr:rowOff>
    </xdr:from>
    <xdr:to>
      <xdr:col>55</xdr:col>
      <xdr:colOff>50800</xdr:colOff>
      <xdr:row>78</xdr:row>
      <xdr:rowOff>170216</xdr:rowOff>
    </xdr:to>
    <xdr:sp macro="" textlink="">
      <xdr:nvSpPr>
        <xdr:cNvPr id="425" name="楕円 424"/>
        <xdr:cNvSpPr/>
      </xdr:nvSpPr>
      <xdr:spPr>
        <a:xfrm>
          <a:off x="104267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95262</xdr:rowOff>
    </xdr:from>
    <xdr:to>
      <xdr:col>50</xdr:col>
      <xdr:colOff>165100</xdr:colOff>
      <xdr:row>79</xdr:row>
      <xdr:rowOff>25412</xdr:rowOff>
    </xdr:to>
    <xdr:sp macro="" textlink="">
      <xdr:nvSpPr>
        <xdr:cNvPr id="427" name="楕円 426"/>
        <xdr:cNvSpPr/>
      </xdr:nvSpPr>
      <xdr:spPr>
        <a:xfrm>
          <a:off x="9588500" y="134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16539</xdr:rowOff>
    </xdr:from>
    <xdr:ext cx="469744" cy="259045"/>
    <xdr:sp macro="" textlink="">
      <xdr:nvSpPr>
        <xdr:cNvPr id="428" name="テキスト ボックス 427"/>
        <xdr:cNvSpPr txBox="1"/>
      </xdr:nvSpPr>
      <xdr:spPr>
        <a:xfrm>
          <a:off x="9404428" y="1356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104711</xdr:rowOff>
    </xdr:from>
    <xdr:to>
      <xdr:col>46</xdr:col>
      <xdr:colOff>38100</xdr:colOff>
      <xdr:row>79</xdr:row>
      <xdr:rowOff>34861</xdr:rowOff>
    </xdr:to>
    <xdr:sp macro="" textlink="">
      <xdr:nvSpPr>
        <xdr:cNvPr id="429" name="楕円 428"/>
        <xdr:cNvSpPr/>
      </xdr:nvSpPr>
      <xdr:spPr>
        <a:xfrm>
          <a:off x="8699500" y="134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25988</xdr:rowOff>
    </xdr:from>
    <xdr:ext cx="469744" cy="259045"/>
    <xdr:sp macro="" textlink="">
      <xdr:nvSpPr>
        <xdr:cNvPr id="430" name="テキスト ボックス 429"/>
        <xdr:cNvSpPr txBox="1"/>
      </xdr:nvSpPr>
      <xdr:spPr>
        <a:xfrm>
          <a:off x="8515428" y="135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102853</xdr:rowOff>
    </xdr:from>
    <xdr:to>
      <xdr:col>41</xdr:col>
      <xdr:colOff>101600</xdr:colOff>
      <xdr:row>79</xdr:row>
      <xdr:rowOff>33003</xdr:rowOff>
    </xdr:to>
    <xdr:sp macro="" textlink="">
      <xdr:nvSpPr>
        <xdr:cNvPr id="431" name="楕円 430"/>
        <xdr:cNvSpPr/>
      </xdr:nvSpPr>
      <xdr:spPr>
        <a:xfrm>
          <a:off x="7810500" y="134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24130</xdr:rowOff>
    </xdr:from>
    <xdr:ext cx="469744" cy="259045"/>
    <xdr:sp macro="" textlink="">
      <xdr:nvSpPr>
        <xdr:cNvPr id="432" name="テキスト ボックス 431"/>
        <xdr:cNvSpPr txBox="1"/>
      </xdr:nvSpPr>
      <xdr:spPr>
        <a:xfrm>
          <a:off x="7626428" y="1356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94104</xdr:rowOff>
    </xdr:from>
    <xdr:to>
      <xdr:col>36</xdr:col>
      <xdr:colOff>165100</xdr:colOff>
      <xdr:row>79</xdr:row>
      <xdr:rowOff>24254</xdr:rowOff>
    </xdr:to>
    <xdr:sp macro="" textlink="">
      <xdr:nvSpPr>
        <xdr:cNvPr id="433" name="楕円 432"/>
        <xdr:cNvSpPr/>
      </xdr:nvSpPr>
      <xdr:spPr>
        <a:xfrm>
          <a:off x="6921500" y="134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15381</xdr:rowOff>
    </xdr:from>
    <xdr:ext cx="469744" cy="259045"/>
    <xdr:sp macro="" textlink="">
      <xdr:nvSpPr>
        <xdr:cNvPr id="434" name="テキスト ボックス 433"/>
        <xdr:cNvSpPr txBox="1"/>
      </xdr:nvSpPr>
      <xdr:spPr>
        <a:xfrm>
          <a:off x="6737428" y="1355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7843</xdr:rowOff>
    </xdr:from>
    <xdr:to>
      <xdr:col>55</xdr:col>
      <xdr:colOff>0</xdr:colOff>
      <xdr:row>97</xdr:row>
      <xdr:rowOff>45388</xdr:rowOff>
    </xdr:to>
    <xdr:cxnSp macro="">
      <xdr:nvCxnSpPr>
        <xdr:cNvPr id="463" name="直線コネクタ 462"/>
        <xdr:cNvCxnSpPr/>
      </xdr:nvCxnSpPr>
      <xdr:spPr>
        <a:xfrm>
          <a:off x="9639300" y="16638493"/>
          <a:ext cx="838200" cy="3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7843</xdr:rowOff>
    </xdr:from>
    <xdr:to>
      <xdr:col>50</xdr:col>
      <xdr:colOff>114300</xdr:colOff>
      <xdr:row>97</xdr:row>
      <xdr:rowOff>15464</xdr:rowOff>
    </xdr:to>
    <xdr:cxnSp macro="">
      <xdr:nvCxnSpPr>
        <xdr:cNvPr id="466" name="直線コネクタ 465"/>
        <xdr:cNvCxnSpPr/>
      </xdr:nvCxnSpPr>
      <xdr:spPr>
        <a:xfrm flipV="1">
          <a:off x="8750300" y="1663849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160206</xdr:rowOff>
    </xdr:from>
    <xdr:to>
      <xdr:col>45</xdr:col>
      <xdr:colOff>177800</xdr:colOff>
      <xdr:row>97</xdr:row>
      <xdr:rowOff>15464</xdr:rowOff>
    </xdr:to>
    <xdr:cxnSp macro="">
      <xdr:nvCxnSpPr>
        <xdr:cNvPr id="469" name="直線コネクタ 468"/>
        <xdr:cNvCxnSpPr/>
      </xdr:nvCxnSpPr>
      <xdr:spPr>
        <a:xfrm>
          <a:off x="7861300" y="1661940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160206</xdr:rowOff>
    </xdr:from>
    <xdr:to>
      <xdr:col>41</xdr:col>
      <xdr:colOff>50800</xdr:colOff>
      <xdr:row>97</xdr:row>
      <xdr:rowOff>68576</xdr:rowOff>
    </xdr:to>
    <xdr:cxnSp macro="">
      <xdr:nvCxnSpPr>
        <xdr:cNvPr id="472" name="直線コネクタ 471"/>
        <xdr:cNvCxnSpPr/>
      </xdr:nvCxnSpPr>
      <xdr:spPr>
        <a:xfrm flipV="1">
          <a:off x="6972300" y="16619406"/>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166038</xdr:rowOff>
    </xdr:from>
    <xdr:to>
      <xdr:col>55</xdr:col>
      <xdr:colOff>50800</xdr:colOff>
      <xdr:row>97</xdr:row>
      <xdr:rowOff>96188</xdr:rowOff>
    </xdr:to>
    <xdr:sp macro="" textlink="">
      <xdr:nvSpPr>
        <xdr:cNvPr id="482" name="楕円 481"/>
        <xdr:cNvSpPr/>
      </xdr:nvSpPr>
      <xdr:spPr>
        <a:xfrm>
          <a:off x="10426700" y="166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144465</xdr:rowOff>
    </xdr:from>
    <xdr:ext cx="534377" cy="259045"/>
    <xdr:sp macro="" textlink="">
      <xdr:nvSpPr>
        <xdr:cNvPr id="483" name="土木費該当値テキスト"/>
        <xdr:cNvSpPr txBox="1"/>
      </xdr:nvSpPr>
      <xdr:spPr>
        <a:xfrm>
          <a:off x="10528300" y="166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128493</xdr:rowOff>
    </xdr:from>
    <xdr:to>
      <xdr:col>50</xdr:col>
      <xdr:colOff>165100</xdr:colOff>
      <xdr:row>97</xdr:row>
      <xdr:rowOff>58643</xdr:rowOff>
    </xdr:to>
    <xdr:sp macro="" textlink="">
      <xdr:nvSpPr>
        <xdr:cNvPr id="484" name="楕円 483"/>
        <xdr:cNvSpPr/>
      </xdr:nvSpPr>
      <xdr:spPr>
        <a:xfrm>
          <a:off x="9588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49770</xdr:rowOff>
    </xdr:from>
    <xdr:ext cx="534377" cy="259045"/>
    <xdr:sp macro="" textlink="">
      <xdr:nvSpPr>
        <xdr:cNvPr id="485" name="テキスト ボックス 484"/>
        <xdr:cNvSpPr txBox="1"/>
      </xdr:nvSpPr>
      <xdr:spPr>
        <a:xfrm>
          <a:off x="9372111" y="166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136114</xdr:rowOff>
    </xdr:from>
    <xdr:to>
      <xdr:col>46</xdr:col>
      <xdr:colOff>38100</xdr:colOff>
      <xdr:row>97</xdr:row>
      <xdr:rowOff>66264</xdr:rowOff>
    </xdr:to>
    <xdr:sp macro="" textlink="">
      <xdr:nvSpPr>
        <xdr:cNvPr id="486" name="楕円 485"/>
        <xdr:cNvSpPr/>
      </xdr:nvSpPr>
      <xdr:spPr>
        <a:xfrm>
          <a:off x="8699500" y="165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57391</xdr:rowOff>
    </xdr:from>
    <xdr:ext cx="534377" cy="259045"/>
    <xdr:sp macro="" textlink="">
      <xdr:nvSpPr>
        <xdr:cNvPr id="487" name="テキスト ボックス 486"/>
        <xdr:cNvSpPr txBox="1"/>
      </xdr:nvSpPr>
      <xdr:spPr>
        <a:xfrm>
          <a:off x="8483111" y="166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109406</xdr:rowOff>
    </xdr:from>
    <xdr:to>
      <xdr:col>41</xdr:col>
      <xdr:colOff>101600</xdr:colOff>
      <xdr:row>97</xdr:row>
      <xdr:rowOff>39556</xdr:rowOff>
    </xdr:to>
    <xdr:sp macro="" textlink="">
      <xdr:nvSpPr>
        <xdr:cNvPr id="488" name="楕円 487"/>
        <xdr:cNvSpPr/>
      </xdr:nvSpPr>
      <xdr:spPr>
        <a:xfrm>
          <a:off x="7810500" y="165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30683</xdr:rowOff>
    </xdr:from>
    <xdr:ext cx="534377" cy="259045"/>
    <xdr:sp macro="" textlink="">
      <xdr:nvSpPr>
        <xdr:cNvPr id="489" name="テキスト ボックス 488"/>
        <xdr:cNvSpPr txBox="1"/>
      </xdr:nvSpPr>
      <xdr:spPr>
        <a:xfrm>
          <a:off x="7594111" y="166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17776</xdr:rowOff>
    </xdr:from>
    <xdr:to>
      <xdr:col>36</xdr:col>
      <xdr:colOff>165100</xdr:colOff>
      <xdr:row>97</xdr:row>
      <xdr:rowOff>119376</xdr:rowOff>
    </xdr:to>
    <xdr:sp macro="" textlink="">
      <xdr:nvSpPr>
        <xdr:cNvPr id="490" name="楕円 489"/>
        <xdr:cNvSpPr/>
      </xdr:nvSpPr>
      <xdr:spPr>
        <a:xfrm>
          <a:off x="6921500" y="166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110503</xdr:rowOff>
    </xdr:from>
    <xdr:ext cx="534377" cy="259045"/>
    <xdr:sp macro="" textlink="">
      <xdr:nvSpPr>
        <xdr:cNvPr id="491" name="テキスト ボックス 490"/>
        <xdr:cNvSpPr txBox="1"/>
      </xdr:nvSpPr>
      <xdr:spPr>
        <a:xfrm>
          <a:off x="6705111" y="167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49616</xdr:rowOff>
    </xdr:from>
    <xdr:to>
      <xdr:col>85</xdr:col>
      <xdr:colOff>127000</xdr:colOff>
      <xdr:row>38</xdr:row>
      <xdr:rowOff>87955</xdr:rowOff>
    </xdr:to>
    <xdr:cxnSp macro="">
      <xdr:nvCxnSpPr>
        <xdr:cNvPr id="522" name="直線コネクタ 521"/>
        <xdr:cNvCxnSpPr/>
      </xdr:nvCxnSpPr>
      <xdr:spPr>
        <a:xfrm flipV="1">
          <a:off x="15481300" y="6564716"/>
          <a:ext cx="8382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34234</xdr:rowOff>
    </xdr:from>
    <xdr:to>
      <xdr:col>81</xdr:col>
      <xdr:colOff>50800</xdr:colOff>
      <xdr:row>38</xdr:row>
      <xdr:rowOff>87955</xdr:rowOff>
    </xdr:to>
    <xdr:cxnSp macro="">
      <xdr:nvCxnSpPr>
        <xdr:cNvPr id="525" name="直線コネクタ 524"/>
        <xdr:cNvCxnSpPr/>
      </xdr:nvCxnSpPr>
      <xdr:spPr>
        <a:xfrm>
          <a:off x="14592300" y="6549334"/>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34234</xdr:rowOff>
    </xdr:from>
    <xdr:to>
      <xdr:col>76</xdr:col>
      <xdr:colOff>114300</xdr:colOff>
      <xdr:row>38</xdr:row>
      <xdr:rowOff>48260</xdr:rowOff>
    </xdr:to>
    <xdr:cxnSp macro="">
      <xdr:nvCxnSpPr>
        <xdr:cNvPr id="528" name="直線コネクタ 527"/>
        <xdr:cNvCxnSpPr/>
      </xdr:nvCxnSpPr>
      <xdr:spPr>
        <a:xfrm flipV="1">
          <a:off x="13703300" y="6549334"/>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48260</xdr:rowOff>
    </xdr:from>
    <xdr:to>
      <xdr:col>71</xdr:col>
      <xdr:colOff>177800</xdr:colOff>
      <xdr:row>38</xdr:row>
      <xdr:rowOff>94078</xdr:rowOff>
    </xdr:to>
    <xdr:cxnSp macro="">
      <xdr:nvCxnSpPr>
        <xdr:cNvPr id="531" name="直線コネクタ 530"/>
        <xdr:cNvCxnSpPr/>
      </xdr:nvCxnSpPr>
      <xdr:spPr>
        <a:xfrm flipV="1">
          <a:off x="12814300" y="6563360"/>
          <a:ext cx="8890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170266</xdr:rowOff>
    </xdr:from>
    <xdr:to>
      <xdr:col>85</xdr:col>
      <xdr:colOff>177800</xdr:colOff>
      <xdr:row>38</xdr:row>
      <xdr:rowOff>100416</xdr:rowOff>
    </xdr:to>
    <xdr:sp macro="" textlink="">
      <xdr:nvSpPr>
        <xdr:cNvPr id="541" name="楕円 540"/>
        <xdr:cNvSpPr/>
      </xdr:nvSpPr>
      <xdr:spPr>
        <a:xfrm>
          <a:off x="16268700" y="65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85192</xdr:rowOff>
    </xdr:from>
    <xdr:ext cx="534377" cy="259045"/>
    <xdr:sp macro="" textlink="">
      <xdr:nvSpPr>
        <xdr:cNvPr id="542" name="消防費該当値テキスト"/>
        <xdr:cNvSpPr txBox="1"/>
      </xdr:nvSpPr>
      <xdr:spPr>
        <a:xfrm>
          <a:off x="16370300" y="642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37155</xdr:rowOff>
    </xdr:from>
    <xdr:to>
      <xdr:col>81</xdr:col>
      <xdr:colOff>101600</xdr:colOff>
      <xdr:row>38</xdr:row>
      <xdr:rowOff>138755</xdr:rowOff>
    </xdr:to>
    <xdr:sp macro="" textlink="">
      <xdr:nvSpPr>
        <xdr:cNvPr id="543" name="楕円 542"/>
        <xdr:cNvSpPr/>
      </xdr:nvSpPr>
      <xdr:spPr>
        <a:xfrm>
          <a:off x="15430500" y="65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129882</xdr:rowOff>
    </xdr:from>
    <xdr:ext cx="534377" cy="259045"/>
    <xdr:sp macro="" textlink="">
      <xdr:nvSpPr>
        <xdr:cNvPr id="544" name="テキスト ボックス 543"/>
        <xdr:cNvSpPr txBox="1"/>
      </xdr:nvSpPr>
      <xdr:spPr>
        <a:xfrm>
          <a:off x="15214111" y="66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154884</xdr:rowOff>
    </xdr:from>
    <xdr:to>
      <xdr:col>76</xdr:col>
      <xdr:colOff>165100</xdr:colOff>
      <xdr:row>38</xdr:row>
      <xdr:rowOff>85034</xdr:rowOff>
    </xdr:to>
    <xdr:sp macro="" textlink="">
      <xdr:nvSpPr>
        <xdr:cNvPr id="545" name="楕円 544"/>
        <xdr:cNvSpPr/>
      </xdr:nvSpPr>
      <xdr:spPr>
        <a:xfrm>
          <a:off x="14541500" y="64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76161</xdr:rowOff>
    </xdr:from>
    <xdr:ext cx="534377" cy="259045"/>
    <xdr:sp macro="" textlink="">
      <xdr:nvSpPr>
        <xdr:cNvPr id="546" name="テキスト ボックス 545"/>
        <xdr:cNvSpPr txBox="1"/>
      </xdr:nvSpPr>
      <xdr:spPr>
        <a:xfrm>
          <a:off x="14325111" y="659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168910</xdr:rowOff>
    </xdr:from>
    <xdr:to>
      <xdr:col>72</xdr:col>
      <xdr:colOff>38100</xdr:colOff>
      <xdr:row>38</xdr:row>
      <xdr:rowOff>99060</xdr:rowOff>
    </xdr:to>
    <xdr:sp macro="" textlink="">
      <xdr:nvSpPr>
        <xdr:cNvPr id="547" name="楕円 546"/>
        <xdr:cNvSpPr/>
      </xdr:nvSpPr>
      <xdr:spPr>
        <a:xfrm>
          <a:off x="13652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90187</xdr:rowOff>
    </xdr:from>
    <xdr:ext cx="534377" cy="259045"/>
    <xdr:sp macro="" textlink="">
      <xdr:nvSpPr>
        <xdr:cNvPr id="548" name="テキスト ボックス 547"/>
        <xdr:cNvSpPr txBox="1"/>
      </xdr:nvSpPr>
      <xdr:spPr>
        <a:xfrm>
          <a:off x="13436111" y="66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43278</xdr:rowOff>
    </xdr:from>
    <xdr:to>
      <xdr:col>67</xdr:col>
      <xdr:colOff>101600</xdr:colOff>
      <xdr:row>38</xdr:row>
      <xdr:rowOff>144878</xdr:rowOff>
    </xdr:to>
    <xdr:sp macro="" textlink="">
      <xdr:nvSpPr>
        <xdr:cNvPr id="549" name="楕円 548"/>
        <xdr:cNvSpPr/>
      </xdr:nvSpPr>
      <xdr:spPr>
        <a:xfrm>
          <a:off x="12763500" y="65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136005</xdr:rowOff>
    </xdr:from>
    <xdr:ext cx="534377" cy="259045"/>
    <xdr:sp macro="" textlink="">
      <xdr:nvSpPr>
        <xdr:cNvPr id="550" name="テキスト ボックス 549"/>
        <xdr:cNvSpPr txBox="1"/>
      </xdr:nvSpPr>
      <xdr:spPr>
        <a:xfrm>
          <a:off x="12547111" y="66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164427</xdr:rowOff>
    </xdr:from>
    <xdr:to>
      <xdr:col>85</xdr:col>
      <xdr:colOff>127000</xdr:colOff>
      <xdr:row>57</xdr:row>
      <xdr:rowOff>6304</xdr:rowOff>
    </xdr:to>
    <xdr:cxnSp macro="">
      <xdr:nvCxnSpPr>
        <xdr:cNvPr id="579" name="直線コネクタ 578"/>
        <xdr:cNvCxnSpPr/>
      </xdr:nvCxnSpPr>
      <xdr:spPr>
        <a:xfrm>
          <a:off x="15481300" y="9594177"/>
          <a:ext cx="838200" cy="18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164427</xdr:rowOff>
    </xdr:from>
    <xdr:to>
      <xdr:col>81</xdr:col>
      <xdr:colOff>50800</xdr:colOff>
      <xdr:row>56</xdr:row>
      <xdr:rowOff>103909</xdr:rowOff>
    </xdr:to>
    <xdr:cxnSp macro="">
      <xdr:nvCxnSpPr>
        <xdr:cNvPr id="582" name="直線コネクタ 581"/>
        <xdr:cNvCxnSpPr/>
      </xdr:nvCxnSpPr>
      <xdr:spPr>
        <a:xfrm flipV="1">
          <a:off x="14592300" y="9594177"/>
          <a:ext cx="889000" cy="1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103909</xdr:rowOff>
    </xdr:from>
    <xdr:to>
      <xdr:col>76</xdr:col>
      <xdr:colOff>114300</xdr:colOff>
      <xdr:row>57</xdr:row>
      <xdr:rowOff>47635</xdr:rowOff>
    </xdr:to>
    <xdr:cxnSp macro="">
      <xdr:nvCxnSpPr>
        <xdr:cNvPr id="585" name="直線コネクタ 584"/>
        <xdr:cNvCxnSpPr/>
      </xdr:nvCxnSpPr>
      <xdr:spPr>
        <a:xfrm flipV="1">
          <a:off x="13703300" y="9705109"/>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27183</xdr:rowOff>
    </xdr:from>
    <xdr:to>
      <xdr:col>71</xdr:col>
      <xdr:colOff>177800</xdr:colOff>
      <xdr:row>57</xdr:row>
      <xdr:rowOff>47635</xdr:rowOff>
    </xdr:to>
    <xdr:cxnSp macro="">
      <xdr:nvCxnSpPr>
        <xdr:cNvPr id="588" name="直線コネクタ 587"/>
        <xdr:cNvCxnSpPr/>
      </xdr:nvCxnSpPr>
      <xdr:spPr>
        <a:xfrm>
          <a:off x="12814300" y="9628383"/>
          <a:ext cx="889000" cy="19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126954</xdr:rowOff>
    </xdr:from>
    <xdr:to>
      <xdr:col>85</xdr:col>
      <xdr:colOff>177800</xdr:colOff>
      <xdr:row>57</xdr:row>
      <xdr:rowOff>57104</xdr:rowOff>
    </xdr:to>
    <xdr:sp macro="" textlink="">
      <xdr:nvSpPr>
        <xdr:cNvPr id="598" name="楕円 597"/>
        <xdr:cNvSpPr/>
      </xdr:nvSpPr>
      <xdr:spPr>
        <a:xfrm>
          <a:off x="16268700" y="97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105381</xdr:rowOff>
    </xdr:from>
    <xdr:ext cx="534377" cy="259045"/>
    <xdr:sp macro="" textlink="">
      <xdr:nvSpPr>
        <xdr:cNvPr id="599" name="教育費該当値テキスト"/>
        <xdr:cNvSpPr txBox="1"/>
      </xdr:nvSpPr>
      <xdr:spPr>
        <a:xfrm>
          <a:off x="16370300" y="97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113627</xdr:rowOff>
    </xdr:from>
    <xdr:to>
      <xdr:col>81</xdr:col>
      <xdr:colOff>101600</xdr:colOff>
      <xdr:row>56</xdr:row>
      <xdr:rowOff>43777</xdr:rowOff>
    </xdr:to>
    <xdr:sp macro="" textlink="">
      <xdr:nvSpPr>
        <xdr:cNvPr id="600" name="楕円 599"/>
        <xdr:cNvSpPr/>
      </xdr:nvSpPr>
      <xdr:spPr>
        <a:xfrm>
          <a:off x="15430500" y="95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60304</xdr:rowOff>
    </xdr:from>
    <xdr:ext cx="534377" cy="259045"/>
    <xdr:sp macro="" textlink="">
      <xdr:nvSpPr>
        <xdr:cNvPr id="601" name="テキスト ボックス 600"/>
        <xdr:cNvSpPr txBox="1"/>
      </xdr:nvSpPr>
      <xdr:spPr>
        <a:xfrm>
          <a:off x="15214111" y="931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53109</xdr:rowOff>
    </xdr:from>
    <xdr:to>
      <xdr:col>76</xdr:col>
      <xdr:colOff>165100</xdr:colOff>
      <xdr:row>56</xdr:row>
      <xdr:rowOff>154709</xdr:rowOff>
    </xdr:to>
    <xdr:sp macro="" textlink="">
      <xdr:nvSpPr>
        <xdr:cNvPr id="602" name="楕円 601"/>
        <xdr:cNvSpPr/>
      </xdr:nvSpPr>
      <xdr:spPr>
        <a:xfrm>
          <a:off x="14541500" y="96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145836</xdr:rowOff>
    </xdr:from>
    <xdr:ext cx="534377" cy="259045"/>
    <xdr:sp macro="" textlink="">
      <xdr:nvSpPr>
        <xdr:cNvPr id="603" name="テキスト ボックス 602"/>
        <xdr:cNvSpPr txBox="1"/>
      </xdr:nvSpPr>
      <xdr:spPr>
        <a:xfrm>
          <a:off x="14325111" y="97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168285</xdr:rowOff>
    </xdr:from>
    <xdr:to>
      <xdr:col>72</xdr:col>
      <xdr:colOff>38100</xdr:colOff>
      <xdr:row>57</xdr:row>
      <xdr:rowOff>98435</xdr:rowOff>
    </xdr:to>
    <xdr:sp macro="" textlink="">
      <xdr:nvSpPr>
        <xdr:cNvPr id="604" name="楕円 603"/>
        <xdr:cNvSpPr/>
      </xdr:nvSpPr>
      <xdr:spPr>
        <a:xfrm>
          <a:off x="13652500" y="97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89562</xdr:rowOff>
    </xdr:from>
    <xdr:ext cx="534377" cy="259045"/>
    <xdr:sp macro="" textlink="">
      <xdr:nvSpPr>
        <xdr:cNvPr id="605" name="テキスト ボックス 604"/>
        <xdr:cNvSpPr txBox="1"/>
      </xdr:nvSpPr>
      <xdr:spPr>
        <a:xfrm>
          <a:off x="13436111" y="986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147833</xdr:rowOff>
    </xdr:from>
    <xdr:to>
      <xdr:col>67</xdr:col>
      <xdr:colOff>101600</xdr:colOff>
      <xdr:row>56</xdr:row>
      <xdr:rowOff>77983</xdr:rowOff>
    </xdr:to>
    <xdr:sp macro="" textlink="">
      <xdr:nvSpPr>
        <xdr:cNvPr id="606" name="楕円 605"/>
        <xdr:cNvSpPr/>
      </xdr:nvSpPr>
      <xdr:spPr>
        <a:xfrm>
          <a:off x="12763500" y="95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94510</xdr:rowOff>
    </xdr:from>
    <xdr:ext cx="534377" cy="259045"/>
    <xdr:sp macro="" textlink="">
      <xdr:nvSpPr>
        <xdr:cNvPr id="607" name="テキスト ボックス 606"/>
        <xdr:cNvSpPr txBox="1"/>
      </xdr:nvSpPr>
      <xdr:spPr>
        <a:xfrm>
          <a:off x="12547111" y="93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42965</xdr:rowOff>
    </xdr:from>
    <xdr:to>
      <xdr:col>85</xdr:col>
      <xdr:colOff>127000</xdr:colOff>
      <xdr:row>79</xdr:row>
      <xdr:rowOff>44450</xdr:rowOff>
    </xdr:to>
    <xdr:cxnSp macro="">
      <xdr:nvCxnSpPr>
        <xdr:cNvPr id="636" name="直線コネクタ 635"/>
        <xdr:cNvCxnSpPr/>
      </xdr:nvCxnSpPr>
      <xdr:spPr>
        <a:xfrm>
          <a:off x="15481300" y="13587515"/>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33235</xdr:rowOff>
    </xdr:from>
    <xdr:to>
      <xdr:col>81</xdr:col>
      <xdr:colOff>50800</xdr:colOff>
      <xdr:row>79</xdr:row>
      <xdr:rowOff>42965</xdr:rowOff>
    </xdr:to>
    <xdr:cxnSp macro="">
      <xdr:nvCxnSpPr>
        <xdr:cNvPr id="639" name="直線コネクタ 638"/>
        <xdr:cNvCxnSpPr/>
      </xdr:nvCxnSpPr>
      <xdr:spPr>
        <a:xfrm>
          <a:off x="14592300" y="13577785"/>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24003</xdr:rowOff>
    </xdr:from>
    <xdr:to>
      <xdr:col>76</xdr:col>
      <xdr:colOff>114300</xdr:colOff>
      <xdr:row>79</xdr:row>
      <xdr:rowOff>33235</xdr:rowOff>
    </xdr:to>
    <xdr:cxnSp macro="">
      <xdr:nvCxnSpPr>
        <xdr:cNvPr id="642" name="直線コネクタ 641"/>
        <xdr:cNvCxnSpPr/>
      </xdr:nvCxnSpPr>
      <xdr:spPr>
        <a:xfrm>
          <a:off x="13703300" y="13568553"/>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24003</xdr:rowOff>
    </xdr:from>
    <xdr:to>
      <xdr:col>71</xdr:col>
      <xdr:colOff>177800</xdr:colOff>
      <xdr:row>79</xdr:row>
      <xdr:rowOff>34392</xdr:rowOff>
    </xdr:to>
    <xdr:cxnSp macro="">
      <xdr:nvCxnSpPr>
        <xdr:cNvPr id="645" name="直線コネクタ 644"/>
        <xdr:cNvCxnSpPr/>
      </xdr:nvCxnSpPr>
      <xdr:spPr>
        <a:xfrm flipV="1">
          <a:off x="12814300" y="13568553"/>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163615</xdr:rowOff>
    </xdr:from>
    <xdr:to>
      <xdr:col>81</xdr:col>
      <xdr:colOff>101600</xdr:colOff>
      <xdr:row>79</xdr:row>
      <xdr:rowOff>93765</xdr:rowOff>
    </xdr:to>
    <xdr:sp macro="" textlink="">
      <xdr:nvSpPr>
        <xdr:cNvPr id="657" name="楕円 656"/>
        <xdr:cNvSpPr/>
      </xdr:nvSpPr>
      <xdr:spPr>
        <a:xfrm>
          <a:off x="15430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84892</xdr:rowOff>
    </xdr:from>
    <xdr:ext cx="378565" cy="259045"/>
    <xdr:sp macro="" textlink="">
      <xdr:nvSpPr>
        <xdr:cNvPr id="658" name="テキスト ボックス 657"/>
        <xdr:cNvSpPr txBox="1"/>
      </xdr:nvSpPr>
      <xdr:spPr>
        <a:xfrm>
          <a:off x="15292017" y="13629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153885</xdr:rowOff>
    </xdr:from>
    <xdr:to>
      <xdr:col>76</xdr:col>
      <xdr:colOff>165100</xdr:colOff>
      <xdr:row>79</xdr:row>
      <xdr:rowOff>84035</xdr:rowOff>
    </xdr:to>
    <xdr:sp macro="" textlink="">
      <xdr:nvSpPr>
        <xdr:cNvPr id="659" name="楕円 658"/>
        <xdr:cNvSpPr/>
      </xdr:nvSpPr>
      <xdr:spPr>
        <a:xfrm>
          <a:off x="14541500" y="135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75162</xdr:rowOff>
    </xdr:from>
    <xdr:ext cx="378565" cy="259045"/>
    <xdr:sp macro="" textlink="">
      <xdr:nvSpPr>
        <xdr:cNvPr id="660" name="テキスト ボックス 659"/>
        <xdr:cNvSpPr txBox="1"/>
      </xdr:nvSpPr>
      <xdr:spPr>
        <a:xfrm>
          <a:off x="14403017" y="1361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144653</xdr:rowOff>
    </xdr:from>
    <xdr:to>
      <xdr:col>72</xdr:col>
      <xdr:colOff>38100</xdr:colOff>
      <xdr:row>79</xdr:row>
      <xdr:rowOff>74803</xdr:rowOff>
    </xdr:to>
    <xdr:sp macro="" textlink="">
      <xdr:nvSpPr>
        <xdr:cNvPr id="661" name="楕円 660"/>
        <xdr:cNvSpPr/>
      </xdr:nvSpPr>
      <xdr:spPr>
        <a:xfrm>
          <a:off x="13652500" y="135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65930</xdr:rowOff>
    </xdr:from>
    <xdr:ext cx="469744" cy="259045"/>
    <xdr:sp macro="" textlink="">
      <xdr:nvSpPr>
        <xdr:cNvPr id="662" name="テキスト ボックス 661"/>
        <xdr:cNvSpPr txBox="1"/>
      </xdr:nvSpPr>
      <xdr:spPr>
        <a:xfrm>
          <a:off x="13468428" y="136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155042</xdr:rowOff>
    </xdr:from>
    <xdr:to>
      <xdr:col>67</xdr:col>
      <xdr:colOff>101600</xdr:colOff>
      <xdr:row>79</xdr:row>
      <xdr:rowOff>85192</xdr:rowOff>
    </xdr:to>
    <xdr:sp macro="" textlink="">
      <xdr:nvSpPr>
        <xdr:cNvPr id="663" name="楕円 662"/>
        <xdr:cNvSpPr/>
      </xdr:nvSpPr>
      <xdr:spPr>
        <a:xfrm>
          <a:off x="12763500" y="135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76319</xdr:rowOff>
    </xdr:from>
    <xdr:ext cx="378565" cy="259045"/>
    <xdr:sp macro="" textlink="">
      <xdr:nvSpPr>
        <xdr:cNvPr id="664" name="テキスト ボックス 663"/>
        <xdr:cNvSpPr txBox="1"/>
      </xdr:nvSpPr>
      <xdr:spPr>
        <a:xfrm>
          <a:off x="12625017" y="1362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50347</xdr:rowOff>
    </xdr:from>
    <xdr:to>
      <xdr:col>85</xdr:col>
      <xdr:colOff>127000</xdr:colOff>
      <xdr:row>98</xdr:row>
      <xdr:rowOff>52001</xdr:rowOff>
    </xdr:to>
    <xdr:cxnSp macro="">
      <xdr:nvCxnSpPr>
        <xdr:cNvPr id="693" name="直線コネクタ 692"/>
        <xdr:cNvCxnSpPr/>
      </xdr:nvCxnSpPr>
      <xdr:spPr>
        <a:xfrm flipV="1">
          <a:off x="15481300" y="16852447"/>
          <a:ext cx="8382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47163</xdr:rowOff>
    </xdr:from>
    <xdr:to>
      <xdr:col>81</xdr:col>
      <xdr:colOff>50800</xdr:colOff>
      <xdr:row>98</xdr:row>
      <xdr:rowOff>52001</xdr:rowOff>
    </xdr:to>
    <xdr:cxnSp macro="">
      <xdr:nvCxnSpPr>
        <xdr:cNvPr id="696" name="直線コネクタ 695"/>
        <xdr:cNvCxnSpPr/>
      </xdr:nvCxnSpPr>
      <xdr:spPr>
        <a:xfrm>
          <a:off x="14592300" y="16849263"/>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43711</xdr:rowOff>
    </xdr:from>
    <xdr:to>
      <xdr:col>76</xdr:col>
      <xdr:colOff>114300</xdr:colOff>
      <xdr:row>98</xdr:row>
      <xdr:rowOff>47163</xdr:rowOff>
    </xdr:to>
    <xdr:cxnSp macro="">
      <xdr:nvCxnSpPr>
        <xdr:cNvPr id="699" name="直線コネクタ 698"/>
        <xdr:cNvCxnSpPr/>
      </xdr:nvCxnSpPr>
      <xdr:spPr>
        <a:xfrm>
          <a:off x="13703300" y="1684581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40869</xdr:rowOff>
    </xdr:from>
    <xdr:to>
      <xdr:col>71</xdr:col>
      <xdr:colOff>177800</xdr:colOff>
      <xdr:row>98</xdr:row>
      <xdr:rowOff>43711</xdr:rowOff>
    </xdr:to>
    <xdr:cxnSp macro="">
      <xdr:nvCxnSpPr>
        <xdr:cNvPr id="702" name="直線コネクタ 701"/>
        <xdr:cNvCxnSpPr/>
      </xdr:nvCxnSpPr>
      <xdr:spPr>
        <a:xfrm>
          <a:off x="12814300" y="16842969"/>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170997</xdr:rowOff>
    </xdr:from>
    <xdr:to>
      <xdr:col>85</xdr:col>
      <xdr:colOff>177800</xdr:colOff>
      <xdr:row>98</xdr:row>
      <xdr:rowOff>101147</xdr:rowOff>
    </xdr:to>
    <xdr:sp macro="" textlink="">
      <xdr:nvSpPr>
        <xdr:cNvPr id="712" name="楕円 711"/>
        <xdr:cNvSpPr/>
      </xdr:nvSpPr>
      <xdr:spPr>
        <a:xfrm>
          <a:off x="16268700" y="168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85924</xdr:rowOff>
    </xdr:from>
    <xdr:ext cx="534377" cy="259045"/>
    <xdr:sp macro="" textlink="">
      <xdr:nvSpPr>
        <xdr:cNvPr id="713" name="公債費該当値テキスト"/>
        <xdr:cNvSpPr txBox="1"/>
      </xdr:nvSpPr>
      <xdr:spPr>
        <a:xfrm>
          <a:off x="16370300" y="167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1201</xdr:rowOff>
    </xdr:from>
    <xdr:to>
      <xdr:col>81</xdr:col>
      <xdr:colOff>101600</xdr:colOff>
      <xdr:row>98</xdr:row>
      <xdr:rowOff>102801</xdr:rowOff>
    </xdr:to>
    <xdr:sp macro="" textlink="">
      <xdr:nvSpPr>
        <xdr:cNvPr id="714" name="楕円 713"/>
        <xdr:cNvSpPr/>
      </xdr:nvSpPr>
      <xdr:spPr>
        <a:xfrm>
          <a:off x="15430500" y="168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93928</xdr:rowOff>
    </xdr:from>
    <xdr:ext cx="534377" cy="259045"/>
    <xdr:sp macro="" textlink="">
      <xdr:nvSpPr>
        <xdr:cNvPr id="715" name="テキスト ボックス 714"/>
        <xdr:cNvSpPr txBox="1"/>
      </xdr:nvSpPr>
      <xdr:spPr>
        <a:xfrm>
          <a:off x="15214111" y="168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167813</xdr:rowOff>
    </xdr:from>
    <xdr:to>
      <xdr:col>76</xdr:col>
      <xdr:colOff>165100</xdr:colOff>
      <xdr:row>98</xdr:row>
      <xdr:rowOff>97963</xdr:rowOff>
    </xdr:to>
    <xdr:sp macro="" textlink="">
      <xdr:nvSpPr>
        <xdr:cNvPr id="716" name="楕円 715"/>
        <xdr:cNvSpPr/>
      </xdr:nvSpPr>
      <xdr:spPr>
        <a:xfrm>
          <a:off x="14541500" y="16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89090</xdr:rowOff>
    </xdr:from>
    <xdr:ext cx="534377" cy="259045"/>
    <xdr:sp macro="" textlink="">
      <xdr:nvSpPr>
        <xdr:cNvPr id="717" name="テキスト ボックス 716"/>
        <xdr:cNvSpPr txBox="1"/>
      </xdr:nvSpPr>
      <xdr:spPr>
        <a:xfrm>
          <a:off x="14325111" y="168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164361</xdr:rowOff>
    </xdr:from>
    <xdr:to>
      <xdr:col>72</xdr:col>
      <xdr:colOff>38100</xdr:colOff>
      <xdr:row>98</xdr:row>
      <xdr:rowOff>94511</xdr:rowOff>
    </xdr:to>
    <xdr:sp macro="" textlink="">
      <xdr:nvSpPr>
        <xdr:cNvPr id="718" name="楕円 717"/>
        <xdr:cNvSpPr/>
      </xdr:nvSpPr>
      <xdr:spPr>
        <a:xfrm>
          <a:off x="13652500" y="167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85638</xdr:rowOff>
    </xdr:from>
    <xdr:ext cx="534377" cy="259045"/>
    <xdr:sp macro="" textlink="">
      <xdr:nvSpPr>
        <xdr:cNvPr id="719" name="テキスト ボックス 718"/>
        <xdr:cNvSpPr txBox="1"/>
      </xdr:nvSpPr>
      <xdr:spPr>
        <a:xfrm>
          <a:off x="13436111" y="168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161519</xdr:rowOff>
    </xdr:from>
    <xdr:to>
      <xdr:col>67</xdr:col>
      <xdr:colOff>101600</xdr:colOff>
      <xdr:row>98</xdr:row>
      <xdr:rowOff>91669</xdr:rowOff>
    </xdr:to>
    <xdr:sp macro="" textlink="">
      <xdr:nvSpPr>
        <xdr:cNvPr id="720" name="楕円 719"/>
        <xdr:cNvSpPr/>
      </xdr:nvSpPr>
      <xdr:spPr>
        <a:xfrm>
          <a:off x="12763500" y="167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82796</xdr:rowOff>
    </xdr:from>
    <xdr:ext cx="534377" cy="259045"/>
    <xdr:sp macro="" textlink="">
      <xdr:nvSpPr>
        <xdr:cNvPr id="721" name="テキスト ボックス 720"/>
        <xdr:cNvSpPr txBox="1"/>
      </xdr:nvSpPr>
      <xdr:spPr>
        <a:xfrm>
          <a:off x="12547111" y="168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中で民生費は、住民一人当たり２３０，１１８円となっている。全国・沖縄県及び類似団体内平均値を上回っており、年々増加傾向にある。要因としては子育て支援環境の充実を図るため、子育て支援事業を重点的に取り組んでいるためである。教育費は、住民一人当たり５０，００６円となっており、前年度から▲２４，２４９円となっている。減少した要因として、義務教育施設整備事業（登野城小学校新増改築）の完了に伴う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今後、新庁舎建設事業や市営団地建替え、老朽化した学校施設の整備等で総務費、土木費、教育費及び公債費の住民一人当たりのコストが増加することが考えられる。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取崩しを回避しておりＨ２９年度も約３億円積立を行ったため、過去最高額となっている。前年度と比較し、実質収支額が４億円の増、標準財政規模に占める割合では、２．９３ポイントの増となっている。</a:t>
          </a:r>
        </a:p>
        <a:p>
          <a:r>
            <a:rPr kumimoji="1" lang="ja-JP" altLang="en-US" sz="1400">
              <a:latin typeface="ＭＳ ゴシック" pitchFamily="49" charset="-128"/>
              <a:ea typeface="ＭＳ ゴシック" pitchFamily="49" charset="-128"/>
            </a:rPr>
            <a:t>　今後、新庁舎建設事業等の大規模事業が控えていることから、財政調整基金の一部取崩しが考えられる。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年度まで連結実質赤字比率に係る赤字特別会計は、国民健康保険事業であったが、Ｈ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年度からの広域化に向け、累積赤字解消のために一般会計から負担してきたことから、Ｈ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年度で赤字が解消され、単年度収支で黒字を維持している。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下水道事業特別会計は、公共下水道事業特別会計及び農業集落排水事業特別会計が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年度に統合したため、</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までの比率が記載されていない。下水道事業特別会計については、一般会計からの基準外繰出金に頼っている部分が非常に大きいため、今後、公共下水道の既整備地区の接続率を高め、使用料の確保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27992699</v>
      </c>
      <c r="BO4" s="372"/>
      <c r="BP4" s="372"/>
      <c r="BQ4" s="372"/>
      <c r="BR4" s="372"/>
      <c r="BS4" s="372"/>
      <c r="BT4" s="372"/>
      <c r="BU4" s="373"/>
      <c r="BV4" s="371">
        <v>27660192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8</v>
      </c>
      <c r="CU4" s="378"/>
      <c r="CV4" s="378"/>
      <c r="CW4" s="378"/>
      <c r="CX4" s="378"/>
      <c r="CY4" s="378"/>
      <c r="CZ4" s="378"/>
      <c r="DA4" s="379"/>
      <c r="DB4" s="377">
        <v>5.0999999999999996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26724777</v>
      </c>
      <c r="BO5" s="409"/>
      <c r="BP5" s="409"/>
      <c r="BQ5" s="409"/>
      <c r="BR5" s="409"/>
      <c r="BS5" s="409"/>
      <c r="BT5" s="409"/>
      <c r="BU5" s="410"/>
      <c r="BV5" s="408">
        <v>26779267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83.5</v>
      </c>
      <c r="CU5" s="406"/>
      <c r="CV5" s="406"/>
      <c r="CW5" s="406"/>
      <c r="CX5" s="406"/>
      <c r="CY5" s="406"/>
      <c r="CZ5" s="406"/>
      <c r="DA5" s="407"/>
      <c r="DB5" s="405">
        <v>83.9</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1267922</v>
      </c>
      <c r="BO6" s="409"/>
      <c r="BP6" s="409"/>
      <c r="BQ6" s="409"/>
      <c r="BR6" s="409"/>
      <c r="BS6" s="409"/>
      <c r="BT6" s="409"/>
      <c r="BU6" s="410"/>
      <c r="BV6" s="408">
        <v>880925</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87.7</v>
      </c>
      <c r="CU6" s="446"/>
      <c r="CV6" s="446"/>
      <c r="CW6" s="446"/>
      <c r="CX6" s="446"/>
      <c r="CY6" s="446"/>
      <c r="CZ6" s="446"/>
      <c r="DA6" s="447"/>
      <c r="DB6" s="445">
        <v>87.9</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154146</v>
      </c>
      <c r="BO7" s="409"/>
      <c r="BP7" s="409"/>
      <c r="BQ7" s="409"/>
      <c r="BR7" s="409"/>
      <c r="BS7" s="409"/>
      <c r="BT7" s="409"/>
      <c r="BU7" s="410"/>
      <c r="BV7" s="408">
        <v>185161</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13923717</v>
      </c>
      <c r="CU7" s="409"/>
      <c r="CV7" s="409"/>
      <c r="CW7" s="409"/>
      <c r="CX7" s="409"/>
      <c r="CY7" s="409"/>
      <c r="CZ7" s="409"/>
      <c r="DA7" s="410"/>
      <c r="DB7" s="408">
        <v>13725732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1113776</v>
      </c>
      <c r="BO8" s="409"/>
      <c r="BP8" s="409"/>
      <c r="BQ8" s="409"/>
      <c r="BR8" s="409"/>
      <c r="BS8" s="409"/>
      <c r="BT8" s="409"/>
      <c r="BU8" s="410"/>
      <c r="BV8" s="408">
        <v>695764</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0.41</v>
      </c>
      <c r="CU8" s="449"/>
      <c r="CV8" s="449"/>
      <c r="CW8" s="449"/>
      <c r="CX8" s="449"/>
      <c r="CY8" s="449"/>
      <c r="CZ8" s="449"/>
      <c r="DA8" s="450"/>
      <c r="DB8" s="448">
        <v>0.4</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47564</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418476</v>
      </c>
      <c r="BO9" s="409"/>
      <c r="BP9" s="409"/>
      <c r="BQ9" s="409"/>
      <c r="BR9" s="409"/>
      <c r="BS9" s="409"/>
      <c r="BT9" s="409"/>
      <c r="BU9" s="410"/>
      <c r="BV9" s="408">
        <v>115533</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13.3</v>
      </c>
      <c r="CU9" s="406"/>
      <c r="CV9" s="406"/>
      <c r="CW9" s="406"/>
      <c r="CX9" s="406"/>
      <c r="CY9" s="406"/>
      <c r="CZ9" s="406"/>
      <c r="DA9" s="407"/>
      <c r="DB9" s="405">
        <v>13.7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46922</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342000</v>
      </c>
      <c r="BO10" s="409"/>
      <c r="BP10" s="409"/>
      <c r="BQ10" s="409"/>
      <c r="BR10" s="409"/>
      <c r="BS10" s="409"/>
      <c r="BT10" s="409"/>
      <c r="BU10" s="410"/>
      <c r="BV10" s="408">
        <v>284000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11826</v>
      </c>
      <c r="BO11" s="409"/>
      <c r="BP11" s="409"/>
      <c r="BQ11" s="409"/>
      <c r="BR11" s="409"/>
      <c r="BS11" s="409"/>
      <c r="BT11" s="409"/>
      <c r="BU11" s="410"/>
      <c r="BV11" s="408">
        <v>18880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49392</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88</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48946</v>
      </c>
      <c r="S13" s="490"/>
      <c r="T13" s="490"/>
      <c r="U13" s="490"/>
      <c r="V13" s="491"/>
      <c r="W13" s="424" t="s">
        <v>134</v>
      </c>
      <c r="X13" s="425"/>
      <c r="Y13" s="425"/>
      <c r="Z13" s="425"/>
      <c r="AA13" s="425"/>
      <c r="AB13" s="415"/>
      <c r="AC13" s="459">
        <v>2075</v>
      </c>
      <c r="AD13" s="460"/>
      <c r="AE13" s="460"/>
      <c r="AF13" s="460"/>
      <c r="AG13" s="499"/>
      <c r="AH13" s="459">
        <v>1957</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772302</v>
      </c>
      <c r="BO13" s="409"/>
      <c r="BP13" s="409"/>
      <c r="BQ13" s="409"/>
      <c r="BR13" s="409"/>
      <c r="BS13" s="409"/>
      <c r="BT13" s="409"/>
      <c r="BU13" s="410"/>
      <c r="BV13" s="408">
        <v>418413</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6.8</v>
      </c>
      <c r="CU13" s="406"/>
      <c r="CV13" s="406"/>
      <c r="CW13" s="406"/>
      <c r="CX13" s="406"/>
      <c r="CY13" s="406"/>
      <c r="CZ13" s="406"/>
      <c r="DA13" s="407"/>
      <c r="DB13" s="405">
        <v>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49270</v>
      </c>
      <c r="S14" s="490"/>
      <c r="T14" s="490"/>
      <c r="U14" s="490"/>
      <c r="V14" s="491"/>
      <c r="W14" s="398"/>
      <c r="X14" s="399"/>
      <c r="Y14" s="399"/>
      <c r="Z14" s="399"/>
      <c r="AA14" s="399"/>
      <c r="AB14" s="388"/>
      <c r="AC14" s="492">
        <v>9.6</v>
      </c>
      <c r="AD14" s="493"/>
      <c r="AE14" s="493"/>
      <c r="AF14" s="493"/>
      <c r="AG14" s="494"/>
      <c r="AH14" s="492">
        <v>9.8000000000000007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35.4</v>
      </c>
      <c r="CU14" s="504"/>
      <c r="CV14" s="504"/>
      <c r="CW14" s="504"/>
      <c r="CX14" s="504"/>
      <c r="CY14" s="504"/>
      <c r="CZ14" s="504"/>
      <c r="DA14" s="505"/>
      <c r="DB14" s="503">
        <v>30.6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48943</v>
      </c>
      <c r="S15" s="490"/>
      <c r="T15" s="490"/>
      <c r="U15" s="490"/>
      <c r="V15" s="491"/>
      <c r="W15" s="424" t="s">
        <v>142</v>
      </c>
      <c r="X15" s="425"/>
      <c r="Y15" s="425"/>
      <c r="Z15" s="425"/>
      <c r="AA15" s="425"/>
      <c r="AB15" s="415"/>
      <c r="AC15" s="459">
        <v>3114</v>
      </c>
      <c r="AD15" s="460"/>
      <c r="AE15" s="460"/>
      <c r="AF15" s="460"/>
      <c r="AG15" s="499"/>
      <c r="AH15" s="459">
        <v>3190</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5028888</v>
      </c>
      <c r="BO15" s="372"/>
      <c r="BP15" s="372"/>
      <c r="BQ15" s="372"/>
      <c r="BR15" s="372"/>
      <c r="BS15" s="372"/>
      <c r="BT15" s="372"/>
      <c r="BU15" s="373"/>
      <c r="BV15" s="371">
        <v>4860157</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14.5</v>
      </c>
      <c r="AD16" s="493"/>
      <c r="AE16" s="493"/>
      <c r="AF16" s="493"/>
      <c r="AG16" s="494"/>
      <c r="AH16" s="492">
        <v>15.9</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11860522</v>
      </c>
      <c r="BO16" s="409"/>
      <c r="BP16" s="409"/>
      <c r="BQ16" s="409"/>
      <c r="BR16" s="409"/>
      <c r="BS16" s="409"/>
      <c r="BT16" s="409"/>
      <c r="BU16" s="410"/>
      <c r="BV16" s="408">
        <v>11732742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16341</v>
      </c>
      <c r="AD17" s="460"/>
      <c r="AE17" s="460"/>
      <c r="AF17" s="460"/>
      <c r="AG17" s="499"/>
      <c r="AH17" s="459">
        <v>14890</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6438421</v>
      </c>
      <c r="BO17" s="409"/>
      <c r="BP17" s="409"/>
      <c r="BQ17" s="409"/>
      <c r="BR17" s="409"/>
      <c r="BS17" s="409"/>
      <c r="BT17" s="409"/>
      <c r="BU17" s="410"/>
      <c r="BV17" s="408">
        <v>6225032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229.15</v>
      </c>
      <c r="M18" s="521"/>
      <c r="N18" s="521"/>
      <c r="O18" s="521"/>
      <c r="P18" s="521"/>
      <c r="Q18" s="521"/>
      <c r="R18" s="522"/>
      <c r="S18" s="522"/>
      <c r="T18" s="522"/>
      <c r="U18" s="522"/>
      <c r="V18" s="523"/>
      <c r="W18" s="426"/>
      <c r="X18" s="427"/>
      <c r="Y18" s="427"/>
      <c r="Z18" s="427"/>
      <c r="AA18" s="427"/>
      <c r="AB18" s="418"/>
      <c r="AC18" s="524">
        <v>75.900000000000006</v>
      </c>
      <c r="AD18" s="525"/>
      <c r="AE18" s="525"/>
      <c r="AF18" s="525"/>
      <c r="AG18" s="526"/>
      <c r="AH18" s="524">
        <v>74.3</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11896027</v>
      </c>
      <c r="BO18" s="409"/>
      <c r="BP18" s="409"/>
      <c r="BQ18" s="409"/>
      <c r="BR18" s="409"/>
      <c r="BS18" s="409"/>
      <c r="BT18" s="409"/>
      <c r="BU18" s="410"/>
      <c r="BV18" s="408">
        <v>11733334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208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15918787</v>
      </c>
      <c r="BO19" s="409"/>
      <c r="BP19" s="409"/>
      <c r="BQ19" s="409"/>
      <c r="BR19" s="409"/>
      <c r="BS19" s="409"/>
      <c r="BT19" s="409"/>
      <c r="BU19" s="410"/>
      <c r="BV19" s="408">
        <v>15311215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20514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68" t="s">
        <v>162</v>
      </c>
      <c r="AI22" s="425"/>
      <c r="AJ22" s="425"/>
      <c r="AK22" s="425"/>
      <c r="AL22" s="415"/>
      <c r="AM22" s="568" t="s">
        <v>163</v>
      </c>
      <c r="AN22" s="569"/>
      <c r="AO22" s="569"/>
      <c r="AP22" s="569"/>
      <c r="AQ22" s="569"/>
      <c r="AR22" s="570"/>
      <c r="AS22" s="551" t="s">
        <v>160</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164</v>
      </c>
      <c r="AZ23" s="369"/>
      <c r="BA23" s="369"/>
      <c r="BB23" s="369"/>
      <c r="BC23" s="369"/>
      <c r="BD23" s="369"/>
      <c r="BE23" s="369"/>
      <c r="BF23" s="369"/>
      <c r="BG23" s="369"/>
      <c r="BH23" s="369"/>
      <c r="BI23" s="369"/>
      <c r="BJ23" s="369"/>
      <c r="BK23" s="369"/>
      <c r="BL23" s="369"/>
      <c r="BM23" s="370"/>
      <c r="BN23" s="408">
        <v>21493713</v>
      </c>
      <c r="BO23" s="409"/>
      <c r="BP23" s="409"/>
      <c r="BQ23" s="409"/>
      <c r="BR23" s="409"/>
      <c r="BS23" s="409"/>
      <c r="BT23" s="409"/>
      <c r="BU23" s="410"/>
      <c r="BV23" s="408">
        <v>21745148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8500</v>
      </c>
      <c r="R24" s="460"/>
      <c r="S24" s="460"/>
      <c r="T24" s="460"/>
      <c r="U24" s="460"/>
      <c r="V24" s="499"/>
      <c r="W24" s="558"/>
      <c r="X24" s="546"/>
      <c r="Y24" s="547"/>
      <c r="Z24" s="458" t="s">
        <v>166</v>
      </c>
      <c r="AA24" s="438"/>
      <c r="AB24" s="438"/>
      <c r="AC24" s="438"/>
      <c r="AD24" s="438"/>
      <c r="AE24" s="438"/>
      <c r="AF24" s="438"/>
      <c r="AG24" s="439"/>
      <c r="AH24" s="459">
        <v>461</v>
      </c>
      <c r="AI24" s="460"/>
      <c r="AJ24" s="460"/>
      <c r="AK24" s="460"/>
      <c r="AL24" s="499"/>
      <c r="AM24" s="459">
        <v>1378390</v>
      </c>
      <c r="AN24" s="460"/>
      <c r="AO24" s="460"/>
      <c r="AP24" s="460"/>
      <c r="AQ24" s="460"/>
      <c r="AR24" s="499"/>
      <c r="AS24" s="459">
        <v>2990</v>
      </c>
      <c r="AT24" s="460"/>
      <c r="AU24" s="460"/>
      <c r="AV24" s="460"/>
      <c r="AW24" s="460"/>
      <c r="AX24" s="461"/>
      <c r="AY24" s="576" t="s">
        <v>167</v>
      </c>
      <c r="AZ24" s="577"/>
      <c r="BA24" s="577"/>
      <c r="BB24" s="577"/>
      <c r="BC24" s="577"/>
      <c r="BD24" s="577"/>
      <c r="BE24" s="577"/>
      <c r="BF24" s="577"/>
      <c r="BG24" s="577"/>
      <c r="BH24" s="577"/>
      <c r="BI24" s="577"/>
      <c r="BJ24" s="577"/>
      <c r="BK24" s="577"/>
      <c r="BL24" s="577"/>
      <c r="BM24" s="578"/>
      <c r="BN24" s="408">
        <v>19994637</v>
      </c>
      <c r="BO24" s="409"/>
      <c r="BP24" s="409"/>
      <c r="BQ24" s="409"/>
      <c r="BR24" s="409"/>
      <c r="BS24" s="409"/>
      <c r="BT24" s="409"/>
      <c r="BU24" s="410"/>
      <c r="BV24" s="408">
        <v>20244591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6820</v>
      </c>
      <c r="R25" s="460"/>
      <c r="S25" s="460"/>
      <c r="T25" s="460"/>
      <c r="U25" s="460"/>
      <c r="V25" s="499"/>
      <c r="W25" s="558"/>
      <c r="X25" s="546"/>
      <c r="Y25" s="547"/>
      <c r="Z25" s="458" t="s">
        <v>169</v>
      </c>
      <c r="AA25" s="438"/>
      <c r="AB25" s="438"/>
      <c r="AC25" s="438"/>
      <c r="AD25" s="438"/>
      <c r="AE25" s="438"/>
      <c r="AF25" s="438"/>
      <c r="AG25" s="439"/>
      <c r="AH25" s="459">
        <v>61</v>
      </c>
      <c r="AI25" s="460"/>
      <c r="AJ25" s="460"/>
      <c r="AK25" s="460"/>
      <c r="AL25" s="499"/>
      <c r="AM25" s="459">
        <v>169763</v>
      </c>
      <c r="AN25" s="460"/>
      <c r="AO25" s="460"/>
      <c r="AP25" s="460"/>
      <c r="AQ25" s="460"/>
      <c r="AR25" s="499"/>
      <c r="AS25" s="459">
        <v>2783</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5896020</v>
      </c>
      <c r="BO25" s="372"/>
      <c r="BP25" s="372"/>
      <c r="BQ25" s="372"/>
      <c r="BR25" s="372"/>
      <c r="BS25" s="372"/>
      <c r="BT25" s="372"/>
      <c r="BU25" s="373"/>
      <c r="BV25" s="371">
        <v>140555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6260</v>
      </c>
      <c r="R26" s="460"/>
      <c r="S26" s="460"/>
      <c r="T26" s="460"/>
      <c r="U26" s="460"/>
      <c r="V26" s="499"/>
      <c r="W26" s="558"/>
      <c r="X26" s="546"/>
      <c r="Y26" s="547"/>
      <c r="Z26" s="458" t="s">
        <v>172</v>
      </c>
      <c r="AA26" s="582"/>
      <c r="AB26" s="582"/>
      <c r="AC26" s="582"/>
      <c r="AD26" s="582"/>
      <c r="AE26" s="582"/>
      <c r="AF26" s="582"/>
      <c r="AG26" s="583"/>
      <c r="AH26" s="459">
        <v>14</v>
      </c>
      <c r="AI26" s="460"/>
      <c r="AJ26" s="460"/>
      <c r="AK26" s="460"/>
      <c r="AL26" s="499"/>
      <c r="AM26" s="459">
        <v>45934</v>
      </c>
      <c r="AN26" s="460"/>
      <c r="AO26" s="460"/>
      <c r="AP26" s="460"/>
      <c r="AQ26" s="460"/>
      <c r="AR26" s="499"/>
      <c r="AS26" s="459">
        <v>3281</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4560</v>
      </c>
      <c r="R27" s="460"/>
      <c r="S27" s="460"/>
      <c r="T27" s="460"/>
      <c r="U27" s="460"/>
      <c r="V27" s="499"/>
      <c r="W27" s="558"/>
      <c r="X27" s="546"/>
      <c r="Y27" s="547"/>
      <c r="Z27" s="458" t="s">
        <v>175</v>
      </c>
      <c r="AA27" s="438"/>
      <c r="AB27" s="438"/>
      <c r="AC27" s="438"/>
      <c r="AD27" s="438"/>
      <c r="AE27" s="438"/>
      <c r="AF27" s="438"/>
      <c r="AG27" s="439"/>
      <c r="AH27" s="459">
        <v>28</v>
      </c>
      <c r="AI27" s="460"/>
      <c r="AJ27" s="460"/>
      <c r="AK27" s="460"/>
      <c r="AL27" s="499"/>
      <c r="AM27" s="459">
        <v>89946</v>
      </c>
      <c r="AN27" s="460"/>
      <c r="AO27" s="460"/>
      <c r="AP27" s="460"/>
      <c r="AQ27" s="460"/>
      <c r="AR27" s="499"/>
      <c r="AS27" s="459">
        <v>3212</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79" t="s">
        <v>132</v>
      </c>
      <c r="BO27" s="580"/>
      <c r="BP27" s="580"/>
      <c r="BQ27" s="580"/>
      <c r="BR27" s="580"/>
      <c r="BS27" s="580"/>
      <c r="BT27" s="580"/>
      <c r="BU27" s="581"/>
      <c r="BV27" s="579" t="s">
        <v>132</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4130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3360235</v>
      </c>
      <c r="BO28" s="372"/>
      <c r="BP28" s="372"/>
      <c r="BQ28" s="372"/>
      <c r="BR28" s="372"/>
      <c r="BS28" s="372"/>
      <c r="BT28" s="372"/>
      <c r="BU28" s="373"/>
      <c r="BV28" s="371">
        <v>3018235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20</v>
      </c>
      <c r="M29" s="460"/>
      <c r="N29" s="460"/>
      <c r="O29" s="460"/>
      <c r="P29" s="499"/>
      <c r="Q29" s="459">
        <v>3860</v>
      </c>
      <c r="R29" s="460"/>
      <c r="S29" s="460"/>
      <c r="T29" s="460"/>
      <c r="U29" s="460"/>
      <c r="V29" s="499"/>
      <c r="W29" s="559"/>
      <c r="X29" s="560"/>
      <c r="Y29" s="561"/>
      <c r="Z29" s="458" t="s">
        <v>181</v>
      </c>
      <c r="AA29" s="438"/>
      <c r="AB29" s="438"/>
      <c r="AC29" s="438"/>
      <c r="AD29" s="438"/>
      <c r="AE29" s="438"/>
      <c r="AF29" s="438"/>
      <c r="AG29" s="439"/>
      <c r="AH29" s="459">
        <v>489</v>
      </c>
      <c r="AI29" s="460"/>
      <c r="AJ29" s="460"/>
      <c r="AK29" s="460"/>
      <c r="AL29" s="499"/>
      <c r="AM29" s="459">
        <v>1468336</v>
      </c>
      <c r="AN29" s="460"/>
      <c r="AO29" s="460"/>
      <c r="AP29" s="460"/>
      <c r="AQ29" s="460"/>
      <c r="AR29" s="499"/>
      <c r="AS29" s="459">
        <v>3003</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321561</v>
      </c>
      <c r="BO29" s="409"/>
      <c r="BP29" s="409"/>
      <c r="BQ29" s="409"/>
      <c r="BR29" s="409"/>
      <c r="BS29" s="409"/>
      <c r="BT29" s="409"/>
      <c r="BU29" s="410"/>
      <c r="BV29" s="408">
        <v>271561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96.1</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44</v>
      </c>
      <c r="BD30" s="577"/>
      <c r="BE30" s="577"/>
      <c r="BF30" s="577"/>
      <c r="BG30" s="577"/>
      <c r="BH30" s="577"/>
      <c r="BI30" s="577"/>
      <c r="BJ30" s="577"/>
      <c r="BK30" s="577"/>
      <c r="BL30" s="577"/>
      <c r="BM30" s="578"/>
      <c r="BN30" s="579">
        <v>1973092</v>
      </c>
      <c r="BO30" s="580"/>
      <c r="BP30" s="580"/>
      <c r="BQ30" s="580"/>
      <c r="BR30" s="580"/>
      <c r="BS30" s="580"/>
      <c r="BT30" s="580"/>
      <c r="BU30" s="581"/>
      <c r="BV30" s="579">
        <v>2205262</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192</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190</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港湾事業特別会計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沖縄県市町村総合事務組合　一般会計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八重山食肉センター</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港湾事業特別会計（普通会計）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IF('各会計、関係団体の財政状況及び健全化判断比率'!B33="","",'各会計、関係団体の財政状況及び健全化判断比率'!B33)</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沖縄県後期高齢者医療広域連合　一般会計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タウンマネジメント石垣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石垣都市計画土地区画整理事業特別会計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沖縄県後期高齢者医療広域連合事業勘定</v>
      </c>
      <c r="BZ36" s="595"/>
      <c r="CA36" s="595"/>
      <c r="CB36" s="595"/>
      <c r="CC36" s="595"/>
      <c r="CD36" s="595"/>
      <c r="CE36" s="595"/>
      <c r="CF36" s="595"/>
      <c r="CG36" s="595"/>
      <c r="CH36" s="595"/>
      <c r="CI36" s="595"/>
      <c r="CJ36" s="595"/>
      <c r="CK36" s="595"/>
      <c r="CL36" s="595"/>
      <c r="CM36" s="595"/>
      <c r="CN36" s="193"/>
      <c r="CO36" s="594">
        <f t="shared" si="3"/>
        <v>17</v>
      </c>
      <c r="CP36" s="594"/>
      <c r="CQ36" s="595" t="str">
        <f>IF('各会計、関係団体の財政状況及び健全化判断比率'!BS9="","",'各会計、関係団体の財政状況及び健全化判断比率'!BS9)</f>
        <v>八重山漁業協同組合</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八重山広域市町村圏事務組合　一般会計</v>
      </c>
      <c r="BZ37" s="595"/>
      <c r="CA37" s="595"/>
      <c r="CB37" s="595"/>
      <c r="CC37" s="595"/>
      <c r="CD37" s="595"/>
      <c r="CE37" s="595"/>
      <c r="CF37" s="595"/>
      <c r="CG37" s="595"/>
      <c r="CH37" s="595"/>
      <c r="CI37" s="595"/>
      <c r="CJ37" s="595"/>
      <c r="CK37" s="595"/>
      <c r="CL37" s="595"/>
      <c r="CM37" s="595"/>
      <c r="CN37" s="193"/>
      <c r="CO37" s="594">
        <f t="shared" si="3"/>
        <v>18</v>
      </c>
      <c r="CP37" s="594"/>
      <c r="CQ37" s="595" t="str">
        <f>IF('各会計、関係団体の財政状況及び健全化判断比率'!BS10="","",'各会計、関係団体の財政状況及び健全化判断比率'!BS10)</f>
        <v>沖縄県信用保証協会</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沖縄県市町村自治会館管理組合　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8fjTUBuiBbp9H+qMfnxa5pCBhnYYLXnFdABQo/wqd3tnDyFV+Sw0WcB0u2vHJ0iYmZ2ydrpZZZpc2YfhQjvrA==" saltValue="81NdILPsj6EeSETgIF02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560</v>
      </c>
      <c r="D34" s="1186"/>
      <c r="E34" s="1187"/>
      <c r="F34" s="32">
        <v>10.65</v>
      </c>
      <c r="G34" s="33">
        <v>4.95</v>
      </c>
      <c r="H34" s="33">
        <v>9.74</v>
      </c>
      <c r="I34" s="33">
        <v>10.76</v>
      </c>
      <c r="J34" s="34">
        <v>12.2</v>
      </c>
      <c r="K34" s="22"/>
      <c r="L34" s="22"/>
      <c r="M34" s="22"/>
      <c r="N34" s="22"/>
      <c r="O34" s="22"/>
      <c r="P34" s="22"/>
    </row>
    <row r="35" spans="1:16" ht="39" customHeight="1" x14ac:dyDescent="0.15">
      <c r="A35" s="22"/>
      <c r="B35" s="35"/>
      <c r="C35" s="1180" t="s">
        <v>561</v>
      </c>
      <c r="D35" s="1181"/>
      <c r="E35" s="1182"/>
      <c r="F35" s="36">
        <v>5.1100000000000003</v>
      </c>
      <c r="G35" s="37">
        <v>3.25</v>
      </c>
      <c r="H35" s="37">
        <v>4.2699999999999996</v>
      </c>
      <c r="I35" s="37">
        <v>4.97</v>
      </c>
      <c r="J35" s="38">
        <v>7.71</v>
      </c>
      <c r="K35" s="22"/>
      <c r="L35" s="22"/>
      <c r="M35" s="22"/>
      <c r="N35" s="22"/>
      <c r="O35" s="22"/>
      <c r="P35" s="22"/>
    </row>
    <row r="36" spans="1:16" ht="39" customHeight="1" x14ac:dyDescent="0.15">
      <c r="A36" s="22"/>
      <c r="B36" s="35"/>
      <c r="C36" s="1180" t="s">
        <v>562</v>
      </c>
      <c r="D36" s="1181"/>
      <c r="E36" s="1182"/>
      <c r="F36" s="36">
        <v>0.67</v>
      </c>
      <c r="G36" s="37">
        <v>0.79</v>
      </c>
      <c r="H36" s="37">
        <v>0.75</v>
      </c>
      <c r="I36" s="37">
        <v>1.01</v>
      </c>
      <c r="J36" s="38">
        <v>1.05</v>
      </c>
      <c r="K36" s="22"/>
      <c r="L36" s="22"/>
      <c r="M36" s="22"/>
      <c r="N36" s="22"/>
      <c r="O36" s="22"/>
      <c r="P36" s="22"/>
    </row>
    <row r="37" spans="1:16" ht="39" customHeight="1" x14ac:dyDescent="0.15">
      <c r="A37" s="22"/>
      <c r="B37" s="35"/>
      <c r="C37" s="1180" t="s">
        <v>563</v>
      </c>
      <c r="D37" s="1181"/>
      <c r="E37" s="1182"/>
      <c r="F37" s="36">
        <v>0.36</v>
      </c>
      <c r="G37" s="37">
        <v>0.67</v>
      </c>
      <c r="H37" s="37">
        <v>0.71</v>
      </c>
      <c r="I37" s="37">
        <v>1.1000000000000001</v>
      </c>
      <c r="J37" s="38">
        <v>0.93</v>
      </c>
      <c r="K37" s="22"/>
      <c r="L37" s="22"/>
      <c r="M37" s="22"/>
      <c r="N37" s="22"/>
      <c r="O37" s="22"/>
      <c r="P37" s="22"/>
    </row>
    <row r="38" spans="1:16" ht="39" customHeight="1" x14ac:dyDescent="0.15">
      <c r="A38" s="22"/>
      <c r="B38" s="35"/>
      <c r="C38" s="1180" t="s">
        <v>564</v>
      </c>
      <c r="D38" s="1181"/>
      <c r="E38" s="1182"/>
      <c r="F38" s="36" t="s">
        <v>512</v>
      </c>
      <c r="G38" s="37" t="s">
        <v>512</v>
      </c>
      <c r="H38" s="37" t="s">
        <v>512</v>
      </c>
      <c r="I38" s="37" t="s">
        <v>512</v>
      </c>
      <c r="J38" s="38">
        <v>0.28000000000000003</v>
      </c>
      <c r="K38" s="22"/>
      <c r="L38" s="22"/>
      <c r="M38" s="22"/>
      <c r="N38" s="22"/>
      <c r="O38" s="22"/>
      <c r="P38" s="22"/>
    </row>
    <row r="39" spans="1:16" ht="39" customHeight="1" x14ac:dyDescent="0.15">
      <c r="A39" s="22"/>
      <c r="B39" s="35"/>
      <c r="C39" s="1180" t="s">
        <v>565</v>
      </c>
      <c r="D39" s="1181"/>
      <c r="E39" s="1182"/>
      <c r="F39" s="36">
        <v>0.01</v>
      </c>
      <c r="G39" s="37">
        <v>0.03</v>
      </c>
      <c r="H39" s="37">
        <v>0.09</v>
      </c>
      <c r="I39" s="37">
        <v>0.09</v>
      </c>
      <c r="J39" s="38">
        <v>0.16</v>
      </c>
      <c r="K39" s="22"/>
      <c r="L39" s="22"/>
      <c r="M39" s="22"/>
      <c r="N39" s="22"/>
      <c r="O39" s="22"/>
      <c r="P39" s="22"/>
    </row>
    <row r="40" spans="1:16" ht="39" customHeight="1" x14ac:dyDescent="0.15">
      <c r="A40" s="22"/>
      <c r="B40" s="35"/>
      <c r="C40" s="1180" t="s">
        <v>566</v>
      </c>
      <c r="D40" s="1181"/>
      <c r="E40" s="1182"/>
      <c r="F40" s="36" t="s">
        <v>567</v>
      </c>
      <c r="G40" s="37">
        <v>0</v>
      </c>
      <c r="H40" s="37">
        <v>0</v>
      </c>
      <c r="I40" s="37">
        <v>0</v>
      </c>
      <c r="J40" s="38">
        <v>0.12</v>
      </c>
      <c r="K40" s="22"/>
      <c r="L40" s="22"/>
      <c r="M40" s="22"/>
      <c r="N40" s="22"/>
      <c r="O40" s="22"/>
      <c r="P40" s="22"/>
    </row>
    <row r="41" spans="1:16" ht="39" customHeight="1" x14ac:dyDescent="0.15">
      <c r="A41" s="22"/>
      <c r="B41" s="35"/>
      <c r="C41" s="1180" t="s">
        <v>568</v>
      </c>
      <c r="D41" s="1181"/>
      <c r="E41" s="1182"/>
      <c r="F41" s="36" t="s">
        <v>569</v>
      </c>
      <c r="G41" s="37" t="s">
        <v>570</v>
      </c>
      <c r="H41" s="37" t="s">
        <v>571</v>
      </c>
      <c r="I41" s="37">
        <v>0.41</v>
      </c>
      <c r="J41" s="38">
        <v>0.11</v>
      </c>
      <c r="K41" s="22"/>
      <c r="L41" s="22"/>
      <c r="M41" s="22"/>
      <c r="N41" s="22"/>
      <c r="O41" s="22"/>
      <c r="P41" s="22"/>
    </row>
    <row r="42" spans="1:16" ht="39" customHeight="1" x14ac:dyDescent="0.15">
      <c r="A42" s="22"/>
      <c r="B42" s="39"/>
      <c r="C42" s="1180" t="s">
        <v>572</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573</v>
      </c>
      <c r="D43" s="1184"/>
      <c r="E43" s="1185"/>
      <c r="F43" s="41">
        <v>0.15</v>
      </c>
      <c r="G43" s="42">
        <v>0.25</v>
      </c>
      <c r="H43" s="42">
        <v>0.39</v>
      </c>
      <c r="I43" s="42">
        <v>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iH5Z5QkpgZV8eaQvuZKh421cxsNFAuowMbAyETSFdb/dwVW+asWzd52BzgNISE/Ntn1ngHZThVomgLMs2sFCQ==" saltValue="av/1vfm5r+Z8ADy0jojO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2193</v>
      </c>
      <c r="L45" s="60">
        <v>2193</v>
      </c>
      <c r="M45" s="60">
        <v>2158</v>
      </c>
      <c r="N45" s="60">
        <v>2101</v>
      </c>
      <c r="O45" s="61">
        <v>2134</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303</v>
      </c>
      <c r="L48" s="64">
        <v>270</v>
      </c>
      <c r="M48" s="64">
        <v>212</v>
      </c>
      <c r="N48" s="64">
        <v>269</v>
      </c>
      <c r="O48" s="65">
        <v>393</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512</v>
      </c>
      <c r="L49" s="64" t="s">
        <v>512</v>
      </c>
      <c r="M49" s="64" t="s">
        <v>512</v>
      </c>
      <c r="N49" s="64" t="s">
        <v>512</v>
      </c>
      <c r="O49" s="65" t="s">
        <v>512</v>
      </c>
      <c r="P49" s="48"/>
      <c r="Q49" s="48"/>
      <c r="R49" s="48"/>
      <c r="S49" s="48"/>
      <c r="T49" s="48"/>
      <c r="U49" s="48"/>
    </row>
    <row r="50" spans="1:21" ht="30.75" customHeight="1" x14ac:dyDescent="0.15">
      <c r="A50" s="48"/>
      <c r="B50" s="1198"/>
      <c r="C50" s="1199"/>
      <c r="D50" s="62"/>
      <c r="E50" s="1190" t="s">
        <v>17</v>
      </c>
      <c r="F50" s="1190"/>
      <c r="G50" s="1190"/>
      <c r="H50" s="1190"/>
      <c r="I50" s="1190"/>
      <c r="J50" s="1191"/>
      <c r="K50" s="63">
        <v>31</v>
      </c>
      <c r="L50" s="64">
        <v>31</v>
      </c>
      <c r="M50" s="64">
        <v>31</v>
      </c>
      <c r="N50" s="64" t="s">
        <v>512</v>
      </c>
      <c r="O50" s="65" t="s">
        <v>512</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1507</v>
      </c>
      <c r="L52" s="64">
        <v>1600</v>
      </c>
      <c r="M52" s="64">
        <v>1602</v>
      </c>
      <c r="N52" s="64">
        <v>1567</v>
      </c>
      <c r="O52" s="65">
        <v>1631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1020</v>
      </c>
      <c r="L53" s="69">
        <v>894</v>
      </c>
      <c r="M53" s="69">
        <v>799</v>
      </c>
      <c r="N53" s="69">
        <v>803</v>
      </c>
      <c r="O53" s="70">
        <v>896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K/b9THSU7pvuYhmxN0+khdMUS/GCjcHhu9Icnc6WDVRkBrr+x+XNFzlIYHoCkpObAadqGq7nM/dsxbQPTQbKA==" saltValue="Z/jUh+JDdhxS69Ot/QQN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04" t="s">
        <v>24</v>
      </c>
      <c r="C41" s="1205"/>
      <c r="D41" s="81"/>
      <c r="E41" s="1210" t="s">
        <v>25</v>
      </c>
      <c r="F41" s="1210"/>
      <c r="G41" s="1210"/>
      <c r="H41" s="1211"/>
      <c r="I41" s="82">
        <v>21164</v>
      </c>
      <c r="J41" s="83">
        <v>20943</v>
      </c>
      <c r="K41" s="83">
        <v>21459</v>
      </c>
      <c r="L41" s="83">
        <v>21745</v>
      </c>
      <c r="M41" s="84">
        <v>21494</v>
      </c>
    </row>
    <row r="42" spans="2:13" ht="27.75" customHeight="1" x14ac:dyDescent="0.15">
      <c r="B42" s="1206"/>
      <c r="C42" s="1207"/>
      <c r="D42" s="85"/>
      <c r="E42" s="1212" t="s">
        <v>26</v>
      </c>
      <c r="F42" s="1212"/>
      <c r="G42" s="1212"/>
      <c r="H42" s="1213"/>
      <c r="I42" s="86">
        <v>67</v>
      </c>
      <c r="J42" s="87">
        <v>35</v>
      </c>
      <c r="K42" s="87">
        <v>14</v>
      </c>
      <c r="L42" s="87">
        <v>2</v>
      </c>
      <c r="M42" s="88">
        <v>2</v>
      </c>
    </row>
    <row r="43" spans="2:13" ht="27.75" customHeight="1" x14ac:dyDescent="0.15">
      <c r="B43" s="1206"/>
      <c r="C43" s="1207"/>
      <c r="D43" s="85"/>
      <c r="E43" s="1212" t="s">
        <v>27</v>
      </c>
      <c r="F43" s="1212"/>
      <c r="G43" s="1212"/>
      <c r="H43" s="1213"/>
      <c r="I43" s="86">
        <v>4774</v>
      </c>
      <c r="J43" s="87">
        <v>4391</v>
      </c>
      <c r="K43" s="87">
        <v>3847</v>
      </c>
      <c r="L43" s="87">
        <v>3392</v>
      </c>
      <c r="M43" s="88">
        <v>4104</v>
      </c>
    </row>
    <row r="44" spans="2:13" ht="27.75" customHeight="1" x14ac:dyDescent="0.15">
      <c r="B44" s="1206"/>
      <c r="C44" s="1207"/>
      <c r="D44" s="85"/>
      <c r="E44" s="1212" t="s">
        <v>28</v>
      </c>
      <c r="F44" s="1212"/>
      <c r="G44" s="1212"/>
      <c r="H44" s="1213"/>
      <c r="I44" s="86" t="s">
        <v>512</v>
      </c>
      <c r="J44" s="87" t="s">
        <v>512</v>
      </c>
      <c r="K44" s="87" t="s">
        <v>512</v>
      </c>
      <c r="L44" s="87" t="s">
        <v>512</v>
      </c>
      <c r="M44" s="88" t="s">
        <v>512</v>
      </c>
    </row>
    <row r="45" spans="2:13" ht="27.75" customHeight="1" x14ac:dyDescent="0.15">
      <c r="B45" s="1206"/>
      <c r="C45" s="1207"/>
      <c r="D45" s="85"/>
      <c r="E45" s="1212" t="s">
        <v>29</v>
      </c>
      <c r="F45" s="1212"/>
      <c r="G45" s="1212"/>
      <c r="H45" s="1213"/>
      <c r="I45" s="86">
        <v>2193</v>
      </c>
      <c r="J45" s="87">
        <v>1542</v>
      </c>
      <c r="K45" s="87">
        <v>1418</v>
      </c>
      <c r="L45" s="87">
        <v>902</v>
      </c>
      <c r="M45" s="88">
        <v>824</v>
      </c>
    </row>
    <row r="46" spans="2:13" ht="27.75" customHeight="1" x14ac:dyDescent="0.15">
      <c r="B46" s="1206"/>
      <c r="C46" s="1207"/>
      <c r="D46" s="89"/>
      <c r="E46" s="1212" t="s">
        <v>30</v>
      </c>
      <c r="F46" s="1212"/>
      <c r="G46" s="1212"/>
      <c r="H46" s="1213"/>
      <c r="I46" s="86">
        <v>93</v>
      </c>
      <c r="J46" s="87">
        <v>96</v>
      </c>
      <c r="K46" s="87">
        <v>9</v>
      </c>
      <c r="L46" s="87">
        <v>64</v>
      </c>
      <c r="M46" s="88">
        <v>48</v>
      </c>
    </row>
    <row r="47" spans="2:13" ht="27.75" customHeight="1" x14ac:dyDescent="0.15">
      <c r="B47" s="1206"/>
      <c r="C47" s="1207"/>
      <c r="D47" s="90"/>
      <c r="E47" s="1214" t="s">
        <v>31</v>
      </c>
      <c r="F47" s="1215"/>
      <c r="G47" s="1215"/>
      <c r="H47" s="1216"/>
      <c r="I47" s="86" t="s">
        <v>512</v>
      </c>
      <c r="J47" s="87" t="s">
        <v>512</v>
      </c>
      <c r="K47" s="87" t="s">
        <v>512</v>
      </c>
      <c r="L47" s="87" t="s">
        <v>512</v>
      </c>
      <c r="M47" s="88" t="s">
        <v>512</v>
      </c>
    </row>
    <row r="48" spans="2:13" ht="27.75" customHeight="1" x14ac:dyDescent="0.15">
      <c r="B48" s="1206"/>
      <c r="C48" s="1207"/>
      <c r="D48" s="85"/>
      <c r="E48" s="1212" t="s">
        <v>32</v>
      </c>
      <c r="F48" s="1212"/>
      <c r="G48" s="1212"/>
      <c r="H48" s="1213"/>
      <c r="I48" s="86" t="s">
        <v>512</v>
      </c>
      <c r="J48" s="87" t="s">
        <v>512</v>
      </c>
      <c r="K48" s="87" t="s">
        <v>512</v>
      </c>
      <c r="L48" s="87" t="s">
        <v>512</v>
      </c>
      <c r="M48" s="88" t="s">
        <v>512</v>
      </c>
    </row>
    <row r="49" spans="2:13" ht="27.75" customHeight="1" x14ac:dyDescent="0.15">
      <c r="B49" s="1208"/>
      <c r="C49" s="1209"/>
      <c r="D49" s="85"/>
      <c r="E49" s="1212" t="s">
        <v>33</v>
      </c>
      <c r="F49" s="1212"/>
      <c r="G49" s="1212"/>
      <c r="H49" s="1213"/>
      <c r="I49" s="86" t="s">
        <v>512</v>
      </c>
      <c r="J49" s="87" t="s">
        <v>512</v>
      </c>
      <c r="K49" s="87" t="s">
        <v>512</v>
      </c>
      <c r="L49" s="87" t="s">
        <v>512</v>
      </c>
      <c r="M49" s="88" t="s">
        <v>512</v>
      </c>
    </row>
    <row r="50" spans="2:13" ht="27.75" customHeight="1" x14ac:dyDescent="0.15">
      <c r="B50" s="1217" t="s">
        <v>34</v>
      </c>
      <c r="C50" s="1218"/>
      <c r="D50" s="91"/>
      <c r="E50" s="1212" t="s">
        <v>35</v>
      </c>
      <c r="F50" s="1212"/>
      <c r="G50" s="1212"/>
      <c r="H50" s="1213"/>
      <c r="I50" s="86">
        <v>3724</v>
      </c>
      <c r="J50" s="87">
        <v>4265</v>
      </c>
      <c r="K50" s="87">
        <v>4834</v>
      </c>
      <c r="L50" s="87">
        <v>5495</v>
      </c>
      <c r="M50" s="88">
        <v>5655</v>
      </c>
    </row>
    <row r="51" spans="2:13" ht="27.75" customHeight="1" x14ac:dyDescent="0.15">
      <c r="B51" s="1206"/>
      <c r="C51" s="1207"/>
      <c r="D51" s="85"/>
      <c r="E51" s="1212" t="s">
        <v>36</v>
      </c>
      <c r="F51" s="1212"/>
      <c r="G51" s="1212"/>
      <c r="H51" s="1213"/>
      <c r="I51" s="86">
        <v>503</v>
      </c>
      <c r="J51" s="87">
        <v>464</v>
      </c>
      <c r="K51" s="87">
        <v>368</v>
      </c>
      <c r="L51" s="87">
        <v>312</v>
      </c>
      <c r="M51" s="88">
        <v>303</v>
      </c>
    </row>
    <row r="52" spans="2:13" ht="27.75" customHeight="1" x14ac:dyDescent="0.15">
      <c r="B52" s="1208"/>
      <c r="C52" s="1209"/>
      <c r="D52" s="85"/>
      <c r="E52" s="1212" t="s">
        <v>37</v>
      </c>
      <c r="F52" s="1212"/>
      <c r="G52" s="1212"/>
      <c r="H52" s="1213"/>
      <c r="I52" s="86">
        <v>15837</v>
      </c>
      <c r="J52" s="87">
        <v>15706</v>
      </c>
      <c r="K52" s="87">
        <v>15903</v>
      </c>
      <c r="L52" s="87">
        <v>16559</v>
      </c>
      <c r="M52" s="88">
        <v>16143</v>
      </c>
    </row>
    <row r="53" spans="2:13" ht="27.75" customHeight="1" thickBot="1" x14ac:dyDescent="0.2">
      <c r="B53" s="1219" t="s">
        <v>38</v>
      </c>
      <c r="C53" s="1220"/>
      <c r="D53" s="92"/>
      <c r="E53" s="1221" t="s">
        <v>39</v>
      </c>
      <c r="F53" s="1221"/>
      <c r="G53" s="1221"/>
      <c r="H53" s="1222"/>
      <c r="I53" s="93">
        <v>8227</v>
      </c>
      <c r="J53" s="94">
        <v>6571</v>
      </c>
      <c r="K53" s="94">
        <v>5642</v>
      </c>
      <c r="L53" s="94">
        <v>3740</v>
      </c>
      <c r="M53" s="95">
        <v>4372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3vnGZG9BS1G1AuE+r9NJtWLdvRluXTjAZiq9W1IRIkSoESNFiBFseZDfIDkSuI56IvL+0mTxFUS4jtJoZZw==" saltValue="n3BnpEagYZT+m4h13JlM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6"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2734</v>
      </c>
      <c r="G55" s="107">
        <v>3018</v>
      </c>
      <c r="H55" s="108">
        <v>3360</v>
      </c>
    </row>
    <row r="56" spans="2:8" ht="52.5" customHeight="1" x14ac:dyDescent="0.15">
      <c r="B56" s="109"/>
      <c r="C56" s="1233" t="s">
        <v>43</v>
      </c>
      <c r="D56" s="1233"/>
      <c r="E56" s="1234"/>
      <c r="F56" s="110">
        <v>262</v>
      </c>
      <c r="G56" s="110">
        <v>272</v>
      </c>
      <c r="H56" s="111">
        <v>322</v>
      </c>
    </row>
    <row r="57" spans="2:8" ht="53.25" customHeight="1" x14ac:dyDescent="0.15">
      <c r="B57" s="109"/>
      <c r="C57" s="1235" t="s">
        <v>44</v>
      </c>
      <c r="D57" s="1235"/>
      <c r="E57" s="1236"/>
      <c r="F57" s="112">
        <v>1838</v>
      </c>
      <c r="G57" s="112">
        <v>2205</v>
      </c>
      <c r="H57" s="113">
        <v>1973</v>
      </c>
    </row>
    <row r="58" spans="2:8" ht="45.75" customHeight="1" x14ac:dyDescent="0.15">
      <c r="B58" s="114"/>
      <c r="C58" s="1223" t="s">
        <v>574</v>
      </c>
      <c r="D58" s="1224"/>
      <c r="E58" s="1225"/>
      <c r="F58" s="115">
        <v>1462</v>
      </c>
      <c r="G58" s="115">
        <v>1712</v>
      </c>
      <c r="H58" s="116">
        <v>1382</v>
      </c>
    </row>
    <row r="59" spans="2:8" ht="45.75" customHeight="1" x14ac:dyDescent="0.15">
      <c r="B59" s="114"/>
      <c r="C59" s="1223" t="s">
        <v>575</v>
      </c>
      <c r="D59" s="1224"/>
      <c r="E59" s="1225"/>
      <c r="F59" s="115">
        <v>96</v>
      </c>
      <c r="G59" s="115">
        <v>160</v>
      </c>
      <c r="H59" s="116">
        <v>200</v>
      </c>
    </row>
    <row r="60" spans="2:8" ht="45.75" customHeight="1" x14ac:dyDescent="0.15">
      <c r="B60" s="114"/>
      <c r="C60" s="1223" t="s">
        <v>576</v>
      </c>
      <c r="D60" s="1224"/>
      <c r="E60" s="1225"/>
      <c r="F60" s="115">
        <v>155</v>
      </c>
      <c r="G60" s="115">
        <v>149</v>
      </c>
      <c r="H60" s="116">
        <v>142</v>
      </c>
    </row>
    <row r="61" spans="2:8" ht="45.75" customHeight="1" x14ac:dyDescent="0.15">
      <c r="B61" s="114"/>
      <c r="C61" s="1223" t="s">
        <v>577</v>
      </c>
      <c r="D61" s="1224"/>
      <c r="E61" s="1225"/>
      <c r="F61" s="115" t="s">
        <v>579</v>
      </c>
      <c r="G61" s="115">
        <v>50</v>
      </c>
      <c r="H61" s="116">
        <v>100</v>
      </c>
    </row>
    <row r="62" spans="2:8" ht="45.75" customHeight="1" thickBot="1" x14ac:dyDescent="0.2">
      <c r="B62" s="117"/>
      <c r="C62" s="1226" t="s">
        <v>578</v>
      </c>
      <c r="D62" s="1227"/>
      <c r="E62" s="1228"/>
      <c r="F62" s="118">
        <v>78</v>
      </c>
      <c r="G62" s="118">
        <v>77</v>
      </c>
      <c r="H62" s="119">
        <v>76</v>
      </c>
    </row>
    <row r="63" spans="2:8" ht="52.5" customHeight="1" thickBot="1" x14ac:dyDescent="0.2">
      <c r="B63" s="120"/>
      <c r="C63" s="1229" t="s">
        <v>45</v>
      </c>
      <c r="D63" s="1229"/>
      <c r="E63" s="1230"/>
      <c r="F63" s="121">
        <v>4834</v>
      </c>
      <c r="G63" s="121">
        <v>5495</v>
      </c>
      <c r="H63" s="122">
        <v>5655</v>
      </c>
    </row>
    <row r="64" spans="2:8" ht="15" customHeight="1" x14ac:dyDescent="0.15"/>
    <row r="65" ht="0" hidden="1" customHeight="1" x14ac:dyDescent="0.15"/>
    <row r="66" ht="0" hidden="1" customHeight="1" x14ac:dyDescent="0.15"/>
  </sheetData>
  <sheetProtection algorithmName="SHA-512" hashValue="RGnPpz4HAlI+JscMZz34PIkYjfpUULQqcuJLy+wRKe50QdT60I/wn+TVIV1MaOnl/IZTNDxCHlv6+Ue/oU8YYw==" saltValue="5DtRdugNBxUe3U/apO4H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52" zoomScaleNormal="100" zoomScaleSheetLayoutView="55" workbookViewId="0">
      <selection activeCell="AE55" sqref="AE55"/>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606</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602</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605</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600</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555</v>
      </c>
      <c r="BQ50" s="1247"/>
      <c r="BR50" s="1247"/>
      <c r="BS50" s="1247"/>
      <c r="BT50" s="1247"/>
      <c r="BU50" s="1247"/>
      <c r="BV50" s="1247"/>
      <c r="BW50" s="1247"/>
      <c r="BX50" s="1247" t="s">
        <v>556</v>
      </c>
      <c r="BY50" s="1247"/>
      <c r="BZ50" s="1247"/>
      <c r="CA50" s="1247"/>
      <c r="CB50" s="1247"/>
      <c r="CC50" s="1247"/>
      <c r="CD50" s="1247"/>
      <c r="CE50" s="1247"/>
      <c r="CF50" s="1247" t="s">
        <v>557</v>
      </c>
      <c r="CG50" s="1247"/>
      <c r="CH50" s="1247"/>
      <c r="CI50" s="1247"/>
      <c r="CJ50" s="1247"/>
      <c r="CK50" s="1247"/>
      <c r="CL50" s="1247"/>
      <c r="CM50" s="1247"/>
      <c r="CN50" s="1247" t="s">
        <v>558</v>
      </c>
      <c r="CO50" s="1247"/>
      <c r="CP50" s="1247"/>
      <c r="CQ50" s="1247"/>
      <c r="CR50" s="1247"/>
      <c r="CS50" s="1247"/>
      <c r="CT50" s="1247"/>
      <c r="CU50" s="1247"/>
      <c r="CV50" s="1247" t="s">
        <v>559</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599</v>
      </c>
      <c r="AO51" s="1246"/>
      <c r="AP51" s="1246"/>
      <c r="AQ51" s="1246"/>
      <c r="AR51" s="1246"/>
      <c r="AS51" s="1246"/>
      <c r="AT51" s="1246"/>
      <c r="AU51" s="1246"/>
      <c r="AV51" s="1246"/>
      <c r="AW51" s="1246"/>
      <c r="AX51" s="1246"/>
      <c r="AY51" s="1246"/>
      <c r="AZ51" s="1246"/>
      <c r="BA51" s="1246"/>
      <c r="BB51" s="1246" t="s">
        <v>597</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48.1</v>
      </c>
      <c r="CG51" s="1245"/>
      <c r="CH51" s="1245"/>
      <c r="CI51" s="1245"/>
      <c r="CJ51" s="1245"/>
      <c r="CK51" s="1245"/>
      <c r="CL51" s="1245"/>
      <c r="CM51" s="1245"/>
      <c r="CN51" s="1245">
        <v>30.6</v>
      </c>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604</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58.7</v>
      </c>
      <c r="CG53" s="1245"/>
      <c r="CH53" s="1245"/>
      <c r="CI53" s="1245"/>
      <c r="CJ53" s="1245"/>
      <c r="CK53" s="1245"/>
      <c r="CL53" s="1245"/>
      <c r="CM53" s="1245"/>
      <c r="CN53" s="1245">
        <v>56.5</v>
      </c>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598</v>
      </c>
      <c r="AO55" s="1247"/>
      <c r="AP55" s="1247"/>
      <c r="AQ55" s="1247"/>
      <c r="AR55" s="1247"/>
      <c r="AS55" s="1247"/>
      <c r="AT55" s="1247"/>
      <c r="AU55" s="1247"/>
      <c r="AV55" s="1247"/>
      <c r="AW55" s="1247"/>
      <c r="AX55" s="1247"/>
      <c r="AY55" s="1247"/>
      <c r="AZ55" s="1247"/>
      <c r="BA55" s="1247"/>
      <c r="BB55" s="1246" t="s">
        <v>597</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58.5</v>
      </c>
      <c r="CG55" s="1245"/>
      <c r="CH55" s="1245"/>
      <c r="CI55" s="1245"/>
      <c r="CJ55" s="1245"/>
      <c r="CK55" s="1245"/>
      <c r="CL55" s="1245"/>
      <c r="CM55" s="1245"/>
      <c r="CN55" s="1245">
        <v>54.6</v>
      </c>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604</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52.9</v>
      </c>
      <c r="CG57" s="1245"/>
      <c r="CH57" s="1245"/>
      <c r="CI57" s="1245"/>
      <c r="CJ57" s="1245"/>
      <c r="CK57" s="1245"/>
      <c r="CL57" s="1245"/>
      <c r="CM57" s="1245"/>
      <c r="CN57" s="1245">
        <v>58.3</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603</v>
      </c>
    </row>
    <row r="64" spans="1:109" ht="13.5" x14ac:dyDescent="0.15">
      <c r="B64" s="1238"/>
      <c r="G64" s="1275"/>
      <c r="I64" s="1277"/>
      <c r="J64" s="1277"/>
      <c r="K64" s="1277"/>
      <c r="L64" s="1277"/>
      <c r="M64" s="1277"/>
      <c r="N64" s="1276"/>
      <c r="AM64" s="1275"/>
      <c r="AN64" s="1275" t="s">
        <v>602</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601</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600</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555</v>
      </c>
      <c r="BQ72" s="1247"/>
      <c r="BR72" s="1247"/>
      <c r="BS72" s="1247"/>
      <c r="BT72" s="1247"/>
      <c r="BU72" s="1247"/>
      <c r="BV72" s="1247"/>
      <c r="BW72" s="1247"/>
      <c r="BX72" s="1247" t="s">
        <v>556</v>
      </c>
      <c r="BY72" s="1247"/>
      <c r="BZ72" s="1247"/>
      <c r="CA72" s="1247"/>
      <c r="CB72" s="1247"/>
      <c r="CC72" s="1247"/>
      <c r="CD72" s="1247"/>
      <c r="CE72" s="1247"/>
      <c r="CF72" s="1247" t="s">
        <v>557</v>
      </c>
      <c r="CG72" s="1247"/>
      <c r="CH72" s="1247"/>
      <c r="CI72" s="1247"/>
      <c r="CJ72" s="1247"/>
      <c r="CK72" s="1247"/>
      <c r="CL72" s="1247"/>
      <c r="CM72" s="1247"/>
      <c r="CN72" s="1247" t="s">
        <v>558</v>
      </c>
      <c r="CO72" s="1247"/>
      <c r="CP72" s="1247"/>
      <c r="CQ72" s="1247"/>
      <c r="CR72" s="1247"/>
      <c r="CS72" s="1247"/>
      <c r="CT72" s="1247"/>
      <c r="CU72" s="1247"/>
      <c r="CV72" s="1247" t="s">
        <v>559</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599</v>
      </c>
      <c r="AO73" s="1246"/>
      <c r="AP73" s="1246"/>
      <c r="AQ73" s="1246"/>
      <c r="AR73" s="1246"/>
      <c r="AS73" s="1246"/>
      <c r="AT73" s="1246"/>
      <c r="AU73" s="1246"/>
      <c r="AV73" s="1246"/>
      <c r="AW73" s="1246"/>
      <c r="AX73" s="1246"/>
      <c r="AY73" s="1246"/>
      <c r="AZ73" s="1246"/>
      <c r="BA73" s="1246"/>
      <c r="BB73" s="1246" t="s">
        <v>597</v>
      </c>
      <c r="BC73" s="1246"/>
      <c r="BD73" s="1246"/>
      <c r="BE73" s="1246"/>
      <c r="BF73" s="1246"/>
      <c r="BG73" s="1246"/>
      <c r="BH73" s="1246"/>
      <c r="BI73" s="1246"/>
      <c r="BJ73" s="1246"/>
      <c r="BK73" s="1246"/>
      <c r="BL73" s="1246"/>
      <c r="BM73" s="1246"/>
      <c r="BN73" s="1246"/>
      <c r="BO73" s="1246"/>
      <c r="BP73" s="1245">
        <v>70.099999999999994</v>
      </c>
      <c r="BQ73" s="1245"/>
      <c r="BR73" s="1245"/>
      <c r="BS73" s="1245"/>
      <c r="BT73" s="1245"/>
      <c r="BU73" s="1245"/>
      <c r="BV73" s="1245"/>
      <c r="BW73" s="1245"/>
      <c r="BX73" s="1245">
        <v>57.1</v>
      </c>
      <c r="BY73" s="1245"/>
      <c r="BZ73" s="1245"/>
      <c r="CA73" s="1245"/>
      <c r="CB73" s="1245"/>
      <c r="CC73" s="1245"/>
      <c r="CD73" s="1245"/>
      <c r="CE73" s="1245"/>
      <c r="CF73" s="1245">
        <v>48.1</v>
      </c>
      <c r="CG73" s="1245"/>
      <c r="CH73" s="1245"/>
      <c r="CI73" s="1245"/>
      <c r="CJ73" s="1245"/>
      <c r="CK73" s="1245"/>
      <c r="CL73" s="1245"/>
      <c r="CM73" s="1245"/>
      <c r="CN73" s="1245">
        <v>30.6</v>
      </c>
      <c r="CO73" s="1245"/>
      <c r="CP73" s="1245"/>
      <c r="CQ73" s="1245"/>
      <c r="CR73" s="1245"/>
      <c r="CS73" s="1245"/>
      <c r="CT73" s="1245"/>
      <c r="CU73" s="1245"/>
      <c r="CV73" s="1245">
        <v>35.4</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596</v>
      </c>
      <c r="BC75" s="1246"/>
      <c r="BD75" s="1246"/>
      <c r="BE75" s="1246"/>
      <c r="BF75" s="1246"/>
      <c r="BG75" s="1246"/>
      <c r="BH75" s="1246"/>
      <c r="BI75" s="1246"/>
      <c r="BJ75" s="1246"/>
      <c r="BK75" s="1246"/>
      <c r="BL75" s="1246"/>
      <c r="BM75" s="1246"/>
      <c r="BN75" s="1246"/>
      <c r="BO75" s="1246"/>
      <c r="BP75" s="1245">
        <v>10.1</v>
      </c>
      <c r="BQ75" s="1245"/>
      <c r="BR75" s="1245"/>
      <c r="BS75" s="1245"/>
      <c r="BT75" s="1245"/>
      <c r="BU75" s="1245"/>
      <c r="BV75" s="1245"/>
      <c r="BW75" s="1245"/>
      <c r="BX75" s="1245">
        <v>8.9</v>
      </c>
      <c r="BY75" s="1245"/>
      <c r="BZ75" s="1245"/>
      <c r="CA75" s="1245"/>
      <c r="CB75" s="1245"/>
      <c r="CC75" s="1245"/>
      <c r="CD75" s="1245"/>
      <c r="CE75" s="1245"/>
      <c r="CF75" s="1245">
        <v>7.7</v>
      </c>
      <c r="CG75" s="1245"/>
      <c r="CH75" s="1245"/>
      <c r="CI75" s="1245"/>
      <c r="CJ75" s="1245"/>
      <c r="CK75" s="1245"/>
      <c r="CL75" s="1245"/>
      <c r="CM75" s="1245"/>
      <c r="CN75" s="1245">
        <v>7</v>
      </c>
      <c r="CO75" s="1245"/>
      <c r="CP75" s="1245"/>
      <c r="CQ75" s="1245"/>
      <c r="CR75" s="1245"/>
      <c r="CS75" s="1245"/>
      <c r="CT75" s="1245"/>
      <c r="CU75" s="1245"/>
      <c r="CV75" s="1245">
        <v>6.8</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598</v>
      </c>
      <c r="AO77" s="1247"/>
      <c r="AP77" s="1247"/>
      <c r="AQ77" s="1247"/>
      <c r="AR77" s="1247"/>
      <c r="AS77" s="1247"/>
      <c r="AT77" s="1247"/>
      <c r="AU77" s="1247"/>
      <c r="AV77" s="1247"/>
      <c r="AW77" s="1247"/>
      <c r="AX77" s="1247"/>
      <c r="AY77" s="1247"/>
      <c r="AZ77" s="1247"/>
      <c r="BA77" s="1247"/>
      <c r="BB77" s="1246" t="s">
        <v>597</v>
      </c>
      <c r="BC77" s="1246"/>
      <c r="BD77" s="1246"/>
      <c r="BE77" s="1246"/>
      <c r="BF77" s="1246"/>
      <c r="BG77" s="1246"/>
      <c r="BH77" s="1246"/>
      <c r="BI77" s="1246"/>
      <c r="BJ77" s="1246"/>
      <c r="BK77" s="1246"/>
      <c r="BL77" s="1246"/>
      <c r="BM77" s="1246"/>
      <c r="BN77" s="1246"/>
      <c r="BO77" s="1246"/>
      <c r="BP77" s="1245">
        <v>65.3</v>
      </c>
      <c r="BQ77" s="1245"/>
      <c r="BR77" s="1245"/>
      <c r="BS77" s="1245"/>
      <c r="BT77" s="1245"/>
      <c r="BU77" s="1245"/>
      <c r="BV77" s="1245"/>
      <c r="BW77" s="1245"/>
      <c r="BX77" s="1245">
        <v>60.8</v>
      </c>
      <c r="BY77" s="1245"/>
      <c r="BZ77" s="1245"/>
      <c r="CA77" s="1245"/>
      <c r="CB77" s="1245"/>
      <c r="CC77" s="1245"/>
      <c r="CD77" s="1245"/>
      <c r="CE77" s="1245"/>
      <c r="CF77" s="1245">
        <v>58.5</v>
      </c>
      <c r="CG77" s="1245"/>
      <c r="CH77" s="1245"/>
      <c r="CI77" s="1245"/>
      <c r="CJ77" s="1245"/>
      <c r="CK77" s="1245"/>
      <c r="CL77" s="1245"/>
      <c r="CM77" s="1245"/>
      <c r="CN77" s="1245">
        <v>54.6</v>
      </c>
      <c r="CO77" s="1245"/>
      <c r="CP77" s="1245"/>
      <c r="CQ77" s="1245"/>
      <c r="CR77" s="1245"/>
      <c r="CS77" s="1245"/>
      <c r="CT77" s="1245"/>
      <c r="CU77" s="1245"/>
      <c r="CV77" s="1245">
        <v>53.2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596</v>
      </c>
      <c r="BC79" s="1246"/>
      <c r="BD79" s="1246"/>
      <c r="BE79" s="1246"/>
      <c r="BF79" s="1246"/>
      <c r="BG79" s="1246"/>
      <c r="BH79" s="1246"/>
      <c r="BI79" s="1246"/>
      <c r="BJ79" s="1246"/>
      <c r="BK79" s="1246"/>
      <c r="BL79" s="1246"/>
      <c r="BM79" s="1246"/>
      <c r="BN79" s="1246"/>
      <c r="BO79" s="1246"/>
      <c r="BP79" s="1245">
        <v>12</v>
      </c>
      <c r="BQ79" s="1245"/>
      <c r="BR79" s="1245"/>
      <c r="BS79" s="1245"/>
      <c r="BT79" s="1245"/>
      <c r="BU79" s="1245"/>
      <c r="BV79" s="1245"/>
      <c r="BW79" s="1245"/>
      <c r="BX79" s="1245">
        <v>11.1</v>
      </c>
      <c r="BY79" s="1245"/>
      <c r="BZ79" s="1245"/>
      <c r="CA79" s="1245"/>
      <c r="CB79" s="1245"/>
      <c r="CC79" s="1245"/>
      <c r="CD79" s="1245"/>
      <c r="CE79" s="1245"/>
      <c r="CF79" s="1245">
        <v>10.7</v>
      </c>
      <c r="CG79" s="1245"/>
      <c r="CH79" s="1245"/>
      <c r="CI79" s="1245"/>
      <c r="CJ79" s="1245"/>
      <c r="CK79" s="1245"/>
      <c r="CL79" s="1245"/>
      <c r="CM79" s="1245"/>
      <c r="CN79" s="1245">
        <v>10</v>
      </c>
      <c r="CO79" s="1245"/>
      <c r="CP79" s="1245"/>
      <c r="CQ79" s="1245"/>
      <c r="CR79" s="1245"/>
      <c r="CS79" s="1245"/>
      <c r="CT79" s="1245"/>
      <c r="CU79" s="1245"/>
      <c r="CV79" s="1245">
        <v>9.8000000000000007</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gWgKz7Cu5eoKKnZuKLBzg0BclZWjnz1uZKBDDSFXC2xlh70jtoSBBs+eYUeRN6FyhbgvXYiKbffucGYXLqmgA==" saltValue="jvfBbeVEsWMzMRhoIj9uG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85" zoomScaleNormal="85" zoomScaleSheetLayoutView="70" workbookViewId="0">
      <selection activeCell="AE55" sqref="AE5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oJpKEJQQZUZOEWEKnSZYC4ZEwHsejcc+3D4eFzWCRXhl65PZ4uscfrTfukMiV+YCvFtCx+kpagJZT3+WDT6A==" saltValue="aTruRW00EVa9haFrAOIeN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70" zoomScaleNormal="70" zoomScaleSheetLayoutView="55" workbookViewId="0">
      <selection activeCell="AE55" sqref="AE5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Q+nj2GXYdfgI+nC+rfyjTJTL/BDjIQXfpV/MhQ7MBPUnVdRx4aD3DLlc6Ngt70zlxgH1gy1VBM6RI/LtoLEPw==" saltValue="HEpFyOLnaONAvTInFuWDm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84564</v>
      </c>
      <c r="E3" s="141"/>
      <c r="F3" s="142">
        <v>90961</v>
      </c>
      <c r="G3" s="143"/>
      <c r="H3" s="144"/>
    </row>
    <row r="4" spans="1:8" x14ac:dyDescent="0.15">
      <c r="A4" s="145"/>
      <c r="B4" s="146"/>
      <c r="C4" s="147"/>
      <c r="D4" s="148">
        <v>13107</v>
      </c>
      <c r="E4" s="149"/>
      <c r="F4" s="150">
        <v>37720</v>
      </c>
      <c r="G4" s="151"/>
      <c r="H4" s="152"/>
    </row>
    <row r="5" spans="1:8" x14ac:dyDescent="0.15">
      <c r="A5" s="133" t="s">
        <v>547</v>
      </c>
      <c r="B5" s="138"/>
      <c r="C5" s="139"/>
      <c r="D5" s="140">
        <v>75142</v>
      </c>
      <c r="E5" s="141"/>
      <c r="F5" s="142">
        <v>106614</v>
      </c>
      <c r="G5" s="143"/>
      <c r="H5" s="144"/>
    </row>
    <row r="6" spans="1:8" x14ac:dyDescent="0.15">
      <c r="A6" s="145"/>
      <c r="B6" s="146"/>
      <c r="C6" s="147"/>
      <c r="D6" s="148">
        <v>13059</v>
      </c>
      <c r="E6" s="149"/>
      <c r="F6" s="150">
        <v>45545</v>
      </c>
      <c r="G6" s="151"/>
      <c r="H6" s="152"/>
    </row>
    <row r="7" spans="1:8" x14ac:dyDescent="0.15">
      <c r="A7" s="133" t="s">
        <v>548</v>
      </c>
      <c r="B7" s="138"/>
      <c r="C7" s="139"/>
      <c r="D7" s="140">
        <v>102954</v>
      </c>
      <c r="E7" s="141"/>
      <c r="F7" s="142">
        <v>85459</v>
      </c>
      <c r="G7" s="143"/>
      <c r="H7" s="144"/>
    </row>
    <row r="8" spans="1:8" x14ac:dyDescent="0.15">
      <c r="A8" s="145"/>
      <c r="B8" s="146"/>
      <c r="C8" s="147"/>
      <c r="D8" s="148">
        <v>12513</v>
      </c>
      <c r="E8" s="149"/>
      <c r="F8" s="150">
        <v>44378</v>
      </c>
      <c r="G8" s="151"/>
      <c r="H8" s="152"/>
    </row>
    <row r="9" spans="1:8" x14ac:dyDescent="0.15">
      <c r="A9" s="133" t="s">
        <v>549</v>
      </c>
      <c r="B9" s="138"/>
      <c r="C9" s="139"/>
      <c r="D9" s="140">
        <v>101724</v>
      </c>
      <c r="E9" s="141"/>
      <c r="F9" s="142">
        <v>83280</v>
      </c>
      <c r="G9" s="143"/>
      <c r="H9" s="144"/>
    </row>
    <row r="10" spans="1:8" x14ac:dyDescent="0.15">
      <c r="A10" s="145"/>
      <c r="B10" s="146"/>
      <c r="C10" s="147"/>
      <c r="D10" s="148">
        <v>13338</v>
      </c>
      <c r="E10" s="149"/>
      <c r="F10" s="150">
        <v>43123</v>
      </c>
      <c r="G10" s="151"/>
      <c r="H10" s="152"/>
    </row>
    <row r="11" spans="1:8" x14ac:dyDescent="0.15">
      <c r="A11" s="133" t="s">
        <v>550</v>
      </c>
      <c r="B11" s="138"/>
      <c r="C11" s="139"/>
      <c r="D11" s="140">
        <v>86569</v>
      </c>
      <c r="E11" s="141"/>
      <c r="F11" s="142">
        <v>88968</v>
      </c>
      <c r="G11" s="143"/>
      <c r="H11" s="144"/>
    </row>
    <row r="12" spans="1:8" x14ac:dyDescent="0.15">
      <c r="A12" s="145"/>
      <c r="B12" s="146"/>
      <c r="C12" s="153"/>
      <c r="D12" s="148">
        <v>32383</v>
      </c>
      <c r="E12" s="149"/>
      <c r="F12" s="150">
        <v>45482</v>
      </c>
      <c r="G12" s="151"/>
      <c r="H12" s="152"/>
    </row>
    <row r="13" spans="1:8" x14ac:dyDescent="0.15">
      <c r="A13" s="133"/>
      <c r="B13" s="138"/>
      <c r="C13" s="154"/>
      <c r="D13" s="155">
        <v>90191</v>
      </c>
      <c r="E13" s="156"/>
      <c r="F13" s="157">
        <v>91056</v>
      </c>
      <c r="G13" s="158"/>
      <c r="H13" s="144"/>
    </row>
    <row r="14" spans="1:8" x14ac:dyDescent="0.15">
      <c r="A14" s="145"/>
      <c r="B14" s="146"/>
      <c r="C14" s="147"/>
      <c r="D14" s="148">
        <v>16880</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5.05</v>
      </c>
      <c r="C19" s="159">
        <f>ROUND(VALUE(SUBSTITUTE(実質収支比率等に係る経年分析!G$48,"▲","-")),2)</f>
        <v>3.29</v>
      </c>
      <c r="D19" s="159">
        <f>ROUND(VALUE(SUBSTITUTE(実質収支比率等に係る経年分析!H$48,"▲","-")),2)</f>
        <v>4.37</v>
      </c>
      <c r="E19" s="159">
        <f>ROUND(VALUE(SUBSTITUTE(実質収支比率等に係る経年分析!I$48,"▲","-")),2)</f>
        <v>5.07</v>
      </c>
      <c r="F19" s="159">
        <f>ROUND(VALUE(SUBSTITUTE(実質収支比率等に係る経年分析!J$48,"▲","-")),2)</f>
        <v>8</v>
      </c>
    </row>
    <row r="20" spans="1:11" x14ac:dyDescent="0.15">
      <c r="A20" s="159" t="s">
        <v>49</v>
      </c>
      <c r="B20" s="159">
        <f>ROUND(VALUE(SUBSTITUTE(実質収支比率等に係る経年分析!F$47,"▲","-")),2)</f>
        <v>15.8</v>
      </c>
      <c r="C20" s="159">
        <f>ROUND(VALUE(SUBSTITUTE(実質収支比率等に係る経年分析!G$47,"▲","-")),2)</f>
        <v>18.57</v>
      </c>
      <c r="D20" s="159">
        <f>ROUND(VALUE(SUBSTITUTE(実質収支比率等に係る経年分析!H$47,"▲","-")),2)</f>
        <v>20.59</v>
      </c>
      <c r="E20" s="159">
        <f>ROUND(VALUE(SUBSTITUTE(実質収支比率等に係る経年分析!I$47,"▲","-")),2)</f>
        <v>21.99</v>
      </c>
      <c r="F20" s="159">
        <f>ROUND(VALUE(SUBSTITUTE(実質収支比率等に係る経年分析!J$47,"▲","-")),2)</f>
        <v>24.13</v>
      </c>
    </row>
    <row r="21" spans="1:11" x14ac:dyDescent="0.15">
      <c r="A21" s="159" t="s">
        <v>50</v>
      </c>
      <c r="B21" s="159">
        <f>IF(ISNUMBER(VALUE(SUBSTITUTE(実質収支比率等に係る経年分析!F$49,"▲","-"))),ROUND(VALUE(SUBSTITUTE(実質収支比率等に係る経年分析!F$49,"▲","-")),2),NA())</f>
        <v>3.22</v>
      </c>
      <c r="C21" s="159">
        <f>IF(ISNUMBER(VALUE(SUBSTITUTE(実質収支比率等に係る経年分析!G$49,"▲","-"))),ROUND(VALUE(SUBSTITUTE(実質収支比率等に係る経年分析!G$49,"▲","-")),2),NA())</f>
        <v>0.91</v>
      </c>
      <c r="D21" s="159">
        <f>IF(ISNUMBER(VALUE(SUBSTITUTE(実質収支比率等に係る経年分析!H$49,"▲","-"))),ROUND(VALUE(SUBSTITUTE(実質収支比率等に係る経年分析!H$49,"▲","-")),2),NA())</f>
        <v>3.59</v>
      </c>
      <c r="E21" s="159">
        <f>IF(ISNUMBER(VALUE(SUBSTITUTE(実質収支比率等に係る経年分析!I$49,"▲","-"))),ROUND(VALUE(SUBSTITUTE(実質収支比率等に係る経年分析!I$49,"▲","-")),2),NA())</f>
        <v>3.05</v>
      </c>
      <c r="F21" s="159">
        <f>IF(ISNUMBER(VALUE(SUBSTITUTE(実質収支比率等に係る経年分析!J$49,"▲","-"))),ROUND(VALUE(SUBSTITUTE(実質収支比率等に係る経年分析!J$49,"▲","-")),2),NA())</f>
        <v>5.55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国民健康保険事業特別会計</v>
      </c>
      <c r="B29" s="160">
        <f>IF(ROUND(VALUE(SUBSTITUTE(連結実質赤字比率に係る赤字・黒字の構成分析!F$41,"▲", "-")), 2) &lt; 0, ABS(ROUND(VALUE(SUBSTITUTE(連結実質赤字比率に係る赤字・黒字の構成分析!F$41,"▲", "-")), 2)), NA())</f>
        <v>5.14</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3.88</v>
      </c>
      <c r="E29" s="160" t="e">
        <f>IF(ROUND(VALUE(SUBSTITUTE(連結実質赤字比率に係る赤字・黒字の構成分析!G$41,"▲", "-")), 2) &gt;= 0, ABS(ROUND(VALUE(SUBSTITUTE(連結実質赤字比率に係る赤字・黒字の構成分析!G$41,"▲", "-")), 2)), NA())</f>
        <v>#N/A</v>
      </c>
      <c r="F29" s="160">
        <f>IF(ROUND(VALUE(SUBSTITUTE(連結実質赤字比率に係る赤字・黒字の構成分析!H$41,"▲", "-")), 2) &lt; 0, ABS(ROUND(VALUE(SUBSTITUTE(連結実質赤字比率に係る赤字・黒字の構成分析!H$41,"▲", "-")), 2)), NA())</f>
        <v>1.3</v>
      </c>
      <c r="G29" s="160" t="e">
        <f>IF(ROUND(VALUE(SUBSTITUTE(連結実質赤字比率に係る赤字・黒字の構成分析!H$41,"▲", "-")), 2) &gt;= 0, ABS(ROUND(VALUE(SUBSTITUTE(連結実質赤字比率に係る赤字・黒字の構成分析!H$41,"▲", "-")), 2)), NA())</f>
        <v>#N/A</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0.41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x14ac:dyDescent="0.15">
      <c r="A30" s="160" t="str">
        <f>IF(連結実質赤字比率に係る赤字・黒字の構成分析!C$40="",NA(),連結実質赤字比率に係る赤字・黒字の構成分析!C$40)</f>
        <v>港湾事業特別会計（普通会計）</v>
      </c>
      <c r="B30" s="160">
        <f>IF(ROUND(VALUE(SUBSTITUTE(連結実質赤字比率に係る赤字・黒字の構成分析!F$40,"▲", "-")), 2) &lt; 0, ABS(ROUND(VALUE(SUBSTITUTE(連結実質赤字比率に係る赤字・黒字の構成分析!F$40,"▲", "-")), 2)), NA())</f>
        <v>0.08</v>
      </c>
      <c r="C30" s="160" t="e">
        <f>IF(ROUND(VALUE(SUBSTITUTE(連結実質赤字比率に係る赤字・黒字の構成分析!F$40,"▲", "-")), 2) &gt;= 0, ABS(ROUND(VALUE(SUBSTITUTE(連結実質赤字比率に係る赤字・黒字の構成分析!F$40,"▲", "-")), 2)), NA())</f>
        <v>#N/A</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石垣都市計画土地区画整理事業特別会計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x14ac:dyDescent="0.15">
      <c r="A34" s="160" t="str">
        <f>IF(連結実質赤字比率に係る赤字・黒字の構成分析!C$36="",NA(),連結実質赤字比率に係る赤字・黒字の構成分析!C$36)</f>
        <v>港湾事業特別会計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5.1100000000000003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4.2699999999999996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7.71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1507</v>
      </c>
      <c r="E42" s="161"/>
      <c r="F42" s="161"/>
      <c r="G42" s="161">
        <f>'実質公債費比率（分子）の構造'!L$52</f>
        <v>1600</v>
      </c>
      <c r="H42" s="161"/>
      <c r="I42" s="161"/>
      <c r="J42" s="161">
        <f>'実質公債費比率（分子）の構造'!M$52</f>
        <v>1602</v>
      </c>
      <c r="K42" s="161"/>
      <c r="L42" s="161"/>
      <c r="M42" s="161">
        <f>'実質公債費比率（分子）の構造'!N$52</f>
        <v>1567</v>
      </c>
      <c r="N42" s="161"/>
      <c r="O42" s="161"/>
      <c r="P42" s="161">
        <f>'実質公債費比率（分子）の構造'!O$52</f>
        <v>1631</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31</v>
      </c>
      <c r="C44" s="161"/>
      <c r="D44" s="161"/>
      <c r="E44" s="161">
        <f>'実質公債費比率（分子）の構造'!L$50</f>
        <v>31</v>
      </c>
      <c r="F44" s="161"/>
      <c r="G44" s="161"/>
      <c r="H44" s="161">
        <f>'実質公債費比率（分子）の構造'!M$50</f>
        <v>31</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303</v>
      </c>
      <c r="C46" s="161"/>
      <c r="D46" s="161"/>
      <c r="E46" s="161">
        <f>'実質公債費比率（分子）の構造'!L$48</f>
        <v>270</v>
      </c>
      <c r="F46" s="161"/>
      <c r="G46" s="161"/>
      <c r="H46" s="161">
        <f>'実質公債費比率（分子）の構造'!M$48</f>
        <v>212</v>
      </c>
      <c r="I46" s="161"/>
      <c r="J46" s="161"/>
      <c r="K46" s="161">
        <f>'実質公債費比率（分子）の構造'!N$48</f>
        <v>269</v>
      </c>
      <c r="L46" s="161"/>
      <c r="M46" s="161"/>
      <c r="N46" s="161">
        <f>'実質公債費比率（分子）の構造'!O$48</f>
        <v>393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2193</v>
      </c>
      <c r="C49" s="161"/>
      <c r="D49" s="161"/>
      <c r="E49" s="161">
        <f>'実質公債費比率（分子）の構造'!L$45</f>
        <v>2193</v>
      </c>
      <c r="F49" s="161"/>
      <c r="G49" s="161"/>
      <c r="H49" s="161">
        <f>'実質公債費比率（分子）の構造'!M$45</f>
        <v>2158</v>
      </c>
      <c r="I49" s="161"/>
      <c r="J49" s="161"/>
      <c r="K49" s="161">
        <f>'実質公債費比率（分子）の構造'!N$45</f>
        <v>2101</v>
      </c>
      <c r="L49" s="161"/>
      <c r="M49" s="161"/>
      <c r="N49" s="161">
        <f>'実質公債費比率（分子）の構造'!O$45</f>
        <v>2134</v>
      </c>
      <c r="O49" s="161"/>
      <c r="P49" s="161"/>
    </row>
    <row r="50" spans="1:16" x14ac:dyDescent="0.15">
      <c r="A50" s="161" t="s">
        <v>65</v>
      </c>
      <c r="B50" s="161" t="e">
        <f>NA()</f>
        <v>#N/A</v>
      </c>
      <c r="C50" s="161">
        <f>IF(ISNUMBER('実質公債費比率（分子）の構造'!K$53),'実質公債費比率（分子）の構造'!K$53,NA())</f>
        <v>1020</v>
      </c>
      <c r="D50" s="161" t="e">
        <f>NA()</f>
        <v>#N/A</v>
      </c>
      <c r="E50" s="161" t="e">
        <f>NA()</f>
        <v>#N/A</v>
      </c>
      <c r="F50" s="161">
        <f>IF(ISNUMBER('実質公債費比率（分子）の構造'!L$53),'実質公債費比率（分子）の構造'!L$53,NA())</f>
        <v>894</v>
      </c>
      <c r="G50" s="161" t="e">
        <f>NA()</f>
        <v>#N/A</v>
      </c>
      <c r="H50" s="161" t="e">
        <f>NA()</f>
        <v>#N/A</v>
      </c>
      <c r="I50" s="161">
        <f>IF(ISNUMBER('実質公債費比率（分子）の構造'!M$53),'実質公債費比率（分子）の構造'!M$53,NA())</f>
        <v>799</v>
      </c>
      <c r="J50" s="161" t="e">
        <f>NA()</f>
        <v>#N/A</v>
      </c>
      <c r="K50" s="161" t="e">
        <f>NA()</f>
        <v>#N/A</v>
      </c>
      <c r="L50" s="161">
        <f>IF(ISNUMBER('実質公債費比率（分子）の構造'!N$53),'実質公債費比率（分子）の構造'!N$53,NA())</f>
        <v>803</v>
      </c>
      <c r="M50" s="161" t="e">
        <f>NA()</f>
        <v>#N/A</v>
      </c>
      <c r="N50" s="161" t="e">
        <f>NA()</f>
        <v>#N/A</v>
      </c>
      <c r="O50" s="161">
        <f>IF(ISNUMBER('実質公債費比率（分子）の構造'!O$53),'実質公債費比率（分子）の構造'!O$53,NA())</f>
        <v>896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15837</v>
      </c>
      <c r="E56" s="160"/>
      <c r="F56" s="160"/>
      <c r="G56" s="160">
        <f>'将来負担比率（分子）の構造'!J$52</f>
        <v>15706</v>
      </c>
      <c r="H56" s="160"/>
      <c r="I56" s="160"/>
      <c r="J56" s="160">
        <f>'将来負担比率（分子）の構造'!K$52</f>
        <v>15903</v>
      </c>
      <c r="K56" s="160"/>
      <c r="L56" s="160"/>
      <c r="M56" s="160">
        <f>'将来負担比率（分子）の構造'!L$52</f>
        <v>16559</v>
      </c>
      <c r="N56" s="160"/>
      <c r="O56" s="160"/>
      <c r="P56" s="160">
        <f>'将来負担比率（分子）の構造'!M$52</f>
        <v>16143</v>
      </c>
    </row>
    <row r="57" spans="1:16" x14ac:dyDescent="0.15">
      <c r="A57" s="160" t="s">
        <v>36</v>
      </c>
      <c r="B57" s="160"/>
      <c r="C57" s="160"/>
      <c r="D57" s="160">
        <f>'将来負担比率（分子）の構造'!I$51</f>
        <v>503</v>
      </c>
      <c r="E57" s="160"/>
      <c r="F57" s="160"/>
      <c r="G57" s="160">
        <f>'将来負担比率（分子）の構造'!J$51</f>
        <v>464</v>
      </c>
      <c r="H57" s="160"/>
      <c r="I57" s="160"/>
      <c r="J57" s="160">
        <f>'将来負担比率（分子）の構造'!K$51</f>
        <v>368</v>
      </c>
      <c r="K57" s="160"/>
      <c r="L57" s="160"/>
      <c r="M57" s="160">
        <f>'将来負担比率（分子）の構造'!L$51</f>
        <v>312</v>
      </c>
      <c r="N57" s="160"/>
      <c r="O57" s="160"/>
      <c r="P57" s="160">
        <f>'将来負担比率（分子）の構造'!M$51</f>
        <v>303</v>
      </c>
    </row>
    <row r="58" spans="1:16" x14ac:dyDescent="0.15">
      <c r="A58" s="160" t="s">
        <v>35</v>
      </c>
      <c r="B58" s="160"/>
      <c r="C58" s="160"/>
      <c r="D58" s="160">
        <f>'将来負担比率（分子）の構造'!I$50</f>
        <v>3724</v>
      </c>
      <c r="E58" s="160"/>
      <c r="F58" s="160"/>
      <c r="G58" s="160">
        <f>'将来負担比率（分子）の構造'!J$50</f>
        <v>4265</v>
      </c>
      <c r="H58" s="160"/>
      <c r="I58" s="160"/>
      <c r="J58" s="160">
        <f>'将来負担比率（分子）の構造'!K$50</f>
        <v>4834</v>
      </c>
      <c r="K58" s="160"/>
      <c r="L58" s="160"/>
      <c r="M58" s="160">
        <f>'将来負担比率（分子）の構造'!L$50</f>
        <v>5495</v>
      </c>
      <c r="N58" s="160"/>
      <c r="O58" s="160"/>
      <c r="P58" s="160">
        <f>'将来負担比率（分子）の構造'!M$50</f>
        <v>5655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93</v>
      </c>
      <c r="C61" s="160"/>
      <c r="D61" s="160"/>
      <c r="E61" s="160">
        <f>'将来負担比率（分子）の構造'!J$46</f>
        <v>96</v>
      </c>
      <c r="F61" s="160"/>
      <c r="G61" s="160"/>
      <c r="H61" s="160">
        <f>'将来負担比率（分子）の構造'!K$46</f>
        <v>9</v>
      </c>
      <c r="I61" s="160"/>
      <c r="J61" s="160"/>
      <c r="K61" s="160">
        <f>'将来負担比率（分子）の構造'!L$46</f>
        <v>64</v>
      </c>
      <c r="L61" s="160"/>
      <c r="M61" s="160"/>
      <c r="N61" s="160">
        <f>'将来負担比率（分子）の構造'!M$46</f>
        <v>48</v>
      </c>
      <c r="O61" s="160"/>
      <c r="P61" s="160"/>
    </row>
    <row r="62" spans="1:16" x14ac:dyDescent="0.15">
      <c r="A62" s="160" t="s">
        <v>29</v>
      </c>
      <c r="B62" s="160">
        <f>'将来負担比率（分子）の構造'!I$45</f>
        <v>2193</v>
      </c>
      <c r="C62" s="160"/>
      <c r="D62" s="160"/>
      <c r="E62" s="160">
        <f>'将来負担比率（分子）の構造'!J$45</f>
        <v>1542</v>
      </c>
      <c r="F62" s="160"/>
      <c r="G62" s="160"/>
      <c r="H62" s="160">
        <f>'将来負担比率（分子）の構造'!K$45</f>
        <v>1418</v>
      </c>
      <c r="I62" s="160"/>
      <c r="J62" s="160"/>
      <c r="K62" s="160">
        <f>'将来負担比率（分子）の構造'!L$45</f>
        <v>902</v>
      </c>
      <c r="L62" s="160"/>
      <c r="M62" s="160"/>
      <c r="N62" s="160">
        <f>'将来負担比率（分子）の構造'!M$45</f>
        <v>824</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4774</v>
      </c>
      <c r="C64" s="160"/>
      <c r="D64" s="160"/>
      <c r="E64" s="160">
        <f>'将来負担比率（分子）の構造'!J$43</f>
        <v>4391</v>
      </c>
      <c r="F64" s="160"/>
      <c r="G64" s="160"/>
      <c r="H64" s="160">
        <f>'将来負担比率（分子）の構造'!K$43</f>
        <v>3847</v>
      </c>
      <c r="I64" s="160"/>
      <c r="J64" s="160"/>
      <c r="K64" s="160">
        <f>'将来負担比率（分子）の構造'!L$43</f>
        <v>3392</v>
      </c>
      <c r="L64" s="160"/>
      <c r="M64" s="160"/>
      <c r="N64" s="160">
        <f>'将来負担比率（分子）の構造'!M$43</f>
        <v>4104</v>
      </c>
      <c r="O64" s="160"/>
      <c r="P64" s="160"/>
    </row>
    <row r="65" spans="1:16" x14ac:dyDescent="0.15">
      <c r="A65" s="160" t="s">
        <v>26</v>
      </c>
      <c r="B65" s="160">
        <f>'将来負担比率（分子）の構造'!I$42</f>
        <v>67</v>
      </c>
      <c r="C65" s="160"/>
      <c r="D65" s="160"/>
      <c r="E65" s="160">
        <f>'将来負担比率（分子）の構造'!J$42</f>
        <v>35</v>
      </c>
      <c r="F65" s="160"/>
      <c r="G65" s="160"/>
      <c r="H65" s="160">
        <f>'将来負担比率（分子）の構造'!K$42</f>
        <v>14</v>
      </c>
      <c r="I65" s="160"/>
      <c r="J65" s="160"/>
      <c r="K65" s="160">
        <f>'将来負担比率（分子）の構造'!L$42</f>
        <v>2</v>
      </c>
      <c r="L65" s="160"/>
      <c r="M65" s="160"/>
      <c r="N65" s="160">
        <f>'将来負担比率（分子）の構造'!M$42</f>
        <v>2</v>
      </c>
      <c r="O65" s="160"/>
      <c r="P65" s="160"/>
    </row>
    <row r="66" spans="1:16" x14ac:dyDescent="0.15">
      <c r="A66" s="160" t="s">
        <v>25</v>
      </c>
      <c r="B66" s="160">
        <f>'将来負担比率（分子）の構造'!I$41</f>
        <v>21164</v>
      </c>
      <c r="C66" s="160"/>
      <c r="D66" s="160"/>
      <c r="E66" s="160">
        <f>'将来負担比率（分子）の構造'!J$41</f>
        <v>20943</v>
      </c>
      <c r="F66" s="160"/>
      <c r="G66" s="160"/>
      <c r="H66" s="160">
        <f>'将来負担比率（分子）の構造'!K$41</f>
        <v>21459</v>
      </c>
      <c r="I66" s="160"/>
      <c r="J66" s="160"/>
      <c r="K66" s="160">
        <f>'将来負担比率（分子）の構造'!L$41</f>
        <v>21745</v>
      </c>
      <c r="L66" s="160"/>
      <c r="M66" s="160"/>
      <c r="N66" s="160">
        <f>'将来負担比率（分子）の構造'!M$41</f>
        <v>21494</v>
      </c>
      <c r="O66" s="160"/>
      <c r="P66" s="160"/>
    </row>
    <row r="67" spans="1:16" x14ac:dyDescent="0.15">
      <c r="A67" s="160" t="s">
        <v>69</v>
      </c>
      <c r="B67" s="160" t="e">
        <f>NA()</f>
        <v>#N/A</v>
      </c>
      <c r="C67" s="160">
        <f>IF(ISNUMBER('将来負担比率（分子）の構造'!I$53), IF('将来負担比率（分子）の構造'!I$53 &lt; 0, 0, '将来負担比率（分子）の構造'!I$53), NA())</f>
        <v>8227</v>
      </c>
      <c r="D67" s="160" t="e">
        <f>NA()</f>
        <v>#N/A</v>
      </c>
      <c r="E67" s="160" t="e">
        <f>NA()</f>
        <v>#N/A</v>
      </c>
      <c r="F67" s="160">
        <f>IF(ISNUMBER('将来負担比率（分子）の構造'!J$53), IF('将来負担比率（分子）の構造'!J$53 &lt; 0, 0, '将来負担比率（分子）の構造'!J$53), NA())</f>
        <v>6571</v>
      </c>
      <c r="G67" s="160" t="e">
        <f>NA()</f>
        <v>#N/A</v>
      </c>
      <c r="H67" s="160" t="e">
        <f>NA()</f>
        <v>#N/A</v>
      </c>
      <c r="I67" s="160">
        <f>IF(ISNUMBER('将来負担比率（分子）の構造'!K$53), IF('将来負担比率（分子）の構造'!K$53 &lt; 0, 0, '将来負担比率（分子）の構造'!K$53), NA())</f>
        <v>5642</v>
      </c>
      <c r="J67" s="160" t="e">
        <f>NA()</f>
        <v>#N/A</v>
      </c>
      <c r="K67" s="160" t="e">
        <f>NA()</f>
        <v>#N/A</v>
      </c>
      <c r="L67" s="160">
        <f>IF(ISNUMBER('将来負担比率（分子）の構造'!L$53), IF('将来負担比率（分子）の構造'!L$53 &lt; 0, 0, '将来負担比率（分子）の構造'!L$53), NA())</f>
        <v>3740</v>
      </c>
      <c r="M67" s="160" t="e">
        <f>NA()</f>
        <v>#N/A</v>
      </c>
      <c r="N67" s="160" t="e">
        <f>NA()</f>
        <v>#N/A</v>
      </c>
      <c r="O67" s="160">
        <f>IF(ISNUMBER('将来負担比率（分子）の構造'!M$53), IF('将来負担比率（分子）の構造'!M$53 &lt; 0, 0, '将来負担比率（分子）の構造'!M$53), NA())</f>
        <v>4372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2734</v>
      </c>
      <c r="C72" s="164">
        <f>基金残高に係る経年分析!G55</f>
        <v>3018</v>
      </c>
      <c r="D72" s="164">
        <f>基金残高に係る経年分析!H55</f>
        <v>3360</v>
      </c>
    </row>
    <row r="73" spans="1:16" x14ac:dyDescent="0.15">
      <c r="A73" s="163" t="s">
        <v>72</v>
      </c>
      <c r="B73" s="164">
        <f>基金残高に係る経年分析!F56</f>
        <v>262</v>
      </c>
      <c r="C73" s="164">
        <f>基金残高に係る経年分析!G56</f>
        <v>272</v>
      </c>
      <c r="D73" s="164">
        <f>基金残高に係る経年分析!H56</f>
        <v>322</v>
      </c>
    </row>
    <row r="74" spans="1:16" x14ac:dyDescent="0.15">
      <c r="A74" s="163" t="s">
        <v>73</v>
      </c>
      <c r="B74" s="164">
        <f>基金残高に係る経年分析!F57</f>
        <v>1838</v>
      </c>
      <c r="C74" s="164">
        <f>基金残高に係る経年分析!G57</f>
        <v>2205</v>
      </c>
      <c r="D74" s="164">
        <f>基金残高に係る経年分析!H57</f>
        <v>1973</v>
      </c>
    </row>
  </sheetData>
  <sheetProtection algorithmName="SHA-512" hashValue="drkWkPPMjO5qspC8eb81rZmfwn7995TwdARvpenUiDu1jNlo0STk2rT8Sh/EI6DjxTn7YHV+y4kHeDhrzRxOJg==" saltValue="5IPNUBCXrCZbe7AYm+7R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R47" sqref="CR47:CY47"/>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5502362</v>
      </c>
      <c r="S5" s="611"/>
      <c r="T5" s="611"/>
      <c r="U5" s="611"/>
      <c r="V5" s="611"/>
      <c r="W5" s="611"/>
      <c r="X5" s="611"/>
      <c r="Y5" s="612"/>
      <c r="Z5" s="613">
        <v>19.7</v>
      </c>
      <c r="AA5" s="613"/>
      <c r="AB5" s="613"/>
      <c r="AC5" s="613"/>
      <c r="AD5" s="614">
        <v>5502362</v>
      </c>
      <c r="AE5" s="614"/>
      <c r="AF5" s="614"/>
      <c r="AG5" s="614"/>
      <c r="AH5" s="614"/>
      <c r="AI5" s="614"/>
      <c r="AJ5" s="614"/>
      <c r="AK5" s="614"/>
      <c r="AL5" s="615">
        <v>40.5</v>
      </c>
      <c r="AM5" s="616"/>
      <c r="AN5" s="616"/>
      <c r="AO5" s="617"/>
      <c r="AP5" s="607" t="s">
        <v>221</v>
      </c>
      <c r="AQ5" s="608"/>
      <c r="AR5" s="608"/>
      <c r="AS5" s="608"/>
      <c r="AT5" s="608"/>
      <c r="AU5" s="608"/>
      <c r="AV5" s="608"/>
      <c r="AW5" s="608"/>
      <c r="AX5" s="608"/>
      <c r="AY5" s="608"/>
      <c r="AZ5" s="608"/>
      <c r="BA5" s="608"/>
      <c r="BB5" s="608"/>
      <c r="BC5" s="608"/>
      <c r="BD5" s="608"/>
      <c r="BE5" s="608"/>
      <c r="BF5" s="609"/>
      <c r="BG5" s="621">
        <v>5502362</v>
      </c>
      <c r="BH5" s="622"/>
      <c r="BI5" s="622"/>
      <c r="BJ5" s="622"/>
      <c r="BK5" s="622"/>
      <c r="BL5" s="622"/>
      <c r="BM5" s="622"/>
      <c r="BN5" s="623"/>
      <c r="BO5" s="624">
        <v>100</v>
      </c>
      <c r="BP5" s="624"/>
      <c r="BQ5" s="624"/>
      <c r="BR5" s="624"/>
      <c r="BS5" s="625" t="s">
        <v>222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214</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191409</v>
      </c>
      <c r="S6" s="622"/>
      <c r="T6" s="622"/>
      <c r="U6" s="622"/>
      <c r="V6" s="622"/>
      <c r="W6" s="622"/>
      <c r="X6" s="622"/>
      <c r="Y6" s="623"/>
      <c r="Z6" s="624">
        <v>0.7</v>
      </c>
      <c r="AA6" s="624"/>
      <c r="AB6" s="624"/>
      <c r="AC6" s="624"/>
      <c r="AD6" s="625">
        <v>191409</v>
      </c>
      <c r="AE6" s="625"/>
      <c r="AF6" s="625"/>
      <c r="AG6" s="625"/>
      <c r="AH6" s="625"/>
      <c r="AI6" s="625"/>
      <c r="AJ6" s="625"/>
      <c r="AK6" s="625"/>
      <c r="AL6" s="626">
        <v>1.4</v>
      </c>
      <c r="AM6" s="627"/>
      <c r="AN6" s="627"/>
      <c r="AO6" s="628"/>
      <c r="AP6" s="618" t="s">
        <v>227</v>
      </c>
      <c r="AQ6" s="619"/>
      <c r="AR6" s="619"/>
      <c r="AS6" s="619"/>
      <c r="AT6" s="619"/>
      <c r="AU6" s="619"/>
      <c r="AV6" s="619"/>
      <c r="AW6" s="619"/>
      <c r="AX6" s="619"/>
      <c r="AY6" s="619"/>
      <c r="AZ6" s="619"/>
      <c r="BA6" s="619"/>
      <c r="BB6" s="619"/>
      <c r="BC6" s="619"/>
      <c r="BD6" s="619"/>
      <c r="BE6" s="619"/>
      <c r="BF6" s="620"/>
      <c r="BG6" s="621">
        <v>5502362</v>
      </c>
      <c r="BH6" s="622"/>
      <c r="BI6" s="622"/>
      <c r="BJ6" s="622"/>
      <c r="BK6" s="622"/>
      <c r="BL6" s="622"/>
      <c r="BM6" s="622"/>
      <c r="BN6" s="623"/>
      <c r="BO6" s="624">
        <v>100</v>
      </c>
      <c r="BP6" s="624"/>
      <c r="BQ6" s="624"/>
      <c r="BR6" s="624"/>
      <c r="BS6" s="625" t="s">
        <v>123</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244335</v>
      </c>
      <c r="CS6" s="622"/>
      <c r="CT6" s="622"/>
      <c r="CU6" s="622"/>
      <c r="CV6" s="622"/>
      <c r="CW6" s="622"/>
      <c r="CX6" s="622"/>
      <c r="CY6" s="623"/>
      <c r="CZ6" s="615">
        <v>0.9</v>
      </c>
      <c r="DA6" s="616"/>
      <c r="DB6" s="616"/>
      <c r="DC6" s="635"/>
      <c r="DD6" s="630" t="s">
        <v>123</v>
      </c>
      <c r="DE6" s="622"/>
      <c r="DF6" s="622"/>
      <c r="DG6" s="622"/>
      <c r="DH6" s="622"/>
      <c r="DI6" s="622"/>
      <c r="DJ6" s="622"/>
      <c r="DK6" s="622"/>
      <c r="DL6" s="622"/>
      <c r="DM6" s="622"/>
      <c r="DN6" s="622"/>
      <c r="DO6" s="622"/>
      <c r="DP6" s="623"/>
      <c r="DQ6" s="630">
        <v>244335</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4501</v>
      </c>
      <c r="S7" s="622"/>
      <c r="T7" s="622"/>
      <c r="U7" s="622"/>
      <c r="V7" s="622"/>
      <c r="W7" s="622"/>
      <c r="X7" s="622"/>
      <c r="Y7" s="623"/>
      <c r="Z7" s="624">
        <v>0</v>
      </c>
      <c r="AA7" s="624"/>
      <c r="AB7" s="624"/>
      <c r="AC7" s="624"/>
      <c r="AD7" s="625">
        <v>4501</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2114723</v>
      </c>
      <c r="BH7" s="622"/>
      <c r="BI7" s="622"/>
      <c r="BJ7" s="622"/>
      <c r="BK7" s="622"/>
      <c r="BL7" s="622"/>
      <c r="BM7" s="622"/>
      <c r="BN7" s="623"/>
      <c r="BO7" s="624">
        <v>38.4</v>
      </c>
      <c r="BP7" s="624"/>
      <c r="BQ7" s="624"/>
      <c r="BR7" s="624"/>
      <c r="BS7" s="625" t="s">
        <v>222</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4038931</v>
      </c>
      <c r="CS7" s="622"/>
      <c r="CT7" s="622"/>
      <c r="CU7" s="622"/>
      <c r="CV7" s="622"/>
      <c r="CW7" s="622"/>
      <c r="CX7" s="622"/>
      <c r="CY7" s="623"/>
      <c r="CZ7" s="624">
        <v>15.1</v>
      </c>
      <c r="DA7" s="624"/>
      <c r="DB7" s="624"/>
      <c r="DC7" s="624"/>
      <c r="DD7" s="630">
        <v>1112507</v>
      </c>
      <c r="DE7" s="622"/>
      <c r="DF7" s="622"/>
      <c r="DG7" s="622"/>
      <c r="DH7" s="622"/>
      <c r="DI7" s="622"/>
      <c r="DJ7" s="622"/>
      <c r="DK7" s="622"/>
      <c r="DL7" s="622"/>
      <c r="DM7" s="622"/>
      <c r="DN7" s="622"/>
      <c r="DO7" s="622"/>
      <c r="DP7" s="623"/>
      <c r="DQ7" s="630">
        <v>2591986</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9146</v>
      </c>
      <c r="S8" s="622"/>
      <c r="T8" s="622"/>
      <c r="U8" s="622"/>
      <c r="V8" s="622"/>
      <c r="W8" s="622"/>
      <c r="X8" s="622"/>
      <c r="Y8" s="623"/>
      <c r="Z8" s="624">
        <v>0</v>
      </c>
      <c r="AA8" s="624"/>
      <c r="AB8" s="624"/>
      <c r="AC8" s="624"/>
      <c r="AD8" s="625">
        <v>9146</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70644</v>
      </c>
      <c r="BH8" s="622"/>
      <c r="BI8" s="622"/>
      <c r="BJ8" s="622"/>
      <c r="BK8" s="622"/>
      <c r="BL8" s="622"/>
      <c r="BM8" s="622"/>
      <c r="BN8" s="623"/>
      <c r="BO8" s="624">
        <v>1.3</v>
      </c>
      <c r="BP8" s="624"/>
      <c r="BQ8" s="624"/>
      <c r="BR8" s="624"/>
      <c r="BS8" s="630" t="s">
        <v>123</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11366006</v>
      </c>
      <c r="CS8" s="622"/>
      <c r="CT8" s="622"/>
      <c r="CU8" s="622"/>
      <c r="CV8" s="622"/>
      <c r="CW8" s="622"/>
      <c r="CX8" s="622"/>
      <c r="CY8" s="623"/>
      <c r="CZ8" s="624">
        <v>42.5</v>
      </c>
      <c r="DA8" s="624"/>
      <c r="DB8" s="624"/>
      <c r="DC8" s="624"/>
      <c r="DD8" s="630">
        <v>745138</v>
      </c>
      <c r="DE8" s="622"/>
      <c r="DF8" s="622"/>
      <c r="DG8" s="622"/>
      <c r="DH8" s="622"/>
      <c r="DI8" s="622"/>
      <c r="DJ8" s="622"/>
      <c r="DK8" s="622"/>
      <c r="DL8" s="622"/>
      <c r="DM8" s="622"/>
      <c r="DN8" s="622"/>
      <c r="DO8" s="622"/>
      <c r="DP8" s="623"/>
      <c r="DQ8" s="630">
        <v>4338242</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10194</v>
      </c>
      <c r="S9" s="622"/>
      <c r="T9" s="622"/>
      <c r="U9" s="622"/>
      <c r="V9" s="622"/>
      <c r="W9" s="622"/>
      <c r="X9" s="622"/>
      <c r="Y9" s="623"/>
      <c r="Z9" s="624">
        <v>0</v>
      </c>
      <c r="AA9" s="624"/>
      <c r="AB9" s="624"/>
      <c r="AC9" s="624"/>
      <c r="AD9" s="625">
        <v>10194</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1695461</v>
      </c>
      <c r="BH9" s="622"/>
      <c r="BI9" s="622"/>
      <c r="BJ9" s="622"/>
      <c r="BK9" s="622"/>
      <c r="BL9" s="622"/>
      <c r="BM9" s="622"/>
      <c r="BN9" s="623"/>
      <c r="BO9" s="624">
        <v>30.8</v>
      </c>
      <c r="BP9" s="624"/>
      <c r="BQ9" s="624"/>
      <c r="BR9" s="624"/>
      <c r="BS9" s="630" t="s">
        <v>123</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1288053</v>
      </c>
      <c r="CS9" s="622"/>
      <c r="CT9" s="622"/>
      <c r="CU9" s="622"/>
      <c r="CV9" s="622"/>
      <c r="CW9" s="622"/>
      <c r="CX9" s="622"/>
      <c r="CY9" s="623"/>
      <c r="CZ9" s="624">
        <v>4.8</v>
      </c>
      <c r="DA9" s="624"/>
      <c r="DB9" s="624"/>
      <c r="DC9" s="624"/>
      <c r="DD9" s="630">
        <v>103285</v>
      </c>
      <c r="DE9" s="622"/>
      <c r="DF9" s="622"/>
      <c r="DG9" s="622"/>
      <c r="DH9" s="622"/>
      <c r="DI9" s="622"/>
      <c r="DJ9" s="622"/>
      <c r="DK9" s="622"/>
      <c r="DL9" s="622"/>
      <c r="DM9" s="622"/>
      <c r="DN9" s="622"/>
      <c r="DO9" s="622"/>
      <c r="DP9" s="623"/>
      <c r="DQ9" s="630">
        <v>985811</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132</v>
      </c>
      <c r="AA10" s="624"/>
      <c r="AB10" s="624"/>
      <c r="AC10" s="624"/>
      <c r="AD10" s="625" t="s">
        <v>132</v>
      </c>
      <c r="AE10" s="625"/>
      <c r="AF10" s="625"/>
      <c r="AG10" s="625"/>
      <c r="AH10" s="625"/>
      <c r="AI10" s="625"/>
      <c r="AJ10" s="625"/>
      <c r="AK10" s="625"/>
      <c r="AL10" s="626" t="s">
        <v>123</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134817</v>
      </c>
      <c r="BH10" s="622"/>
      <c r="BI10" s="622"/>
      <c r="BJ10" s="622"/>
      <c r="BK10" s="622"/>
      <c r="BL10" s="622"/>
      <c r="BM10" s="622"/>
      <c r="BN10" s="623"/>
      <c r="BO10" s="624">
        <v>2.5</v>
      </c>
      <c r="BP10" s="624"/>
      <c r="BQ10" s="624"/>
      <c r="BR10" s="624"/>
      <c r="BS10" s="630" t="s">
        <v>222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11216</v>
      </c>
      <c r="CS10" s="622"/>
      <c r="CT10" s="622"/>
      <c r="CU10" s="622"/>
      <c r="CV10" s="622"/>
      <c r="CW10" s="622"/>
      <c r="CX10" s="622"/>
      <c r="CY10" s="623"/>
      <c r="CZ10" s="624">
        <v>0</v>
      </c>
      <c r="DA10" s="624"/>
      <c r="DB10" s="624"/>
      <c r="DC10" s="624"/>
      <c r="DD10" s="630" t="s">
        <v>132</v>
      </c>
      <c r="DE10" s="622"/>
      <c r="DF10" s="622"/>
      <c r="DG10" s="622"/>
      <c r="DH10" s="622"/>
      <c r="DI10" s="622"/>
      <c r="DJ10" s="622"/>
      <c r="DK10" s="622"/>
      <c r="DL10" s="622"/>
      <c r="DM10" s="622"/>
      <c r="DN10" s="622"/>
      <c r="DO10" s="622"/>
      <c r="DP10" s="623"/>
      <c r="DQ10" s="630">
        <v>11216</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132</v>
      </c>
      <c r="S11" s="622"/>
      <c r="T11" s="622"/>
      <c r="U11" s="622"/>
      <c r="V11" s="622"/>
      <c r="W11" s="622"/>
      <c r="X11" s="622"/>
      <c r="Y11" s="623"/>
      <c r="Z11" s="624" t="s">
        <v>132</v>
      </c>
      <c r="AA11" s="624"/>
      <c r="AB11" s="624"/>
      <c r="AC11" s="624"/>
      <c r="AD11" s="625" t="s">
        <v>123</v>
      </c>
      <c r="AE11" s="625"/>
      <c r="AF11" s="625"/>
      <c r="AG11" s="625"/>
      <c r="AH11" s="625"/>
      <c r="AI11" s="625"/>
      <c r="AJ11" s="625"/>
      <c r="AK11" s="625"/>
      <c r="AL11" s="626" t="s">
        <v>123</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213801</v>
      </c>
      <c r="BH11" s="622"/>
      <c r="BI11" s="622"/>
      <c r="BJ11" s="622"/>
      <c r="BK11" s="622"/>
      <c r="BL11" s="622"/>
      <c r="BM11" s="622"/>
      <c r="BN11" s="623"/>
      <c r="BO11" s="624">
        <v>3.9</v>
      </c>
      <c r="BP11" s="624"/>
      <c r="BQ11" s="624"/>
      <c r="BR11" s="624"/>
      <c r="BS11" s="630" t="s">
        <v>132</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1650563</v>
      </c>
      <c r="CS11" s="622"/>
      <c r="CT11" s="622"/>
      <c r="CU11" s="622"/>
      <c r="CV11" s="622"/>
      <c r="CW11" s="622"/>
      <c r="CX11" s="622"/>
      <c r="CY11" s="623"/>
      <c r="CZ11" s="624">
        <v>6.2</v>
      </c>
      <c r="DA11" s="624"/>
      <c r="DB11" s="624"/>
      <c r="DC11" s="624"/>
      <c r="DD11" s="630">
        <v>724679</v>
      </c>
      <c r="DE11" s="622"/>
      <c r="DF11" s="622"/>
      <c r="DG11" s="622"/>
      <c r="DH11" s="622"/>
      <c r="DI11" s="622"/>
      <c r="DJ11" s="622"/>
      <c r="DK11" s="622"/>
      <c r="DL11" s="622"/>
      <c r="DM11" s="622"/>
      <c r="DN11" s="622"/>
      <c r="DO11" s="622"/>
      <c r="DP11" s="623"/>
      <c r="DQ11" s="630">
        <v>597814</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783836</v>
      </c>
      <c r="S12" s="622"/>
      <c r="T12" s="622"/>
      <c r="U12" s="622"/>
      <c r="V12" s="622"/>
      <c r="W12" s="622"/>
      <c r="X12" s="622"/>
      <c r="Y12" s="623"/>
      <c r="Z12" s="624">
        <v>2.8</v>
      </c>
      <c r="AA12" s="624"/>
      <c r="AB12" s="624"/>
      <c r="AC12" s="624"/>
      <c r="AD12" s="625">
        <v>783836</v>
      </c>
      <c r="AE12" s="625"/>
      <c r="AF12" s="625"/>
      <c r="AG12" s="625"/>
      <c r="AH12" s="625"/>
      <c r="AI12" s="625"/>
      <c r="AJ12" s="625"/>
      <c r="AK12" s="625"/>
      <c r="AL12" s="626">
        <v>5.8</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2918057</v>
      </c>
      <c r="BH12" s="622"/>
      <c r="BI12" s="622"/>
      <c r="BJ12" s="622"/>
      <c r="BK12" s="622"/>
      <c r="BL12" s="622"/>
      <c r="BM12" s="622"/>
      <c r="BN12" s="623"/>
      <c r="BO12" s="624">
        <v>53</v>
      </c>
      <c r="BP12" s="624"/>
      <c r="BQ12" s="624"/>
      <c r="BR12" s="624"/>
      <c r="BS12" s="630" t="s">
        <v>123</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625414</v>
      </c>
      <c r="CS12" s="622"/>
      <c r="CT12" s="622"/>
      <c r="CU12" s="622"/>
      <c r="CV12" s="622"/>
      <c r="CW12" s="622"/>
      <c r="CX12" s="622"/>
      <c r="CY12" s="623"/>
      <c r="CZ12" s="624">
        <v>2.2999999999999998</v>
      </c>
      <c r="DA12" s="624"/>
      <c r="DB12" s="624"/>
      <c r="DC12" s="624"/>
      <c r="DD12" s="630">
        <v>173332</v>
      </c>
      <c r="DE12" s="622"/>
      <c r="DF12" s="622"/>
      <c r="DG12" s="622"/>
      <c r="DH12" s="622"/>
      <c r="DI12" s="622"/>
      <c r="DJ12" s="622"/>
      <c r="DK12" s="622"/>
      <c r="DL12" s="622"/>
      <c r="DM12" s="622"/>
      <c r="DN12" s="622"/>
      <c r="DO12" s="622"/>
      <c r="DP12" s="623"/>
      <c r="DQ12" s="630">
        <v>284091</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123</v>
      </c>
      <c r="AA13" s="624"/>
      <c r="AB13" s="624"/>
      <c r="AC13" s="624"/>
      <c r="AD13" s="625" t="s">
        <v>222</v>
      </c>
      <c r="AE13" s="625"/>
      <c r="AF13" s="625"/>
      <c r="AG13" s="625"/>
      <c r="AH13" s="625"/>
      <c r="AI13" s="625"/>
      <c r="AJ13" s="625"/>
      <c r="AK13" s="625"/>
      <c r="AL13" s="626" t="s">
        <v>123</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2787964</v>
      </c>
      <c r="BH13" s="622"/>
      <c r="BI13" s="622"/>
      <c r="BJ13" s="622"/>
      <c r="BK13" s="622"/>
      <c r="BL13" s="622"/>
      <c r="BM13" s="622"/>
      <c r="BN13" s="623"/>
      <c r="BO13" s="624">
        <v>50.7</v>
      </c>
      <c r="BP13" s="624"/>
      <c r="BQ13" s="624"/>
      <c r="BR13" s="624"/>
      <c r="BS13" s="630" t="s">
        <v>123</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2216560</v>
      </c>
      <c r="CS13" s="622"/>
      <c r="CT13" s="622"/>
      <c r="CU13" s="622"/>
      <c r="CV13" s="622"/>
      <c r="CW13" s="622"/>
      <c r="CX13" s="622"/>
      <c r="CY13" s="623"/>
      <c r="CZ13" s="624">
        <v>8.3000000000000007</v>
      </c>
      <c r="DA13" s="624"/>
      <c r="DB13" s="624"/>
      <c r="DC13" s="624"/>
      <c r="DD13" s="630">
        <v>850858</v>
      </c>
      <c r="DE13" s="622"/>
      <c r="DF13" s="622"/>
      <c r="DG13" s="622"/>
      <c r="DH13" s="622"/>
      <c r="DI13" s="622"/>
      <c r="DJ13" s="622"/>
      <c r="DK13" s="622"/>
      <c r="DL13" s="622"/>
      <c r="DM13" s="622"/>
      <c r="DN13" s="622"/>
      <c r="DO13" s="622"/>
      <c r="DP13" s="623"/>
      <c r="DQ13" s="630">
        <v>1185838</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222</v>
      </c>
      <c r="AA14" s="624"/>
      <c r="AB14" s="624"/>
      <c r="AC14" s="624"/>
      <c r="AD14" s="625" t="s">
        <v>123</v>
      </c>
      <c r="AE14" s="625"/>
      <c r="AF14" s="625"/>
      <c r="AG14" s="625"/>
      <c r="AH14" s="625"/>
      <c r="AI14" s="625"/>
      <c r="AJ14" s="625"/>
      <c r="AK14" s="625"/>
      <c r="AL14" s="626" t="s">
        <v>222</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190323</v>
      </c>
      <c r="BH14" s="622"/>
      <c r="BI14" s="622"/>
      <c r="BJ14" s="622"/>
      <c r="BK14" s="622"/>
      <c r="BL14" s="622"/>
      <c r="BM14" s="622"/>
      <c r="BN14" s="623"/>
      <c r="BO14" s="624">
        <v>3.5</v>
      </c>
      <c r="BP14" s="624"/>
      <c r="BQ14" s="624"/>
      <c r="BR14" s="624"/>
      <c r="BS14" s="630" t="s">
        <v>123</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667653</v>
      </c>
      <c r="CS14" s="622"/>
      <c r="CT14" s="622"/>
      <c r="CU14" s="622"/>
      <c r="CV14" s="622"/>
      <c r="CW14" s="622"/>
      <c r="CX14" s="622"/>
      <c r="CY14" s="623"/>
      <c r="CZ14" s="624">
        <v>2.5</v>
      </c>
      <c r="DA14" s="624"/>
      <c r="DB14" s="624"/>
      <c r="DC14" s="624"/>
      <c r="DD14" s="630">
        <v>151177</v>
      </c>
      <c r="DE14" s="622"/>
      <c r="DF14" s="622"/>
      <c r="DG14" s="622"/>
      <c r="DH14" s="622"/>
      <c r="DI14" s="622"/>
      <c r="DJ14" s="622"/>
      <c r="DK14" s="622"/>
      <c r="DL14" s="622"/>
      <c r="DM14" s="622"/>
      <c r="DN14" s="622"/>
      <c r="DO14" s="622"/>
      <c r="DP14" s="623"/>
      <c r="DQ14" s="630">
        <v>471034</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35706</v>
      </c>
      <c r="S15" s="622"/>
      <c r="T15" s="622"/>
      <c r="U15" s="622"/>
      <c r="V15" s="622"/>
      <c r="W15" s="622"/>
      <c r="X15" s="622"/>
      <c r="Y15" s="623"/>
      <c r="Z15" s="624">
        <v>0.1</v>
      </c>
      <c r="AA15" s="624"/>
      <c r="AB15" s="624"/>
      <c r="AC15" s="624"/>
      <c r="AD15" s="625">
        <v>35706</v>
      </c>
      <c r="AE15" s="625"/>
      <c r="AF15" s="625"/>
      <c r="AG15" s="625"/>
      <c r="AH15" s="625"/>
      <c r="AI15" s="625"/>
      <c r="AJ15" s="625"/>
      <c r="AK15" s="625"/>
      <c r="AL15" s="626">
        <v>0.3</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278678</v>
      </c>
      <c r="BH15" s="622"/>
      <c r="BI15" s="622"/>
      <c r="BJ15" s="622"/>
      <c r="BK15" s="622"/>
      <c r="BL15" s="622"/>
      <c r="BM15" s="622"/>
      <c r="BN15" s="623"/>
      <c r="BO15" s="624">
        <v>5.0999999999999996</v>
      </c>
      <c r="BP15" s="624"/>
      <c r="BQ15" s="624"/>
      <c r="BR15" s="624"/>
      <c r="BS15" s="630" t="s">
        <v>123</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2469877</v>
      </c>
      <c r="CS15" s="622"/>
      <c r="CT15" s="622"/>
      <c r="CU15" s="622"/>
      <c r="CV15" s="622"/>
      <c r="CW15" s="622"/>
      <c r="CX15" s="622"/>
      <c r="CY15" s="623"/>
      <c r="CZ15" s="624">
        <v>9.1999999999999993</v>
      </c>
      <c r="DA15" s="624"/>
      <c r="DB15" s="624"/>
      <c r="DC15" s="624"/>
      <c r="DD15" s="630">
        <v>414841</v>
      </c>
      <c r="DE15" s="622"/>
      <c r="DF15" s="622"/>
      <c r="DG15" s="622"/>
      <c r="DH15" s="622"/>
      <c r="DI15" s="622"/>
      <c r="DJ15" s="622"/>
      <c r="DK15" s="622"/>
      <c r="DL15" s="622"/>
      <c r="DM15" s="622"/>
      <c r="DN15" s="622"/>
      <c r="DO15" s="622"/>
      <c r="DP15" s="623"/>
      <c r="DQ15" s="630">
        <v>1822759</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123</v>
      </c>
      <c r="AA16" s="624"/>
      <c r="AB16" s="624"/>
      <c r="AC16" s="624"/>
      <c r="AD16" s="625" t="s">
        <v>123</v>
      </c>
      <c r="AE16" s="625"/>
      <c r="AF16" s="625"/>
      <c r="AG16" s="625"/>
      <c r="AH16" s="625"/>
      <c r="AI16" s="625"/>
      <c r="AJ16" s="625"/>
      <c r="AK16" s="625"/>
      <c r="AL16" s="626" t="s">
        <v>132</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v>581</v>
      </c>
      <c r="BH16" s="622"/>
      <c r="BI16" s="622"/>
      <c r="BJ16" s="622"/>
      <c r="BK16" s="622"/>
      <c r="BL16" s="622"/>
      <c r="BM16" s="622"/>
      <c r="BN16" s="623"/>
      <c r="BO16" s="624">
        <v>0</v>
      </c>
      <c r="BP16" s="624"/>
      <c r="BQ16" s="624"/>
      <c r="BR16" s="624"/>
      <c r="BS16" s="630" t="s">
        <v>222</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222</v>
      </c>
      <c r="CS16" s="622"/>
      <c r="CT16" s="622"/>
      <c r="CU16" s="622"/>
      <c r="CV16" s="622"/>
      <c r="CW16" s="622"/>
      <c r="CX16" s="622"/>
      <c r="CY16" s="623"/>
      <c r="CZ16" s="624" t="s">
        <v>123</v>
      </c>
      <c r="DA16" s="624"/>
      <c r="DB16" s="624"/>
      <c r="DC16" s="624"/>
      <c r="DD16" s="630" t="s">
        <v>132</v>
      </c>
      <c r="DE16" s="622"/>
      <c r="DF16" s="622"/>
      <c r="DG16" s="622"/>
      <c r="DH16" s="622"/>
      <c r="DI16" s="622"/>
      <c r="DJ16" s="622"/>
      <c r="DK16" s="622"/>
      <c r="DL16" s="622"/>
      <c r="DM16" s="622"/>
      <c r="DN16" s="622"/>
      <c r="DO16" s="622"/>
      <c r="DP16" s="623"/>
      <c r="DQ16" s="630" t="s">
        <v>123</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14203</v>
      </c>
      <c r="S17" s="622"/>
      <c r="T17" s="622"/>
      <c r="U17" s="622"/>
      <c r="V17" s="622"/>
      <c r="W17" s="622"/>
      <c r="X17" s="622"/>
      <c r="Y17" s="623"/>
      <c r="Z17" s="624">
        <v>0.1</v>
      </c>
      <c r="AA17" s="624"/>
      <c r="AB17" s="624"/>
      <c r="AC17" s="624"/>
      <c r="AD17" s="625">
        <v>14203</v>
      </c>
      <c r="AE17" s="625"/>
      <c r="AF17" s="625"/>
      <c r="AG17" s="625"/>
      <c r="AH17" s="625"/>
      <c r="AI17" s="625"/>
      <c r="AJ17" s="625"/>
      <c r="AK17" s="625"/>
      <c r="AL17" s="626">
        <v>0.1</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123</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2146169</v>
      </c>
      <c r="CS17" s="622"/>
      <c r="CT17" s="622"/>
      <c r="CU17" s="622"/>
      <c r="CV17" s="622"/>
      <c r="CW17" s="622"/>
      <c r="CX17" s="622"/>
      <c r="CY17" s="623"/>
      <c r="CZ17" s="624">
        <v>8</v>
      </c>
      <c r="DA17" s="624"/>
      <c r="DB17" s="624"/>
      <c r="DC17" s="624"/>
      <c r="DD17" s="630" t="s">
        <v>123</v>
      </c>
      <c r="DE17" s="622"/>
      <c r="DF17" s="622"/>
      <c r="DG17" s="622"/>
      <c r="DH17" s="622"/>
      <c r="DI17" s="622"/>
      <c r="DJ17" s="622"/>
      <c r="DK17" s="622"/>
      <c r="DL17" s="622"/>
      <c r="DM17" s="622"/>
      <c r="DN17" s="622"/>
      <c r="DO17" s="622"/>
      <c r="DP17" s="623"/>
      <c r="DQ17" s="630">
        <v>2117739</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7353594</v>
      </c>
      <c r="S18" s="622"/>
      <c r="T18" s="622"/>
      <c r="U18" s="622"/>
      <c r="V18" s="622"/>
      <c r="W18" s="622"/>
      <c r="X18" s="622"/>
      <c r="Y18" s="623"/>
      <c r="Z18" s="624">
        <v>26.3</v>
      </c>
      <c r="AA18" s="624"/>
      <c r="AB18" s="624"/>
      <c r="AC18" s="624"/>
      <c r="AD18" s="625">
        <v>6809294</v>
      </c>
      <c r="AE18" s="625"/>
      <c r="AF18" s="625"/>
      <c r="AG18" s="625"/>
      <c r="AH18" s="625"/>
      <c r="AI18" s="625"/>
      <c r="AJ18" s="625"/>
      <c r="AK18" s="625"/>
      <c r="AL18" s="626">
        <v>50.2</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24" t="s">
        <v>123</v>
      </c>
      <c r="BP18" s="624"/>
      <c r="BQ18" s="624"/>
      <c r="BR18" s="624"/>
      <c r="BS18" s="630" t="s">
        <v>132</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123</v>
      </c>
      <c r="DA18" s="624"/>
      <c r="DB18" s="624"/>
      <c r="DC18" s="624"/>
      <c r="DD18" s="630" t="s">
        <v>222</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6809294</v>
      </c>
      <c r="S19" s="622"/>
      <c r="T19" s="622"/>
      <c r="U19" s="622"/>
      <c r="V19" s="622"/>
      <c r="W19" s="622"/>
      <c r="X19" s="622"/>
      <c r="Y19" s="623"/>
      <c r="Z19" s="624">
        <v>24.3</v>
      </c>
      <c r="AA19" s="624"/>
      <c r="AB19" s="624"/>
      <c r="AC19" s="624"/>
      <c r="AD19" s="625">
        <v>6809294</v>
      </c>
      <c r="AE19" s="625"/>
      <c r="AF19" s="625"/>
      <c r="AG19" s="625"/>
      <c r="AH19" s="625"/>
      <c r="AI19" s="625"/>
      <c r="AJ19" s="625"/>
      <c r="AK19" s="625"/>
      <c r="AL19" s="626">
        <v>50.2</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t="s">
        <v>123</v>
      </c>
      <c r="BH19" s="622"/>
      <c r="BI19" s="622"/>
      <c r="BJ19" s="622"/>
      <c r="BK19" s="622"/>
      <c r="BL19" s="622"/>
      <c r="BM19" s="622"/>
      <c r="BN19" s="623"/>
      <c r="BO19" s="624" t="s">
        <v>222</v>
      </c>
      <c r="BP19" s="624"/>
      <c r="BQ19" s="624"/>
      <c r="BR19" s="624"/>
      <c r="BS19" s="630" t="s">
        <v>222</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132</v>
      </c>
      <c r="CS19" s="622"/>
      <c r="CT19" s="622"/>
      <c r="CU19" s="622"/>
      <c r="CV19" s="622"/>
      <c r="CW19" s="622"/>
      <c r="CX19" s="622"/>
      <c r="CY19" s="623"/>
      <c r="CZ19" s="624" t="s">
        <v>132</v>
      </c>
      <c r="DA19" s="624"/>
      <c r="DB19" s="624"/>
      <c r="DC19" s="624"/>
      <c r="DD19" s="630" t="s">
        <v>132</v>
      </c>
      <c r="DE19" s="622"/>
      <c r="DF19" s="622"/>
      <c r="DG19" s="622"/>
      <c r="DH19" s="622"/>
      <c r="DI19" s="622"/>
      <c r="DJ19" s="622"/>
      <c r="DK19" s="622"/>
      <c r="DL19" s="622"/>
      <c r="DM19" s="622"/>
      <c r="DN19" s="622"/>
      <c r="DO19" s="622"/>
      <c r="DP19" s="623"/>
      <c r="DQ19" s="630" t="s">
        <v>132</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544300</v>
      </c>
      <c r="S20" s="622"/>
      <c r="T20" s="622"/>
      <c r="U20" s="622"/>
      <c r="V20" s="622"/>
      <c r="W20" s="622"/>
      <c r="X20" s="622"/>
      <c r="Y20" s="623"/>
      <c r="Z20" s="624">
        <v>1.9</v>
      </c>
      <c r="AA20" s="624"/>
      <c r="AB20" s="624"/>
      <c r="AC20" s="624"/>
      <c r="AD20" s="625" t="s">
        <v>123</v>
      </c>
      <c r="AE20" s="625"/>
      <c r="AF20" s="625"/>
      <c r="AG20" s="625"/>
      <c r="AH20" s="625"/>
      <c r="AI20" s="625"/>
      <c r="AJ20" s="625"/>
      <c r="AK20" s="625"/>
      <c r="AL20" s="626" t="s">
        <v>123</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t="s">
        <v>123</v>
      </c>
      <c r="BH20" s="622"/>
      <c r="BI20" s="622"/>
      <c r="BJ20" s="622"/>
      <c r="BK20" s="622"/>
      <c r="BL20" s="622"/>
      <c r="BM20" s="622"/>
      <c r="BN20" s="623"/>
      <c r="BO20" s="624" t="s">
        <v>132</v>
      </c>
      <c r="BP20" s="624"/>
      <c r="BQ20" s="624"/>
      <c r="BR20" s="624"/>
      <c r="BS20" s="630" t="s">
        <v>222</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26724777</v>
      </c>
      <c r="CS20" s="622"/>
      <c r="CT20" s="622"/>
      <c r="CU20" s="622"/>
      <c r="CV20" s="622"/>
      <c r="CW20" s="622"/>
      <c r="CX20" s="622"/>
      <c r="CY20" s="623"/>
      <c r="CZ20" s="624">
        <v>100</v>
      </c>
      <c r="DA20" s="624"/>
      <c r="DB20" s="624"/>
      <c r="DC20" s="624"/>
      <c r="DD20" s="630">
        <v>4275817</v>
      </c>
      <c r="DE20" s="622"/>
      <c r="DF20" s="622"/>
      <c r="DG20" s="622"/>
      <c r="DH20" s="622"/>
      <c r="DI20" s="622"/>
      <c r="DJ20" s="622"/>
      <c r="DK20" s="622"/>
      <c r="DL20" s="622"/>
      <c r="DM20" s="622"/>
      <c r="DN20" s="622"/>
      <c r="DO20" s="622"/>
      <c r="DP20" s="623"/>
      <c r="DQ20" s="630">
        <v>14650865</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123</v>
      </c>
      <c r="AA21" s="624"/>
      <c r="AB21" s="624"/>
      <c r="AC21" s="624"/>
      <c r="AD21" s="625" t="s">
        <v>132</v>
      </c>
      <c r="AE21" s="625"/>
      <c r="AF21" s="625"/>
      <c r="AG21" s="625"/>
      <c r="AH21" s="625"/>
      <c r="AI21" s="625"/>
      <c r="AJ21" s="625"/>
      <c r="AK21" s="625"/>
      <c r="AL21" s="626" t="s">
        <v>132</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123</v>
      </c>
      <c r="BH21" s="622"/>
      <c r="BI21" s="622"/>
      <c r="BJ21" s="622"/>
      <c r="BK21" s="622"/>
      <c r="BL21" s="622"/>
      <c r="BM21" s="622"/>
      <c r="BN21" s="623"/>
      <c r="BO21" s="624" t="s">
        <v>123</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13904951</v>
      </c>
      <c r="S22" s="622"/>
      <c r="T22" s="622"/>
      <c r="U22" s="622"/>
      <c r="V22" s="622"/>
      <c r="W22" s="622"/>
      <c r="X22" s="622"/>
      <c r="Y22" s="623"/>
      <c r="Z22" s="624">
        <v>49.7</v>
      </c>
      <c r="AA22" s="624"/>
      <c r="AB22" s="624"/>
      <c r="AC22" s="624"/>
      <c r="AD22" s="625">
        <v>13360651</v>
      </c>
      <c r="AE22" s="625"/>
      <c r="AF22" s="625"/>
      <c r="AG22" s="625"/>
      <c r="AH22" s="625"/>
      <c r="AI22" s="625"/>
      <c r="AJ22" s="625"/>
      <c r="AK22" s="625"/>
      <c r="AL22" s="626">
        <v>98.4</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222</v>
      </c>
      <c r="BH22" s="622"/>
      <c r="BI22" s="622"/>
      <c r="BJ22" s="622"/>
      <c r="BK22" s="622"/>
      <c r="BL22" s="622"/>
      <c r="BM22" s="622"/>
      <c r="BN22" s="623"/>
      <c r="BO22" s="624" t="s">
        <v>123</v>
      </c>
      <c r="BP22" s="624"/>
      <c r="BQ22" s="624"/>
      <c r="BR22" s="624"/>
      <c r="BS22" s="630" t="s">
        <v>222</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4464</v>
      </c>
      <c r="S23" s="622"/>
      <c r="T23" s="622"/>
      <c r="U23" s="622"/>
      <c r="V23" s="622"/>
      <c r="W23" s="622"/>
      <c r="X23" s="622"/>
      <c r="Y23" s="623"/>
      <c r="Z23" s="624">
        <v>0</v>
      </c>
      <c r="AA23" s="624"/>
      <c r="AB23" s="624"/>
      <c r="AC23" s="624"/>
      <c r="AD23" s="625">
        <v>4464</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132</v>
      </c>
      <c r="BH23" s="622"/>
      <c r="BI23" s="622"/>
      <c r="BJ23" s="622"/>
      <c r="BK23" s="622"/>
      <c r="BL23" s="622"/>
      <c r="BM23" s="622"/>
      <c r="BN23" s="623"/>
      <c r="BO23" s="624" t="s">
        <v>123</v>
      </c>
      <c r="BP23" s="624"/>
      <c r="BQ23" s="624"/>
      <c r="BR23" s="624"/>
      <c r="BS23" s="630" t="s">
        <v>222</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214540</v>
      </c>
      <c r="S24" s="622"/>
      <c r="T24" s="622"/>
      <c r="U24" s="622"/>
      <c r="V24" s="622"/>
      <c r="W24" s="622"/>
      <c r="X24" s="622"/>
      <c r="Y24" s="623"/>
      <c r="Z24" s="624">
        <v>0.8</v>
      </c>
      <c r="AA24" s="624"/>
      <c r="AB24" s="624"/>
      <c r="AC24" s="624"/>
      <c r="AD24" s="625">
        <v>381</v>
      </c>
      <c r="AE24" s="625"/>
      <c r="AF24" s="625"/>
      <c r="AG24" s="625"/>
      <c r="AH24" s="625"/>
      <c r="AI24" s="625"/>
      <c r="AJ24" s="625"/>
      <c r="AK24" s="625"/>
      <c r="AL24" s="626">
        <v>0</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222</v>
      </c>
      <c r="BH24" s="622"/>
      <c r="BI24" s="622"/>
      <c r="BJ24" s="622"/>
      <c r="BK24" s="622"/>
      <c r="BL24" s="622"/>
      <c r="BM24" s="622"/>
      <c r="BN24" s="623"/>
      <c r="BO24" s="624" t="s">
        <v>123</v>
      </c>
      <c r="BP24" s="624"/>
      <c r="BQ24" s="624"/>
      <c r="BR24" s="624"/>
      <c r="BS24" s="630" t="s">
        <v>132</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13433102</v>
      </c>
      <c r="CS24" s="611"/>
      <c r="CT24" s="611"/>
      <c r="CU24" s="611"/>
      <c r="CV24" s="611"/>
      <c r="CW24" s="611"/>
      <c r="CX24" s="611"/>
      <c r="CY24" s="612"/>
      <c r="CZ24" s="615">
        <v>50.3</v>
      </c>
      <c r="DA24" s="616"/>
      <c r="DB24" s="616"/>
      <c r="DC24" s="635"/>
      <c r="DD24" s="658">
        <v>7468018</v>
      </c>
      <c r="DE24" s="611"/>
      <c r="DF24" s="611"/>
      <c r="DG24" s="611"/>
      <c r="DH24" s="611"/>
      <c r="DI24" s="611"/>
      <c r="DJ24" s="611"/>
      <c r="DK24" s="612"/>
      <c r="DL24" s="658">
        <v>7393399</v>
      </c>
      <c r="DM24" s="611"/>
      <c r="DN24" s="611"/>
      <c r="DO24" s="611"/>
      <c r="DP24" s="611"/>
      <c r="DQ24" s="611"/>
      <c r="DR24" s="611"/>
      <c r="DS24" s="611"/>
      <c r="DT24" s="611"/>
      <c r="DU24" s="611"/>
      <c r="DV24" s="612"/>
      <c r="DW24" s="615">
        <v>51.9</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416659</v>
      </c>
      <c r="S25" s="622"/>
      <c r="T25" s="622"/>
      <c r="U25" s="622"/>
      <c r="V25" s="622"/>
      <c r="W25" s="622"/>
      <c r="X25" s="622"/>
      <c r="Y25" s="623"/>
      <c r="Z25" s="624">
        <v>1.5</v>
      </c>
      <c r="AA25" s="624"/>
      <c r="AB25" s="624"/>
      <c r="AC25" s="624"/>
      <c r="AD25" s="625">
        <v>113389</v>
      </c>
      <c r="AE25" s="625"/>
      <c r="AF25" s="625"/>
      <c r="AG25" s="625"/>
      <c r="AH25" s="625"/>
      <c r="AI25" s="625"/>
      <c r="AJ25" s="625"/>
      <c r="AK25" s="625"/>
      <c r="AL25" s="626">
        <v>0.8</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123</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4227672</v>
      </c>
      <c r="CS25" s="654"/>
      <c r="CT25" s="654"/>
      <c r="CU25" s="654"/>
      <c r="CV25" s="654"/>
      <c r="CW25" s="654"/>
      <c r="CX25" s="654"/>
      <c r="CY25" s="655"/>
      <c r="CZ25" s="626">
        <v>15.8</v>
      </c>
      <c r="DA25" s="656"/>
      <c r="DB25" s="656"/>
      <c r="DC25" s="659"/>
      <c r="DD25" s="630">
        <v>3740372</v>
      </c>
      <c r="DE25" s="654"/>
      <c r="DF25" s="654"/>
      <c r="DG25" s="654"/>
      <c r="DH25" s="654"/>
      <c r="DI25" s="654"/>
      <c r="DJ25" s="654"/>
      <c r="DK25" s="655"/>
      <c r="DL25" s="630">
        <v>3667648</v>
      </c>
      <c r="DM25" s="654"/>
      <c r="DN25" s="654"/>
      <c r="DO25" s="654"/>
      <c r="DP25" s="654"/>
      <c r="DQ25" s="654"/>
      <c r="DR25" s="654"/>
      <c r="DS25" s="654"/>
      <c r="DT25" s="654"/>
      <c r="DU25" s="654"/>
      <c r="DV25" s="655"/>
      <c r="DW25" s="626">
        <v>25.7</v>
      </c>
      <c r="DX25" s="656"/>
      <c r="DY25" s="656"/>
      <c r="DZ25" s="656"/>
      <c r="EA25" s="656"/>
      <c r="EB25" s="656"/>
      <c r="EC25" s="657"/>
    </row>
    <row r="26" spans="2:133" ht="11.25" customHeight="1" x14ac:dyDescent="0.15">
      <c r="B26" s="618" t="s">
        <v>289</v>
      </c>
      <c r="C26" s="619"/>
      <c r="D26" s="619"/>
      <c r="E26" s="619"/>
      <c r="F26" s="619"/>
      <c r="G26" s="619"/>
      <c r="H26" s="619"/>
      <c r="I26" s="619"/>
      <c r="J26" s="619"/>
      <c r="K26" s="619"/>
      <c r="L26" s="619"/>
      <c r="M26" s="619"/>
      <c r="N26" s="619"/>
      <c r="O26" s="619"/>
      <c r="P26" s="619"/>
      <c r="Q26" s="620"/>
      <c r="R26" s="621">
        <v>182581</v>
      </c>
      <c r="S26" s="622"/>
      <c r="T26" s="622"/>
      <c r="U26" s="622"/>
      <c r="V26" s="622"/>
      <c r="W26" s="622"/>
      <c r="X26" s="622"/>
      <c r="Y26" s="623"/>
      <c r="Z26" s="624">
        <v>0.7</v>
      </c>
      <c r="AA26" s="624"/>
      <c r="AB26" s="624"/>
      <c r="AC26" s="624"/>
      <c r="AD26" s="625">
        <v>500</v>
      </c>
      <c r="AE26" s="625"/>
      <c r="AF26" s="625"/>
      <c r="AG26" s="625"/>
      <c r="AH26" s="625"/>
      <c r="AI26" s="625"/>
      <c r="AJ26" s="625"/>
      <c r="AK26" s="625"/>
      <c r="AL26" s="626">
        <v>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132</v>
      </c>
      <c r="BH26" s="622"/>
      <c r="BI26" s="622"/>
      <c r="BJ26" s="622"/>
      <c r="BK26" s="622"/>
      <c r="BL26" s="622"/>
      <c r="BM26" s="622"/>
      <c r="BN26" s="623"/>
      <c r="BO26" s="624" t="s">
        <v>123</v>
      </c>
      <c r="BP26" s="624"/>
      <c r="BQ26" s="624"/>
      <c r="BR26" s="624"/>
      <c r="BS26" s="630" t="s">
        <v>132</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2704237</v>
      </c>
      <c r="CS26" s="622"/>
      <c r="CT26" s="622"/>
      <c r="CU26" s="622"/>
      <c r="CV26" s="622"/>
      <c r="CW26" s="622"/>
      <c r="CX26" s="622"/>
      <c r="CY26" s="623"/>
      <c r="CZ26" s="626">
        <v>10.1</v>
      </c>
      <c r="DA26" s="656"/>
      <c r="DB26" s="656"/>
      <c r="DC26" s="659"/>
      <c r="DD26" s="630">
        <v>2366009</v>
      </c>
      <c r="DE26" s="622"/>
      <c r="DF26" s="622"/>
      <c r="DG26" s="622"/>
      <c r="DH26" s="622"/>
      <c r="DI26" s="622"/>
      <c r="DJ26" s="622"/>
      <c r="DK26" s="623"/>
      <c r="DL26" s="630" t="s">
        <v>123</v>
      </c>
      <c r="DM26" s="622"/>
      <c r="DN26" s="622"/>
      <c r="DO26" s="622"/>
      <c r="DP26" s="622"/>
      <c r="DQ26" s="622"/>
      <c r="DR26" s="622"/>
      <c r="DS26" s="622"/>
      <c r="DT26" s="622"/>
      <c r="DU26" s="622"/>
      <c r="DV26" s="623"/>
      <c r="DW26" s="626" t="s">
        <v>222</v>
      </c>
      <c r="DX26" s="656"/>
      <c r="DY26" s="656"/>
      <c r="DZ26" s="656"/>
      <c r="EA26" s="656"/>
      <c r="EB26" s="656"/>
      <c r="EC26" s="657"/>
    </row>
    <row r="27" spans="2:133" ht="11.25" customHeight="1" x14ac:dyDescent="0.15">
      <c r="B27" s="618" t="s">
        <v>292</v>
      </c>
      <c r="C27" s="619"/>
      <c r="D27" s="619"/>
      <c r="E27" s="619"/>
      <c r="F27" s="619"/>
      <c r="G27" s="619"/>
      <c r="H27" s="619"/>
      <c r="I27" s="619"/>
      <c r="J27" s="619"/>
      <c r="K27" s="619"/>
      <c r="L27" s="619"/>
      <c r="M27" s="619"/>
      <c r="N27" s="619"/>
      <c r="O27" s="619"/>
      <c r="P27" s="619"/>
      <c r="Q27" s="620"/>
      <c r="R27" s="621">
        <v>5107123</v>
      </c>
      <c r="S27" s="622"/>
      <c r="T27" s="622"/>
      <c r="U27" s="622"/>
      <c r="V27" s="622"/>
      <c r="W27" s="622"/>
      <c r="X27" s="622"/>
      <c r="Y27" s="623"/>
      <c r="Z27" s="624">
        <v>18.2</v>
      </c>
      <c r="AA27" s="624"/>
      <c r="AB27" s="624"/>
      <c r="AC27" s="624"/>
      <c r="AD27" s="625" t="s">
        <v>123</v>
      </c>
      <c r="AE27" s="625"/>
      <c r="AF27" s="625"/>
      <c r="AG27" s="625"/>
      <c r="AH27" s="625"/>
      <c r="AI27" s="625"/>
      <c r="AJ27" s="625"/>
      <c r="AK27" s="625"/>
      <c r="AL27" s="626" t="s">
        <v>123</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5502362</v>
      </c>
      <c r="BH27" s="622"/>
      <c r="BI27" s="622"/>
      <c r="BJ27" s="622"/>
      <c r="BK27" s="622"/>
      <c r="BL27" s="622"/>
      <c r="BM27" s="622"/>
      <c r="BN27" s="623"/>
      <c r="BO27" s="624">
        <v>100</v>
      </c>
      <c r="BP27" s="624"/>
      <c r="BQ27" s="624"/>
      <c r="BR27" s="624"/>
      <c r="BS27" s="630" t="s">
        <v>123</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7059261</v>
      </c>
      <c r="CS27" s="654"/>
      <c r="CT27" s="654"/>
      <c r="CU27" s="654"/>
      <c r="CV27" s="654"/>
      <c r="CW27" s="654"/>
      <c r="CX27" s="654"/>
      <c r="CY27" s="655"/>
      <c r="CZ27" s="626">
        <v>26.4</v>
      </c>
      <c r="DA27" s="656"/>
      <c r="DB27" s="656"/>
      <c r="DC27" s="659"/>
      <c r="DD27" s="630">
        <v>1609907</v>
      </c>
      <c r="DE27" s="654"/>
      <c r="DF27" s="654"/>
      <c r="DG27" s="654"/>
      <c r="DH27" s="654"/>
      <c r="DI27" s="654"/>
      <c r="DJ27" s="654"/>
      <c r="DK27" s="655"/>
      <c r="DL27" s="630">
        <v>1608012</v>
      </c>
      <c r="DM27" s="654"/>
      <c r="DN27" s="654"/>
      <c r="DO27" s="654"/>
      <c r="DP27" s="654"/>
      <c r="DQ27" s="654"/>
      <c r="DR27" s="654"/>
      <c r="DS27" s="654"/>
      <c r="DT27" s="654"/>
      <c r="DU27" s="654"/>
      <c r="DV27" s="655"/>
      <c r="DW27" s="626">
        <v>11.3</v>
      </c>
      <c r="DX27" s="656"/>
      <c r="DY27" s="656"/>
      <c r="DZ27" s="656"/>
      <c r="EA27" s="656"/>
      <c r="EB27" s="656"/>
      <c r="EC27" s="657"/>
    </row>
    <row r="28" spans="2:133" ht="11.25" customHeight="1" x14ac:dyDescent="0.15">
      <c r="B28" s="663" t="s">
        <v>295</v>
      </c>
      <c r="C28" s="664"/>
      <c r="D28" s="664"/>
      <c r="E28" s="664"/>
      <c r="F28" s="664"/>
      <c r="G28" s="664"/>
      <c r="H28" s="664"/>
      <c r="I28" s="664"/>
      <c r="J28" s="664"/>
      <c r="K28" s="664"/>
      <c r="L28" s="664"/>
      <c r="M28" s="664"/>
      <c r="N28" s="664"/>
      <c r="O28" s="664"/>
      <c r="P28" s="664"/>
      <c r="Q28" s="665"/>
      <c r="R28" s="621">
        <v>300</v>
      </c>
      <c r="S28" s="622"/>
      <c r="T28" s="622"/>
      <c r="U28" s="622"/>
      <c r="V28" s="622"/>
      <c r="W28" s="622"/>
      <c r="X28" s="622"/>
      <c r="Y28" s="623"/>
      <c r="Z28" s="624">
        <v>0</v>
      </c>
      <c r="AA28" s="624"/>
      <c r="AB28" s="624"/>
      <c r="AC28" s="624"/>
      <c r="AD28" s="625">
        <v>300</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2146169</v>
      </c>
      <c r="CS28" s="622"/>
      <c r="CT28" s="622"/>
      <c r="CU28" s="622"/>
      <c r="CV28" s="622"/>
      <c r="CW28" s="622"/>
      <c r="CX28" s="622"/>
      <c r="CY28" s="623"/>
      <c r="CZ28" s="626">
        <v>8</v>
      </c>
      <c r="DA28" s="656"/>
      <c r="DB28" s="656"/>
      <c r="DC28" s="659"/>
      <c r="DD28" s="630">
        <v>2117739</v>
      </c>
      <c r="DE28" s="622"/>
      <c r="DF28" s="622"/>
      <c r="DG28" s="622"/>
      <c r="DH28" s="622"/>
      <c r="DI28" s="622"/>
      <c r="DJ28" s="622"/>
      <c r="DK28" s="623"/>
      <c r="DL28" s="630">
        <v>2117739</v>
      </c>
      <c r="DM28" s="622"/>
      <c r="DN28" s="622"/>
      <c r="DO28" s="622"/>
      <c r="DP28" s="622"/>
      <c r="DQ28" s="622"/>
      <c r="DR28" s="622"/>
      <c r="DS28" s="622"/>
      <c r="DT28" s="622"/>
      <c r="DU28" s="622"/>
      <c r="DV28" s="623"/>
      <c r="DW28" s="626">
        <v>14.9</v>
      </c>
      <c r="DX28" s="656"/>
      <c r="DY28" s="656"/>
      <c r="DZ28" s="656"/>
      <c r="EA28" s="656"/>
      <c r="EB28" s="656"/>
      <c r="EC28" s="657"/>
    </row>
    <row r="29" spans="2:133" ht="11.25" customHeight="1" x14ac:dyDescent="0.15">
      <c r="B29" s="618" t="s">
        <v>297</v>
      </c>
      <c r="C29" s="619"/>
      <c r="D29" s="619"/>
      <c r="E29" s="619"/>
      <c r="F29" s="619"/>
      <c r="G29" s="619"/>
      <c r="H29" s="619"/>
      <c r="I29" s="619"/>
      <c r="J29" s="619"/>
      <c r="K29" s="619"/>
      <c r="L29" s="619"/>
      <c r="M29" s="619"/>
      <c r="N29" s="619"/>
      <c r="O29" s="619"/>
      <c r="P29" s="619"/>
      <c r="Q29" s="620"/>
      <c r="R29" s="621">
        <v>4251316</v>
      </c>
      <c r="S29" s="622"/>
      <c r="T29" s="622"/>
      <c r="U29" s="622"/>
      <c r="V29" s="622"/>
      <c r="W29" s="622"/>
      <c r="X29" s="622"/>
      <c r="Y29" s="623"/>
      <c r="Z29" s="624">
        <v>15.2</v>
      </c>
      <c r="AA29" s="624"/>
      <c r="AB29" s="624"/>
      <c r="AC29" s="624"/>
      <c r="AD29" s="625" t="s">
        <v>132</v>
      </c>
      <c r="AE29" s="625"/>
      <c r="AF29" s="625"/>
      <c r="AG29" s="625"/>
      <c r="AH29" s="625"/>
      <c r="AI29" s="625"/>
      <c r="AJ29" s="625"/>
      <c r="AK29" s="625"/>
      <c r="AL29" s="626" t="s">
        <v>132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2146168</v>
      </c>
      <c r="CS29" s="654"/>
      <c r="CT29" s="654"/>
      <c r="CU29" s="654"/>
      <c r="CV29" s="654"/>
      <c r="CW29" s="654"/>
      <c r="CX29" s="654"/>
      <c r="CY29" s="655"/>
      <c r="CZ29" s="626">
        <v>8</v>
      </c>
      <c r="DA29" s="656"/>
      <c r="DB29" s="656"/>
      <c r="DC29" s="659"/>
      <c r="DD29" s="630">
        <v>2117738</v>
      </c>
      <c r="DE29" s="654"/>
      <c r="DF29" s="654"/>
      <c r="DG29" s="654"/>
      <c r="DH29" s="654"/>
      <c r="DI29" s="654"/>
      <c r="DJ29" s="654"/>
      <c r="DK29" s="655"/>
      <c r="DL29" s="630">
        <v>2117738</v>
      </c>
      <c r="DM29" s="654"/>
      <c r="DN29" s="654"/>
      <c r="DO29" s="654"/>
      <c r="DP29" s="654"/>
      <c r="DQ29" s="654"/>
      <c r="DR29" s="654"/>
      <c r="DS29" s="654"/>
      <c r="DT29" s="654"/>
      <c r="DU29" s="654"/>
      <c r="DV29" s="655"/>
      <c r="DW29" s="626">
        <v>14.9</v>
      </c>
      <c r="DX29" s="656"/>
      <c r="DY29" s="656"/>
      <c r="DZ29" s="656"/>
      <c r="EA29" s="656"/>
      <c r="EB29" s="656"/>
      <c r="EC29" s="657"/>
    </row>
    <row r="30" spans="2:133" ht="11.25" customHeight="1" x14ac:dyDescent="0.15">
      <c r="B30" s="618" t="s">
        <v>301</v>
      </c>
      <c r="C30" s="619"/>
      <c r="D30" s="619"/>
      <c r="E30" s="619"/>
      <c r="F30" s="619"/>
      <c r="G30" s="619"/>
      <c r="H30" s="619"/>
      <c r="I30" s="619"/>
      <c r="J30" s="619"/>
      <c r="K30" s="619"/>
      <c r="L30" s="619"/>
      <c r="M30" s="619"/>
      <c r="N30" s="619"/>
      <c r="O30" s="619"/>
      <c r="P30" s="619"/>
      <c r="Q30" s="620"/>
      <c r="R30" s="621">
        <v>98728</v>
      </c>
      <c r="S30" s="622"/>
      <c r="T30" s="622"/>
      <c r="U30" s="622"/>
      <c r="V30" s="622"/>
      <c r="W30" s="622"/>
      <c r="X30" s="622"/>
      <c r="Y30" s="623"/>
      <c r="Z30" s="624">
        <v>0.4</v>
      </c>
      <c r="AA30" s="624"/>
      <c r="AB30" s="624"/>
      <c r="AC30" s="624"/>
      <c r="AD30" s="625">
        <v>52503</v>
      </c>
      <c r="AE30" s="625"/>
      <c r="AF30" s="625"/>
      <c r="AG30" s="625"/>
      <c r="AH30" s="625"/>
      <c r="AI30" s="625"/>
      <c r="AJ30" s="625"/>
      <c r="AK30" s="625"/>
      <c r="AL30" s="626">
        <v>0.4</v>
      </c>
      <c r="AM30" s="627"/>
      <c r="AN30" s="627"/>
      <c r="AO30" s="628"/>
      <c r="AP30" s="669" t="s">
        <v>302</v>
      </c>
      <c r="AQ30" s="670"/>
      <c r="AR30" s="670"/>
      <c r="AS30" s="670"/>
      <c r="AT30" s="675" t="s">
        <v>303</v>
      </c>
      <c r="AU30" s="210"/>
      <c r="AV30" s="210"/>
      <c r="AW30" s="210"/>
      <c r="AX30" s="607" t="s">
        <v>181</v>
      </c>
      <c r="AY30" s="608"/>
      <c r="AZ30" s="608"/>
      <c r="BA30" s="608"/>
      <c r="BB30" s="608"/>
      <c r="BC30" s="608"/>
      <c r="BD30" s="608"/>
      <c r="BE30" s="608"/>
      <c r="BF30" s="609"/>
      <c r="BG30" s="681">
        <v>98.7</v>
      </c>
      <c r="BH30" s="682"/>
      <c r="BI30" s="682"/>
      <c r="BJ30" s="682"/>
      <c r="BK30" s="682"/>
      <c r="BL30" s="682"/>
      <c r="BM30" s="616">
        <v>97.1</v>
      </c>
      <c r="BN30" s="682"/>
      <c r="BO30" s="682"/>
      <c r="BP30" s="682"/>
      <c r="BQ30" s="683"/>
      <c r="BR30" s="681">
        <v>98.3</v>
      </c>
      <c r="BS30" s="682"/>
      <c r="BT30" s="682"/>
      <c r="BU30" s="682"/>
      <c r="BV30" s="682"/>
      <c r="BW30" s="682"/>
      <c r="BX30" s="616">
        <v>96.2</v>
      </c>
      <c r="BY30" s="682"/>
      <c r="BZ30" s="682"/>
      <c r="CA30" s="682"/>
      <c r="CB30" s="683"/>
      <c r="CD30" s="686"/>
      <c r="CE30" s="687"/>
      <c r="CF30" s="636" t="s">
        <v>304</v>
      </c>
      <c r="CG30" s="637"/>
      <c r="CH30" s="637"/>
      <c r="CI30" s="637"/>
      <c r="CJ30" s="637"/>
      <c r="CK30" s="637"/>
      <c r="CL30" s="637"/>
      <c r="CM30" s="637"/>
      <c r="CN30" s="637"/>
      <c r="CO30" s="637"/>
      <c r="CP30" s="637"/>
      <c r="CQ30" s="638"/>
      <c r="CR30" s="621">
        <v>1954237</v>
      </c>
      <c r="CS30" s="622"/>
      <c r="CT30" s="622"/>
      <c r="CU30" s="622"/>
      <c r="CV30" s="622"/>
      <c r="CW30" s="622"/>
      <c r="CX30" s="622"/>
      <c r="CY30" s="623"/>
      <c r="CZ30" s="626">
        <v>7.3</v>
      </c>
      <c r="DA30" s="656"/>
      <c r="DB30" s="656"/>
      <c r="DC30" s="659"/>
      <c r="DD30" s="630">
        <v>1925807</v>
      </c>
      <c r="DE30" s="622"/>
      <c r="DF30" s="622"/>
      <c r="DG30" s="622"/>
      <c r="DH30" s="622"/>
      <c r="DI30" s="622"/>
      <c r="DJ30" s="622"/>
      <c r="DK30" s="623"/>
      <c r="DL30" s="630">
        <v>1925807</v>
      </c>
      <c r="DM30" s="622"/>
      <c r="DN30" s="622"/>
      <c r="DO30" s="622"/>
      <c r="DP30" s="622"/>
      <c r="DQ30" s="622"/>
      <c r="DR30" s="622"/>
      <c r="DS30" s="622"/>
      <c r="DT30" s="622"/>
      <c r="DU30" s="622"/>
      <c r="DV30" s="623"/>
      <c r="DW30" s="626">
        <v>13.5</v>
      </c>
      <c r="DX30" s="656"/>
      <c r="DY30" s="656"/>
      <c r="DZ30" s="656"/>
      <c r="EA30" s="656"/>
      <c r="EB30" s="656"/>
      <c r="EC30" s="657"/>
    </row>
    <row r="31" spans="2:133" ht="11.25" customHeight="1" x14ac:dyDescent="0.15">
      <c r="B31" s="618" t="s">
        <v>305</v>
      </c>
      <c r="C31" s="619"/>
      <c r="D31" s="619"/>
      <c r="E31" s="619"/>
      <c r="F31" s="619"/>
      <c r="G31" s="619"/>
      <c r="H31" s="619"/>
      <c r="I31" s="619"/>
      <c r="J31" s="619"/>
      <c r="K31" s="619"/>
      <c r="L31" s="619"/>
      <c r="M31" s="619"/>
      <c r="N31" s="619"/>
      <c r="O31" s="619"/>
      <c r="P31" s="619"/>
      <c r="Q31" s="620"/>
      <c r="R31" s="621">
        <v>105269</v>
      </c>
      <c r="S31" s="622"/>
      <c r="T31" s="622"/>
      <c r="U31" s="622"/>
      <c r="V31" s="622"/>
      <c r="W31" s="622"/>
      <c r="X31" s="622"/>
      <c r="Y31" s="623"/>
      <c r="Z31" s="624">
        <v>0.4</v>
      </c>
      <c r="AA31" s="624"/>
      <c r="AB31" s="624"/>
      <c r="AC31" s="624"/>
      <c r="AD31" s="625" t="s">
        <v>123</v>
      </c>
      <c r="AE31" s="625"/>
      <c r="AF31" s="625"/>
      <c r="AG31" s="625"/>
      <c r="AH31" s="625"/>
      <c r="AI31" s="625"/>
      <c r="AJ31" s="625"/>
      <c r="AK31" s="625"/>
      <c r="AL31" s="626" t="s">
        <v>222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98.6</v>
      </c>
      <c r="BH31" s="654"/>
      <c r="BI31" s="654"/>
      <c r="BJ31" s="654"/>
      <c r="BK31" s="654"/>
      <c r="BL31" s="654"/>
      <c r="BM31" s="627">
        <v>97.5</v>
      </c>
      <c r="BN31" s="679"/>
      <c r="BO31" s="679"/>
      <c r="BP31" s="679"/>
      <c r="BQ31" s="680"/>
      <c r="BR31" s="678">
        <v>98.2</v>
      </c>
      <c r="BS31" s="654"/>
      <c r="BT31" s="654"/>
      <c r="BU31" s="654"/>
      <c r="BV31" s="654"/>
      <c r="BW31" s="654"/>
      <c r="BX31" s="627">
        <v>96.7</v>
      </c>
      <c r="BY31" s="679"/>
      <c r="BZ31" s="679"/>
      <c r="CA31" s="679"/>
      <c r="CB31" s="680"/>
      <c r="CD31" s="686"/>
      <c r="CE31" s="687"/>
      <c r="CF31" s="636" t="s">
        <v>308</v>
      </c>
      <c r="CG31" s="637"/>
      <c r="CH31" s="637"/>
      <c r="CI31" s="637"/>
      <c r="CJ31" s="637"/>
      <c r="CK31" s="637"/>
      <c r="CL31" s="637"/>
      <c r="CM31" s="637"/>
      <c r="CN31" s="637"/>
      <c r="CO31" s="637"/>
      <c r="CP31" s="637"/>
      <c r="CQ31" s="638"/>
      <c r="CR31" s="621">
        <v>191931</v>
      </c>
      <c r="CS31" s="654"/>
      <c r="CT31" s="654"/>
      <c r="CU31" s="654"/>
      <c r="CV31" s="654"/>
      <c r="CW31" s="654"/>
      <c r="CX31" s="654"/>
      <c r="CY31" s="655"/>
      <c r="CZ31" s="626">
        <v>0.7</v>
      </c>
      <c r="DA31" s="656"/>
      <c r="DB31" s="656"/>
      <c r="DC31" s="659"/>
      <c r="DD31" s="630">
        <v>191931</v>
      </c>
      <c r="DE31" s="654"/>
      <c r="DF31" s="654"/>
      <c r="DG31" s="654"/>
      <c r="DH31" s="654"/>
      <c r="DI31" s="654"/>
      <c r="DJ31" s="654"/>
      <c r="DK31" s="655"/>
      <c r="DL31" s="630">
        <v>191931</v>
      </c>
      <c r="DM31" s="654"/>
      <c r="DN31" s="654"/>
      <c r="DO31" s="654"/>
      <c r="DP31" s="654"/>
      <c r="DQ31" s="654"/>
      <c r="DR31" s="654"/>
      <c r="DS31" s="654"/>
      <c r="DT31" s="654"/>
      <c r="DU31" s="654"/>
      <c r="DV31" s="655"/>
      <c r="DW31" s="626">
        <v>1.3</v>
      </c>
      <c r="DX31" s="656"/>
      <c r="DY31" s="656"/>
      <c r="DZ31" s="656"/>
      <c r="EA31" s="656"/>
      <c r="EB31" s="656"/>
      <c r="EC31" s="657"/>
    </row>
    <row r="32" spans="2:133" ht="11.25" customHeight="1" x14ac:dyDescent="0.15">
      <c r="B32" s="618" t="s">
        <v>309</v>
      </c>
      <c r="C32" s="619"/>
      <c r="D32" s="619"/>
      <c r="E32" s="619"/>
      <c r="F32" s="619"/>
      <c r="G32" s="619"/>
      <c r="H32" s="619"/>
      <c r="I32" s="619"/>
      <c r="J32" s="619"/>
      <c r="K32" s="619"/>
      <c r="L32" s="619"/>
      <c r="M32" s="619"/>
      <c r="N32" s="619"/>
      <c r="O32" s="619"/>
      <c r="P32" s="619"/>
      <c r="Q32" s="620"/>
      <c r="R32" s="621">
        <v>790446</v>
      </c>
      <c r="S32" s="622"/>
      <c r="T32" s="622"/>
      <c r="U32" s="622"/>
      <c r="V32" s="622"/>
      <c r="W32" s="622"/>
      <c r="X32" s="622"/>
      <c r="Y32" s="623"/>
      <c r="Z32" s="624">
        <v>2.8</v>
      </c>
      <c r="AA32" s="624"/>
      <c r="AB32" s="624"/>
      <c r="AC32" s="624"/>
      <c r="AD32" s="625" t="s">
        <v>123</v>
      </c>
      <c r="AE32" s="625"/>
      <c r="AF32" s="625"/>
      <c r="AG32" s="625"/>
      <c r="AH32" s="625"/>
      <c r="AI32" s="625"/>
      <c r="AJ32" s="625"/>
      <c r="AK32" s="625"/>
      <c r="AL32" s="626" t="s">
        <v>222</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98.5</v>
      </c>
      <c r="BH32" s="691"/>
      <c r="BI32" s="691"/>
      <c r="BJ32" s="691"/>
      <c r="BK32" s="691"/>
      <c r="BL32" s="691"/>
      <c r="BM32" s="692">
        <v>96.6</v>
      </c>
      <c r="BN32" s="691"/>
      <c r="BO32" s="691"/>
      <c r="BP32" s="691"/>
      <c r="BQ32" s="693"/>
      <c r="BR32" s="690">
        <v>98.2</v>
      </c>
      <c r="BS32" s="691"/>
      <c r="BT32" s="691"/>
      <c r="BU32" s="691"/>
      <c r="BV32" s="691"/>
      <c r="BW32" s="691"/>
      <c r="BX32" s="692">
        <v>95.5</v>
      </c>
      <c r="BY32" s="691"/>
      <c r="BZ32" s="691"/>
      <c r="CA32" s="691"/>
      <c r="CB32" s="693"/>
      <c r="CD32" s="688"/>
      <c r="CE32" s="689"/>
      <c r="CF32" s="636" t="s">
        <v>311</v>
      </c>
      <c r="CG32" s="637"/>
      <c r="CH32" s="637"/>
      <c r="CI32" s="637"/>
      <c r="CJ32" s="637"/>
      <c r="CK32" s="637"/>
      <c r="CL32" s="637"/>
      <c r="CM32" s="637"/>
      <c r="CN32" s="637"/>
      <c r="CO32" s="637"/>
      <c r="CP32" s="637"/>
      <c r="CQ32" s="638"/>
      <c r="CR32" s="621">
        <v>1</v>
      </c>
      <c r="CS32" s="622"/>
      <c r="CT32" s="622"/>
      <c r="CU32" s="622"/>
      <c r="CV32" s="622"/>
      <c r="CW32" s="622"/>
      <c r="CX32" s="622"/>
      <c r="CY32" s="623"/>
      <c r="CZ32" s="626">
        <v>0</v>
      </c>
      <c r="DA32" s="656"/>
      <c r="DB32" s="656"/>
      <c r="DC32" s="659"/>
      <c r="DD32" s="630">
        <v>1</v>
      </c>
      <c r="DE32" s="622"/>
      <c r="DF32" s="622"/>
      <c r="DG32" s="622"/>
      <c r="DH32" s="622"/>
      <c r="DI32" s="622"/>
      <c r="DJ32" s="622"/>
      <c r="DK32" s="623"/>
      <c r="DL32" s="630">
        <v>1</v>
      </c>
      <c r="DM32" s="622"/>
      <c r="DN32" s="622"/>
      <c r="DO32" s="622"/>
      <c r="DP32" s="622"/>
      <c r="DQ32" s="622"/>
      <c r="DR32" s="622"/>
      <c r="DS32" s="622"/>
      <c r="DT32" s="622"/>
      <c r="DU32" s="622"/>
      <c r="DV32" s="623"/>
      <c r="DW32" s="626">
        <v>0</v>
      </c>
      <c r="DX32" s="656"/>
      <c r="DY32" s="656"/>
      <c r="DZ32" s="656"/>
      <c r="EA32" s="656"/>
      <c r="EB32" s="656"/>
      <c r="EC32" s="657"/>
    </row>
    <row r="33" spans="2:133" ht="11.25" customHeight="1" x14ac:dyDescent="0.15">
      <c r="B33" s="618" t="s">
        <v>312</v>
      </c>
      <c r="C33" s="619"/>
      <c r="D33" s="619"/>
      <c r="E33" s="619"/>
      <c r="F33" s="619"/>
      <c r="G33" s="619"/>
      <c r="H33" s="619"/>
      <c r="I33" s="619"/>
      <c r="J33" s="619"/>
      <c r="K33" s="619"/>
      <c r="L33" s="619"/>
      <c r="M33" s="619"/>
      <c r="N33" s="619"/>
      <c r="O33" s="619"/>
      <c r="P33" s="619"/>
      <c r="Q33" s="620"/>
      <c r="R33" s="621">
        <v>880461</v>
      </c>
      <c r="S33" s="622"/>
      <c r="T33" s="622"/>
      <c r="U33" s="622"/>
      <c r="V33" s="622"/>
      <c r="W33" s="622"/>
      <c r="X33" s="622"/>
      <c r="Y33" s="623"/>
      <c r="Z33" s="624">
        <v>3.1</v>
      </c>
      <c r="AA33" s="624"/>
      <c r="AB33" s="624"/>
      <c r="AC33" s="624"/>
      <c r="AD33" s="625" t="s">
        <v>132</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9015858</v>
      </c>
      <c r="CS33" s="654"/>
      <c r="CT33" s="654"/>
      <c r="CU33" s="654"/>
      <c r="CV33" s="654"/>
      <c r="CW33" s="654"/>
      <c r="CX33" s="654"/>
      <c r="CY33" s="655"/>
      <c r="CZ33" s="626">
        <v>33.700000000000003</v>
      </c>
      <c r="DA33" s="656"/>
      <c r="DB33" s="656"/>
      <c r="DC33" s="659"/>
      <c r="DD33" s="630">
        <v>6653831</v>
      </c>
      <c r="DE33" s="654"/>
      <c r="DF33" s="654"/>
      <c r="DG33" s="654"/>
      <c r="DH33" s="654"/>
      <c r="DI33" s="654"/>
      <c r="DJ33" s="654"/>
      <c r="DK33" s="655"/>
      <c r="DL33" s="630">
        <v>4502628</v>
      </c>
      <c r="DM33" s="654"/>
      <c r="DN33" s="654"/>
      <c r="DO33" s="654"/>
      <c r="DP33" s="654"/>
      <c r="DQ33" s="654"/>
      <c r="DR33" s="654"/>
      <c r="DS33" s="654"/>
      <c r="DT33" s="654"/>
      <c r="DU33" s="654"/>
      <c r="DV33" s="655"/>
      <c r="DW33" s="626">
        <v>31.6</v>
      </c>
      <c r="DX33" s="656"/>
      <c r="DY33" s="656"/>
      <c r="DZ33" s="656"/>
      <c r="EA33" s="656"/>
      <c r="EB33" s="656"/>
      <c r="EC33" s="657"/>
    </row>
    <row r="34" spans="2:133" ht="11.25" customHeight="1" x14ac:dyDescent="0.15">
      <c r="B34" s="618" t="s">
        <v>314</v>
      </c>
      <c r="C34" s="619"/>
      <c r="D34" s="619"/>
      <c r="E34" s="619"/>
      <c r="F34" s="619"/>
      <c r="G34" s="619"/>
      <c r="H34" s="619"/>
      <c r="I34" s="619"/>
      <c r="J34" s="619"/>
      <c r="K34" s="619"/>
      <c r="L34" s="619"/>
      <c r="M34" s="619"/>
      <c r="N34" s="619"/>
      <c r="O34" s="619"/>
      <c r="P34" s="619"/>
      <c r="Q34" s="620"/>
      <c r="R34" s="621">
        <v>333059</v>
      </c>
      <c r="S34" s="622"/>
      <c r="T34" s="622"/>
      <c r="U34" s="622"/>
      <c r="V34" s="622"/>
      <c r="W34" s="622"/>
      <c r="X34" s="622"/>
      <c r="Y34" s="623"/>
      <c r="Z34" s="624">
        <v>1.2</v>
      </c>
      <c r="AA34" s="624"/>
      <c r="AB34" s="624"/>
      <c r="AC34" s="624"/>
      <c r="AD34" s="625">
        <v>39643</v>
      </c>
      <c r="AE34" s="625"/>
      <c r="AF34" s="625"/>
      <c r="AG34" s="625"/>
      <c r="AH34" s="625"/>
      <c r="AI34" s="625"/>
      <c r="AJ34" s="625"/>
      <c r="AK34" s="625"/>
      <c r="AL34" s="626">
        <v>0.3</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2948268</v>
      </c>
      <c r="CS34" s="622"/>
      <c r="CT34" s="622"/>
      <c r="CU34" s="622"/>
      <c r="CV34" s="622"/>
      <c r="CW34" s="622"/>
      <c r="CX34" s="622"/>
      <c r="CY34" s="623"/>
      <c r="CZ34" s="626">
        <v>11</v>
      </c>
      <c r="DA34" s="656"/>
      <c r="DB34" s="656"/>
      <c r="DC34" s="659"/>
      <c r="DD34" s="630">
        <v>1937641</v>
      </c>
      <c r="DE34" s="622"/>
      <c r="DF34" s="622"/>
      <c r="DG34" s="622"/>
      <c r="DH34" s="622"/>
      <c r="DI34" s="622"/>
      <c r="DJ34" s="622"/>
      <c r="DK34" s="623"/>
      <c r="DL34" s="630">
        <v>1677471</v>
      </c>
      <c r="DM34" s="622"/>
      <c r="DN34" s="622"/>
      <c r="DO34" s="622"/>
      <c r="DP34" s="622"/>
      <c r="DQ34" s="622"/>
      <c r="DR34" s="622"/>
      <c r="DS34" s="622"/>
      <c r="DT34" s="622"/>
      <c r="DU34" s="622"/>
      <c r="DV34" s="623"/>
      <c r="DW34" s="626">
        <v>11.8</v>
      </c>
      <c r="DX34" s="656"/>
      <c r="DY34" s="656"/>
      <c r="DZ34" s="656"/>
      <c r="EA34" s="656"/>
      <c r="EB34" s="656"/>
      <c r="EC34" s="657"/>
    </row>
    <row r="35" spans="2:133" ht="11.25" customHeight="1" x14ac:dyDescent="0.15">
      <c r="B35" s="618" t="s">
        <v>318</v>
      </c>
      <c r="C35" s="619"/>
      <c r="D35" s="619"/>
      <c r="E35" s="619"/>
      <c r="F35" s="619"/>
      <c r="G35" s="619"/>
      <c r="H35" s="619"/>
      <c r="I35" s="619"/>
      <c r="J35" s="619"/>
      <c r="K35" s="619"/>
      <c r="L35" s="619"/>
      <c r="M35" s="619"/>
      <c r="N35" s="619"/>
      <c r="O35" s="619"/>
      <c r="P35" s="619"/>
      <c r="Q35" s="620"/>
      <c r="R35" s="621">
        <v>1702802</v>
      </c>
      <c r="S35" s="622"/>
      <c r="T35" s="622"/>
      <c r="U35" s="622"/>
      <c r="V35" s="622"/>
      <c r="W35" s="622"/>
      <c r="X35" s="622"/>
      <c r="Y35" s="623"/>
      <c r="Z35" s="624">
        <v>6.1</v>
      </c>
      <c r="AA35" s="624"/>
      <c r="AB35" s="624"/>
      <c r="AC35" s="624"/>
      <c r="AD35" s="625" t="s">
        <v>123</v>
      </c>
      <c r="AE35" s="625"/>
      <c r="AF35" s="625"/>
      <c r="AG35" s="625"/>
      <c r="AH35" s="625"/>
      <c r="AI35" s="625"/>
      <c r="AJ35" s="625"/>
      <c r="AK35" s="625"/>
      <c r="AL35" s="626" t="s">
        <v>123</v>
      </c>
      <c r="AM35" s="627"/>
      <c r="AN35" s="627"/>
      <c r="AO35" s="628"/>
      <c r="AP35" s="214"/>
      <c r="AQ35" s="694" t="s">
        <v>319</v>
      </c>
      <c r="AR35" s="695"/>
      <c r="AS35" s="695"/>
      <c r="AT35" s="695"/>
      <c r="AU35" s="695"/>
      <c r="AV35" s="695"/>
      <c r="AW35" s="695"/>
      <c r="AX35" s="695"/>
      <c r="AY35" s="696"/>
      <c r="AZ35" s="610">
        <v>2530133</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15343</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1023664</v>
      </c>
      <c r="CS35" s="654"/>
      <c r="CT35" s="654"/>
      <c r="CU35" s="654"/>
      <c r="CV35" s="654"/>
      <c r="CW35" s="654"/>
      <c r="CX35" s="654"/>
      <c r="CY35" s="655"/>
      <c r="CZ35" s="626">
        <v>3.8</v>
      </c>
      <c r="DA35" s="656"/>
      <c r="DB35" s="656"/>
      <c r="DC35" s="659"/>
      <c r="DD35" s="630">
        <v>806697</v>
      </c>
      <c r="DE35" s="654"/>
      <c r="DF35" s="654"/>
      <c r="DG35" s="654"/>
      <c r="DH35" s="654"/>
      <c r="DI35" s="654"/>
      <c r="DJ35" s="654"/>
      <c r="DK35" s="655"/>
      <c r="DL35" s="630">
        <v>749465</v>
      </c>
      <c r="DM35" s="654"/>
      <c r="DN35" s="654"/>
      <c r="DO35" s="654"/>
      <c r="DP35" s="654"/>
      <c r="DQ35" s="654"/>
      <c r="DR35" s="654"/>
      <c r="DS35" s="654"/>
      <c r="DT35" s="654"/>
      <c r="DU35" s="654"/>
      <c r="DV35" s="655"/>
      <c r="DW35" s="626">
        <v>5.3</v>
      </c>
      <c r="DX35" s="656"/>
      <c r="DY35" s="656"/>
      <c r="DZ35" s="656"/>
      <c r="EA35" s="656"/>
      <c r="EB35" s="656"/>
      <c r="EC35" s="657"/>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132</v>
      </c>
      <c r="AA36" s="624"/>
      <c r="AB36" s="624"/>
      <c r="AC36" s="624"/>
      <c r="AD36" s="625" t="s">
        <v>123</v>
      </c>
      <c r="AE36" s="625"/>
      <c r="AF36" s="625"/>
      <c r="AG36" s="625"/>
      <c r="AH36" s="625"/>
      <c r="AI36" s="625"/>
      <c r="AJ36" s="625"/>
      <c r="AK36" s="625"/>
      <c r="AL36" s="626" t="s">
        <v>123</v>
      </c>
      <c r="AM36" s="627"/>
      <c r="AN36" s="627"/>
      <c r="AO36" s="628"/>
      <c r="AQ36" s="698" t="s">
        <v>323</v>
      </c>
      <c r="AR36" s="699"/>
      <c r="AS36" s="699"/>
      <c r="AT36" s="699"/>
      <c r="AU36" s="699"/>
      <c r="AV36" s="699"/>
      <c r="AW36" s="699"/>
      <c r="AX36" s="699"/>
      <c r="AY36" s="700"/>
      <c r="AZ36" s="621">
        <v>576078</v>
      </c>
      <c r="BA36" s="622"/>
      <c r="BB36" s="622"/>
      <c r="BC36" s="622"/>
      <c r="BD36" s="654"/>
      <c r="BE36" s="654"/>
      <c r="BF36" s="680"/>
      <c r="BG36" s="636" t="s">
        <v>324</v>
      </c>
      <c r="BH36" s="637"/>
      <c r="BI36" s="637"/>
      <c r="BJ36" s="637"/>
      <c r="BK36" s="637"/>
      <c r="BL36" s="637"/>
      <c r="BM36" s="637"/>
      <c r="BN36" s="637"/>
      <c r="BO36" s="637"/>
      <c r="BP36" s="637"/>
      <c r="BQ36" s="637"/>
      <c r="BR36" s="637"/>
      <c r="BS36" s="637"/>
      <c r="BT36" s="637"/>
      <c r="BU36" s="638"/>
      <c r="BV36" s="621">
        <v>-99673</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1734841</v>
      </c>
      <c r="CS36" s="622"/>
      <c r="CT36" s="622"/>
      <c r="CU36" s="622"/>
      <c r="CV36" s="622"/>
      <c r="CW36" s="622"/>
      <c r="CX36" s="622"/>
      <c r="CY36" s="623"/>
      <c r="CZ36" s="626">
        <v>6.5</v>
      </c>
      <c r="DA36" s="656"/>
      <c r="DB36" s="656"/>
      <c r="DC36" s="659"/>
      <c r="DD36" s="630">
        <v>1070479</v>
      </c>
      <c r="DE36" s="622"/>
      <c r="DF36" s="622"/>
      <c r="DG36" s="622"/>
      <c r="DH36" s="622"/>
      <c r="DI36" s="622"/>
      <c r="DJ36" s="622"/>
      <c r="DK36" s="623"/>
      <c r="DL36" s="630">
        <v>809327</v>
      </c>
      <c r="DM36" s="622"/>
      <c r="DN36" s="622"/>
      <c r="DO36" s="622"/>
      <c r="DP36" s="622"/>
      <c r="DQ36" s="622"/>
      <c r="DR36" s="622"/>
      <c r="DS36" s="622"/>
      <c r="DT36" s="622"/>
      <c r="DU36" s="622"/>
      <c r="DV36" s="623"/>
      <c r="DW36" s="626">
        <v>5.7</v>
      </c>
      <c r="DX36" s="656"/>
      <c r="DY36" s="656"/>
      <c r="DZ36" s="656"/>
      <c r="EA36" s="656"/>
      <c r="EB36" s="656"/>
      <c r="EC36" s="657"/>
    </row>
    <row r="37" spans="2:133" ht="11.25" customHeight="1" x14ac:dyDescent="0.15">
      <c r="B37" s="618" t="s">
        <v>326</v>
      </c>
      <c r="C37" s="619"/>
      <c r="D37" s="619"/>
      <c r="E37" s="619"/>
      <c r="F37" s="619"/>
      <c r="G37" s="619"/>
      <c r="H37" s="619"/>
      <c r="I37" s="619"/>
      <c r="J37" s="619"/>
      <c r="K37" s="619"/>
      <c r="L37" s="619"/>
      <c r="M37" s="619"/>
      <c r="N37" s="619"/>
      <c r="O37" s="619"/>
      <c r="P37" s="619"/>
      <c r="Q37" s="620"/>
      <c r="R37" s="621">
        <v>676002</v>
      </c>
      <c r="S37" s="622"/>
      <c r="T37" s="622"/>
      <c r="U37" s="622"/>
      <c r="V37" s="622"/>
      <c r="W37" s="622"/>
      <c r="X37" s="622"/>
      <c r="Y37" s="623"/>
      <c r="Z37" s="624">
        <v>2.4</v>
      </c>
      <c r="AA37" s="624"/>
      <c r="AB37" s="624"/>
      <c r="AC37" s="624"/>
      <c r="AD37" s="625" t="s">
        <v>123</v>
      </c>
      <c r="AE37" s="625"/>
      <c r="AF37" s="625"/>
      <c r="AG37" s="625"/>
      <c r="AH37" s="625"/>
      <c r="AI37" s="625"/>
      <c r="AJ37" s="625"/>
      <c r="AK37" s="625"/>
      <c r="AL37" s="626" t="s">
        <v>123</v>
      </c>
      <c r="AM37" s="627"/>
      <c r="AN37" s="627"/>
      <c r="AO37" s="628"/>
      <c r="AQ37" s="698" t="s">
        <v>327</v>
      </c>
      <c r="AR37" s="699"/>
      <c r="AS37" s="699"/>
      <c r="AT37" s="699"/>
      <c r="AU37" s="699"/>
      <c r="AV37" s="699"/>
      <c r="AW37" s="699"/>
      <c r="AX37" s="699"/>
      <c r="AY37" s="700"/>
      <c r="AZ37" s="621">
        <v>115000</v>
      </c>
      <c r="BA37" s="622"/>
      <c r="BB37" s="622"/>
      <c r="BC37" s="622"/>
      <c r="BD37" s="654"/>
      <c r="BE37" s="654"/>
      <c r="BF37" s="680"/>
      <c r="BG37" s="636" t="s">
        <v>328</v>
      </c>
      <c r="BH37" s="637"/>
      <c r="BI37" s="637"/>
      <c r="BJ37" s="637"/>
      <c r="BK37" s="637"/>
      <c r="BL37" s="637"/>
      <c r="BM37" s="637"/>
      <c r="BN37" s="637"/>
      <c r="BO37" s="637"/>
      <c r="BP37" s="637"/>
      <c r="BQ37" s="637"/>
      <c r="BR37" s="637"/>
      <c r="BS37" s="637"/>
      <c r="BT37" s="637"/>
      <c r="BU37" s="638"/>
      <c r="BV37" s="621">
        <v>9215</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45282</v>
      </c>
      <c r="CS37" s="654"/>
      <c r="CT37" s="654"/>
      <c r="CU37" s="654"/>
      <c r="CV37" s="654"/>
      <c r="CW37" s="654"/>
      <c r="CX37" s="654"/>
      <c r="CY37" s="655"/>
      <c r="CZ37" s="626">
        <v>0.2</v>
      </c>
      <c r="DA37" s="656"/>
      <c r="DB37" s="656"/>
      <c r="DC37" s="659"/>
      <c r="DD37" s="630">
        <v>45282</v>
      </c>
      <c r="DE37" s="654"/>
      <c r="DF37" s="654"/>
      <c r="DG37" s="654"/>
      <c r="DH37" s="654"/>
      <c r="DI37" s="654"/>
      <c r="DJ37" s="654"/>
      <c r="DK37" s="655"/>
      <c r="DL37" s="630">
        <v>45282</v>
      </c>
      <c r="DM37" s="654"/>
      <c r="DN37" s="654"/>
      <c r="DO37" s="654"/>
      <c r="DP37" s="654"/>
      <c r="DQ37" s="654"/>
      <c r="DR37" s="654"/>
      <c r="DS37" s="654"/>
      <c r="DT37" s="654"/>
      <c r="DU37" s="654"/>
      <c r="DV37" s="655"/>
      <c r="DW37" s="626">
        <v>0.3</v>
      </c>
      <c r="DX37" s="656"/>
      <c r="DY37" s="656"/>
      <c r="DZ37" s="656"/>
      <c r="EA37" s="656"/>
      <c r="EB37" s="656"/>
      <c r="EC37" s="657"/>
    </row>
    <row r="38" spans="2:133" ht="11.25" customHeight="1" x14ac:dyDescent="0.15">
      <c r="B38" s="666" t="s">
        <v>330</v>
      </c>
      <c r="C38" s="667"/>
      <c r="D38" s="667"/>
      <c r="E38" s="667"/>
      <c r="F38" s="667"/>
      <c r="G38" s="667"/>
      <c r="H38" s="667"/>
      <c r="I38" s="667"/>
      <c r="J38" s="667"/>
      <c r="K38" s="667"/>
      <c r="L38" s="667"/>
      <c r="M38" s="667"/>
      <c r="N38" s="667"/>
      <c r="O38" s="667"/>
      <c r="P38" s="667"/>
      <c r="Q38" s="668"/>
      <c r="R38" s="701">
        <v>27992699</v>
      </c>
      <c r="S38" s="702"/>
      <c r="T38" s="702"/>
      <c r="U38" s="702"/>
      <c r="V38" s="702"/>
      <c r="W38" s="702"/>
      <c r="X38" s="702"/>
      <c r="Y38" s="703"/>
      <c r="Z38" s="704">
        <v>100</v>
      </c>
      <c r="AA38" s="704"/>
      <c r="AB38" s="704"/>
      <c r="AC38" s="704"/>
      <c r="AD38" s="705">
        <v>13571831</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34528</v>
      </c>
      <c r="BA38" s="622"/>
      <c r="BB38" s="622"/>
      <c r="BC38" s="622"/>
      <c r="BD38" s="654"/>
      <c r="BE38" s="654"/>
      <c r="BF38" s="680"/>
      <c r="BG38" s="636" t="s">
        <v>332</v>
      </c>
      <c r="BH38" s="637"/>
      <c r="BI38" s="637"/>
      <c r="BJ38" s="637"/>
      <c r="BK38" s="637"/>
      <c r="BL38" s="637"/>
      <c r="BM38" s="637"/>
      <c r="BN38" s="637"/>
      <c r="BO38" s="637"/>
      <c r="BP38" s="637"/>
      <c r="BQ38" s="637"/>
      <c r="BR38" s="637"/>
      <c r="BS38" s="637"/>
      <c r="BT38" s="637"/>
      <c r="BU38" s="638"/>
      <c r="BV38" s="621">
        <v>15917</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2415133</v>
      </c>
      <c r="CS38" s="622"/>
      <c r="CT38" s="622"/>
      <c r="CU38" s="622"/>
      <c r="CV38" s="622"/>
      <c r="CW38" s="622"/>
      <c r="CX38" s="622"/>
      <c r="CY38" s="623"/>
      <c r="CZ38" s="626">
        <v>9</v>
      </c>
      <c r="DA38" s="656"/>
      <c r="DB38" s="656"/>
      <c r="DC38" s="659"/>
      <c r="DD38" s="630">
        <v>2055289</v>
      </c>
      <c r="DE38" s="622"/>
      <c r="DF38" s="622"/>
      <c r="DG38" s="622"/>
      <c r="DH38" s="622"/>
      <c r="DI38" s="622"/>
      <c r="DJ38" s="622"/>
      <c r="DK38" s="623"/>
      <c r="DL38" s="630">
        <v>1266365</v>
      </c>
      <c r="DM38" s="622"/>
      <c r="DN38" s="622"/>
      <c r="DO38" s="622"/>
      <c r="DP38" s="622"/>
      <c r="DQ38" s="622"/>
      <c r="DR38" s="622"/>
      <c r="DS38" s="622"/>
      <c r="DT38" s="622"/>
      <c r="DU38" s="622"/>
      <c r="DV38" s="623"/>
      <c r="DW38" s="626">
        <v>8.9</v>
      </c>
      <c r="DX38" s="656"/>
      <c r="DY38" s="656"/>
      <c r="DZ38" s="656"/>
      <c r="EA38" s="656"/>
      <c r="EB38" s="656"/>
      <c r="EC38" s="657"/>
    </row>
    <row r="39" spans="2:133" ht="11.25" customHeight="1" x14ac:dyDescent="0.15">
      <c r="AQ39" s="698" t="s">
        <v>334</v>
      </c>
      <c r="AR39" s="699"/>
      <c r="AS39" s="699"/>
      <c r="AT39" s="699"/>
      <c r="AU39" s="699"/>
      <c r="AV39" s="699"/>
      <c r="AW39" s="699"/>
      <c r="AX39" s="699"/>
      <c r="AY39" s="700"/>
      <c r="AZ39" s="621">
        <v>25971</v>
      </c>
      <c r="BA39" s="622"/>
      <c r="BB39" s="622"/>
      <c r="BC39" s="622"/>
      <c r="BD39" s="654"/>
      <c r="BE39" s="654"/>
      <c r="BF39" s="680"/>
      <c r="BG39" s="712" t="s">
        <v>335</v>
      </c>
      <c r="BH39" s="713"/>
      <c r="BI39" s="713"/>
      <c r="BJ39" s="713"/>
      <c r="BK39" s="713"/>
      <c r="BL39" s="215"/>
      <c r="BM39" s="637" t="s">
        <v>336</v>
      </c>
      <c r="BN39" s="637"/>
      <c r="BO39" s="637"/>
      <c r="BP39" s="637"/>
      <c r="BQ39" s="637"/>
      <c r="BR39" s="637"/>
      <c r="BS39" s="637"/>
      <c r="BT39" s="637"/>
      <c r="BU39" s="638"/>
      <c r="BV39" s="621">
        <v>77</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868202</v>
      </c>
      <c r="CS39" s="654"/>
      <c r="CT39" s="654"/>
      <c r="CU39" s="654"/>
      <c r="CV39" s="654"/>
      <c r="CW39" s="654"/>
      <c r="CX39" s="654"/>
      <c r="CY39" s="655"/>
      <c r="CZ39" s="626">
        <v>3.2</v>
      </c>
      <c r="DA39" s="656"/>
      <c r="DB39" s="656"/>
      <c r="DC39" s="659"/>
      <c r="DD39" s="630">
        <v>782225</v>
      </c>
      <c r="DE39" s="654"/>
      <c r="DF39" s="654"/>
      <c r="DG39" s="654"/>
      <c r="DH39" s="654"/>
      <c r="DI39" s="654"/>
      <c r="DJ39" s="654"/>
      <c r="DK39" s="655"/>
      <c r="DL39" s="630" t="s">
        <v>222</v>
      </c>
      <c r="DM39" s="654"/>
      <c r="DN39" s="654"/>
      <c r="DO39" s="654"/>
      <c r="DP39" s="654"/>
      <c r="DQ39" s="654"/>
      <c r="DR39" s="654"/>
      <c r="DS39" s="654"/>
      <c r="DT39" s="654"/>
      <c r="DU39" s="654"/>
      <c r="DV39" s="655"/>
      <c r="DW39" s="626" t="s">
        <v>222</v>
      </c>
      <c r="DX39" s="656"/>
      <c r="DY39" s="656"/>
      <c r="DZ39" s="656"/>
      <c r="EA39" s="656"/>
      <c r="EB39" s="656"/>
      <c r="EC39" s="657"/>
    </row>
    <row r="40" spans="2:133" ht="11.25" customHeight="1" x14ac:dyDescent="0.15">
      <c r="AQ40" s="698" t="s">
        <v>338</v>
      </c>
      <c r="AR40" s="699"/>
      <c r="AS40" s="699"/>
      <c r="AT40" s="699"/>
      <c r="AU40" s="699"/>
      <c r="AV40" s="699"/>
      <c r="AW40" s="699"/>
      <c r="AX40" s="699"/>
      <c r="AY40" s="700"/>
      <c r="AZ40" s="621">
        <v>690980</v>
      </c>
      <c r="BA40" s="622"/>
      <c r="BB40" s="622"/>
      <c r="BC40" s="622"/>
      <c r="BD40" s="654"/>
      <c r="BE40" s="654"/>
      <c r="BF40" s="680"/>
      <c r="BG40" s="712"/>
      <c r="BH40" s="713"/>
      <c r="BI40" s="713"/>
      <c r="BJ40" s="713"/>
      <c r="BK40" s="713"/>
      <c r="BL40" s="215"/>
      <c r="BM40" s="637" t="s">
        <v>339</v>
      </c>
      <c r="BN40" s="637"/>
      <c r="BO40" s="637"/>
      <c r="BP40" s="637"/>
      <c r="BQ40" s="637"/>
      <c r="BR40" s="637"/>
      <c r="BS40" s="637"/>
      <c r="BT40" s="637"/>
      <c r="BU40" s="638"/>
      <c r="BV40" s="621">
        <v>169</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25750</v>
      </c>
      <c r="CS40" s="622"/>
      <c r="CT40" s="622"/>
      <c r="CU40" s="622"/>
      <c r="CV40" s="622"/>
      <c r="CW40" s="622"/>
      <c r="CX40" s="622"/>
      <c r="CY40" s="623"/>
      <c r="CZ40" s="626">
        <v>0.1</v>
      </c>
      <c r="DA40" s="656"/>
      <c r="DB40" s="656"/>
      <c r="DC40" s="659"/>
      <c r="DD40" s="630">
        <v>1500</v>
      </c>
      <c r="DE40" s="622"/>
      <c r="DF40" s="622"/>
      <c r="DG40" s="622"/>
      <c r="DH40" s="622"/>
      <c r="DI40" s="622"/>
      <c r="DJ40" s="622"/>
      <c r="DK40" s="623"/>
      <c r="DL40" s="630" t="s">
        <v>132</v>
      </c>
      <c r="DM40" s="622"/>
      <c r="DN40" s="622"/>
      <c r="DO40" s="622"/>
      <c r="DP40" s="622"/>
      <c r="DQ40" s="622"/>
      <c r="DR40" s="622"/>
      <c r="DS40" s="622"/>
      <c r="DT40" s="622"/>
      <c r="DU40" s="622"/>
      <c r="DV40" s="623"/>
      <c r="DW40" s="626" t="s">
        <v>132</v>
      </c>
      <c r="DX40" s="656"/>
      <c r="DY40" s="656"/>
      <c r="DZ40" s="656"/>
      <c r="EA40" s="656"/>
      <c r="EB40" s="656"/>
      <c r="EC40" s="657"/>
    </row>
    <row r="41" spans="2:133" ht="11.25" customHeight="1" x14ac:dyDescent="0.15">
      <c r="AQ41" s="708" t="s">
        <v>334</v>
      </c>
      <c r="AR41" s="709"/>
      <c r="AS41" s="709"/>
      <c r="AT41" s="709"/>
      <c r="AU41" s="709"/>
      <c r="AV41" s="709"/>
      <c r="AW41" s="709"/>
      <c r="AX41" s="709"/>
      <c r="AY41" s="710"/>
      <c r="AZ41" s="701">
        <v>1087576</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244</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222</v>
      </c>
      <c r="CS41" s="654"/>
      <c r="CT41" s="654"/>
      <c r="CU41" s="654"/>
      <c r="CV41" s="654"/>
      <c r="CW41" s="654"/>
      <c r="CX41" s="654"/>
      <c r="CY41" s="655"/>
      <c r="CZ41" s="626" t="s">
        <v>123</v>
      </c>
      <c r="DA41" s="656"/>
      <c r="DB41" s="656"/>
      <c r="DC41" s="659"/>
      <c r="DD41" s="630" t="s">
        <v>132</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4275817</v>
      </c>
      <c r="CS42" s="622"/>
      <c r="CT42" s="622"/>
      <c r="CU42" s="622"/>
      <c r="CV42" s="622"/>
      <c r="CW42" s="622"/>
      <c r="CX42" s="622"/>
      <c r="CY42" s="623"/>
      <c r="CZ42" s="626">
        <v>16</v>
      </c>
      <c r="DA42" s="627"/>
      <c r="DB42" s="627"/>
      <c r="DC42" s="722"/>
      <c r="DD42" s="630">
        <v>529016</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46054</v>
      </c>
      <c r="CS43" s="654"/>
      <c r="CT43" s="654"/>
      <c r="CU43" s="654"/>
      <c r="CV43" s="654"/>
      <c r="CW43" s="654"/>
      <c r="CX43" s="654"/>
      <c r="CY43" s="655"/>
      <c r="CZ43" s="626">
        <v>0.2</v>
      </c>
      <c r="DA43" s="656"/>
      <c r="DB43" s="656"/>
      <c r="DC43" s="659"/>
      <c r="DD43" s="630">
        <v>30954</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x14ac:dyDescent="0.15">
      <c r="B44" s="220" t="s">
        <v>347</v>
      </c>
      <c r="CD44" s="733" t="s">
        <v>300</v>
      </c>
      <c r="CE44" s="734"/>
      <c r="CF44" s="618" t="s">
        <v>348</v>
      </c>
      <c r="CG44" s="619"/>
      <c r="CH44" s="619"/>
      <c r="CI44" s="619"/>
      <c r="CJ44" s="619"/>
      <c r="CK44" s="619"/>
      <c r="CL44" s="619"/>
      <c r="CM44" s="619"/>
      <c r="CN44" s="619"/>
      <c r="CO44" s="619"/>
      <c r="CP44" s="619"/>
      <c r="CQ44" s="620"/>
      <c r="CR44" s="621">
        <v>4275817</v>
      </c>
      <c r="CS44" s="622"/>
      <c r="CT44" s="622"/>
      <c r="CU44" s="622"/>
      <c r="CV44" s="622"/>
      <c r="CW44" s="622"/>
      <c r="CX44" s="622"/>
      <c r="CY44" s="623"/>
      <c r="CZ44" s="626">
        <v>16</v>
      </c>
      <c r="DA44" s="627"/>
      <c r="DB44" s="627"/>
      <c r="DC44" s="722"/>
      <c r="DD44" s="630">
        <v>529016</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x14ac:dyDescent="0.15">
      <c r="CD45" s="735"/>
      <c r="CE45" s="736"/>
      <c r="CF45" s="618" t="s">
        <v>349</v>
      </c>
      <c r="CG45" s="619"/>
      <c r="CH45" s="619"/>
      <c r="CI45" s="619"/>
      <c r="CJ45" s="619"/>
      <c r="CK45" s="619"/>
      <c r="CL45" s="619"/>
      <c r="CM45" s="619"/>
      <c r="CN45" s="619"/>
      <c r="CO45" s="619"/>
      <c r="CP45" s="619"/>
      <c r="CQ45" s="620"/>
      <c r="CR45" s="621">
        <v>2591278</v>
      </c>
      <c r="CS45" s="654"/>
      <c r="CT45" s="654"/>
      <c r="CU45" s="654"/>
      <c r="CV45" s="654"/>
      <c r="CW45" s="654"/>
      <c r="CX45" s="654"/>
      <c r="CY45" s="655"/>
      <c r="CZ45" s="626">
        <v>9.6999999999999993</v>
      </c>
      <c r="DA45" s="656"/>
      <c r="DB45" s="656"/>
      <c r="DC45" s="659"/>
      <c r="DD45" s="630">
        <v>170536</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x14ac:dyDescent="0.15">
      <c r="CD46" s="735"/>
      <c r="CE46" s="736"/>
      <c r="CF46" s="618" t="s">
        <v>350</v>
      </c>
      <c r="CG46" s="619"/>
      <c r="CH46" s="619"/>
      <c r="CI46" s="619"/>
      <c r="CJ46" s="619"/>
      <c r="CK46" s="619"/>
      <c r="CL46" s="619"/>
      <c r="CM46" s="619"/>
      <c r="CN46" s="619"/>
      <c r="CO46" s="619"/>
      <c r="CP46" s="619"/>
      <c r="CQ46" s="620"/>
      <c r="CR46" s="621">
        <v>1599444</v>
      </c>
      <c r="CS46" s="622"/>
      <c r="CT46" s="622"/>
      <c r="CU46" s="622"/>
      <c r="CV46" s="622"/>
      <c r="CW46" s="622"/>
      <c r="CX46" s="622"/>
      <c r="CY46" s="623"/>
      <c r="CZ46" s="626">
        <v>6</v>
      </c>
      <c r="DA46" s="627"/>
      <c r="DB46" s="627"/>
      <c r="DC46" s="722"/>
      <c r="DD46" s="630">
        <v>350885</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x14ac:dyDescent="0.15">
      <c r="CD47" s="735"/>
      <c r="CE47" s="736"/>
      <c r="CF47" s="618" t="s">
        <v>351</v>
      </c>
      <c r="CG47" s="619"/>
      <c r="CH47" s="619"/>
      <c r="CI47" s="619"/>
      <c r="CJ47" s="619"/>
      <c r="CK47" s="619"/>
      <c r="CL47" s="619"/>
      <c r="CM47" s="619"/>
      <c r="CN47" s="619"/>
      <c r="CO47" s="619"/>
      <c r="CP47" s="619"/>
      <c r="CQ47" s="620"/>
      <c r="CR47" s="621" t="s">
        <v>222</v>
      </c>
      <c r="CS47" s="654"/>
      <c r="CT47" s="654"/>
      <c r="CU47" s="654"/>
      <c r="CV47" s="654"/>
      <c r="CW47" s="654"/>
      <c r="CX47" s="654"/>
      <c r="CY47" s="655"/>
      <c r="CZ47" s="626" t="s">
        <v>123</v>
      </c>
      <c r="DA47" s="656"/>
      <c r="DB47" s="656"/>
      <c r="DC47" s="659"/>
      <c r="DD47" s="630" t="s">
        <v>222</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x14ac:dyDescent="0.15">
      <c r="CD48" s="737"/>
      <c r="CE48" s="738"/>
      <c r="CF48" s="618" t="s">
        <v>352</v>
      </c>
      <c r="CG48" s="619"/>
      <c r="CH48" s="619"/>
      <c r="CI48" s="619"/>
      <c r="CJ48" s="619"/>
      <c r="CK48" s="619"/>
      <c r="CL48" s="619"/>
      <c r="CM48" s="619"/>
      <c r="CN48" s="619"/>
      <c r="CO48" s="619"/>
      <c r="CP48" s="619"/>
      <c r="CQ48" s="620"/>
      <c r="CR48" s="621" t="s">
        <v>123</v>
      </c>
      <c r="CS48" s="622"/>
      <c r="CT48" s="622"/>
      <c r="CU48" s="622"/>
      <c r="CV48" s="622"/>
      <c r="CW48" s="622"/>
      <c r="CX48" s="622"/>
      <c r="CY48" s="623"/>
      <c r="CZ48" s="626" t="s">
        <v>123</v>
      </c>
      <c r="DA48" s="627"/>
      <c r="DB48" s="627"/>
      <c r="DC48" s="722"/>
      <c r="DD48" s="630" t="s">
        <v>222</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x14ac:dyDescent="0.15">
      <c r="CD49" s="666" t="s">
        <v>353</v>
      </c>
      <c r="CE49" s="667"/>
      <c r="CF49" s="667"/>
      <c r="CG49" s="667"/>
      <c r="CH49" s="667"/>
      <c r="CI49" s="667"/>
      <c r="CJ49" s="667"/>
      <c r="CK49" s="667"/>
      <c r="CL49" s="667"/>
      <c r="CM49" s="667"/>
      <c r="CN49" s="667"/>
      <c r="CO49" s="667"/>
      <c r="CP49" s="667"/>
      <c r="CQ49" s="668"/>
      <c r="CR49" s="701">
        <v>26724777</v>
      </c>
      <c r="CS49" s="691"/>
      <c r="CT49" s="691"/>
      <c r="CU49" s="691"/>
      <c r="CV49" s="691"/>
      <c r="CW49" s="691"/>
      <c r="CX49" s="691"/>
      <c r="CY49" s="723"/>
      <c r="CZ49" s="706">
        <v>100</v>
      </c>
      <c r="DA49" s="724"/>
      <c r="DB49" s="724"/>
      <c r="DC49" s="725"/>
      <c r="DD49" s="726">
        <v>14650865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igf3cqfxGyXYSr09rneJlM6mF0ar19WBtdAs1ciZ2XFr5Ky0MH/XDDXZuduDMG3XuqJihzJmbJnWhj8d3t+/aw==" saltValue="Na+WXf1yhliBTY248GSzH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B68" sqref="B68:P6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376</v>
      </c>
      <c r="C7" s="754"/>
      <c r="D7" s="754"/>
      <c r="E7" s="754"/>
      <c r="F7" s="754"/>
      <c r="G7" s="754"/>
      <c r="H7" s="754"/>
      <c r="I7" s="754"/>
      <c r="J7" s="754"/>
      <c r="K7" s="754"/>
      <c r="L7" s="754"/>
      <c r="M7" s="754"/>
      <c r="N7" s="754"/>
      <c r="O7" s="754"/>
      <c r="P7" s="755"/>
      <c r="Q7" s="756">
        <v>27738</v>
      </c>
      <c r="R7" s="757"/>
      <c r="S7" s="757"/>
      <c r="T7" s="757"/>
      <c r="U7" s="757"/>
      <c r="V7" s="757">
        <v>26517</v>
      </c>
      <c r="W7" s="757"/>
      <c r="X7" s="757"/>
      <c r="Y7" s="757"/>
      <c r="Z7" s="757"/>
      <c r="AA7" s="757">
        <v>1221</v>
      </c>
      <c r="AB7" s="757"/>
      <c r="AC7" s="757"/>
      <c r="AD7" s="757"/>
      <c r="AE7" s="758"/>
      <c r="AF7" s="759">
        <v>1074</v>
      </c>
      <c r="AG7" s="760"/>
      <c r="AH7" s="760"/>
      <c r="AI7" s="760"/>
      <c r="AJ7" s="761"/>
      <c r="AK7" s="796">
        <v>138</v>
      </c>
      <c r="AL7" s="797"/>
      <c r="AM7" s="797"/>
      <c r="AN7" s="797"/>
      <c r="AO7" s="797"/>
      <c r="AP7" s="797">
        <v>18424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585</v>
      </c>
      <c r="BT7" s="801"/>
      <c r="BU7" s="801"/>
      <c r="BV7" s="801"/>
      <c r="BW7" s="801"/>
      <c r="BX7" s="801"/>
      <c r="BY7" s="801"/>
      <c r="BZ7" s="801"/>
      <c r="CA7" s="801"/>
      <c r="CB7" s="801"/>
      <c r="CC7" s="801"/>
      <c r="CD7" s="801"/>
      <c r="CE7" s="801"/>
      <c r="CF7" s="801"/>
      <c r="CG7" s="802"/>
      <c r="CH7" s="793">
        <v>127</v>
      </c>
      <c r="CI7" s="794"/>
      <c r="CJ7" s="794"/>
      <c r="CK7" s="794"/>
      <c r="CL7" s="795"/>
      <c r="CM7" s="793">
        <v>-41</v>
      </c>
      <c r="CN7" s="794"/>
      <c r="CO7" s="794"/>
      <c r="CP7" s="794"/>
      <c r="CQ7" s="795"/>
      <c r="CR7" s="793">
        <v>9</v>
      </c>
      <c r="CS7" s="794"/>
      <c r="CT7" s="794"/>
      <c r="CU7" s="794"/>
      <c r="CV7" s="795"/>
      <c r="CW7" s="793" t="s">
        <v>592</v>
      </c>
      <c r="CX7" s="794"/>
      <c r="CY7" s="794"/>
      <c r="CZ7" s="794"/>
      <c r="DA7" s="795"/>
      <c r="DB7" s="793">
        <v>124</v>
      </c>
      <c r="DC7" s="794"/>
      <c r="DD7" s="794"/>
      <c r="DE7" s="794"/>
      <c r="DF7" s="795"/>
      <c r="DG7" s="793" t="s">
        <v>593</v>
      </c>
      <c r="DH7" s="794"/>
      <c r="DI7" s="794"/>
      <c r="DJ7" s="794"/>
      <c r="DK7" s="795"/>
      <c r="DL7" s="793" t="s">
        <v>593</v>
      </c>
      <c r="DM7" s="794"/>
      <c r="DN7" s="794"/>
      <c r="DO7" s="794"/>
      <c r="DP7" s="795"/>
      <c r="DQ7" s="793" t="s">
        <v>593</v>
      </c>
      <c r="DR7" s="794"/>
      <c r="DS7" s="794"/>
      <c r="DT7" s="794"/>
      <c r="DU7" s="795"/>
      <c r="DV7" s="774"/>
      <c r="DW7" s="775"/>
      <c r="DX7" s="775"/>
      <c r="DY7" s="775"/>
      <c r="DZ7" s="776"/>
      <c r="EA7" s="234"/>
    </row>
    <row r="8" spans="1:131" s="235" customFormat="1" ht="26.25" customHeight="1" x14ac:dyDescent="0.15">
      <c r="A8" s="241">
        <v>2</v>
      </c>
      <c r="B8" s="777" t="s">
        <v>377</v>
      </c>
      <c r="C8" s="778"/>
      <c r="D8" s="778"/>
      <c r="E8" s="778"/>
      <c r="F8" s="778"/>
      <c r="G8" s="778"/>
      <c r="H8" s="778"/>
      <c r="I8" s="778"/>
      <c r="J8" s="778"/>
      <c r="K8" s="778"/>
      <c r="L8" s="778"/>
      <c r="M8" s="778"/>
      <c r="N8" s="778"/>
      <c r="O8" s="778"/>
      <c r="P8" s="779"/>
      <c r="Q8" s="780">
        <v>494</v>
      </c>
      <c r="R8" s="781"/>
      <c r="S8" s="781"/>
      <c r="T8" s="781"/>
      <c r="U8" s="781"/>
      <c r="V8" s="781">
        <v>477</v>
      </c>
      <c r="W8" s="781"/>
      <c r="X8" s="781"/>
      <c r="Y8" s="781"/>
      <c r="Z8" s="781"/>
      <c r="AA8" s="781">
        <v>17</v>
      </c>
      <c r="AB8" s="781"/>
      <c r="AC8" s="781"/>
      <c r="AD8" s="781"/>
      <c r="AE8" s="782"/>
      <c r="AF8" s="783">
        <v>17</v>
      </c>
      <c r="AG8" s="784"/>
      <c r="AH8" s="784"/>
      <c r="AI8" s="784"/>
      <c r="AJ8" s="785"/>
      <c r="AK8" s="786" t="s">
        <v>580</v>
      </c>
      <c r="AL8" s="787"/>
      <c r="AM8" s="787"/>
      <c r="AN8" s="787"/>
      <c r="AO8" s="787"/>
      <c r="AP8" s="787">
        <v>1810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586</v>
      </c>
      <c r="BT8" s="791"/>
      <c r="BU8" s="791"/>
      <c r="BV8" s="791"/>
      <c r="BW8" s="791"/>
      <c r="BX8" s="791"/>
      <c r="BY8" s="791"/>
      <c r="BZ8" s="791"/>
      <c r="CA8" s="791"/>
      <c r="CB8" s="791"/>
      <c r="CC8" s="791"/>
      <c r="CD8" s="791"/>
      <c r="CE8" s="791"/>
      <c r="CF8" s="791"/>
      <c r="CG8" s="792"/>
      <c r="CH8" s="803">
        <v>40</v>
      </c>
      <c r="CI8" s="804"/>
      <c r="CJ8" s="804"/>
      <c r="CK8" s="804"/>
      <c r="CL8" s="805"/>
      <c r="CM8" s="803">
        <v>14</v>
      </c>
      <c r="CN8" s="804"/>
      <c r="CO8" s="804"/>
      <c r="CP8" s="804"/>
      <c r="CQ8" s="805"/>
      <c r="CR8" s="803">
        <v>9</v>
      </c>
      <c r="CS8" s="804"/>
      <c r="CT8" s="804"/>
      <c r="CU8" s="804"/>
      <c r="CV8" s="805"/>
      <c r="CW8" s="803" t="s">
        <v>592</v>
      </c>
      <c r="CX8" s="804"/>
      <c r="CY8" s="804"/>
      <c r="CZ8" s="804"/>
      <c r="DA8" s="805"/>
      <c r="DB8" s="803"/>
      <c r="DC8" s="804"/>
      <c r="DD8" s="804"/>
      <c r="DE8" s="804"/>
      <c r="DF8" s="805"/>
      <c r="DG8" s="803" t="s">
        <v>593</v>
      </c>
      <c r="DH8" s="804"/>
      <c r="DI8" s="804"/>
      <c r="DJ8" s="804"/>
      <c r="DK8" s="805"/>
      <c r="DL8" s="803" t="s">
        <v>593</v>
      </c>
      <c r="DM8" s="804"/>
      <c r="DN8" s="804"/>
      <c r="DO8" s="804"/>
      <c r="DP8" s="805"/>
      <c r="DQ8" s="803" t="s">
        <v>593</v>
      </c>
      <c r="DR8" s="804"/>
      <c r="DS8" s="804"/>
      <c r="DT8" s="804"/>
      <c r="DU8" s="805"/>
      <c r="DV8" s="806"/>
      <c r="DW8" s="807"/>
      <c r="DX8" s="807"/>
      <c r="DY8" s="807"/>
      <c r="DZ8" s="808"/>
      <c r="EA8" s="234"/>
    </row>
    <row r="9" spans="1:131" s="235" customFormat="1" ht="26.25" customHeight="1" x14ac:dyDescent="0.15">
      <c r="A9" s="241">
        <v>3</v>
      </c>
      <c r="B9" s="777" t="s">
        <v>378</v>
      </c>
      <c r="C9" s="778"/>
      <c r="D9" s="778"/>
      <c r="E9" s="778"/>
      <c r="F9" s="778"/>
      <c r="G9" s="778"/>
      <c r="H9" s="778"/>
      <c r="I9" s="778"/>
      <c r="J9" s="778"/>
      <c r="K9" s="778"/>
      <c r="L9" s="778"/>
      <c r="M9" s="778"/>
      <c r="N9" s="778"/>
      <c r="O9" s="778"/>
      <c r="P9" s="779"/>
      <c r="Q9" s="780">
        <v>191</v>
      </c>
      <c r="R9" s="781"/>
      <c r="S9" s="781"/>
      <c r="T9" s="781"/>
      <c r="U9" s="781"/>
      <c r="V9" s="781">
        <v>162</v>
      </c>
      <c r="W9" s="781"/>
      <c r="X9" s="781"/>
      <c r="Y9" s="781"/>
      <c r="Z9" s="781"/>
      <c r="AA9" s="781">
        <v>29</v>
      </c>
      <c r="AB9" s="781"/>
      <c r="AC9" s="781"/>
      <c r="AD9" s="781"/>
      <c r="AE9" s="782"/>
      <c r="AF9" s="783">
        <v>23</v>
      </c>
      <c r="AG9" s="784"/>
      <c r="AH9" s="784"/>
      <c r="AI9" s="784"/>
      <c r="AJ9" s="785"/>
      <c r="AK9" s="786">
        <v>22</v>
      </c>
      <c r="AL9" s="787"/>
      <c r="AM9" s="787"/>
      <c r="AN9" s="787"/>
      <c r="AO9" s="787"/>
      <c r="AP9" s="787">
        <v>1260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587</v>
      </c>
      <c r="BT9" s="791"/>
      <c r="BU9" s="791"/>
      <c r="BV9" s="791"/>
      <c r="BW9" s="791"/>
      <c r="BX9" s="791"/>
      <c r="BY9" s="791"/>
      <c r="BZ9" s="791"/>
      <c r="CA9" s="791"/>
      <c r="CB9" s="791"/>
      <c r="CC9" s="791"/>
      <c r="CD9" s="791"/>
      <c r="CE9" s="791"/>
      <c r="CF9" s="791"/>
      <c r="CG9" s="792"/>
      <c r="CH9" s="803">
        <v>70</v>
      </c>
      <c r="CI9" s="804"/>
      <c r="CJ9" s="804"/>
      <c r="CK9" s="804"/>
      <c r="CL9" s="805"/>
      <c r="CM9" s="803">
        <v>361</v>
      </c>
      <c r="CN9" s="804"/>
      <c r="CO9" s="804"/>
      <c r="CP9" s="804"/>
      <c r="CQ9" s="805"/>
      <c r="CR9" s="803" t="s">
        <v>581</v>
      </c>
      <c r="CS9" s="804"/>
      <c r="CT9" s="804"/>
      <c r="CU9" s="804"/>
      <c r="CV9" s="805"/>
      <c r="CW9" s="803">
        <v>0</v>
      </c>
      <c r="CX9" s="804"/>
      <c r="CY9" s="804"/>
      <c r="CZ9" s="804"/>
      <c r="DA9" s="805"/>
      <c r="DB9" s="803" t="s">
        <v>594</v>
      </c>
      <c r="DC9" s="804"/>
      <c r="DD9" s="804"/>
      <c r="DE9" s="804"/>
      <c r="DF9" s="805"/>
      <c r="DG9" s="803" t="s">
        <v>594</v>
      </c>
      <c r="DH9" s="804"/>
      <c r="DI9" s="804"/>
      <c r="DJ9" s="804"/>
      <c r="DK9" s="805"/>
      <c r="DL9" s="803">
        <v>53</v>
      </c>
      <c r="DM9" s="804"/>
      <c r="DN9" s="804"/>
      <c r="DO9" s="804"/>
      <c r="DP9" s="805"/>
      <c r="DQ9" s="803">
        <v>48</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588</v>
      </c>
      <c r="BT10" s="791"/>
      <c r="BU10" s="791"/>
      <c r="BV10" s="791"/>
      <c r="BW10" s="791"/>
      <c r="BX10" s="791"/>
      <c r="BY10" s="791"/>
      <c r="BZ10" s="791"/>
      <c r="CA10" s="791"/>
      <c r="CB10" s="791"/>
      <c r="CC10" s="791"/>
      <c r="CD10" s="791"/>
      <c r="CE10" s="791"/>
      <c r="CF10" s="791"/>
      <c r="CG10" s="792"/>
      <c r="CH10" s="803">
        <v>265</v>
      </c>
      <c r="CI10" s="804"/>
      <c r="CJ10" s="804"/>
      <c r="CK10" s="804"/>
      <c r="CL10" s="805"/>
      <c r="CM10" s="803">
        <v>14200</v>
      </c>
      <c r="CN10" s="804"/>
      <c r="CO10" s="804"/>
      <c r="CP10" s="804"/>
      <c r="CQ10" s="805"/>
      <c r="CR10" s="803" t="s">
        <v>595</v>
      </c>
      <c r="CS10" s="804"/>
      <c r="CT10" s="804"/>
      <c r="CU10" s="804"/>
      <c r="CV10" s="805"/>
      <c r="CW10" s="803" t="s">
        <v>595</v>
      </c>
      <c r="CX10" s="804"/>
      <c r="CY10" s="804"/>
      <c r="CZ10" s="804"/>
      <c r="DA10" s="805"/>
      <c r="DB10" s="803" t="s">
        <v>595</v>
      </c>
      <c r="DC10" s="804"/>
      <c r="DD10" s="804"/>
      <c r="DE10" s="804"/>
      <c r="DF10" s="805"/>
      <c r="DG10" s="803" t="s">
        <v>595</v>
      </c>
      <c r="DH10" s="804"/>
      <c r="DI10" s="804"/>
      <c r="DJ10" s="804"/>
      <c r="DK10" s="805"/>
      <c r="DL10" s="803">
        <v>15</v>
      </c>
      <c r="DM10" s="804"/>
      <c r="DN10" s="804"/>
      <c r="DO10" s="804"/>
      <c r="DP10" s="805"/>
      <c r="DQ10" s="803" t="s">
        <v>581</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27993</v>
      </c>
      <c r="R23" s="816"/>
      <c r="S23" s="816"/>
      <c r="T23" s="816"/>
      <c r="U23" s="816"/>
      <c r="V23" s="816">
        <v>26725</v>
      </c>
      <c r="W23" s="816"/>
      <c r="X23" s="816"/>
      <c r="Y23" s="816"/>
      <c r="Z23" s="816"/>
      <c r="AA23" s="816">
        <v>1268</v>
      </c>
      <c r="AB23" s="816"/>
      <c r="AC23" s="816"/>
      <c r="AD23" s="816"/>
      <c r="AE23" s="817"/>
      <c r="AF23" s="818">
        <v>1114</v>
      </c>
      <c r="AG23" s="816"/>
      <c r="AH23" s="816"/>
      <c r="AI23" s="816"/>
      <c r="AJ23" s="819"/>
      <c r="AK23" s="820"/>
      <c r="AL23" s="821"/>
      <c r="AM23" s="821"/>
      <c r="AN23" s="821"/>
      <c r="AO23" s="821"/>
      <c r="AP23" s="816">
        <v>21494</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359</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7753</v>
      </c>
      <c r="R28" s="845"/>
      <c r="S28" s="845"/>
      <c r="T28" s="845"/>
      <c r="U28" s="845"/>
      <c r="V28" s="845">
        <v>7737</v>
      </c>
      <c r="W28" s="845"/>
      <c r="X28" s="845"/>
      <c r="Y28" s="845"/>
      <c r="Z28" s="845"/>
      <c r="AA28" s="845">
        <v>15</v>
      </c>
      <c r="AB28" s="845"/>
      <c r="AC28" s="845"/>
      <c r="AD28" s="845"/>
      <c r="AE28" s="846"/>
      <c r="AF28" s="847">
        <v>15</v>
      </c>
      <c r="AG28" s="845"/>
      <c r="AH28" s="845"/>
      <c r="AI28" s="845"/>
      <c r="AJ28" s="848"/>
      <c r="AK28" s="849">
        <v>691</v>
      </c>
      <c r="AL28" s="840"/>
      <c r="AM28" s="840"/>
      <c r="AN28" s="840"/>
      <c r="AO28" s="840"/>
      <c r="AP28" s="840" t="s">
        <v>581</v>
      </c>
      <c r="AQ28" s="840"/>
      <c r="AR28" s="840"/>
      <c r="AS28" s="840"/>
      <c r="AT28" s="840"/>
      <c r="AU28" s="840" t="s">
        <v>581</v>
      </c>
      <c r="AV28" s="840"/>
      <c r="AW28" s="840"/>
      <c r="AX28" s="840"/>
      <c r="AY28" s="840"/>
      <c r="AZ28" s="841" t="s">
        <v>581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3941</v>
      </c>
      <c r="R29" s="781"/>
      <c r="S29" s="781"/>
      <c r="T29" s="781"/>
      <c r="U29" s="781"/>
      <c r="V29" s="781">
        <v>3811</v>
      </c>
      <c r="W29" s="781"/>
      <c r="X29" s="781"/>
      <c r="Y29" s="781"/>
      <c r="Z29" s="781"/>
      <c r="AA29" s="781">
        <v>131</v>
      </c>
      <c r="AB29" s="781"/>
      <c r="AC29" s="781"/>
      <c r="AD29" s="781"/>
      <c r="AE29" s="782"/>
      <c r="AF29" s="783">
        <v>131</v>
      </c>
      <c r="AG29" s="784"/>
      <c r="AH29" s="784"/>
      <c r="AI29" s="784"/>
      <c r="AJ29" s="785"/>
      <c r="AK29" s="852">
        <v>602</v>
      </c>
      <c r="AL29" s="853"/>
      <c r="AM29" s="853"/>
      <c r="AN29" s="853"/>
      <c r="AO29" s="853"/>
      <c r="AP29" s="853" t="s">
        <v>581</v>
      </c>
      <c r="AQ29" s="853"/>
      <c r="AR29" s="853"/>
      <c r="AS29" s="853"/>
      <c r="AT29" s="853"/>
      <c r="AU29" s="853" t="s">
        <v>581</v>
      </c>
      <c r="AV29" s="853"/>
      <c r="AW29" s="853"/>
      <c r="AX29" s="853"/>
      <c r="AY29" s="853"/>
      <c r="AZ29" s="854" t="s">
        <v>581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341</v>
      </c>
      <c r="R30" s="781"/>
      <c r="S30" s="781"/>
      <c r="T30" s="781"/>
      <c r="U30" s="781"/>
      <c r="V30" s="781">
        <v>339</v>
      </c>
      <c r="W30" s="781"/>
      <c r="X30" s="781"/>
      <c r="Y30" s="781"/>
      <c r="Z30" s="781"/>
      <c r="AA30" s="781">
        <v>2</v>
      </c>
      <c r="AB30" s="781"/>
      <c r="AC30" s="781"/>
      <c r="AD30" s="781"/>
      <c r="AE30" s="782"/>
      <c r="AF30" s="783">
        <v>2</v>
      </c>
      <c r="AG30" s="784"/>
      <c r="AH30" s="784"/>
      <c r="AI30" s="784"/>
      <c r="AJ30" s="785"/>
      <c r="AK30" s="852">
        <v>119</v>
      </c>
      <c r="AL30" s="853"/>
      <c r="AM30" s="853"/>
      <c r="AN30" s="853"/>
      <c r="AO30" s="853"/>
      <c r="AP30" s="853" t="s">
        <v>581</v>
      </c>
      <c r="AQ30" s="853"/>
      <c r="AR30" s="853"/>
      <c r="AS30" s="853"/>
      <c r="AT30" s="853"/>
      <c r="AU30" s="853" t="s">
        <v>581</v>
      </c>
      <c r="AV30" s="853"/>
      <c r="AW30" s="853"/>
      <c r="AX30" s="853"/>
      <c r="AY30" s="853"/>
      <c r="AZ30" s="854" t="s">
        <v>581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1850</v>
      </c>
      <c r="R31" s="781"/>
      <c r="S31" s="781"/>
      <c r="T31" s="781"/>
      <c r="U31" s="781"/>
      <c r="V31" s="781">
        <v>1489</v>
      </c>
      <c r="W31" s="781"/>
      <c r="X31" s="781"/>
      <c r="Y31" s="781"/>
      <c r="Z31" s="781"/>
      <c r="AA31" s="781">
        <v>361</v>
      </c>
      <c r="AB31" s="781"/>
      <c r="AC31" s="781"/>
      <c r="AD31" s="781"/>
      <c r="AE31" s="782"/>
      <c r="AF31" s="783">
        <v>1700</v>
      </c>
      <c r="AG31" s="784"/>
      <c r="AH31" s="784"/>
      <c r="AI31" s="784"/>
      <c r="AJ31" s="785"/>
      <c r="AK31" s="852">
        <v>115</v>
      </c>
      <c r="AL31" s="853"/>
      <c r="AM31" s="853"/>
      <c r="AN31" s="853"/>
      <c r="AO31" s="853"/>
      <c r="AP31" s="853">
        <v>5460</v>
      </c>
      <c r="AQ31" s="853"/>
      <c r="AR31" s="853"/>
      <c r="AS31" s="853"/>
      <c r="AT31" s="853"/>
      <c r="AU31" s="853">
        <v>573</v>
      </c>
      <c r="AV31" s="853"/>
      <c r="AW31" s="853"/>
      <c r="AX31" s="853"/>
      <c r="AY31" s="853"/>
      <c r="AZ31" s="854" t="s">
        <v>582</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934</v>
      </c>
      <c r="R32" s="781"/>
      <c r="S32" s="781"/>
      <c r="T32" s="781"/>
      <c r="U32" s="781"/>
      <c r="V32" s="781">
        <v>782</v>
      </c>
      <c r="W32" s="781"/>
      <c r="X32" s="781"/>
      <c r="Y32" s="781"/>
      <c r="Z32" s="781"/>
      <c r="AA32" s="781">
        <v>152</v>
      </c>
      <c r="AB32" s="781"/>
      <c r="AC32" s="781"/>
      <c r="AD32" s="781"/>
      <c r="AE32" s="782"/>
      <c r="AF32" s="783">
        <v>147</v>
      </c>
      <c r="AG32" s="784"/>
      <c r="AH32" s="784"/>
      <c r="AI32" s="784"/>
      <c r="AJ32" s="785"/>
      <c r="AK32" s="852" t="s">
        <v>581</v>
      </c>
      <c r="AL32" s="853"/>
      <c r="AM32" s="853"/>
      <c r="AN32" s="853"/>
      <c r="AO32" s="853"/>
      <c r="AP32" s="853">
        <v>1337</v>
      </c>
      <c r="AQ32" s="853"/>
      <c r="AR32" s="853"/>
      <c r="AS32" s="853"/>
      <c r="AT32" s="853"/>
      <c r="AU32" s="853">
        <v>374</v>
      </c>
      <c r="AV32" s="853"/>
      <c r="AW32" s="853"/>
      <c r="AX32" s="853"/>
      <c r="AY32" s="853"/>
      <c r="AZ32" s="854" t="s">
        <v>582</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400</v>
      </c>
      <c r="C33" s="778"/>
      <c r="D33" s="778"/>
      <c r="E33" s="778"/>
      <c r="F33" s="778"/>
      <c r="G33" s="778"/>
      <c r="H33" s="778"/>
      <c r="I33" s="778"/>
      <c r="J33" s="778"/>
      <c r="K33" s="778"/>
      <c r="L33" s="778"/>
      <c r="M33" s="778"/>
      <c r="N33" s="778"/>
      <c r="O33" s="778"/>
      <c r="P33" s="779"/>
      <c r="Q33" s="780">
        <v>1904</v>
      </c>
      <c r="R33" s="781"/>
      <c r="S33" s="781"/>
      <c r="T33" s="781"/>
      <c r="U33" s="781"/>
      <c r="V33" s="781">
        <v>1858</v>
      </c>
      <c r="W33" s="781"/>
      <c r="X33" s="781"/>
      <c r="Y33" s="781"/>
      <c r="Z33" s="781"/>
      <c r="AA33" s="781">
        <v>46</v>
      </c>
      <c r="AB33" s="781"/>
      <c r="AC33" s="781"/>
      <c r="AD33" s="781"/>
      <c r="AE33" s="782"/>
      <c r="AF33" s="783">
        <v>40</v>
      </c>
      <c r="AG33" s="784"/>
      <c r="AH33" s="784"/>
      <c r="AI33" s="784"/>
      <c r="AJ33" s="785"/>
      <c r="AK33" s="852">
        <v>576</v>
      </c>
      <c r="AL33" s="853"/>
      <c r="AM33" s="853"/>
      <c r="AN33" s="853"/>
      <c r="AO33" s="853"/>
      <c r="AP33" s="853">
        <v>5332</v>
      </c>
      <c r="AQ33" s="853"/>
      <c r="AR33" s="853"/>
      <c r="AS33" s="853"/>
      <c r="AT33" s="853"/>
      <c r="AU33" s="853">
        <v>3157</v>
      </c>
      <c r="AV33" s="853"/>
      <c r="AW33" s="853"/>
      <c r="AX33" s="853"/>
      <c r="AY33" s="853"/>
      <c r="AZ33" s="854" t="s">
        <v>582</v>
      </c>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2035</v>
      </c>
      <c r="AG63" s="864"/>
      <c r="AH63" s="864"/>
      <c r="AI63" s="864"/>
      <c r="AJ63" s="865"/>
      <c r="AK63" s="866"/>
      <c r="AL63" s="861"/>
      <c r="AM63" s="861"/>
      <c r="AN63" s="861"/>
      <c r="AO63" s="861"/>
      <c r="AP63" s="864">
        <v>12129</v>
      </c>
      <c r="AQ63" s="864"/>
      <c r="AR63" s="864"/>
      <c r="AS63" s="864"/>
      <c r="AT63" s="864"/>
      <c r="AU63" s="864">
        <v>4104</v>
      </c>
      <c r="AV63" s="864"/>
      <c r="AW63" s="864"/>
      <c r="AX63" s="864"/>
      <c r="AY63" s="864"/>
      <c r="AZ63" s="868"/>
      <c r="BA63" s="868"/>
      <c r="BB63" s="868"/>
      <c r="BC63" s="868"/>
      <c r="BD63" s="868"/>
      <c r="BE63" s="869"/>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4" t="s">
        <v>410</v>
      </c>
      <c r="AG66" s="835"/>
      <c r="AH66" s="835"/>
      <c r="AI66" s="835"/>
      <c r="AJ66" s="875"/>
      <c r="AK66" s="739" t="s">
        <v>411</v>
      </c>
      <c r="AL66" s="763"/>
      <c r="AM66" s="763"/>
      <c r="AN66" s="763"/>
      <c r="AO66" s="764"/>
      <c r="AP66" s="739" t="s">
        <v>412</v>
      </c>
      <c r="AQ66" s="740"/>
      <c r="AR66" s="740"/>
      <c r="AS66" s="740"/>
      <c r="AT66" s="741"/>
      <c r="AU66" s="739" t="s">
        <v>413</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583</v>
      </c>
      <c r="C68" s="892"/>
      <c r="D68" s="892"/>
      <c r="E68" s="892"/>
      <c r="F68" s="892"/>
      <c r="G68" s="892"/>
      <c r="H68" s="892"/>
      <c r="I68" s="892"/>
      <c r="J68" s="892"/>
      <c r="K68" s="892"/>
      <c r="L68" s="892"/>
      <c r="M68" s="892"/>
      <c r="N68" s="892"/>
      <c r="O68" s="892"/>
      <c r="P68" s="893"/>
      <c r="Q68" s="894">
        <v>9409</v>
      </c>
      <c r="R68" s="888"/>
      <c r="S68" s="888"/>
      <c r="T68" s="888"/>
      <c r="U68" s="888"/>
      <c r="V68" s="888">
        <v>8969</v>
      </c>
      <c r="W68" s="888"/>
      <c r="X68" s="888"/>
      <c r="Y68" s="888"/>
      <c r="Z68" s="888"/>
      <c r="AA68" s="888">
        <v>443</v>
      </c>
      <c r="AB68" s="888"/>
      <c r="AC68" s="888"/>
      <c r="AD68" s="888"/>
      <c r="AE68" s="888"/>
      <c r="AF68" s="888">
        <v>443</v>
      </c>
      <c r="AG68" s="888"/>
      <c r="AH68" s="888"/>
      <c r="AI68" s="888"/>
      <c r="AJ68" s="888"/>
      <c r="AK68" s="888">
        <v>3</v>
      </c>
      <c r="AL68" s="888"/>
      <c r="AM68" s="888"/>
      <c r="AN68" s="888"/>
      <c r="AO68" s="888"/>
      <c r="AP68" s="888" t="s">
        <v>581</v>
      </c>
      <c r="AQ68" s="888"/>
      <c r="AR68" s="888"/>
      <c r="AS68" s="888"/>
      <c r="AT68" s="888"/>
      <c r="AU68" s="888" t="s">
        <v>581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589</v>
      </c>
      <c r="C69" s="896"/>
      <c r="D69" s="896"/>
      <c r="E69" s="896"/>
      <c r="F69" s="896"/>
      <c r="G69" s="896"/>
      <c r="H69" s="896"/>
      <c r="I69" s="896"/>
      <c r="J69" s="896"/>
      <c r="K69" s="896"/>
      <c r="L69" s="896"/>
      <c r="M69" s="896"/>
      <c r="N69" s="896"/>
      <c r="O69" s="896"/>
      <c r="P69" s="897"/>
      <c r="Q69" s="898">
        <v>276</v>
      </c>
      <c r="R69" s="853"/>
      <c r="S69" s="853"/>
      <c r="T69" s="853"/>
      <c r="U69" s="853"/>
      <c r="V69" s="853">
        <v>245</v>
      </c>
      <c r="W69" s="853"/>
      <c r="X69" s="853"/>
      <c r="Y69" s="853"/>
      <c r="Z69" s="853"/>
      <c r="AA69" s="853">
        <v>31</v>
      </c>
      <c r="AB69" s="853"/>
      <c r="AC69" s="853"/>
      <c r="AD69" s="853"/>
      <c r="AE69" s="853"/>
      <c r="AF69" s="853">
        <v>31</v>
      </c>
      <c r="AG69" s="853"/>
      <c r="AH69" s="853"/>
      <c r="AI69" s="853"/>
      <c r="AJ69" s="853"/>
      <c r="AK69" s="853" t="s">
        <v>581</v>
      </c>
      <c r="AL69" s="853"/>
      <c r="AM69" s="853"/>
      <c r="AN69" s="853"/>
      <c r="AO69" s="853"/>
      <c r="AP69" s="853" t="s">
        <v>581</v>
      </c>
      <c r="AQ69" s="853"/>
      <c r="AR69" s="853"/>
      <c r="AS69" s="853"/>
      <c r="AT69" s="853"/>
      <c r="AU69" s="853" t="s">
        <v>581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584</v>
      </c>
      <c r="C70" s="896"/>
      <c r="D70" s="896"/>
      <c r="E70" s="896"/>
      <c r="F70" s="896"/>
      <c r="G70" s="896"/>
      <c r="H70" s="896"/>
      <c r="I70" s="896"/>
      <c r="J70" s="896"/>
      <c r="K70" s="896"/>
      <c r="L70" s="896"/>
      <c r="M70" s="896"/>
      <c r="N70" s="896"/>
      <c r="O70" s="896"/>
      <c r="P70" s="897"/>
      <c r="Q70" s="898">
        <v>144489</v>
      </c>
      <c r="R70" s="853"/>
      <c r="S70" s="853"/>
      <c r="T70" s="853"/>
      <c r="U70" s="853"/>
      <c r="V70" s="853">
        <v>139927</v>
      </c>
      <c r="W70" s="853"/>
      <c r="X70" s="853"/>
      <c r="Y70" s="853"/>
      <c r="Z70" s="853"/>
      <c r="AA70" s="853">
        <v>4562</v>
      </c>
      <c r="AB70" s="853"/>
      <c r="AC70" s="853"/>
      <c r="AD70" s="853"/>
      <c r="AE70" s="853"/>
      <c r="AF70" s="853">
        <v>4562</v>
      </c>
      <c r="AG70" s="853"/>
      <c r="AH70" s="853"/>
      <c r="AI70" s="853"/>
      <c r="AJ70" s="853"/>
      <c r="AK70" s="853">
        <v>574</v>
      </c>
      <c r="AL70" s="853"/>
      <c r="AM70" s="853"/>
      <c r="AN70" s="853"/>
      <c r="AO70" s="853"/>
      <c r="AP70" s="853" t="s">
        <v>581</v>
      </c>
      <c r="AQ70" s="853"/>
      <c r="AR70" s="853"/>
      <c r="AS70" s="853"/>
      <c r="AT70" s="853"/>
      <c r="AU70" s="853" t="s">
        <v>581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590</v>
      </c>
      <c r="C71" s="896"/>
      <c r="D71" s="896"/>
      <c r="E71" s="896"/>
      <c r="F71" s="896"/>
      <c r="G71" s="896"/>
      <c r="H71" s="896"/>
      <c r="I71" s="896"/>
      <c r="J71" s="896"/>
      <c r="K71" s="896"/>
      <c r="L71" s="896"/>
      <c r="M71" s="896"/>
      <c r="N71" s="896"/>
      <c r="O71" s="896"/>
      <c r="P71" s="897"/>
      <c r="Q71" s="898">
        <v>57</v>
      </c>
      <c r="R71" s="853"/>
      <c r="S71" s="853"/>
      <c r="T71" s="853"/>
      <c r="U71" s="853"/>
      <c r="V71" s="853">
        <v>52</v>
      </c>
      <c r="W71" s="853"/>
      <c r="X71" s="853"/>
      <c r="Y71" s="853"/>
      <c r="Z71" s="853"/>
      <c r="AA71" s="853">
        <v>4</v>
      </c>
      <c r="AB71" s="853"/>
      <c r="AC71" s="853"/>
      <c r="AD71" s="853"/>
      <c r="AE71" s="853"/>
      <c r="AF71" s="853">
        <v>4</v>
      </c>
      <c r="AG71" s="853"/>
      <c r="AH71" s="853"/>
      <c r="AI71" s="853"/>
      <c r="AJ71" s="853"/>
      <c r="AK71" s="853" t="s">
        <v>581</v>
      </c>
      <c r="AL71" s="853"/>
      <c r="AM71" s="853"/>
      <c r="AN71" s="853"/>
      <c r="AO71" s="853"/>
      <c r="AP71" s="853" t="s">
        <v>581</v>
      </c>
      <c r="AQ71" s="853"/>
      <c r="AR71" s="853"/>
      <c r="AS71" s="853"/>
      <c r="AT71" s="853"/>
      <c r="AU71" s="853" t="s">
        <v>581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591</v>
      </c>
      <c r="C72" s="896"/>
      <c r="D72" s="896"/>
      <c r="E72" s="896"/>
      <c r="F72" s="896"/>
      <c r="G72" s="896"/>
      <c r="H72" s="896"/>
      <c r="I72" s="896"/>
      <c r="J72" s="896"/>
      <c r="K72" s="896"/>
      <c r="L72" s="896"/>
      <c r="M72" s="896"/>
      <c r="N72" s="896"/>
      <c r="O72" s="896"/>
      <c r="P72" s="897"/>
      <c r="Q72" s="898">
        <v>205</v>
      </c>
      <c r="R72" s="853"/>
      <c r="S72" s="853"/>
      <c r="T72" s="853"/>
      <c r="U72" s="853"/>
      <c r="V72" s="853">
        <v>195</v>
      </c>
      <c r="W72" s="853"/>
      <c r="X72" s="853"/>
      <c r="Y72" s="853"/>
      <c r="Z72" s="853"/>
      <c r="AA72" s="853">
        <v>10</v>
      </c>
      <c r="AB72" s="853"/>
      <c r="AC72" s="853"/>
      <c r="AD72" s="853"/>
      <c r="AE72" s="853"/>
      <c r="AF72" s="853">
        <v>10</v>
      </c>
      <c r="AG72" s="853"/>
      <c r="AH72" s="853"/>
      <c r="AI72" s="853"/>
      <c r="AJ72" s="853"/>
      <c r="AK72" s="853" t="s">
        <v>581</v>
      </c>
      <c r="AL72" s="853"/>
      <c r="AM72" s="853"/>
      <c r="AN72" s="853"/>
      <c r="AO72" s="853"/>
      <c r="AP72" s="853" t="s">
        <v>581</v>
      </c>
      <c r="AQ72" s="853"/>
      <c r="AR72" s="853"/>
      <c r="AS72" s="853"/>
      <c r="AT72" s="853"/>
      <c r="AU72" s="853" t="s">
        <v>581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299</v>
      </c>
      <c r="AG109" s="917"/>
      <c r="AH109" s="917"/>
      <c r="AI109" s="917"/>
      <c r="AJ109" s="918"/>
      <c r="AK109" s="916" t="s">
        <v>298</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299</v>
      </c>
      <c r="BW109" s="917"/>
      <c r="BX109" s="917"/>
      <c r="BY109" s="917"/>
      <c r="BZ109" s="918"/>
      <c r="CA109" s="916" t="s">
        <v>298</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299</v>
      </c>
      <c r="DM109" s="917"/>
      <c r="DN109" s="917"/>
      <c r="DO109" s="917"/>
      <c r="DP109" s="918"/>
      <c r="DQ109" s="916" t="s">
        <v>298</v>
      </c>
      <c r="DR109" s="917"/>
      <c r="DS109" s="917"/>
      <c r="DT109" s="917"/>
      <c r="DU109" s="918"/>
      <c r="DV109" s="916" t="s">
        <v>424</v>
      </c>
      <c r="DW109" s="917"/>
      <c r="DX109" s="917"/>
      <c r="DY109" s="917"/>
      <c r="DZ109" s="919"/>
    </row>
    <row r="110" spans="1:131" s="226" customFormat="1" ht="26.25" customHeight="1" x14ac:dyDescent="0.15">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2158423</v>
      </c>
      <c r="AB110" s="924"/>
      <c r="AC110" s="924"/>
      <c r="AD110" s="924"/>
      <c r="AE110" s="925"/>
      <c r="AF110" s="926">
        <v>2100576</v>
      </c>
      <c r="AG110" s="924"/>
      <c r="AH110" s="924"/>
      <c r="AI110" s="924"/>
      <c r="AJ110" s="925"/>
      <c r="AK110" s="926">
        <v>2134342</v>
      </c>
      <c r="AL110" s="924"/>
      <c r="AM110" s="924"/>
      <c r="AN110" s="924"/>
      <c r="AO110" s="925"/>
      <c r="AP110" s="927">
        <v>17.3</v>
      </c>
      <c r="AQ110" s="928"/>
      <c r="AR110" s="928"/>
      <c r="AS110" s="928"/>
      <c r="AT110" s="929"/>
      <c r="AU110" s="930" t="s">
        <v>67</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21458824</v>
      </c>
      <c r="BR110" s="959"/>
      <c r="BS110" s="959"/>
      <c r="BT110" s="959"/>
      <c r="BU110" s="959"/>
      <c r="BV110" s="959">
        <v>21745148</v>
      </c>
      <c r="BW110" s="959"/>
      <c r="BX110" s="959"/>
      <c r="BY110" s="959"/>
      <c r="BZ110" s="959"/>
      <c r="CA110" s="959">
        <v>21493713</v>
      </c>
      <c r="CB110" s="959"/>
      <c r="CC110" s="959"/>
      <c r="CD110" s="959"/>
      <c r="CE110" s="959"/>
      <c r="CF110" s="973">
        <v>174.4</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430</v>
      </c>
      <c r="DM110" s="959"/>
      <c r="DN110" s="959"/>
      <c r="DO110" s="959"/>
      <c r="DP110" s="959"/>
      <c r="DQ110" s="959" t="s">
        <v>430</v>
      </c>
      <c r="DR110" s="959"/>
      <c r="DS110" s="959"/>
      <c r="DT110" s="959"/>
      <c r="DU110" s="959"/>
      <c r="DV110" s="960" t="s">
        <v>431</v>
      </c>
      <c r="DW110" s="960"/>
      <c r="DX110" s="960"/>
      <c r="DY110" s="960"/>
      <c r="DZ110" s="961"/>
    </row>
    <row r="111" spans="1:131" s="226" customFormat="1" ht="26.25" customHeight="1" x14ac:dyDescent="0.15">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433</v>
      </c>
      <c r="AB111" s="966"/>
      <c r="AC111" s="966"/>
      <c r="AD111" s="966"/>
      <c r="AE111" s="967"/>
      <c r="AF111" s="968" t="s">
        <v>434</v>
      </c>
      <c r="AG111" s="966"/>
      <c r="AH111" s="966"/>
      <c r="AI111" s="966"/>
      <c r="AJ111" s="967"/>
      <c r="AK111" s="968" t="s">
        <v>430</v>
      </c>
      <c r="AL111" s="966"/>
      <c r="AM111" s="966"/>
      <c r="AN111" s="966"/>
      <c r="AO111" s="967"/>
      <c r="AP111" s="969" t="s">
        <v>433</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13960</v>
      </c>
      <c r="BR111" s="952"/>
      <c r="BS111" s="952"/>
      <c r="BT111" s="952"/>
      <c r="BU111" s="952"/>
      <c r="BV111" s="952">
        <v>2331</v>
      </c>
      <c r="BW111" s="952"/>
      <c r="BX111" s="952"/>
      <c r="BY111" s="952"/>
      <c r="BZ111" s="952"/>
      <c r="CA111" s="952">
        <v>2068</v>
      </c>
      <c r="CB111" s="952"/>
      <c r="CC111" s="952"/>
      <c r="CD111" s="952"/>
      <c r="CE111" s="952"/>
      <c r="CF111" s="946">
        <v>0</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430</v>
      </c>
      <c r="DH111" s="952"/>
      <c r="DI111" s="952"/>
      <c r="DJ111" s="952"/>
      <c r="DK111" s="952"/>
      <c r="DL111" s="952" t="s">
        <v>430</v>
      </c>
      <c r="DM111" s="952"/>
      <c r="DN111" s="952"/>
      <c r="DO111" s="952"/>
      <c r="DP111" s="952"/>
      <c r="DQ111" s="952" t="s">
        <v>430</v>
      </c>
      <c r="DR111" s="952"/>
      <c r="DS111" s="952"/>
      <c r="DT111" s="952"/>
      <c r="DU111" s="952"/>
      <c r="DV111" s="953" t="s">
        <v>434</v>
      </c>
      <c r="DW111" s="953"/>
      <c r="DX111" s="953"/>
      <c r="DY111" s="953"/>
      <c r="DZ111" s="954"/>
    </row>
    <row r="112" spans="1:131" s="226" customFormat="1" ht="26.25" customHeight="1" x14ac:dyDescent="0.15">
      <c r="A112" s="984" t="s">
        <v>437</v>
      </c>
      <c r="B112" s="985"/>
      <c r="C112" s="982" t="s">
        <v>438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430</v>
      </c>
      <c r="AB112" s="991"/>
      <c r="AC112" s="991"/>
      <c r="AD112" s="991"/>
      <c r="AE112" s="992"/>
      <c r="AF112" s="993" t="s">
        <v>434</v>
      </c>
      <c r="AG112" s="991"/>
      <c r="AH112" s="991"/>
      <c r="AI112" s="991"/>
      <c r="AJ112" s="992"/>
      <c r="AK112" s="993" t="s">
        <v>433</v>
      </c>
      <c r="AL112" s="991"/>
      <c r="AM112" s="991"/>
      <c r="AN112" s="991"/>
      <c r="AO112" s="992"/>
      <c r="AP112" s="994" t="s">
        <v>434</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3846867</v>
      </c>
      <c r="BR112" s="952"/>
      <c r="BS112" s="952"/>
      <c r="BT112" s="952"/>
      <c r="BU112" s="952"/>
      <c r="BV112" s="952">
        <v>3392068</v>
      </c>
      <c r="BW112" s="952"/>
      <c r="BX112" s="952"/>
      <c r="BY112" s="952"/>
      <c r="BZ112" s="952"/>
      <c r="CA112" s="952">
        <v>4104141</v>
      </c>
      <c r="CB112" s="952"/>
      <c r="CC112" s="952"/>
      <c r="CD112" s="952"/>
      <c r="CE112" s="952"/>
      <c r="CF112" s="946">
        <v>33.299999999999997</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430</v>
      </c>
      <c r="DH112" s="952"/>
      <c r="DI112" s="952"/>
      <c r="DJ112" s="952"/>
      <c r="DK112" s="952"/>
      <c r="DL112" s="952" t="s">
        <v>434</v>
      </c>
      <c r="DM112" s="952"/>
      <c r="DN112" s="952"/>
      <c r="DO112" s="952"/>
      <c r="DP112" s="952"/>
      <c r="DQ112" s="952" t="s">
        <v>433</v>
      </c>
      <c r="DR112" s="952"/>
      <c r="DS112" s="952"/>
      <c r="DT112" s="952"/>
      <c r="DU112" s="952"/>
      <c r="DV112" s="953" t="s">
        <v>433</v>
      </c>
      <c r="DW112" s="953"/>
      <c r="DX112" s="953"/>
      <c r="DY112" s="953"/>
      <c r="DZ112" s="954"/>
    </row>
    <row r="113" spans="1:130" s="226" customFormat="1" ht="26.25" customHeight="1" x14ac:dyDescent="0.15">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211916</v>
      </c>
      <c r="AB113" s="966"/>
      <c r="AC113" s="966"/>
      <c r="AD113" s="966"/>
      <c r="AE113" s="967"/>
      <c r="AF113" s="968">
        <v>268714</v>
      </c>
      <c r="AG113" s="966"/>
      <c r="AH113" s="966"/>
      <c r="AI113" s="966"/>
      <c r="AJ113" s="967"/>
      <c r="AK113" s="968">
        <v>392868</v>
      </c>
      <c r="AL113" s="966"/>
      <c r="AM113" s="966"/>
      <c r="AN113" s="966"/>
      <c r="AO113" s="967"/>
      <c r="AP113" s="969">
        <v>3.2</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t="s">
        <v>430</v>
      </c>
      <c r="BR113" s="952"/>
      <c r="BS113" s="952"/>
      <c r="BT113" s="952"/>
      <c r="BU113" s="952"/>
      <c r="BV113" s="952" t="s">
        <v>443</v>
      </c>
      <c r="BW113" s="952"/>
      <c r="BX113" s="952"/>
      <c r="BY113" s="952"/>
      <c r="BZ113" s="952"/>
      <c r="CA113" s="952" t="s">
        <v>433</v>
      </c>
      <c r="CB113" s="952"/>
      <c r="CC113" s="952"/>
      <c r="CD113" s="952"/>
      <c r="CE113" s="952"/>
      <c r="CF113" s="946" t="s">
        <v>433</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433</v>
      </c>
      <c r="DH113" s="991"/>
      <c r="DI113" s="991"/>
      <c r="DJ113" s="991"/>
      <c r="DK113" s="992"/>
      <c r="DL113" s="993" t="s">
        <v>443</v>
      </c>
      <c r="DM113" s="991"/>
      <c r="DN113" s="991"/>
      <c r="DO113" s="991"/>
      <c r="DP113" s="992"/>
      <c r="DQ113" s="993" t="s">
        <v>430</v>
      </c>
      <c r="DR113" s="991"/>
      <c r="DS113" s="991"/>
      <c r="DT113" s="991"/>
      <c r="DU113" s="992"/>
      <c r="DV113" s="994" t="s">
        <v>433</v>
      </c>
      <c r="DW113" s="995"/>
      <c r="DX113" s="995"/>
      <c r="DY113" s="995"/>
      <c r="DZ113" s="996"/>
    </row>
    <row r="114" spans="1:130" s="226" customFormat="1" ht="26.25" customHeight="1" x14ac:dyDescent="0.15">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433</v>
      </c>
      <c r="AB114" s="991"/>
      <c r="AC114" s="991"/>
      <c r="AD114" s="991"/>
      <c r="AE114" s="992"/>
      <c r="AF114" s="993" t="s">
        <v>434</v>
      </c>
      <c r="AG114" s="991"/>
      <c r="AH114" s="991"/>
      <c r="AI114" s="991"/>
      <c r="AJ114" s="992"/>
      <c r="AK114" s="993" t="s">
        <v>430</v>
      </c>
      <c r="AL114" s="991"/>
      <c r="AM114" s="991"/>
      <c r="AN114" s="991"/>
      <c r="AO114" s="992"/>
      <c r="AP114" s="994" t="s">
        <v>430</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1418443</v>
      </c>
      <c r="BR114" s="952"/>
      <c r="BS114" s="952"/>
      <c r="BT114" s="952"/>
      <c r="BU114" s="952"/>
      <c r="BV114" s="952">
        <v>902158</v>
      </c>
      <c r="BW114" s="952"/>
      <c r="BX114" s="952"/>
      <c r="BY114" s="952"/>
      <c r="BZ114" s="952"/>
      <c r="CA114" s="952">
        <v>824474</v>
      </c>
      <c r="CB114" s="952"/>
      <c r="CC114" s="952"/>
      <c r="CD114" s="952"/>
      <c r="CE114" s="952"/>
      <c r="CF114" s="946">
        <v>6.7</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443</v>
      </c>
      <c r="DH114" s="991"/>
      <c r="DI114" s="991"/>
      <c r="DJ114" s="991"/>
      <c r="DK114" s="992"/>
      <c r="DL114" s="993" t="s">
        <v>443</v>
      </c>
      <c r="DM114" s="991"/>
      <c r="DN114" s="991"/>
      <c r="DO114" s="991"/>
      <c r="DP114" s="992"/>
      <c r="DQ114" s="993" t="s">
        <v>443</v>
      </c>
      <c r="DR114" s="991"/>
      <c r="DS114" s="991"/>
      <c r="DT114" s="991"/>
      <c r="DU114" s="992"/>
      <c r="DV114" s="994" t="s">
        <v>434</v>
      </c>
      <c r="DW114" s="995"/>
      <c r="DX114" s="995"/>
      <c r="DY114" s="995"/>
      <c r="DZ114" s="996"/>
    </row>
    <row r="115" spans="1:130" s="226" customFormat="1" ht="26.25" customHeight="1" x14ac:dyDescent="0.15">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30900</v>
      </c>
      <c r="AB115" s="966"/>
      <c r="AC115" s="966"/>
      <c r="AD115" s="966"/>
      <c r="AE115" s="967"/>
      <c r="AF115" s="968" t="s">
        <v>434</v>
      </c>
      <c r="AG115" s="966"/>
      <c r="AH115" s="966"/>
      <c r="AI115" s="966"/>
      <c r="AJ115" s="967"/>
      <c r="AK115" s="968" t="s">
        <v>433</v>
      </c>
      <c r="AL115" s="966"/>
      <c r="AM115" s="966"/>
      <c r="AN115" s="966"/>
      <c r="AO115" s="967"/>
      <c r="AP115" s="969" t="s">
        <v>430</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v>8851</v>
      </c>
      <c r="BR115" s="952"/>
      <c r="BS115" s="952"/>
      <c r="BT115" s="952"/>
      <c r="BU115" s="952"/>
      <c r="BV115" s="952">
        <v>63726</v>
      </c>
      <c r="BW115" s="952"/>
      <c r="BX115" s="952"/>
      <c r="BY115" s="952"/>
      <c r="BZ115" s="952"/>
      <c r="CA115" s="952">
        <v>47795</v>
      </c>
      <c r="CB115" s="952"/>
      <c r="CC115" s="952"/>
      <c r="CD115" s="952"/>
      <c r="CE115" s="952"/>
      <c r="CF115" s="946">
        <v>0.4</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434</v>
      </c>
      <c r="DH115" s="991"/>
      <c r="DI115" s="991"/>
      <c r="DJ115" s="991"/>
      <c r="DK115" s="992"/>
      <c r="DL115" s="993" t="s">
        <v>434</v>
      </c>
      <c r="DM115" s="991"/>
      <c r="DN115" s="991"/>
      <c r="DO115" s="991"/>
      <c r="DP115" s="992"/>
      <c r="DQ115" s="993" t="s">
        <v>433</v>
      </c>
      <c r="DR115" s="991"/>
      <c r="DS115" s="991"/>
      <c r="DT115" s="991"/>
      <c r="DU115" s="992"/>
      <c r="DV115" s="994" t="s">
        <v>430</v>
      </c>
      <c r="DW115" s="995"/>
      <c r="DX115" s="995"/>
      <c r="DY115" s="995"/>
      <c r="DZ115" s="996"/>
    </row>
    <row r="116" spans="1:130" s="226" customFormat="1" ht="26.25" customHeight="1" x14ac:dyDescent="0.15">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v>
      </c>
      <c r="AB116" s="991"/>
      <c r="AC116" s="991"/>
      <c r="AD116" s="991"/>
      <c r="AE116" s="992"/>
      <c r="AF116" s="993">
        <v>29</v>
      </c>
      <c r="AG116" s="991"/>
      <c r="AH116" s="991"/>
      <c r="AI116" s="991"/>
      <c r="AJ116" s="992"/>
      <c r="AK116" s="993">
        <v>1</v>
      </c>
      <c r="AL116" s="991"/>
      <c r="AM116" s="991"/>
      <c r="AN116" s="991"/>
      <c r="AO116" s="992"/>
      <c r="AP116" s="994">
        <v>0</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430</v>
      </c>
      <c r="BR116" s="952"/>
      <c r="BS116" s="952"/>
      <c r="BT116" s="952"/>
      <c r="BU116" s="952"/>
      <c r="BV116" s="952" t="s">
        <v>433</v>
      </c>
      <c r="BW116" s="952"/>
      <c r="BX116" s="952"/>
      <c r="BY116" s="952"/>
      <c r="BZ116" s="952"/>
      <c r="CA116" s="952" t="s">
        <v>430</v>
      </c>
      <c r="CB116" s="952"/>
      <c r="CC116" s="952"/>
      <c r="CD116" s="952"/>
      <c r="CE116" s="952"/>
      <c r="CF116" s="946" t="s">
        <v>434</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430</v>
      </c>
      <c r="DH116" s="991"/>
      <c r="DI116" s="991"/>
      <c r="DJ116" s="991"/>
      <c r="DK116" s="992"/>
      <c r="DL116" s="993" t="s">
        <v>434</v>
      </c>
      <c r="DM116" s="991"/>
      <c r="DN116" s="991"/>
      <c r="DO116" s="991"/>
      <c r="DP116" s="992"/>
      <c r="DQ116" s="993" t="s">
        <v>443</v>
      </c>
      <c r="DR116" s="991"/>
      <c r="DS116" s="991"/>
      <c r="DT116" s="991"/>
      <c r="DU116" s="992"/>
      <c r="DV116" s="994" t="s">
        <v>443</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2401243</v>
      </c>
      <c r="AB117" s="1009"/>
      <c r="AC117" s="1009"/>
      <c r="AD117" s="1009"/>
      <c r="AE117" s="1010"/>
      <c r="AF117" s="1011">
        <v>2369319</v>
      </c>
      <c r="AG117" s="1009"/>
      <c r="AH117" s="1009"/>
      <c r="AI117" s="1009"/>
      <c r="AJ117" s="1010"/>
      <c r="AK117" s="1011">
        <v>2527211</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434</v>
      </c>
      <c r="BR117" s="952"/>
      <c r="BS117" s="952"/>
      <c r="BT117" s="952"/>
      <c r="BU117" s="952"/>
      <c r="BV117" s="952" t="s">
        <v>433</v>
      </c>
      <c r="BW117" s="952"/>
      <c r="BX117" s="952"/>
      <c r="BY117" s="952"/>
      <c r="BZ117" s="952"/>
      <c r="CA117" s="952" t="s">
        <v>434</v>
      </c>
      <c r="CB117" s="952"/>
      <c r="CC117" s="952"/>
      <c r="CD117" s="952"/>
      <c r="CE117" s="952"/>
      <c r="CF117" s="946" t="s">
        <v>434</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433</v>
      </c>
      <c r="DH117" s="991"/>
      <c r="DI117" s="991"/>
      <c r="DJ117" s="991"/>
      <c r="DK117" s="992"/>
      <c r="DL117" s="993" t="s">
        <v>430</v>
      </c>
      <c r="DM117" s="991"/>
      <c r="DN117" s="991"/>
      <c r="DO117" s="991"/>
      <c r="DP117" s="992"/>
      <c r="DQ117" s="993" t="s">
        <v>434</v>
      </c>
      <c r="DR117" s="991"/>
      <c r="DS117" s="991"/>
      <c r="DT117" s="991"/>
      <c r="DU117" s="992"/>
      <c r="DV117" s="994" t="s">
        <v>434</v>
      </c>
      <c r="DW117" s="995"/>
      <c r="DX117" s="995"/>
      <c r="DY117" s="995"/>
      <c r="DZ117" s="996"/>
    </row>
    <row r="118" spans="1:130" s="226" customFormat="1" ht="26.25" customHeight="1" x14ac:dyDescent="0.15">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299</v>
      </c>
      <c r="AG118" s="917"/>
      <c r="AH118" s="917"/>
      <c r="AI118" s="917"/>
      <c r="AJ118" s="918"/>
      <c r="AK118" s="916" t="s">
        <v>298</v>
      </c>
      <c r="AL118" s="917"/>
      <c r="AM118" s="917"/>
      <c r="AN118" s="917"/>
      <c r="AO118" s="918"/>
      <c r="AP118" s="1003" t="s">
        <v>424</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434</v>
      </c>
      <c r="BR118" s="1030"/>
      <c r="BS118" s="1030"/>
      <c r="BT118" s="1030"/>
      <c r="BU118" s="1030"/>
      <c r="BV118" s="1030" t="s">
        <v>434</v>
      </c>
      <c r="BW118" s="1030"/>
      <c r="BX118" s="1030"/>
      <c r="BY118" s="1030"/>
      <c r="BZ118" s="1030"/>
      <c r="CA118" s="1030" t="s">
        <v>434</v>
      </c>
      <c r="CB118" s="1030"/>
      <c r="CC118" s="1030"/>
      <c r="CD118" s="1030"/>
      <c r="CE118" s="1030"/>
      <c r="CF118" s="946" t="s">
        <v>434</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434</v>
      </c>
      <c r="DH118" s="991"/>
      <c r="DI118" s="991"/>
      <c r="DJ118" s="991"/>
      <c r="DK118" s="992"/>
      <c r="DL118" s="993" t="s">
        <v>434</v>
      </c>
      <c r="DM118" s="991"/>
      <c r="DN118" s="991"/>
      <c r="DO118" s="991"/>
      <c r="DP118" s="992"/>
      <c r="DQ118" s="993" t="s">
        <v>434</v>
      </c>
      <c r="DR118" s="991"/>
      <c r="DS118" s="991"/>
      <c r="DT118" s="991"/>
      <c r="DU118" s="992"/>
      <c r="DV118" s="994" t="s">
        <v>434</v>
      </c>
      <c r="DW118" s="995"/>
      <c r="DX118" s="995"/>
      <c r="DY118" s="995"/>
      <c r="DZ118" s="996"/>
    </row>
    <row r="119" spans="1:130" s="226" customFormat="1" ht="26.25" customHeight="1" x14ac:dyDescent="0.15">
      <c r="A119" s="1091"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434</v>
      </c>
      <c r="AB119" s="924"/>
      <c r="AC119" s="924"/>
      <c r="AD119" s="924"/>
      <c r="AE119" s="925"/>
      <c r="AF119" s="926" t="s">
        <v>434</v>
      </c>
      <c r="AG119" s="924"/>
      <c r="AH119" s="924"/>
      <c r="AI119" s="924"/>
      <c r="AJ119" s="925"/>
      <c r="AK119" s="926" t="s">
        <v>434</v>
      </c>
      <c r="AL119" s="924"/>
      <c r="AM119" s="924"/>
      <c r="AN119" s="924"/>
      <c r="AO119" s="925"/>
      <c r="AP119" s="927" t="s">
        <v>434</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459</v>
      </c>
      <c r="BP119" s="1038"/>
      <c r="BQ119" s="1029">
        <v>26746945</v>
      </c>
      <c r="BR119" s="1030"/>
      <c r="BS119" s="1030"/>
      <c r="BT119" s="1030"/>
      <c r="BU119" s="1030"/>
      <c r="BV119" s="1030">
        <v>26105431</v>
      </c>
      <c r="BW119" s="1030"/>
      <c r="BX119" s="1030"/>
      <c r="BY119" s="1030"/>
      <c r="BZ119" s="1030"/>
      <c r="CA119" s="1030">
        <v>26472191</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13960</v>
      </c>
      <c r="DH119" s="1016"/>
      <c r="DI119" s="1016"/>
      <c r="DJ119" s="1016"/>
      <c r="DK119" s="1017"/>
      <c r="DL119" s="1015">
        <v>2331</v>
      </c>
      <c r="DM119" s="1016"/>
      <c r="DN119" s="1016"/>
      <c r="DO119" s="1016"/>
      <c r="DP119" s="1017"/>
      <c r="DQ119" s="1015">
        <v>2068</v>
      </c>
      <c r="DR119" s="1016"/>
      <c r="DS119" s="1016"/>
      <c r="DT119" s="1016"/>
      <c r="DU119" s="1017"/>
      <c r="DV119" s="1018">
        <v>0</v>
      </c>
      <c r="DW119" s="1019"/>
      <c r="DX119" s="1019"/>
      <c r="DY119" s="1019"/>
      <c r="DZ119" s="1020"/>
    </row>
    <row r="120" spans="1:130" s="226" customFormat="1" ht="26.25" customHeight="1" x14ac:dyDescent="0.15">
      <c r="A120" s="1092"/>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434</v>
      </c>
      <c r="AB120" s="991"/>
      <c r="AC120" s="991"/>
      <c r="AD120" s="991"/>
      <c r="AE120" s="992"/>
      <c r="AF120" s="993" t="s">
        <v>434</v>
      </c>
      <c r="AG120" s="991"/>
      <c r="AH120" s="991"/>
      <c r="AI120" s="991"/>
      <c r="AJ120" s="992"/>
      <c r="AK120" s="993" t="s">
        <v>434</v>
      </c>
      <c r="AL120" s="991"/>
      <c r="AM120" s="991"/>
      <c r="AN120" s="991"/>
      <c r="AO120" s="992"/>
      <c r="AP120" s="994" t="s">
        <v>434</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4834113</v>
      </c>
      <c r="BR120" s="959"/>
      <c r="BS120" s="959"/>
      <c r="BT120" s="959"/>
      <c r="BU120" s="959"/>
      <c r="BV120" s="959">
        <v>5495058</v>
      </c>
      <c r="BW120" s="959"/>
      <c r="BX120" s="959"/>
      <c r="BY120" s="959"/>
      <c r="BZ120" s="959"/>
      <c r="CA120" s="959">
        <v>5654888</v>
      </c>
      <c r="CB120" s="959"/>
      <c r="CC120" s="959"/>
      <c r="CD120" s="959"/>
      <c r="CE120" s="959"/>
      <c r="CF120" s="973">
        <v>45.9</v>
      </c>
      <c r="CG120" s="974"/>
      <c r="CH120" s="974"/>
      <c r="CI120" s="974"/>
      <c r="CJ120" s="974"/>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58">
        <v>2615183</v>
      </c>
      <c r="DH120" s="959"/>
      <c r="DI120" s="959"/>
      <c r="DJ120" s="959"/>
      <c r="DK120" s="959"/>
      <c r="DL120" s="959">
        <v>2202905</v>
      </c>
      <c r="DM120" s="959"/>
      <c r="DN120" s="959"/>
      <c r="DO120" s="959"/>
      <c r="DP120" s="959"/>
      <c r="DQ120" s="959">
        <v>3156659</v>
      </c>
      <c r="DR120" s="959"/>
      <c r="DS120" s="959"/>
      <c r="DT120" s="959"/>
      <c r="DU120" s="959"/>
      <c r="DV120" s="960">
        <v>25.6</v>
      </c>
      <c r="DW120" s="960"/>
      <c r="DX120" s="960"/>
      <c r="DY120" s="960"/>
      <c r="DZ120" s="961"/>
    </row>
    <row r="121" spans="1:130" s="226" customFormat="1" ht="26.25" customHeight="1" x14ac:dyDescent="0.15">
      <c r="A121" s="1092"/>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30900</v>
      </c>
      <c r="AB121" s="991"/>
      <c r="AC121" s="991"/>
      <c r="AD121" s="991"/>
      <c r="AE121" s="992"/>
      <c r="AF121" s="993" t="s">
        <v>434</v>
      </c>
      <c r="AG121" s="991"/>
      <c r="AH121" s="991"/>
      <c r="AI121" s="991"/>
      <c r="AJ121" s="992"/>
      <c r="AK121" s="993" t="s">
        <v>434</v>
      </c>
      <c r="AL121" s="991"/>
      <c r="AM121" s="991"/>
      <c r="AN121" s="991"/>
      <c r="AO121" s="992"/>
      <c r="AP121" s="994" t="s">
        <v>434</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368310</v>
      </c>
      <c r="BR121" s="952"/>
      <c r="BS121" s="952"/>
      <c r="BT121" s="952"/>
      <c r="BU121" s="952"/>
      <c r="BV121" s="952">
        <v>311533</v>
      </c>
      <c r="BW121" s="952"/>
      <c r="BX121" s="952"/>
      <c r="BY121" s="952"/>
      <c r="BZ121" s="952"/>
      <c r="CA121" s="952">
        <v>302724</v>
      </c>
      <c r="CB121" s="952"/>
      <c r="CC121" s="952"/>
      <c r="CD121" s="952"/>
      <c r="CE121" s="952"/>
      <c r="CF121" s="946">
        <v>2.5</v>
      </c>
      <c r="CG121" s="947"/>
      <c r="CH121" s="947"/>
      <c r="CI121" s="947"/>
      <c r="CJ121" s="947"/>
      <c r="CK121" s="1042"/>
      <c r="CL121" s="1043"/>
      <c r="CM121" s="1043"/>
      <c r="CN121" s="1043"/>
      <c r="CO121" s="1044"/>
      <c r="CP121" s="1052" t="s">
        <v>396</v>
      </c>
      <c r="CQ121" s="1053"/>
      <c r="CR121" s="1053"/>
      <c r="CS121" s="1053"/>
      <c r="CT121" s="1053"/>
      <c r="CU121" s="1053"/>
      <c r="CV121" s="1053"/>
      <c r="CW121" s="1053"/>
      <c r="CX121" s="1053"/>
      <c r="CY121" s="1053"/>
      <c r="CZ121" s="1053"/>
      <c r="DA121" s="1053"/>
      <c r="DB121" s="1053"/>
      <c r="DC121" s="1053"/>
      <c r="DD121" s="1053"/>
      <c r="DE121" s="1053"/>
      <c r="DF121" s="1054"/>
      <c r="DG121" s="951">
        <v>560778</v>
      </c>
      <c r="DH121" s="952"/>
      <c r="DI121" s="952"/>
      <c r="DJ121" s="952"/>
      <c r="DK121" s="952"/>
      <c r="DL121" s="952">
        <v>570132</v>
      </c>
      <c r="DM121" s="952"/>
      <c r="DN121" s="952"/>
      <c r="DO121" s="952"/>
      <c r="DP121" s="952"/>
      <c r="DQ121" s="952">
        <v>573250</v>
      </c>
      <c r="DR121" s="952"/>
      <c r="DS121" s="952"/>
      <c r="DT121" s="952"/>
      <c r="DU121" s="952"/>
      <c r="DV121" s="953">
        <v>4.7</v>
      </c>
      <c r="DW121" s="953"/>
      <c r="DX121" s="953"/>
      <c r="DY121" s="953"/>
      <c r="DZ121" s="954"/>
    </row>
    <row r="122" spans="1:130" s="226" customFormat="1" ht="26.25" customHeight="1" x14ac:dyDescent="0.15">
      <c r="A122" s="1092"/>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434</v>
      </c>
      <c r="AB122" s="991"/>
      <c r="AC122" s="991"/>
      <c r="AD122" s="991"/>
      <c r="AE122" s="992"/>
      <c r="AF122" s="993" t="s">
        <v>434</v>
      </c>
      <c r="AG122" s="991"/>
      <c r="AH122" s="991"/>
      <c r="AI122" s="991"/>
      <c r="AJ122" s="992"/>
      <c r="AK122" s="993" t="s">
        <v>434</v>
      </c>
      <c r="AL122" s="991"/>
      <c r="AM122" s="991"/>
      <c r="AN122" s="991"/>
      <c r="AO122" s="992"/>
      <c r="AP122" s="994" t="s">
        <v>434</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15902863</v>
      </c>
      <c r="BR122" s="1030"/>
      <c r="BS122" s="1030"/>
      <c r="BT122" s="1030"/>
      <c r="BU122" s="1030"/>
      <c r="BV122" s="1030">
        <v>16558762</v>
      </c>
      <c r="BW122" s="1030"/>
      <c r="BX122" s="1030"/>
      <c r="BY122" s="1030"/>
      <c r="BZ122" s="1030"/>
      <c r="CA122" s="1030">
        <v>16142695</v>
      </c>
      <c r="CB122" s="1030"/>
      <c r="CC122" s="1030"/>
      <c r="CD122" s="1030"/>
      <c r="CE122" s="1030"/>
      <c r="CF122" s="1050">
        <v>131</v>
      </c>
      <c r="CG122" s="1051"/>
      <c r="CH122" s="1051"/>
      <c r="CI122" s="1051"/>
      <c r="CJ122" s="1051"/>
      <c r="CK122" s="1042"/>
      <c r="CL122" s="1043"/>
      <c r="CM122" s="1043"/>
      <c r="CN122" s="1043"/>
      <c r="CO122" s="1044"/>
      <c r="CP122" s="1052" t="s">
        <v>468</v>
      </c>
      <c r="CQ122" s="1053"/>
      <c r="CR122" s="1053"/>
      <c r="CS122" s="1053"/>
      <c r="CT122" s="1053"/>
      <c r="CU122" s="1053"/>
      <c r="CV122" s="1053"/>
      <c r="CW122" s="1053"/>
      <c r="CX122" s="1053"/>
      <c r="CY122" s="1053"/>
      <c r="CZ122" s="1053"/>
      <c r="DA122" s="1053"/>
      <c r="DB122" s="1053"/>
      <c r="DC122" s="1053"/>
      <c r="DD122" s="1053"/>
      <c r="DE122" s="1053"/>
      <c r="DF122" s="1054"/>
      <c r="DG122" s="951">
        <v>375492</v>
      </c>
      <c r="DH122" s="952"/>
      <c r="DI122" s="952"/>
      <c r="DJ122" s="952"/>
      <c r="DK122" s="952"/>
      <c r="DL122" s="952">
        <v>350558</v>
      </c>
      <c r="DM122" s="952"/>
      <c r="DN122" s="952"/>
      <c r="DO122" s="952"/>
      <c r="DP122" s="952"/>
      <c r="DQ122" s="952">
        <v>374232</v>
      </c>
      <c r="DR122" s="952"/>
      <c r="DS122" s="952"/>
      <c r="DT122" s="952"/>
      <c r="DU122" s="952"/>
      <c r="DV122" s="953">
        <v>3</v>
      </c>
      <c r="DW122" s="953"/>
      <c r="DX122" s="953"/>
      <c r="DY122" s="953"/>
      <c r="DZ122" s="954"/>
    </row>
    <row r="123" spans="1:130" s="226" customFormat="1" ht="26.25" customHeight="1" x14ac:dyDescent="0.15">
      <c r="A123" s="1092"/>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469</v>
      </c>
      <c r="AB123" s="991"/>
      <c r="AC123" s="991"/>
      <c r="AD123" s="991"/>
      <c r="AE123" s="992"/>
      <c r="AF123" s="993" t="s">
        <v>469</v>
      </c>
      <c r="AG123" s="991"/>
      <c r="AH123" s="991"/>
      <c r="AI123" s="991"/>
      <c r="AJ123" s="992"/>
      <c r="AK123" s="993" t="s">
        <v>434</v>
      </c>
      <c r="AL123" s="991"/>
      <c r="AM123" s="991"/>
      <c r="AN123" s="991"/>
      <c r="AO123" s="992"/>
      <c r="AP123" s="994" t="s">
        <v>470</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471</v>
      </c>
      <c r="BP123" s="1038"/>
      <c r="BQ123" s="1098">
        <v>21105286</v>
      </c>
      <c r="BR123" s="1064"/>
      <c r="BS123" s="1064"/>
      <c r="BT123" s="1064"/>
      <c r="BU123" s="1064"/>
      <c r="BV123" s="1064">
        <v>22365353</v>
      </c>
      <c r="BW123" s="1064"/>
      <c r="BX123" s="1064"/>
      <c r="BY123" s="1064"/>
      <c r="BZ123" s="1064"/>
      <c r="CA123" s="1064">
        <v>22100307</v>
      </c>
      <c r="CB123" s="1064"/>
      <c r="CC123" s="1064"/>
      <c r="CD123" s="1064"/>
      <c r="CE123" s="1064"/>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2"/>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434</v>
      </c>
      <c r="AB124" s="991"/>
      <c r="AC124" s="991"/>
      <c r="AD124" s="991"/>
      <c r="AE124" s="992"/>
      <c r="AF124" s="993" t="s">
        <v>469</v>
      </c>
      <c r="AG124" s="991"/>
      <c r="AH124" s="991"/>
      <c r="AI124" s="991"/>
      <c r="AJ124" s="992"/>
      <c r="AK124" s="993" t="s">
        <v>470</v>
      </c>
      <c r="AL124" s="991"/>
      <c r="AM124" s="991"/>
      <c r="AN124" s="991"/>
      <c r="AO124" s="992"/>
      <c r="AP124" s="994" t="s">
        <v>470</v>
      </c>
      <c r="AQ124" s="995"/>
      <c r="AR124" s="995"/>
      <c r="AS124" s="995"/>
      <c r="AT124" s="996"/>
      <c r="AU124" s="1094" t="s">
        <v>472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48.1</v>
      </c>
      <c r="BR124" s="1060"/>
      <c r="BS124" s="1060"/>
      <c r="BT124" s="1060"/>
      <c r="BU124" s="1060"/>
      <c r="BV124" s="1060">
        <v>30.6</v>
      </c>
      <c r="BW124" s="1060"/>
      <c r="BX124" s="1060"/>
      <c r="BY124" s="1060"/>
      <c r="BZ124" s="1060"/>
      <c r="CA124" s="1060">
        <v>35.4</v>
      </c>
      <c r="CB124" s="1060"/>
      <c r="CC124" s="1060"/>
      <c r="CD124" s="1060"/>
      <c r="CE124" s="1060"/>
      <c r="CF124" s="1061"/>
      <c r="CG124" s="1062"/>
      <c r="CH124" s="1062"/>
      <c r="CI124" s="1062"/>
      <c r="CJ124" s="1063"/>
      <c r="CK124" s="1045"/>
      <c r="CL124" s="1045"/>
      <c r="CM124" s="1045"/>
      <c r="CN124" s="1045"/>
      <c r="CO124" s="1046"/>
      <c r="CP124" s="1052" t="s">
        <v>473</v>
      </c>
      <c r="CQ124" s="1053"/>
      <c r="CR124" s="1053"/>
      <c r="CS124" s="1053"/>
      <c r="CT124" s="1053"/>
      <c r="CU124" s="1053"/>
      <c r="CV124" s="1053"/>
      <c r="CW124" s="1053"/>
      <c r="CX124" s="1053"/>
      <c r="CY124" s="1053"/>
      <c r="CZ124" s="1053"/>
      <c r="DA124" s="1053"/>
      <c r="DB124" s="1053"/>
      <c r="DC124" s="1053"/>
      <c r="DD124" s="1053"/>
      <c r="DE124" s="1053"/>
      <c r="DF124" s="1054"/>
      <c r="DG124" s="1037">
        <v>295414</v>
      </c>
      <c r="DH124" s="1016"/>
      <c r="DI124" s="1016"/>
      <c r="DJ124" s="1016"/>
      <c r="DK124" s="1017"/>
      <c r="DL124" s="1015">
        <v>268473</v>
      </c>
      <c r="DM124" s="1016"/>
      <c r="DN124" s="1016"/>
      <c r="DO124" s="1016"/>
      <c r="DP124" s="1017"/>
      <c r="DQ124" s="1015" t="s">
        <v>470</v>
      </c>
      <c r="DR124" s="1016"/>
      <c r="DS124" s="1016"/>
      <c r="DT124" s="1016"/>
      <c r="DU124" s="1017"/>
      <c r="DV124" s="1018" t="s">
        <v>474</v>
      </c>
      <c r="DW124" s="1019"/>
      <c r="DX124" s="1019"/>
      <c r="DY124" s="1019"/>
      <c r="DZ124" s="1020"/>
    </row>
    <row r="125" spans="1:130" s="226" customFormat="1" ht="26.25" customHeight="1" x14ac:dyDescent="0.15">
      <c r="A125" s="1092"/>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404</v>
      </c>
      <c r="AB125" s="991"/>
      <c r="AC125" s="991"/>
      <c r="AD125" s="991"/>
      <c r="AE125" s="992"/>
      <c r="AF125" s="993" t="s">
        <v>434</v>
      </c>
      <c r="AG125" s="991"/>
      <c r="AH125" s="991"/>
      <c r="AI125" s="991"/>
      <c r="AJ125" s="992"/>
      <c r="AK125" s="993" t="s">
        <v>474</v>
      </c>
      <c r="AL125" s="991"/>
      <c r="AM125" s="991"/>
      <c r="AN125" s="991"/>
      <c r="AO125" s="992"/>
      <c r="AP125" s="994" t="s">
        <v>470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477</v>
      </c>
      <c r="DH125" s="959"/>
      <c r="DI125" s="959"/>
      <c r="DJ125" s="959"/>
      <c r="DK125" s="959"/>
      <c r="DL125" s="959" t="s">
        <v>477</v>
      </c>
      <c r="DM125" s="959"/>
      <c r="DN125" s="959"/>
      <c r="DO125" s="959"/>
      <c r="DP125" s="959"/>
      <c r="DQ125" s="959" t="s">
        <v>470</v>
      </c>
      <c r="DR125" s="959"/>
      <c r="DS125" s="959"/>
      <c r="DT125" s="959"/>
      <c r="DU125" s="959"/>
      <c r="DV125" s="960" t="s">
        <v>434</v>
      </c>
      <c r="DW125" s="960"/>
      <c r="DX125" s="960"/>
      <c r="DY125" s="960"/>
      <c r="DZ125" s="961"/>
    </row>
    <row r="126" spans="1:130" s="226" customFormat="1" ht="26.25" customHeight="1" thickBot="1" x14ac:dyDescent="0.2">
      <c r="A126" s="1092"/>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477</v>
      </c>
      <c r="AB126" s="991"/>
      <c r="AC126" s="991"/>
      <c r="AD126" s="991"/>
      <c r="AE126" s="992"/>
      <c r="AF126" s="993" t="s">
        <v>474</v>
      </c>
      <c r="AG126" s="991"/>
      <c r="AH126" s="991"/>
      <c r="AI126" s="991"/>
      <c r="AJ126" s="992"/>
      <c r="AK126" s="993" t="s">
        <v>470</v>
      </c>
      <c r="AL126" s="991"/>
      <c r="AM126" s="991"/>
      <c r="AN126" s="991"/>
      <c r="AO126" s="992"/>
      <c r="AP126" s="994" t="s">
        <v>404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478</v>
      </c>
      <c r="CQ126" s="982"/>
      <c r="CR126" s="982"/>
      <c r="CS126" s="982"/>
      <c r="CT126" s="982"/>
      <c r="CU126" s="982"/>
      <c r="CV126" s="982"/>
      <c r="CW126" s="982"/>
      <c r="CX126" s="982"/>
      <c r="CY126" s="982"/>
      <c r="CZ126" s="982"/>
      <c r="DA126" s="982"/>
      <c r="DB126" s="982"/>
      <c r="DC126" s="982"/>
      <c r="DD126" s="982"/>
      <c r="DE126" s="982"/>
      <c r="DF126" s="983"/>
      <c r="DG126" s="951" t="s">
        <v>477</v>
      </c>
      <c r="DH126" s="952"/>
      <c r="DI126" s="952"/>
      <c r="DJ126" s="952"/>
      <c r="DK126" s="952"/>
      <c r="DL126" s="952" t="s">
        <v>477</v>
      </c>
      <c r="DM126" s="952"/>
      <c r="DN126" s="952"/>
      <c r="DO126" s="952"/>
      <c r="DP126" s="952"/>
      <c r="DQ126" s="952" t="s">
        <v>404</v>
      </c>
      <c r="DR126" s="952"/>
      <c r="DS126" s="952"/>
      <c r="DT126" s="952"/>
      <c r="DU126" s="952"/>
      <c r="DV126" s="953" t="s">
        <v>479</v>
      </c>
      <c r="DW126" s="953"/>
      <c r="DX126" s="953"/>
      <c r="DY126" s="953"/>
      <c r="DZ126" s="954"/>
    </row>
    <row r="127" spans="1:130" s="226" customFormat="1" ht="26.25" customHeight="1" x14ac:dyDescent="0.15">
      <c r="A127" s="1093"/>
      <c r="B127" s="980"/>
      <c r="C127" s="1034" t="s">
        <v>480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469</v>
      </c>
      <c r="AB127" s="991"/>
      <c r="AC127" s="991"/>
      <c r="AD127" s="991"/>
      <c r="AE127" s="992"/>
      <c r="AF127" s="993" t="s">
        <v>470</v>
      </c>
      <c r="AG127" s="991"/>
      <c r="AH127" s="991"/>
      <c r="AI127" s="991"/>
      <c r="AJ127" s="992"/>
      <c r="AK127" s="993" t="s">
        <v>470</v>
      </c>
      <c r="AL127" s="991"/>
      <c r="AM127" s="991"/>
      <c r="AN127" s="991"/>
      <c r="AO127" s="992"/>
      <c r="AP127" s="994" t="s">
        <v>477</v>
      </c>
      <c r="AQ127" s="995"/>
      <c r="AR127" s="995"/>
      <c r="AS127" s="995"/>
      <c r="AT127" s="996"/>
      <c r="AU127" s="262"/>
      <c r="AV127" s="262"/>
      <c r="AW127" s="262"/>
      <c r="AX127" s="1065" t="s">
        <v>481</v>
      </c>
      <c r="AY127" s="1066"/>
      <c r="AZ127" s="1066"/>
      <c r="BA127" s="1066"/>
      <c r="BB127" s="1066"/>
      <c r="BC127" s="1066"/>
      <c r="BD127" s="1066"/>
      <c r="BE127" s="1067"/>
      <c r="BF127" s="1068" t="s">
        <v>482</v>
      </c>
      <c r="BG127" s="1066"/>
      <c r="BH127" s="1066"/>
      <c r="BI127" s="1066"/>
      <c r="BJ127" s="1066"/>
      <c r="BK127" s="1066"/>
      <c r="BL127" s="1067"/>
      <c r="BM127" s="1068" t="s">
        <v>483</v>
      </c>
      <c r="BN127" s="1066"/>
      <c r="BO127" s="1066"/>
      <c r="BP127" s="1066"/>
      <c r="BQ127" s="1066"/>
      <c r="BR127" s="1066"/>
      <c r="BS127" s="1067"/>
      <c r="BT127" s="1068" t="s">
        <v>484</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485</v>
      </c>
      <c r="CQ127" s="982"/>
      <c r="CR127" s="982"/>
      <c r="CS127" s="982"/>
      <c r="CT127" s="982"/>
      <c r="CU127" s="982"/>
      <c r="CV127" s="982"/>
      <c r="CW127" s="982"/>
      <c r="CX127" s="982"/>
      <c r="CY127" s="982"/>
      <c r="CZ127" s="982"/>
      <c r="DA127" s="982"/>
      <c r="DB127" s="982"/>
      <c r="DC127" s="982"/>
      <c r="DD127" s="982"/>
      <c r="DE127" s="982"/>
      <c r="DF127" s="983"/>
      <c r="DG127" s="951" t="s">
        <v>404</v>
      </c>
      <c r="DH127" s="952"/>
      <c r="DI127" s="952"/>
      <c r="DJ127" s="952"/>
      <c r="DK127" s="952"/>
      <c r="DL127" s="952" t="s">
        <v>470</v>
      </c>
      <c r="DM127" s="952"/>
      <c r="DN127" s="952"/>
      <c r="DO127" s="952"/>
      <c r="DP127" s="952"/>
      <c r="DQ127" s="952" t="s">
        <v>470</v>
      </c>
      <c r="DR127" s="952"/>
      <c r="DS127" s="952"/>
      <c r="DT127" s="952"/>
      <c r="DU127" s="952"/>
      <c r="DV127" s="953" t="s">
        <v>477</v>
      </c>
      <c r="DW127" s="953"/>
      <c r="DX127" s="953"/>
      <c r="DY127" s="953"/>
      <c r="DZ127" s="954"/>
    </row>
    <row r="128" spans="1:130" s="226" customFormat="1" ht="26.25" customHeight="1" thickBot="1" x14ac:dyDescent="0.2">
      <c r="A128" s="1076" t="s">
        <v>486</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487</v>
      </c>
      <c r="X128" s="1078"/>
      <c r="Y128" s="1078"/>
      <c r="Z128" s="1079"/>
      <c r="AA128" s="1080">
        <v>29492</v>
      </c>
      <c r="AB128" s="1081"/>
      <c r="AC128" s="1081"/>
      <c r="AD128" s="1081"/>
      <c r="AE128" s="1082"/>
      <c r="AF128" s="1083">
        <v>29417</v>
      </c>
      <c r="AG128" s="1081"/>
      <c r="AH128" s="1081"/>
      <c r="AI128" s="1081"/>
      <c r="AJ128" s="1082"/>
      <c r="AK128" s="1083">
        <v>28430</v>
      </c>
      <c r="AL128" s="1081"/>
      <c r="AM128" s="1081"/>
      <c r="AN128" s="1081"/>
      <c r="AO128" s="1082"/>
      <c r="AP128" s="1084"/>
      <c r="AQ128" s="1085"/>
      <c r="AR128" s="1085"/>
      <c r="AS128" s="1085"/>
      <c r="AT128" s="1086"/>
      <c r="AU128" s="262"/>
      <c r="AV128" s="262"/>
      <c r="AW128" s="262"/>
      <c r="AX128" s="920" t="s">
        <v>488</v>
      </c>
      <c r="AY128" s="921"/>
      <c r="AZ128" s="921"/>
      <c r="BA128" s="921"/>
      <c r="BB128" s="921"/>
      <c r="BC128" s="921"/>
      <c r="BD128" s="921"/>
      <c r="BE128" s="922"/>
      <c r="BF128" s="1087" t="s">
        <v>474</v>
      </c>
      <c r="BG128" s="1088"/>
      <c r="BH128" s="1088"/>
      <c r="BI128" s="1088"/>
      <c r="BJ128" s="1088"/>
      <c r="BK128" s="1088"/>
      <c r="BL128" s="1089"/>
      <c r="BM128" s="1087">
        <v>12.86</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489</v>
      </c>
      <c r="CQ128" s="1070"/>
      <c r="CR128" s="1070"/>
      <c r="CS128" s="1070"/>
      <c r="CT128" s="1070"/>
      <c r="CU128" s="1070"/>
      <c r="CV128" s="1070"/>
      <c r="CW128" s="1070"/>
      <c r="CX128" s="1070"/>
      <c r="CY128" s="1070"/>
      <c r="CZ128" s="1070"/>
      <c r="DA128" s="1070"/>
      <c r="DB128" s="1070"/>
      <c r="DC128" s="1070"/>
      <c r="DD128" s="1070"/>
      <c r="DE128" s="1070"/>
      <c r="DF128" s="1071"/>
      <c r="DG128" s="1072">
        <v>8851</v>
      </c>
      <c r="DH128" s="1073"/>
      <c r="DI128" s="1073"/>
      <c r="DJ128" s="1073"/>
      <c r="DK128" s="1073"/>
      <c r="DL128" s="1073">
        <v>63726</v>
      </c>
      <c r="DM128" s="1073"/>
      <c r="DN128" s="1073"/>
      <c r="DO128" s="1073"/>
      <c r="DP128" s="1073"/>
      <c r="DQ128" s="1073">
        <v>47795</v>
      </c>
      <c r="DR128" s="1073"/>
      <c r="DS128" s="1073"/>
      <c r="DT128" s="1073"/>
      <c r="DU128" s="1073"/>
      <c r="DV128" s="1074">
        <v>0.4</v>
      </c>
      <c r="DW128" s="1074"/>
      <c r="DX128" s="1074"/>
      <c r="DY128" s="1074"/>
      <c r="DZ128" s="1075"/>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490</v>
      </c>
      <c r="X129" s="1106"/>
      <c r="Y129" s="1106"/>
      <c r="Z129" s="1107"/>
      <c r="AA129" s="990">
        <v>13281840</v>
      </c>
      <c r="AB129" s="991"/>
      <c r="AC129" s="991"/>
      <c r="AD129" s="991"/>
      <c r="AE129" s="992"/>
      <c r="AF129" s="993">
        <v>13725732</v>
      </c>
      <c r="AG129" s="991"/>
      <c r="AH129" s="991"/>
      <c r="AI129" s="991"/>
      <c r="AJ129" s="992"/>
      <c r="AK129" s="993">
        <v>13923717</v>
      </c>
      <c r="AL129" s="991"/>
      <c r="AM129" s="991"/>
      <c r="AN129" s="991"/>
      <c r="AO129" s="992"/>
      <c r="AP129" s="1108"/>
      <c r="AQ129" s="1109"/>
      <c r="AR129" s="1109"/>
      <c r="AS129" s="1109"/>
      <c r="AT129" s="1110"/>
      <c r="AU129" s="264"/>
      <c r="AV129" s="264"/>
      <c r="AW129" s="264"/>
      <c r="AX129" s="1099" t="s">
        <v>491</v>
      </c>
      <c r="AY129" s="982"/>
      <c r="AZ129" s="982"/>
      <c r="BA129" s="982"/>
      <c r="BB129" s="982"/>
      <c r="BC129" s="982"/>
      <c r="BD129" s="982"/>
      <c r="BE129" s="983"/>
      <c r="BF129" s="1100" t="s">
        <v>470</v>
      </c>
      <c r="BG129" s="1101"/>
      <c r="BH129" s="1101"/>
      <c r="BI129" s="1101"/>
      <c r="BJ129" s="1101"/>
      <c r="BK129" s="1101"/>
      <c r="BL129" s="1102"/>
      <c r="BM129" s="1100">
        <v>17.86</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493</v>
      </c>
      <c r="X130" s="1106"/>
      <c r="Y130" s="1106"/>
      <c r="Z130" s="1107"/>
      <c r="AA130" s="990">
        <v>1572291</v>
      </c>
      <c r="AB130" s="991"/>
      <c r="AC130" s="991"/>
      <c r="AD130" s="991"/>
      <c r="AE130" s="992"/>
      <c r="AF130" s="993">
        <v>1538474</v>
      </c>
      <c r="AG130" s="991"/>
      <c r="AH130" s="991"/>
      <c r="AI130" s="991"/>
      <c r="AJ130" s="992"/>
      <c r="AK130" s="993">
        <v>1602033</v>
      </c>
      <c r="AL130" s="991"/>
      <c r="AM130" s="991"/>
      <c r="AN130" s="991"/>
      <c r="AO130" s="992"/>
      <c r="AP130" s="1108"/>
      <c r="AQ130" s="1109"/>
      <c r="AR130" s="1109"/>
      <c r="AS130" s="1109"/>
      <c r="AT130" s="1110"/>
      <c r="AU130" s="264"/>
      <c r="AV130" s="264"/>
      <c r="AW130" s="264"/>
      <c r="AX130" s="1099" t="s">
        <v>494</v>
      </c>
      <c r="AY130" s="982"/>
      <c r="AZ130" s="982"/>
      <c r="BA130" s="982"/>
      <c r="BB130" s="982"/>
      <c r="BC130" s="982"/>
      <c r="BD130" s="982"/>
      <c r="BE130" s="983"/>
      <c r="BF130" s="1136">
        <v>6.8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495</v>
      </c>
      <c r="X131" s="1144"/>
      <c r="Y131" s="1144"/>
      <c r="Z131" s="1145"/>
      <c r="AA131" s="1037">
        <v>11709549</v>
      </c>
      <c r="AB131" s="1016"/>
      <c r="AC131" s="1016"/>
      <c r="AD131" s="1016"/>
      <c r="AE131" s="1017"/>
      <c r="AF131" s="1015">
        <v>12187258</v>
      </c>
      <c r="AG131" s="1016"/>
      <c r="AH131" s="1016"/>
      <c r="AI131" s="1016"/>
      <c r="AJ131" s="1017"/>
      <c r="AK131" s="1015">
        <v>12321684</v>
      </c>
      <c r="AL131" s="1016"/>
      <c r="AM131" s="1016"/>
      <c r="AN131" s="1016"/>
      <c r="AO131" s="1017"/>
      <c r="AP131" s="1146"/>
      <c r="AQ131" s="1147"/>
      <c r="AR131" s="1147"/>
      <c r="AS131" s="1147"/>
      <c r="AT131" s="1148"/>
      <c r="AU131" s="264"/>
      <c r="AV131" s="264"/>
      <c r="AW131" s="264"/>
      <c r="AX131" s="1118" t="s">
        <v>496</v>
      </c>
      <c r="AY131" s="1070"/>
      <c r="AZ131" s="1070"/>
      <c r="BA131" s="1070"/>
      <c r="BB131" s="1070"/>
      <c r="BC131" s="1070"/>
      <c r="BD131" s="1070"/>
      <c r="BE131" s="1071"/>
      <c r="BF131" s="1119">
        <v>35.4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498</v>
      </c>
      <c r="W132" s="1129"/>
      <c r="X132" s="1129"/>
      <c r="Y132" s="1129"/>
      <c r="Z132" s="1130"/>
      <c r="AA132" s="1131">
        <v>6.8274192290000002</v>
      </c>
      <c r="AB132" s="1132"/>
      <c r="AC132" s="1132"/>
      <c r="AD132" s="1132"/>
      <c r="AE132" s="1133"/>
      <c r="AF132" s="1134">
        <v>6.5759500620000004</v>
      </c>
      <c r="AG132" s="1132"/>
      <c r="AH132" s="1132"/>
      <c r="AI132" s="1132"/>
      <c r="AJ132" s="1133"/>
      <c r="AK132" s="1134">
        <v>7.2778039110000003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499</v>
      </c>
      <c r="W133" s="1112"/>
      <c r="X133" s="1112"/>
      <c r="Y133" s="1112"/>
      <c r="Z133" s="1113"/>
      <c r="AA133" s="1114">
        <v>7.7</v>
      </c>
      <c r="AB133" s="1115"/>
      <c r="AC133" s="1115"/>
      <c r="AD133" s="1115"/>
      <c r="AE133" s="1116"/>
      <c r="AF133" s="1114">
        <v>7</v>
      </c>
      <c r="AG133" s="1115"/>
      <c r="AH133" s="1115"/>
      <c r="AI133" s="1115"/>
      <c r="AJ133" s="1116"/>
      <c r="AK133" s="1114">
        <v>6.8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GSqycu60no8D8+o69jAYtkTn8X7pTnzPF0DqToKT86kdNRXgo1v9zkkpg30DBkLMUq5BvUwKufmjFuLVOH8SQ==" saltValue="28TgVOuXjSsukf60qXYO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I4" zoomScaleNormal="85" zoomScaleSheetLayoutView="100" workbookViewId="0">
      <selection activeCell="BG77" sqref="BG7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0VpgIUsZgjxaPKd0AAoXB9wj47o7qYZMNo5LBpPZPrFjAmwJMOb/0oWeLGApKJ6jrcWIYQqzsyt+n2xxnyWjA==" saltValue="Ve8Dc6VMCya+00XFmI+v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Y4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0ry6s4XxMLoNNMFalBchsPjbXHdzYSJKnSA8aGaoRgb7m9VHe+Xvw8cO5XZIg2lpc1HOdYegSnCSfHvWwoyJw==" saltValue="YiIlbnbKNVp05xNOAzbI4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508</v>
      </c>
      <c r="AL9" s="1155"/>
      <c r="AM9" s="1155"/>
      <c r="AN9" s="1156"/>
      <c r="AO9" s="292">
        <v>4227672</v>
      </c>
      <c r="AP9" s="292">
        <v>85594</v>
      </c>
      <c r="AQ9" s="293">
        <v>89546</v>
      </c>
      <c r="AR9" s="294">
        <v>-4.4000000000000004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509</v>
      </c>
      <c r="AL10" s="1155"/>
      <c r="AM10" s="1155"/>
      <c r="AN10" s="1156"/>
      <c r="AO10" s="295">
        <v>487756</v>
      </c>
      <c r="AP10" s="295">
        <v>9875</v>
      </c>
      <c r="AQ10" s="296">
        <v>7518</v>
      </c>
      <c r="AR10" s="297">
        <v>31.4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510</v>
      </c>
      <c r="AL11" s="1155"/>
      <c r="AM11" s="1155"/>
      <c r="AN11" s="1156"/>
      <c r="AO11" s="295">
        <v>29615</v>
      </c>
      <c r="AP11" s="295">
        <v>600</v>
      </c>
      <c r="AQ11" s="296">
        <v>9181</v>
      </c>
      <c r="AR11" s="297">
        <v>-93.5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511</v>
      </c>
      <c r="AL12" s="1155"/>
      <c r="AM12" s="1155"/>
      <c r="AN12" s="1156"/>
      <c r="AO12" s="295" t="s">
        <v>512</v>
      </c>
      <c r="AP12" s="295" t="s">
        <v>512</v>
      </c>
      <c r="AQ12" s="296">
        <v>1021</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t="s">
        <v>512</v>
      </c>
      <c r="AP13" s="295" t="s">
        <v>512</v>
      </c>
      <c r="AQ13" s="296">
        <v>11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514</v>
      </c>
      <c r="AL14" s="1155"/>
      <c r="AM14" s="1155"/>
      <c r="AN14" s="1156"/>
      <c r="AO14" s="295">
        <v>251394</v>
      </c>
      <c r="AP14" s="295">
        <v>5090</v>
      </c>
      <c r="AQ14" s="296">
        <v>4082</v>
      </c>
      <c r="AR14" s="297">
        <v>24.7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515</v>
      </c>
      <c r="AL15" s="1155"/>
      <c r="AM15" s="1155"/>
      <c r="AN15" s="1156"/>
      <c r="AO15" s="295">
        <v>46054</v>
      </c>
      <c r="AP15" s="295">
        <v>932</v>
      </c>
      <c r="AQ15" s="296">
        <v>2228</v>
      </c>
      <c r="AR15" s="297">
        <v>-58.2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516</v>
      </c>
      <c r="AL16" s="1158"/>
      <c r="AM16" s="1158"/>
      <c r="AN16" s="1159"/>
      <c r="AO16" s="295">
        <v>-477442</v>
      </c>
      <c r="AP16" s="295">
        <v>-9666</v>
      </c>
      <c r="AQ16" s="296">
        <v>-8980</v>
      </c>
      <c r="AR16" s="297">
        <v>7.6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4565049</v>
      </c>
      <c r="AP17" s="295">
        <v>92425</v>
      </c>
      <c r="AQ17" s="296">
        <v>104606</v>
      </c>
      <c r="AR17" s="297">
        <v>-11.6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521</v>
      </c>
      <c r="AL21" s="1150"/>
      <c r="AM21" s="1150"/>
      <c r="AN21" s="1151"/>
      <c r="AO21" s="307">
        <v>9.9</v>
      </c>
      <c r="AP21" s="308">
        <v>10.09</v>
      </c>
      <c r="AQ21" s="309">
        <v>-0.19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522</v>
      </c>
      <c r="AL22" s="1150"/>
      <c r="AM22" s="1150"/>
      <c r="AN22" s="1151"/>
      <c r="AO22" s="312">
        <v>96.1</v>
      </c>
      <c r="AP22" s="313">
        <v>97.8</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527</v>
      </c>
      <c r="AL32" s="1166"/>
      <c r="AM32" s="1166"/>
      <c r="AN32" s="1167"/>
      <c r="AO32" s="322">
        <v>2134342</v>
      </c>
      <c r="AP32" s="322">
        <v>43212</v>
      </c>
      <c r="AQ32" s="323">
        <v>67805</v>
      </c>
      <c r="AR32" s="324">
        <v>-36.299999999999997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528</v>
      </c>
      <c r="AL33" s="1166"/>
      <c r="AM33" s="1166"/>
      <c r="AN33" s="1167"/>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529</v>
      </c>
      <c r="AL34" s="1166"/>
      <c r="AM34" s="1166"/>
      <c r="AN34" s="1167"/>
      <c r="AO34" s="322" t="s">
        <v>512</v>
      </c>
      <c r="AP34" s="322" t="s">
        <v>512</v>
      </c>
      <c r="AQ34" s="323">
        <v>11</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530</v>
      </c>
      <c r="AL35" s="1166"/>
      <c r="AM35" s="1166"/>
      <c r="AN35" s="1167"/>
      <c r="AO35" s="322">
        <v>392868</v>
      </c>
      <c r="AP35" s="322">
        <v>7954</v>
      </c>
      <c r="AQ35" s="323">
        <v>18110</v>
      </c>
      <c r="AR35" s="324">
        <v>-56.1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531</v>
      </c>
      <c r="AL36" s="1166"/>
      <c r="AM36" s="1166"/>
      <c r="AN36" s="1167"/>
      <c r="AO36" s="322" t="s">
        <v>512</v>
      </c>
      <c r="AP36" s="322" t="s">
        <v>512</v>
      </c>
      <c r="AQ36" s="323">
        <v>2781</v>
      </c>
      <c r="AR36" s="324" t="s">
        <v>512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532</v>
      </c>
      <c r="AL37" s="1166"/>
      <c r="AM37" s="1166"/>
      <c r="AN37" s="1167"/>
      <c r="AO37" s="322" t="s">
        <v>512</v>
      </c>
      <c r="AP37" s="322" t="s">
        <v>512</v>
      </c>
      <c r="AQ37" s="323">
        <v>1073</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533</v>
      </c>
      <c r="AL38" s="1169"/>
      <c r="AM38" s="1169"/>
      <c r="AN38" s="1170"/>
      <c r="AO38" s="325">
        <v>1</v>
      </c>
      <c r="AP38" s="325">
        <v>0</v>
      </c>
      <c r="AQ38" s="326">
        <v>5</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534</v>
      </c>
      <c r="AL39" s="1169"/>
      <c r="AM39" s="1169"/>
      <c r="AN39" s="1170"/>
      <c r="AO39" s="322">
        <v>-28430</v>
      </c>
      <c r="AP39" s="322">
        <v>-576</v>
      </c>
      <c r="AQ39" s="323">
        <v>-3858</v>
      </c>
      <c r="AR39" s="324">
        <v>-85.1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535</v>
      </c>
      <c r="AL40" s="1166"/>
      <c r="AM40" s="1166"/>
      <c r="AN40" s="1167"/>
      <c r="AO40" s="322">
        <v>-1602033</v>
      </c>
      <c r="AP40" s="322">
        <v>-32435</v>
      </c>
      <c r="AQ40" s="323">
        <v>-59194</v>
      </c>
      <c r="AR40" s="324">
        <v>-45.2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896748</v>
      </c>
      <c r="AP41" s="322">
        <v>18156</v>
      </c>
      <c r="AQ41" s="323">
        <v>26732</v>
      </c>
      <c r="AR41" s="324">
        <v>-32.1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503</v>
      </c>
      <c r="AN49" s="1162" t="s">
        <v>539</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4128088</v>
      </c>
      <c r="AN51" s="344">
        <v>84564</v>
      </c>
      <c r="AO51" s="345">
        <v>20.8</v>
      </c>
      <c r="AP51" s="346">
        <v>90961</v>
      </c>
      <c r="AQ51" s="347">
        <v>20.100000000000001</v>
      </c>
      <c r="AR51" s="348">
        <v>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639832</v>
      </c>
      <c r="AN52" s="352">
        <v>13107</v>
      </c>
      <c r="AO52" s="353">
        <v>44.4</v>
      </c>
      <c r="AP52" s="354">
        <v>37720</v>
      </c>
      <c r="AQ52" s="355">
        <v>7.1</v>
      </c>
      <c r="AR52" s="356">
        <v>37.299999999999997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3676454</v>
      </c>
      <c r="AN53" s="344">
        <v>75142</v>
      </c>
      <c r="AO53" s="345">
        <v>-11.1</v>
      </c>
      <c r="AP53" s="346">
        <v>106614</v>
      </c>
      <c r="AQ53" s="347">
        <v>17.2</v>
      </c>
      <c r="AR53" s="348">
        <v>-28.3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638941</v>
      </c>
      <c r="AN54" s="352">
        <v>13059</v>
      </c>
      <c r="AO54" s="353">
        <v>-0.4</v>
      </c>
      <c r="AP54" s="354">
        <v>45545</v>
      </c>
      <c r="AQ54" s="355">
        <v>20.7</v>
      </c>
      <c r="AR54" s="356">
        <v>-21.1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5062657</v>
      </c>
      <c r="AN55" s="344">
        <v>102954</v>
      </c>
      <c r="AO55" s="345">
        <v>37</v>
      </c>
      <c r="AP55" s="346">
        <v>85459</v>
      </c>
      <c r="AQ55" s="347">
        <v>-19.8</v>
      </c>
      <c r="AR55" s="348">
        <v>56.8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615294</v>
      </c>
      <c r="AN56" s="352">
        <v>12513</v>
      </c>
      <c r="AO56" s="353">
        <v>-4.2</v>
      </c>
      <c r="AP56" s="354">
        <v>44378</v>
      </c>
      <c r="AQ56" s="355">
        <v>-2.6</v>
      </c>
      <c r="AR56" s="356">
        <v>-1.6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5011965</v>
      </c>
      <c r="AN57" s="344">
        <v>101724</v>
      </c>
      <c r="AO57" s="345">
        <v>-1.2</v>
      </c>
      <c r="AP57" s="346">
        <v>83280</v>
      </c>
      <c r="AQ57" s="347">
        <v>-2.5</v>
      </c>
      <c r="AR57" s="348">
        <v>1.3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657153</v>
      </c>
      <c r="AN58" s="352">
        <v>13338</v>
      </c>
      <c r="AO58" s="353">
        <v>6.6</v>
      </c>
      <c r="AP58" s="354">
        <v>43123</v>
      </c>
      <c r="AQ58" s="355">
        <v>-2.8</v>
      </c>
      <c r="AR58" s="356">
        <v>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4275817</v>
      </c>
      <c r="AN59" s="344">
        <v>86569</v>
      </c>
      <c r="AO59" s="345">
        <v>-14.9</v>
      </c>
      <c r="AP59" s="346">
        <v>88968</v>
      </c>
      <c r="AQ59" s="347">
        <v>6.8</v>
      </c>
      <c r="AR59" s="348">
        <v>-21.7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1599444</v>
      </c>
      <c r="AN60" s="352">
        <v>32383</v>
      </c>
      <c r="AO60" s="353">
        <v>142.80000000000001</v>
      </c>
      <c r="AP60" s="354">
        <v>45482</v>
      </c>
      <c r="AQ60" s="355">
        <v>5.5</v>
      </c>
      <c r="AR60" s="356">
        <v>137.30000000000001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4430996</v>
      </c>
      <c r="AN61" s="359">
        <v>90191</v>
      </c>
      <c r="AO61" s="360">
        <v>6.1</v>
      </c>
      <c r="AP61" s="361">
        <v>91056</v>
      </c>
      <c r="AQ61" s="362">
        <v>4.4000000000000004</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830133</v>
      </c>
      <c r="AN62" s="352">
        <v>16880</v>
      </c>
      <c r="AO62" s="353">
        <v>37.799999999999997</v>
      </c>
      <c r="AP62" s="354">
        <v>43250</v>
      </c>
      <c r="AQ62" s="355">
        <v>5.6</v>
      </c>
      <c r="AR62" s="356">
        <v>32.200000000000003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9H9KXQQ1r7lrSmU6mGAYll3Xq1lm5d1YLwckBhCLuzOSwuz90Z6XjYrA9a0WoiTZ1ajw2GoYs5OxevC4rVfvA==" saltValue="OE1xglSACCnWf2i05UMh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P91" zoomScale="85" zoomScaleNormal="85" zoomScaleSheetLayoutView="55" workbookViewId="0">
      <selection activeCell="AE100" sqref="AE100"/>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2NL5aMFxhBIaSRjfi+U0IU/8Vf8hUSMEOHSOs7UP4/yu8xQ92ho6JvSWtgH8n2ugtqhOuMLHi2PLkuepORaIg==" saltValue="N/j1yiEekG12XtioQjvx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G88" zoomScaleNormal="100" zoomScaleSheetLayoutView="55" workbookViewId="0">
      <selection activeCell="BJ97" sqref="BJ9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IYic/z0T+hVgogqDNz0Bya1YzsyENifmMQo8yz9T8LjZouLVMfBKVMYO5fVfRr5FLLQ+79lMmF4isG435yJg==" saltValue="97Cs7T0wyUTQHS6nhZin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15.8</v>
      </c>
      <c r="G47" s="12">
        <v>18.57</v>
      </c>
      <c r="H47" s="12">
        <v>20.59</v>
      </c>
      <c r="I47" s="12">
        <v>21.99</v>
      </c>
      <c r="J47" s="13">
        <v>24.13</v>
      </c>
    </row>
    <row r="48" spans="2:10" ht="57.75" customHeight="1" x14ac:dyDescent="0.15">
      <c r="B48" s="14"/>
      <c r="C48" s="1176" t="s">
        <v>4</v>
      </c>
      <c r="D48" s="1176"/>
      <c r="E48" s="1177"/>
      <c r="F48" s="15">
        <v>5.05</v>
      </c>
      <c r="G48" s="16">
        <v>3.29</v>
      </c>
      <c r="H48" s="16">
        <v>4.37</v>
      </c>
      <c r="I48" s="16">
        <v>5.07</v>
      </c>
      <c r="J48" s="17">
        <v>8</v>
      </c>
    </row>
    <row r="49" spans="2:10" ht="57.75" customHeight="1" thickBot="1" x14ac:dyDescent="0.2">
      <c r="B49" s="18"/>
      <c r="C49" s="1178" t="s">
        <v>5</v>
      </c>
      <c r="D49" s="1178"/>
      <c r="E49" s="1179"/>
      <c r="F49" s="19">
        <v>3.22</v>
      </c>
      <c r="G49" s="20">
        <v>0.91</v>
      </c>
      <c r="H49" s="20">
        <v>3.59</v>
      </c>
      <c r="I49" s="20">
        <v>3.05</v>
      </c>
      <c r="J49" s="21">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LkMXIP3avXD5hZvcW4iYVuAI7UeMpbvzXvB+R4oiRE8d1ee/AJJ0x7/cfIJbuHxkNwdrHaJQ8eqjfqZjlM3iQ==" saltValue="Vd3nfP+ryyqqh9Q4FJre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2019-03-07T06:06:50Z</cp:lastPrinted>
  <dcterms:created xsi:type="dcterms:W3CDTF">2019-02-14T05:32:23Z</dcterms:created>
  <dcterms:modified xsi:type="dcterms:W3CDTF">2019-10-31T10:20:25Z</dcterms:modified>
  <cp:category/>
</cp:coreProperties>
</file>