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<sst xmlns="http://schemas.openxmlformats.org/spreadsheetml/2006/main" count="1072" uniqueCount="553">
  <si>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</si>
  <si>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</si>
  <si>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</si>
  <si>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</si>
  <si>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</si>
  <si>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</si>
  <si>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</si>
  <si>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</si>
  <si>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</si>
  <si>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</si>
  <si>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</si>
  <si>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</si>
  <si>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</si>
  <si>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</si>
  <si>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</si>
  <si>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</si>
  <si>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</si>
  <si>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</si>
  <si>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</si>
  <si>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</si>
  <si>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</si>
  <si>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</si>
  <si>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</si>
  <si>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</si>
  <si>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</si>
  <si>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</si>
  <si>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</si>
  <si>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</si>
  <si>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</si>
  <si>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</si>
  <si>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</si>
  <si>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</si>
  <si>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</si>
  <si>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</si>
  <si>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</si>
  <si>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</si>
  <si>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</si>
  <si>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</si>
  <si>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</si>
  <si>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</si>
  <si>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</si>
  <si>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</si>
  <si>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</si>
  <si>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</si>
  <si>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</si>
  <si>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</si>
  <si>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</si>
  <si>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</si>
  <si>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</si>
  <si>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</si>
  <si>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</si>
  <si>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</si>
  <si>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</si>
  <si>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</si>
  <si>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</si>
  <si>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</si>
  <si>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</si>
  <si>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</si>
  <si>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</si>
  <si>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</si>
  <si>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</si>
  <si>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</si>
  <si>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</si>
  <si>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</si>
  <si>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</si>
  <si>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</si>
  <si>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</si>
  <si>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</si>
  <si>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</si>
  <si>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</si>
  <si>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</si>
  <si>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</si>
  <si>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</si>
  <si>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</si>
  <si>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</si>
  <si>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</si>
  <si>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</si>
  <si>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</si>
  <si>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</si>
  <si>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</si>
  <si>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</si>
  <si>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</si>
  <si>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</si>
  <si>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</si>
  <si>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</si>
  <si>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</si>
  <si>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</si>
  <si>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</si>
  <si>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</si>
  <si>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</si>
  <si>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</si>
  <si>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</si>
  <si>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</si>
  <si>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</si>
  <si>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</si>
  <si>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</si>
  <si>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</si>
  <si>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</si>
  <si>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</si>
  <si>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</si>
  <si>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</si>
  <si>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</si>
  <si>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</si>
  <si>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</si>
  <si>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</si>
  <si>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</si>
  <si>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</si>
  <si>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</si>
  <si>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</si>
  <si>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</si>
  <si>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</si>
  <si>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</si>
  <si>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</si>
  <si>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</si>
  <si>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</si>
  <si>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</si>
  <si>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</si>
  <si>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</si>
  <si>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</si>
  <si>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</si>
  <si>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</si>
  <si>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</si>
  <si>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</si>
  <si>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</si>
  <si>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</si>
  <si>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</si>
  <si>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</si>
  <si>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</si>
  <si>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</si>
  <si>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</si>
  <si>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</si>
  <si>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</si>
  <si>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</si>
  <si>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</si>
  <si>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</si>
  <si>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</si>
  <si>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</si>
  <si>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</si>
  <si>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</si>
  <si>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</si>
  <si>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</si>
  <si>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</si>
  <si>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</si>
  <si>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</si>
  <si>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</si>
  <si>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</si>
  <si>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</si>
  <si>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</si>
  <si>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</si>
  <si>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</si>
  <si>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</si>
  <si>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</si>
  <si>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</si>
  <si>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</si>
  <si>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</si>
  <si>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</si>
  <si>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</si>
  <si>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</si>
  <si>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</si>
  <si>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</si>
  <si>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</si>
  <si>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</si>
  <si>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</si>
  <si>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</si>
  <si>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</si>
  <si>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</si>
  <si>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</si>
  <si>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</si>
  <si>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</si>
  <si>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</si>
  <si>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</si>
  <si>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</si>
  <si>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</si>
  <si>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</si>
  <si>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</si>
  <si>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</si>
  <si>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</si>
  <si>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</si>
  <si>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</si>
  <si>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</si>
  <si>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</si>
  <si>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</si>
  <si>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</si>
  <si>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</si>
  <si>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</si>
  <si>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</si>
  <si>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</si>
  <si>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</si>
  <si>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</si>
  <si>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</si>
  <si>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</si>
  <si>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</si>
  <si>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</si>
  <si>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</si>
  <si>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</si>
  <si>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</si>
  <si>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</si>
  <si>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沖縄県竹富町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</si>
  <si>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</si>
  <si>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</si>
  <si>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</si>
  <si>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</si>
  <si>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</si>
  <si>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</si>
  <si>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</si>
  <si>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</si>
  <si>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</si>
  <si>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</si>
  <si>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</si>
  <si>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</si>
  <si>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</si>
  <si>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</si>
  <si>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</si>
  <si>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</si>
  <si>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</si>
  <si>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</si>
  <si>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</si>
  <si>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</si>
  <si>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</si>
  <si>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</si>
  <si>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</si>
  <si>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</si>
  <si>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</si>
  <si>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</si>
  <si>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</si>
  <si>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</si>
  <si>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</si>
  <si>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</si>
  <si>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</si>
  <si>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</si>
  <si>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</si>
  <si>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</si>
  <si>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</si>
  <si>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</si>
  <si>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</si>
  <si>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</si>
  <si>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</si>
  <si>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</si>
  <si>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</si>
  <si>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</si>
  <si>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</si>
  <si>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</si>
  <si>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</si>
  <si>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</si>
  <si>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</si>
  <si>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</si>
  <si>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</si>
  <si>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</si>
  <si>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</si>
  <si>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</si>
  <si>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</si>
  <si>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</si>
  <si>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</si>
  <si>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</si>
  <si>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</si>
  <si>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</si>
  <si>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</si>
  <si>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</si>
  <si>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</si>
  <si>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</si>
  <si>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</si>
  <si>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</si>
  <si>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</si>
  <si>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</si>
  <si>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</si>
  <si>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</si>
  <si>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</si>
  <si>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</si>
  <si>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</si>
  <si>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</si>
  <si>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</si>
  <si>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</si>
  <si>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</si>
  <si>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</si>
  <si>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</si>
  <si>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</si>
  <si>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</si>
  <si>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</si>
  <si>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</si>
  <si>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</si>
  <si>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</si>
  <si>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</si>
  <si>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</si>
  <si>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</si>
  <si>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</si>
  <si>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</si>
  <si>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</si>
  <si>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</si>
  <si>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</si>
  <si>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</si>
  <si>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</si>
  <si>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</si>
  <si>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</si>
  <si>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</si>
  <si>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</si>
  <si>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</si>
  <si>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</si>
  <si>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</si>
  <si>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</si>
  <si>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</si>
  <si>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</si>
  <si>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</si>
  <si>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</si>
  <si>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</si>
  <si>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</si>
  <si>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</si>
  <si>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</si>
  <si>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</si>
  <si>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</si>
  <si>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</si>
  <si>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</si>
  <si>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</si>
  <si>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</si>
  <si>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</si>
  <si>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</si>
  <si>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</si>
  <si>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</si>
  <si>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</si>
  <si>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</si>
  <si>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</si>
  <si>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</si>
  <si>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</si>
  <si>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</si>
  <si>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</si>
  <si>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</si>
  <si>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</si>
  <si>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</si>
  <si>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</si>
  <si>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</si>
  <si>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</si>
  <si>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</si>
  <si>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</si>
  <si>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</si>
  <si>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</si>
  <si>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</si>
  <si>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</si>
  <si>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</si>
  <si>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</si>
  <si>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</si>
  <si>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</si>
  <si>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</si>
  <si>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</si>
  <si>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</si>
  <si>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</si>
  <si>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</si>
  <si>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</si>
  <si>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沖縄県竹富町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</si>
  <si>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</si>
  <si>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</si>
  <si>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</si>
  <si>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</si>
  <si>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</si>
  <si>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</si>
  <si>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</si>
  <si>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</si>
  <si>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</si>
  <si>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</si>
  <si>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</si>
  <si>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</si>
  <si>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</si>
  <si>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</si>
  <si>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</si>
  <si>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</si>
  <si>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</si>
  <si>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</si>
  <si>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</si>
  <si>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</si>
  <si>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</si>
  <si>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</si>
  <si>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</si>
  <si>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</si>
  <si>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</si>
  <si>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</si>
  <si>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</si>
  <si>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</si>
  <si>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</si>
  <si>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</si>
  <si>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</si>
  <si>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</si>
  <si>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</si>
  <si>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</si>
  <si>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</si>
  <si>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</si>
  <si>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</si>
  <si>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</si>
  <si>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</si>
  <si>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</si>
  <si>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</si>
  <si>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</si>
  <si>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</si>
  <si>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</si>
  <si>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</si>
  <si>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</si>
  <si>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</si>
  <si>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</si>
  <si>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</si>
  <si>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</si>
  <si>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</si>
  <si>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</si>
  <si>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</si>
  <si>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</si>
  <si>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</si>
  <si>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</si>
  <si>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</si>
  <si>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</si>
  <si>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</si>
  <si>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</si>
  <si>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</si>
  <si>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</si>
  <si>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</si>
  <si>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</si>
  <si>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</si>
  <si>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</si>
  <si>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</si>
  <si>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</si>
  <si>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</si>
  <si>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</si>
  <si>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</si>
  <si>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</si>
  <si>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</si>
  <si>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</si>
  <si>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</si>
  <si>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</si>
  <si>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</si>
  <si>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</si>
  <si>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</si>
  <si>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</si>
  <si>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</si>
  <si>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</si>
  <si>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</si>
  <si>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</si>
  <si>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</si>
  <si>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</si>
  <si>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</si>
  <si>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</si>
  <si>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</si>
  <si>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</si>
  <si>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</si>
  <si>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</si>
  <si>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</si>
  <si>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</si>
  <si>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</si>
  <si>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</si>
  <si>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</si>
  <si>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</si>
  <si>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</si>
  <si>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</si>
  <si>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</si>
  <si>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</si>
  <si>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</si>
  <si>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</si>
  <si>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</si>
  <si>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</si>
  <si>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</si>
  <si>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</si>
  <si>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</si>
  <si>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</si>
  <si>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</si>
  <si>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</si>
  <si>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</si>
  <si>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</si>
  <si>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</si>
  <si>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</si>
  <si>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</si>
  <si>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</si>
  <si>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</si>
  <si>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</si>
  <si>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</si>
  <si>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</si>
  <si>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</si>
  <si>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</si>
  <si>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</si>
  <si>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</si>
  <si>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</si>
  <si>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</si>
  <si>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</si>
  <si>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</si>
  <si>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</si>
  <si>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</si>
  <si>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</si>
  <si>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</si>
  <si>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</si>
  <si>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</si>
  <si>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</si>
  <si>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</si>
  <si>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</si>
  <si>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</si>
  <si>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</si>
  <si>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</si>
  <si>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</si>
  <si>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</si>
  <si>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</si>
  <si>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</si>
  <si>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</si>
  <si>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</si>
  <si>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</si>
  <si>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</si>
  <si>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</si>
  <si>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</si>
  <si>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</si>
  <si>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</si>
  <si>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</si>
  <si>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</si>
  <si>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</si>
  <si>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</si>
  <si>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</si>
  <si>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</si>
  <si>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</si>
  <si>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</si>
  <si>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</si>
  <si>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</si>
  <si>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</si>
  <si>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</si>
  <si>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</si>
  <si>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</si>
  <si>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</si>
  <si>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</si>
  <si>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</si>
  <si>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</si>
  <si>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</si>
  <si>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</si>
  <si>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</si>
  <si>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</si>
  <si>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</si>
  <si>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</si>
  <si>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</si>
  <si>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</si>
  <si>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</si>
  <si>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</si>
  <si>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水道事業特別会計</t>
  </si>
  <si>
    <t>介護保険事業特別会計</t>
  </si>
  <si>
    <t>下水道事業特別会計</t>
  </si>
  <si>
    <t>農業集落排水事業特別会計</t>
  </si>
  <si>
    <t>後期高齢者医療特別会計</t>
  </si>
  <si>
    <t>その他会計（赤字）</t>
  </si>
  <si>
    <t>その他会計（黒字）</t>
  </si>
  <si>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</si>
  <si>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（有）ぱいぬ島海洋観光</t>
    <rPh sb="1" eb="2">
      <t>ユウ</t>
    </rPh>
    <rPh sb="6" eb="7">
      <t>シマ</t>
    </rPh>
    <rPh sb="7" eb="9">
      <t>カイヨウ</t>
    </rPh>
    <rPh sb="9" eb="11">
      <t>カンコウ</t>
    </rPh>
    <phoneticPr fontId="2"/>
  </si>
  <si>
    <t>八重山漁協協同組合</t>
    <rPh sb="0" eb="3">
      <t>ヤエヤマ</t>
    </rPh>
    <rPh sb="3" eb="5">
      <t>ギョキョウ</t>
    </rPh>
    <rPh sb="5" eb="7">
      <t>キョウドウ</t>
    </rPh>
    <rPh sb="7" eb="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</si>
  <si>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</si>
  <si>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</si>
  <si>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</si>
  <si>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</si>
  <si>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</si>
  <si>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</si>
  <si>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</si>
  <si>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</si>
  <si>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</si>
  <si>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</si>
  <si>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</si>
  <si>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</si>
  <si>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が0以下となっている要因は充当可能財源が将来負担額を上回っていることです。今後も積極的な繰上償還の実施による将来負担額の減少、庁舎建設基金以外の財産形成に係る充当可能基金の計画的な管理運営に取り組むことから今後も将来負担比率は0以下が続くと見込まれます。・老朽化比率は類似団体平均より低く、良好な状態であると思われますが、緊急性、重要性を考慮して早急に更新を検討しなければならない施設（例として庁舎は建設後40年以上、老朽化比率は78％に達しており、耐震基準も満たしておりません）があり、行政サービスの水準の維持、向上の観点からも事業の適正な選択を行いながら計画的に進めることで更なる改善に努めてまいります。</t>
    <phoneticPr fontId="5"/>
  </si>
  <si>
    <t xml:space="preserve"> 将来負担比率がないため組み合わせによる分析は行えません。近年の将来負担比率・実質公債費比率について類似団体内平均値より良好な状態が続いております。　　　　　　　　　　　　　　　　　　　　　　　　　　　　実質公債費比率のみに着目した場合、年々減少傾向にあり以下の要因が考えられます。１.基準財政需要額算入見込額の減少２.地方債の発行を抑制した若しくは償還を促進させた　　　　　　　　　　　　　　　　　　　　今後も小学校、公営住宅等のの起債依存殿高い事業が続くことから地方債の発行が増加することが見込まれますが、後年後の財政措置が有効な起債区分の活用を図るなど地方債の適正運用や新規の発行を抑制するように取り組んで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</si>
</sst>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8F94-4188-A451-B3C5C1E4F9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549844</c:v>
                </c:pt>
                <c:pt idx="1">
                  <c:v>1165975</c:v>
                </c:pt>
                <c:pt idx="2">
                  <c:v>989923</c:v>
                </c:pt>
                <c:pt idx="3">
                  <c:v>311777</c:v>
                </c:pt>
                <c:pt idx="4">
                  <c:v>380631</c:v>
                </c:pt>
              </c:numCache>
            </c:numRef>
          </c:val>
          <c:smooth val="0"/>
          <c:extLst xmlns:c16r2="http://schemas.microsoft.com/office/drawing/2015/06/chart">
            <c:ext xmlns:c16="http://schemas.microsoft.com/office/drawing/2014/chart" uri="{C3380CC4-5D6E-409C-BE32-E72D297353CC}">
              <c16:uniqueId val="{00000001-8F94-4188-A451-B3C5C1E4F95B}"/>
            </c:ext>
          </c:extLst>
        </c:ser>
        <c:dLbls>
          <c:showLegendKey val="0"/>
          <c:showVal val="0"/>
          <c:showCatName val="0"/>
          <c:showSerName val="0"/>
          <c:showPercent val="0"/>
          <c:showBubbleSize val="0"/>
        </c:dLbls>
        <c:marker val="1"/>
        <c:smooth val="0"/>
        <c:axId val="119150848"/>
        <c:axId val="119157120"/>
      </c:lineChart>
      <c:catAx>
        <c:axId val="11915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57120"/>
        <c:crosses val="autoZero"/>
        <c:auto val="1"/>
        <c:lblAlgn val="ctr"/>
        <c:lblOffset val="100"/>
        <c:tickLblSkip val="1"/>
        <c:tickMarkSkip val="1"/>
        <c:noMultiLvlLbl val="0"/>
      </c:catAx>
      <c:valAx>
        <c:axId val="11915712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5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11.45</c:v>
                </c:pt>
                <c:pt idx="1">
                  <c:v>13.39</c:v>
                </c:pt>
                <c:pt idx="2">
                  <c:v>10.31</c:v>
                </c:pt>
                <c:pt idx="3">
                  <c:v>13.08</c:v>
                </c:pt>
                <c:pt idx="4">
                  <c:v>11.21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32.049999999999997</c:v>
                </c:pt>
                <c:pt idx="1">
                  <c:v>34.78</c:v>
                </c:pt>
                <c:pt idx="2">
                  <c:v>39.9</c:v>
                </c:pt>
                <c:pt idx="3">
                  <c:v>44.61</c:v>
                </c:pt>
                <c:pt idx="4">
                  <c:v>53.41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974656"/>
        <c:axId val="13397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3.48</c:v>
                </c:pt>
                <c:pt idx="1">
                  <c:v>4.01</c:v>
                </c:pt>
                <c:pt idx="2">
                  <c:v>1.68</c:v>
                </c:pt>
                <c:pt idx="3">
                  <c:v>11.63</c:v>
                </c:pt>
                <c:pt idx="4">
                  <c:v>8.07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974656"/>
        <c:axId val="133976832"/>
      </c:lineChart>
      <c:catAx>
        <c:axId val="1339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76832"/>
        <c:crosses val="autoZero"/>
        <c:auto val="1"/>
        <c:lblAlgn val="ctr"/>
        <c:lblOffset val="100"/>
        <c:tickLblSkip val="1"/>
        <c:tickMarkSkip val="1"/>
        <c:noMultiLvlLbl val="0"/>
      </c:catAx>
      <c:valAx>
        <c:axId val="1339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7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0.04</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0.02</c:v>
                </c:pt>
                <c:pt idx="4">
                  <c:v>#N/A</c:v>
                </c:pt>
                <c:pt idx="5">
                  <c:v>0.21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0.13</c:v>
                </c:pt>
                <c:pt idx="4">
                  <c:v>#N/A</c:v>
                </c:pt>
                <c:pt idx="5">
                  <c:v>0.21</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0.71</c:v>
                </c:pt>
                <c:pt idx="4">
                  <c:v>#N/A</c:v>
                </c:pt>
                <c:pt idx="5">
                  <c:v>0.24</c:v>
                </c:pt>
                <c:pt idx="6">
                  <c:v>#N/A</c:v>
                </c:pt>
                <c:pt idx="7">
                  <c:v>0.73</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0.59</c:v>
                </c:pt>
                <c:pt idx="2">
                  <c:v>#N/A</c:v>
                </c:pt>
                <c:pt idx="3">
                  <c:v>1.1599999999999999</c:v>
                </c:pt>
                <c:pt idx="4">
                  <c:v>#N/A</c:v>
                </c:pt>
                <c:pt idx="5">
                  <c:v>6.14</c:v>
                </c:pt>
                <c:pt idx="6">
                  <c:v>#N/A</c:v>
                </c:pt>
                <c:pt idx="7">
                  <c:v>1.08</c:v>
                </c:pt>
                <c:pt idx="8">
                  <c:v>#N/A</c:v>
                </c:pt>
                <c:pt idx="9">
                  <c:v>0.64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0.19</c:v>
                </c:pt>
                <c:pt idx="2">
                  <c:v>#N/A</c:v>
                </c:pt>
                <c:pt idx="3">
                  <c:v>0.98</c:v>
                </c:pt>
                <c:pt idx="4">
                  <c:v>#N/A</c:v>
                </c:pt>
                <c:pt idx="5">
                  <c:v>1.65</c:v>
                </c:pt>
                <c:pt idx="6">
                  <c:v>#N/A</c:v>
                </c:pt>
                <c:pt idx="7">
                  <c:v>3.6</c:v>
                </c:pt>
                <c:pt idx="8">
                  <c:v>#N/A</c:v>
                </c:pt>
                <c:pt idx="9">
                  <c:v>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11.44</c:v>
                </c:pt>
                <c:pt idx="2">
                  <c:v>#N/A</c:v>
                </c:pt>
                <c:pt idx="3">
                  <c:v>13.38</c:v>
                </c:pt>
                <c:pt idx="4">
                  <c:v>#N/A</c:v>
                </c:pt>
                <c:pt idx="5">
                  <c:v>10.31</c:v>
                </c:pt>
                <c:pt idx="6">
                  <c:v>#N/A</c:v>
                </c:pt>
                <c:pt idx="7">
                  <c:v>13.07</c:v>
                </c:pt>
                <c:pt idx="8">
                  <c:v>#N/A</c:v>
                </c:pt>
                <c:pt idx="9">
                  <c:v>11.2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083328"/>
        <c:axId val="134084864"/>
      </c:barChart>
      <c:catAx>
        <c:axId val="1340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84864"/>
        <c:crosses val="autoZero"/>
        <c:auto val="1"/>
        <c:lblAlgn val="ctr"/>
        <c:lblOffset val="100"/>
        <c:tickLblSkip val="1"/>
        <c:tickMarkSkip val="1"/>
        <c:noMultiLvlLbl val="0"/>
      </c:catAx>
      <c:valAx>
        <c:axId val="13408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8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402</c:v>
                </c:pt>
                <c:pt idx="5">
                  <c:v>388</c:v>
                </c:pt>
                <c:pt idx="8">
                  <c:v>408</c:v>
                </c:pt>
                <c:pt idx="11">
                  <c:v>418</c:v>
                </c:pt>
                <c:pt idx="14">
                  <c:v>446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137</c:v>
                </c:pt>
                <c:pt idx="3">
                  <c:v>110</c:v>
                </c:pt>
                <c:pt idx="6">
                  <c:v>116</c:v>
                </c:pt>
                <c:pt idx="9">
                  <c:v>85</c:v>
                </c:pt>
                <c:pt idx="12">
                  <c:v>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435</c:v>
                </c:pt>
                <c:pt idx="3">
                  <c:v>415</c:v>
                </c:pt>
                <c:pt idx="6">
                  <c:v>429</c:v>
                </c:pt>
                <c:pt idx="9">
                  <c:v>448</c:v>
                </c:pt>
                <c:pt idx="12">
                  <c:v>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696256"/>
        <c:axId val="12770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170</c:v>
                </c:pt>
                <c:pt idx="2">
                  <c:v>#N/A</c:v>
                </c:pt>
                <c:pt idx="3">
                  <c:v>#N/A</c:v>
                </c:pt>
                <c:pt idx="4">
                  <c:v>137</c:v>
                </c:pt>
                <c:pt idx="5">
                  <c:v>#N/A</c:v>
                </c:pt>
                <c:pt idx="6">
                  <c:v>#N/A</c:v>
                </c:pt>
                <c:pt idx="7">
                  <c:v>137</c:v>
                </c:pt>
                <c:pt idx="8">
                  <c:v>#N/A</c:v>
                </c:pt>
                <c:pt idx="9">
                  <c:v>#N/A</c:v>
                </c:pt>
                <c:pt idx="10">
                  <c:v>115</c:v>
                </c:pt>
                <c:pt idx="11">
                  <c:v>#N/A</c:v>
                </c:pt>
                <c:pt idx="12">
                  <c:v>#N/A</c:v>
                </c:pt>
                <c:pt idx="13">
                  <c:v>106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696256"/>
        <c:axId val="127706624"/>
      </c:lineChart>
      <c:catAx>
        <c:axId val="1276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06624"/>
        <c:crosses val="autoZero"/>
        <c:auto val="1"/>
        <c:lblAlgn val="ctr"/>
        <c:lblOffset val="100"/>
        <c:tickLblSkip val="1"/>
        <c:tickMarkSkip val="1"/>
        <c:noMultiLvlLbl val="0"/>
      </c:catAx>
      <c:valAx>
        <c:axId val="12770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3442</c:v>
                </c:pt>
                <c:pt idx="5">
                  <c:v>5597</c:v>
                </c:pt>
                <c:pt idx="8">
                  <c:v>5781</c:v>
                </c:pt>
                <c:pt idx="11">
                  <c:v>6437</c:v>
                </c:pt>
                <c:pt idx="14">
                  <c:v>6191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301</c:v>
                </c:pt>
                <c:pt idx="5">
                  <c:v>327</c:v>
                </c:pt>
                <c:pt idx="8">
                  <c:v>266</c:v>
                </c:pt>
                <c:pt idx="11">
                  <c:v>253</c:v>
                </c:pt>
                <c:pt idx="14">
                  <c:v>704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3485</c:v>
                </c:pt>
                <c:pt idx="5">
                  <c:v>3838</c:v>
                </c:pt>
                <c:pt idx="8">
                  <c:v>3757</c:v>
                </c:pt>
                <c:pt idx="11">
                  <c:v>4445</c:v>
                </c:pt>
                <c:pt idx="14">
                  <c:v>5024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12</c:v>
                </c:pt>
                <c:pt idx="6">
                  <c:v>13</c:v>
                </c:pt>
                <c:pt idx="9">
                  <c:v>1</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c:v>
                </c:pt>
                <c:pt idx="3">
                  <c:v>566</c:v>
                </c:pt>
                <c:pt idx="6">
                  <c:v>405</c:v>
                </c:pt>
                <c:pt idx="9">
                  <c:v>275</c:v>
                </c:pt>
                <c:pt idx="12">
                  <c:v>154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1029</c:v>
                </c:pt>
                <c:pt idx="3">
                  <c:v>981</c:v>
                </c:pt>
                <c:pt idx="6">
                  <c:v>980</c:v>
                </c:pt>
                <c:pt idx="9">
                  <c:v>873</c:v>
                </c:pt>
                <c:pt idx="12">
                  <c:v>760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4563</c:v>
                </c:pt>
                <c:pt idx="3">
                  <c:v>4982</c:v>
                </c:pt>
                <c:pt idx="6">
                  <c:v>5738</c:v>
                </c:pt>
                <c:pt idx="9">
                  <c:v>6103</c:v>
                </c:pt>
                <c:pt idx="12">
                  <c:v>6302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740160"/>
        <c:axId val="12777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740160"/>
        <c:axId val="127771008"/>
      </c:lineChart>
      <c:catAx>
        <c:axId val="12774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771008"/>
        <c:crosses val="autoZero"/>
        <c:auto val="1"/>
        <c:lblAlgn val="ctr"/>
        <c:lblOffset val="100"/>
        <c:tickLblSkip val="1"/>
        <c:tickMarkSkip val="1"/>
        <c:noMultiLvlLbl val="0"/>
      </c:catAx>
      <c:valAx>
        <c:axId val="12777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4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{A75CAEC2-8C09-4DE2-919C-789AFA305246}</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0-5698-4E0C-9074-D22C30C6353B}"/>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{004B844D-23E2-4825-941C-36647B2B1FDB}</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1-5698-4E0C-9074-D22C30C6353B}"/>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{2EBEA738-0551-4AE9-9A72-27C8CECF22BA}</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2-5698-4E0C-9074-D22C30C6353B}"/>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{15FC666F-FEBB-467D-B0BB-C4BBA2C7E32A}</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3-5698-4E0C-9074-D22C30C6353B}"/>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{21EC8821-EDBC-4528-B452-C022AA554E91}</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4-5698-4E0C-9074-D22C30C635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38.299999999999997</c:v>
                </c:pt>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698-4E0C-9074-D22C30C6353B}"/>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{8205D9C2-26A2-493C-B83E-04DE5144371D}</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6-5698-4E0C-9074-D22C30C6353B}"/>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{1E1B8797-8A62-4CCD-BEE1-130B5DD01A88}</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7-5698-4E0C-9074-D22C30C6353B}"/>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{C0A9BEFB-5018-465D-A438-E65A9B67A90F}</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8-5698-4E0C-9074-D22C30C6353B}"/>
                </c:ext>
              </c:extLst>
            </c:dLbl>
            <c:dLbl>
              <c:idx val="3"/>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{9D1C8C29-FD95-4B58-8EAF-B3C975DE3CEF}</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9-5698-4E0C-9074-D22C30C6353B}"/>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{C1E53258-B13B-43DE-A3CB-8E55956AE793}</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A-5698-4E0C-9074-D22C30C635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54.2</c:v>
                </c:pt>
              </c:numCache>
            </c:numRef>
          </c:xVal>
          <c:yVal>
            <c:numRef>
              <c:f>'公会計指標分析・財政指標組合せ分析表 (2)'!$K$55:$O$55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5698-4E0C-9074-D22C30C6353B}"/>
            </c:ext>
          </c:extLst>
        </c:ser>
        <c:dLbls>
          <c:showLegendKey val="0"/>
          <c:showVal val="0"/>
          <c:showCatName val="0"/>
          <c:showSerName val="0"/>
          <c:showPercent val="0"/>
          <c:showBubbleSize val="0"/>
        </c:dLbls>
        <c:axId val="133688320"/>
        <c:axId val="133687168"/>
      </c:scatterChart>
      <c:valAx>
        <c:axId val="13368832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687168"/>
        <c:crosses val="autoZero"/>
        <c:crossBetween val="midCat"/>
      </c:valAx>
      <c:valAx>
        <c:axId val="1336871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688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{FDBAB8C1-CD85-41BE-827E-413897809496}</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0-2F49-4C20-BCFE-45540D487C6B}"/>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{5E3CBE09-D92B-4B37-9B7D-0242B7562B4C}</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1-2F49-4C20-BCFE-45540D487C6B}"/>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{21EE1C0C-BB31-4BE6-B151-3EA16BB172E7}</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2-2F49-4C20-BCFE-45540D487C6B}"/>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{BCE01333-D127-42A7-8109-2B6BD49CF9B8}</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3-2F49-4C20-BCFE-45540D487C6B}"/>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{CE2BD163-E2A7-4336-8157-43C5872EE02F}</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4-2F49-4C20-BCFE-45540D487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7.9</c:v>
                </c:pt>
                <c:pt idx="1">
                  <c:v>6.8</c:v>
                </c:pt>
                <c:pt idx="2">
                  <c:v>5.4</c:v>
                </c:pt>
                <c:pt idx="3">
                  <c:v>4.7</c:v>
                </c:pt>
                <c:pt idx="4">
                  <c:v>4.3</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2F49-4C20-BCFE-45540D487C6B}"/>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{364F3273-CE25-48CE-83C3-933480800BB4}</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6-2F49-4C20-BCFE-45540D487C6B}"/>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{5D8E8061-9B17-4D66-A268-84F0FE0E63BB}</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7-2F49-4C20-BCFE-45540D487C6B}"/>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{F7A149B2-4BFA-4F60-A55C-3BD3F5CDE72B}</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8-2F49-4C20-BCFE-45540D487C6B}"/>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{AA5EABEB-1EAD-4099-8E3B-942C94B0FCB5}</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9-2F49-4C20-BCFE-45540D487C6B}"/>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{AC82061A-8EFC-4B34-AB9A-6F59E00F37AF}</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A-2F49-4C20-BCFE-45540D487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 (2)'!$K$77:$O$77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2F49-4C20-BCFE-45540D487C6B}"/>
            </c:ext>
          </c:extLst>
        </c:ser>
        <c:dLbls>
          <c:showLegendKey val="0"/>
          <c:showVal val="0"/>
          <c:showCatName val="0"/>
          <c:showSerName val="0"/>
          <c:showPercent val="0"/>
          <c:showBubbleSize val="0"/>
        </c:dLbls>
        <c:axId val="127830656"/>
        <c:axId val="133325568"/>
      </c:scatterChart>
      <c:valAx>
        <c:axId val="12783065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25568"/>
        <c:crosses val="autoZero"/>
        <c:crossBetween val="midCat"/>
      </c:valAx>
      <c:valAx>
        <c:axId val="133325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30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元利償還金等については、地方債元利償還金が増加、平成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将来負担比率は前年度に引き続きマイナスとなり、類似団体等と比較しても良好である。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年度に固定資産台帳の再評価を行ったことにより前年度と比較することは適切ではないと考えております。</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年度に整備した主な施設は黒島の職員住宅、白浜小学校、白浜第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団地等があります。</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年度も波照間小学校、鳩間小中学校等を整備していく予定であり、今後も必要性、老朽化が進み緊急性が高い施設を優先的に更新することで有形固定資産減価償却率の低下を目指してまいります。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31</xdr:row>
      <xdr:rowOff>104902</xdr:rowOff>
    </xdr:to>
    <xdr:cxnSp macro="">
      <xdr:nvCxnSpPr>
        <xdr:cNvPr id="68" name="直線コネクタ 67"/>
        <xdr:cNvCxnSpPr/>
      </xdr:nvCxnSpPr>
      <xdr:spPr>
        <a:xfrm flipV="1">
          <a:off x="4760595" y="544525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108729</xdr:rowOff>
    </xdr:from>
    <xdr:ext cx="405111" cy="259045"/>
    <xdr:sp macro="" textlink="">
      <xdr:nvSpPr>
        <xdr:cNvPr id="69" name="有形固定資産減価償却率最小値テキスト"/>
        <xdr:cNvSpPr txBox="1"/>
      </xdr:nvSpPr>
      <xdr:spPr>
        <a:xfrm>
          <a:off x="4813300" y="620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31</xdr:row>
      <xdr:rowOff>104902</xdr:rowOff>
    </xdr:from>
    <xdr:to>
      <xdr:col>3</xdr:col>
      <xdr:colOff>1260475</xdr:colOff>
      <xdr:row>31</xdr:row>
      <xdr:rowOff>104902</xdr:rowOff>
    </xdr:to>
    <xdr:cxnSp macro="">
      <xdr:nvCxnSpPr>
        <xdr:cNvPr id="70" name="直線コネクタ 69"/>
        <xdr:cNvCxnSpPr/>
      </xdr:nvCxnSpPr>
      <xdr:spPr>
        <a:xfrm>
          <a:off x="4673600" y="620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71"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72" name="直線コネクタ 71"/>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4081</xdr:rowOff>
    </xdr:from>
    <xdr:ext cx="405111" cy="259045"/>
    <xdr:sp macro="" textlink="">
      <xdr:nvSpPr>
        <xdr:cNvPr id="73" name="有形固定資産減価償却率平均値テキスト"/>
        <xdr:cNvSpPr txBox="1"/>
      </xdr:nvSpPr>
      <xdr:spPr>
        <a:xfrm>
          <a:off x="4813300" y="575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74" name="フローチャート : 判断 73"/>
        <xdr:cNvSpPr/>
      </xdr:nvSpPr>
      <xdr:spPr>
        <a:xfrm>
          <a:off x="47117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91694</xdr:rowOff>
    </xdr:from>
    <xdr:to>
      <xdr:col>3</xdr:col>
      <xdr:colOff>511175</xdr:colOff>
      <xdr:row>31</xdr:row>
      <xdr:rowOff>21844</xdr:rowOff>
    </xdr:to>
    <xdr:sp macro="" textlink="">
      <xdr:nvSpPr>
        <xdr:cNvPr id="75" name="フローチャート : 判断 74"/>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92456</xdr:rowOff>
    </xdr:from>
    <xdr:to>
      <xdr:col>3</xdr:col>
      <xdr:colOff>511175</xdr:colOff>
      <xdr:row>35</xdr:row>
      <xdr:rowOff>22606</xdr:rowOff>
    </xdr:to>
    <xdr:sp macro="" textlink="">
      <xdr:nvSpPr>
        <xdr:cNvPr id="81" name="円/楕円 80"/>
        <xdr:cNvSpPr/>
      </xdr:nvSpPr>
      <xdr:spPr>
        <a:xfrm>
          <a:off x="4000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38371</xdr:rowOff>
    </xdr:from>
    <xdr:ext cx="405111" cy="259045"/>
    <xdr:sp macro="" textlink="">
      <xdr:nvSpPr>
        <xdr:cNvPr id="82" name="n_1aveValue有形固定資産減価償却率"/>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13733</xdr:rowOff>
    </xdr:from>
    <xdr:ext cx="405111" cy="259045"/>
    <xdr:sp macro="" textlink="">
      <xdr:nvSpPr>
        <xdr:cNvPr id="83" name="n_1mainValue有形固定資産減価償却率"/>
        <xdr:cNvSpPr txBox="1"/>
      </xdr:nvSpPr>
      <xdr:spPr>
        <a:xfrm>
          <a:off x="3836043"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107696</xdr:rowOff>
    </xdr:from>
    <xdr:to>
      <xdr:col>5</xdr:col>
      <xdr:colOff>409575</xdr:colOff>
      <xdr:row>41</xdr:row>
      <xdr:rowOff>37846</xdr:rowOff>
    </xdr:to>
    <xdr:sp macro="" textlink="">
      <xdr:nvSpPr>
        <xdr:cNvPr id="68" name="円/楕円 67"/>
        <xdr:cNvSpPr/>
      </xdr:nvSpPr>
      <xdr:spPr>
        <a:xfrm>
          <a:off x="3746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28973</xdr:rowOff>
    </xdr:from>
    <xdr:ext cx="405111" cy="259045"/>
    <xdr:sp macro="" textlink="">
      <xdr:nvSpPr>
        <xdr:cNvPr id="70" name="n_1mainValue【道路】&#10;有形固定資産減価償却率"/>
        <xdr:cNvSpPr txBox="1"/>
      </xdr:nvSpPr>
      <xdr:spPr>
        <a:xfrm>
          <a:off x="3582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14863</xdr:rowOff>
    </xdr:from>
    <xdr:to>
      <xdr:col>14</xdr:col>
      <xdr:colOff>79375</xdr:colOff>
      <xdr:row>41</xdr:row>
      <xdr:rowOff>116463</xdr:rowOff>
    </xdr:to>
    <xdr:sp macro="" textlink="">
      <xdr:nvSpPr>
        <xdr:cNvPr id="107" name="円/楕円 106"/>
        <xdr:cNvSpPr/>
      </xdr:nvSpPr>
      <xdr:spPr>
        <a:xfrm>
          <a:off x="9588500" y="7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107590</xdr:rowOff>
    </xdr:from>
    <xdr:ext cx="534377" cy="259045"/>
    <xdr:sp macro="" textlink="">
      <xdr:nvSpPr>
        <xdr:cNvPr id="109" name="n_1mainValue【道路】&#10;一人当たり延長"/>
        <xdr:cNvSpPr txBox="1"/>
      </xdr:nvSpPr>
      <xdr:spPr>
        <a:xfrm>
          <a:off x="9359410" y="71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148" name="直線コネクタ 147"/>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149"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150" name="直線コネクタ 149"/>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151"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152" name="直線コネクタ 15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153"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154" name="フローチャート : 判断 153"/>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155" name="フローチャート : 判断 154"/>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30735</xdr:rowOff>
    </xdr:from>
    <xdr:to>
      <xdr:col>5</xdr:col>
      <xdr:colOff>409575</xdr:colOff>
      <xdr:row>82</xdr:row>
      <xdr:rowOff>132335</xdr:rowOff>
    </xdr:to>
    <xdr:sp macro="" textlink="">
      <xdr:nvSpPr>
        <xdr:cNvPr id="161" name="円/楕円 160"/>
        <xdr:cNvSpPr/>
      </xdr:nvSpPr>
      <xdr:spPr>
        <a:xfrm>
          <a:off x="3746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162"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123462</xdr:rowOff>
    </xdr:from>
    <xdr:ext cx="405111" cy="259045"/>
    <xdr:sp macro="" textlink="">
      <xdr:nvSpPr>
        <xdr:cNvPr id="163" name="n_1mainValue【公営住宅】&#10;有形固定資産減価償却率"/>
        <xdr:cNvSpPr txBox="1"/>
      </xdr:nvSpPr>
      <xdr:spPr>
        <a:xfrm>
          <a:off x="3582043"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4" name="テキスト ボックス 17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5" name="直線コネクタ 1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6" name="テキスト ボックス 1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7" name="直線コネクタ 1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8" name="テキスト ボックス 1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9" name="直線コネクタ 1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0" name="テキスト ボックス 1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1" name="直線コネクタ 1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182" name="テキスト ボックス 18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3" name="直線コネクタ 1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184" name="テキスト ボックス 18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86" name="テキスト ボックス 18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46610</xdr:rowOff>
    </xdr:from>
    <xdr:to>
      <xdr:col>15</xdr:col>
      <xdr:colOff>180340</xdr:colOff>
      <xdr:row>86</xdr:row>
      <xdr:rowOff>58674</xdr:rowOff>
    </xdr:to>
    <xdr:cxnSp macro="">
      <xdr:nvCxnSpPr>
        <xdr:cNvPr id="188" name="直線コネクタ 187"/>
        <xdr:cNvCxnSpPr/>
      </xdr:nvCxnSpPr>
      <xdr:spPr>
        <a:xfrm flipV="1">
          <a:off x="10476865" y="13591160"/>
          <a:ext cx="0" cy="1212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62501</xdr:rowOff>
    </xdr:from>
    <xdr:ext cx="469744" cy="259045"/>
    <xdr:sp macro="" textlink="">
      <xdr:nvSpPr>
        <xdr:cNvPr id="189" name="【公営住宅】&#10;一人当たり面積最小値テキスト"/>
        <xdr:cNvSpPr txBox="1"/>
      </xdr:nvSpPr>
      <xdr:spPr>
        <a:xfrm>
          <a:off x="10566400"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58674</xdr:rowOff>
    </xdr:from>
    <xdr:to>
      <xdr:col>15</xdr:col>
      <xdr:colOff>269875</xdr:colOff>
      <xdr:row>86</xdr:row>
      <xdr:rowOff>58674</xdr:rowOff>
    </xdr:to>
    <xdr:cxnSp macro="">
      <xdr:nvCxnSpPr>
        <xdr:cNvPr id="190" name="直線コネクタ 189"/>
        <xdr:cNvCxnSpPr/>
      </xdr:nvCxnSpPr>
      <xdr:spPr>
        <a:xfrm>
          <a:off x="10388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164737</xdr:rowOff>
    </xdr:from>
    <xdr:ext cx="534377" cy="259045"/>
    <xdr:sp macro="" textlink="">
      <xdr:nvSpPr>
        <xdr:cNvPr id="191" name="【公営住宅】&#10;一人当たり面積最大値テキスト"/>
        <xdr:cNvSpPr txBox="1"/>
      </xdr:nvSpPr>
      <xdr:spPr>
        <a:xfrm>
          <a:off x="10566400" y="133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79</xdr:row>
      <xdr:rowOff>46610</xdr:rowOff>
    </xdr:from>
    <xdr:to>
      <xdr:col>15</xdr:col>
      <xdr:colOff>269875</xdr:colOff>
      <xdr:row>79</xdr:row>
      <xdr:rowOff>46610</xdr:rowOff>
    </xdr:to>
    <xdr:cxnSp macro="">
      <xdr:nvCxnSpPr>
        <xdr:cNvPr id="192" name="直線コネクタ 191"/>
        <xdr:cNvCxnSpPr/>
      </xdr:nvCxnSpPr>
      <xdr:spPr>
        <a:xfrm>
          <a:off x="10388600" y="1359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23892</xdr:rowOff>
    </xdr:from>
    <xdr:ext cx="469744" cy="259045"/>
    <xdr:sp macro="" textlink="">
      <xdr:nvSpPr>
        <xdr:cNvPr id="193" name="【公営住宅】&#10;一人当たり面積平均値テキスト"/>
        <xdr:cNvSpPr txBox="1"/>
      </xdr:nvSpPr>
      <xdr:spPr>
        <a:xfrm>
          <a:off x="105664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45465</xdr:rowOff>
    </xdr:from>
    <xdr:to>
      <xdr:col>15</xdr:col>
      <xdr:colOff>231775</xdr:colOff>
      <xdr:row>84</xdr:row>
      <xdr:rowOff>147065</xdr:rowOff>
    </xdr:to>
    <xdr:sp macro="" textlink="">
      <xdr:nvSpPr>
        <xdr:cNvPr id="194" name="フローチャート : 判断 193"/>
        <xdr:cNvSpPr/>
      </xdr:nvSpPr>
      <xdr:spPr>
        <a:xfrm>
          <a:off x="10426700" y="1444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156211</xdr:rowOff>
    </xdr:from>
    <xdr:to>
      <xdr:col>14</xdr:col>
      <xdr:colOff>79375</xdr:colOff>
      <xdr:row>86</xdr:row>
      <xdr:rowOff>86361</xdr:rowOff>
    </xdr:to>
    <xdr:sp macro="" textlink="">
      <xdr:nvSpPr>
        <xdr:cNvPr id="195" name="フローチャート : 判断 194"/>
        <xdr:cNvSpPr/>
      </xdr:nvSpPr>
      <xdr:spPr>
        <a:xfrm>
          <a:off x="9588500" y="1472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102236</xdr:rowOff>
    </xdr:from>
    <xdr:to>
      <xdr:col>14</xdr:col>
      <xdr:colOff>79375</xdr:colOff>
      <xdr:row>87</xdr:row>
      <xdr:rowOff>32386</xdr:rowOff>
    </xdr:to>
    <xdr:sp macro="" textlink="">
      <xdr:nvSpPr>
        <xdr:cNvPr id="201" name="円/楕円 200"/>
        <xdr:cNvSpPr/>
      </xdr:nvSpPr>
      <xdr:spPr>
        <a:xfrm>
          <a:off x="9588500" y="14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02" name="n_1aveValue【公営住宅】&#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23513</xdr:rowOff>
    </xdr:from>
    <xdr:ext cx="469744" cy="259045"/>
    <xdr:sp macro="" textlink="">
      <xdr:nvSpPr>
        <xdr:cNvPr id="203" name="n_1mainValue【公営住宅】&#10;一人当たり面積"/>
        <xdr:cNvSpPr txBox="1"/>
      </xdr:nvSpPr>
      <xdr:spPr>
        <a:xfrm>
          <a:off x="9391727" y="1493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5" name="直線コネクタ 21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6" name="テキスト ボックス 21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7" name="直線コネクタ 21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8" name="テキスト ボックス 21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9" name="直線コネクタ 21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0" name="テキスト ボックス 21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1" name="直線コネクタ 22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2" name="テキスト ボックス 22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3" name="直線コネクタ 2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4" name="テキスト ボックス 2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26" name="直線コネクタ 225"/>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27"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28" name="直線コネクタ 227"/>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29"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30" name="直線コネクタ 229"/>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31" name="【港湾・漁港】&#10;有形固定資産減価償却率平均値テキスト"/>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32" name="フローチャート : 判断 231"/>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233" name="フローチャート : 判断 232"/>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4" name="テキスト ボックス 2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5" name="テキスト ボックス 2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6" name="テキスト ボックス 2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7" name="テキスト ボックス 2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8" name="テキスト ボックス 2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36830</xdr:rowOff>
    </xdr:from>
    <xdr:to>
      <xdr:col>5</xdr:col>
      <xdr:colOff>409575</xdr:colOff>
      <xdr:row>105</xdr:row>
      <xdr:rowOff>138430</xdr:rowOff>
    </xdr:to>
    <xdr:sp macro="" textlink="">
      <xdr:nvSpPr>
        <xdr:cNvPr id="239" name="円/楕円 238"/>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63516</xdr:rowOff>
    </xdr:from>
    <xdr:ext cx="405111" cy="259045"/>
    <xdr:sp macro="" textlink="">
      <xdr:nvSpPr>
        <xdr:cNvPr id="240" name="n_1ave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129557</xdr:rowOff>
    </xdr:from>
    <xdr:ext cx="405111" cy="259045"/>
    <xdr:sp macro="" textlink="">
      <xdr:nvSpPr>
        <xdr:cNvPr id="241" name="n_1mainValue【港湾・漁港】&#10;有形固定資産減価償却率"/>
        <xdr:cNvSpPr txBox="1"/>
      </xdr:nvSpPr>
      <xdr:spPr>
        <a:xfrm>
          <a:off x="3582043"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9" name="正方形/長方形 2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0" name="テキスト ボックス 2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1" name="直線コネクタ 2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2" name="直線コネクタ 2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253" name="テキスト ボックス 2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4" name="直線コネクタ 2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255" name="テキスト ボックス 25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6" name="直線コネクタ 2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257" name="テキスト ボックス 25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8" name="直線コネクタ 2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259" name="テキスト ボックス 25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0" name="直線コネクタ 2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61" name="テキスト ボックス 2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263" name="直線コネクタ 262"/>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264"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265" name="直線コネクタ 264"/>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266"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267" name="直線コネクタ 266"/>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268"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269" name="フローチャート : 判断 268"/>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270" name="フローチャート : 判断 269"/>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1" name="テキスト ボックス 2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2" name="テキスト ボックス 2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3" name="テキスト ボックス 2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4" name="テキスト ボックス 2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5" name="テキスト ボックス 2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64777</xdr:rowOff>
    </xdr:from>
    <xdr:to>
      <xdr:col>14</xdr:col>
      <xdr:colOff>79375</xdr:colOff>
      <xdr:row>107</xdr:row>
      <xdr:rowOff>166377</xdr:rowOff>
    </xdr:to>
    <xdr:sp macro="" textlink="">
      <xdr:nvSpPr>
        <xdr:cNvPr id="276" name="円/楕円 275"/>
        <xdr:cNvSpPr/>
      </xdr:nvSpPr>
      <xdr:spPr>
        <a:xfrm>
          <a:off x="9588500" y="18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277"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157504</xdr:rowOff>
    </xdr:from>
    <xdr:ext cx="599010" cy="259045"/>
    <xdr:sp macro="" textlink="">
      <xdr:nvSpPr>
        <xdr:cNvPr id="278" name="n_1mainValue【港湾・漁港】&#10;一人当たり有形固定資産（償却資産）額"/>
        <xdr:cNvSpPr txBox="1"/>
      </xdr:nvSpPr>
      <xdr:spPr>
        <a:xfrm>
          <a:off x="9327094" y="1850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0" name="テキスト ボックス 28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2" name="テキスト ボックス 2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4" name="テキスト ボックス 2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6" name="テキスト ボックス 2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8" name="テキスト ボックス 2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0" name="テキスト ボックス 29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4" name="直線コネクタ 303"/>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5"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6" name="直線コネクタ 305"/>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8" name="直線コネクタ 30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09"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0" name="フローチャート : 判断 309"/>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1" name="フローチャート : 判断 310"/>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82550</xdr:rowOff>
    </xdr:from>
    <xdr:to>
      <xdr:col>22</xdr:col>
      <xdr:colOff>415925</xdr:colOff>
      <xdr:row>38</xdr:row>
      <xdr:rowOff>12700</xdr:rowOff>
    </xdr:to>
    <xdr:sp macro="" textlink="">
      <xdr:nvSpPr>
        <xdr:cNvPr id="317" name="円/楕円 316"/>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18"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3827</xdr:rowOff>
    </xdr:from>
    <xdr:ext cx="405111" cy="259045"/>
    <xdr:sp macro="" textlink="">
      <xdr:nvSpPr>
        <xdr:cNvPr id="319" name="n_1mainValue【認定こども園・幼稚園・保育所】&#10;有形固定資産減価償却率"/>
        <xdr:cNvSpPr txBox="1"/>
      </xdr:nvSpPr>
      <xdr:spPr>
        <a:xfrm>
          <a:off x="15266043"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3" name="テキスト ボックス 33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5" name="テキスト ボックス 33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37" name="テキスト ボックス 33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39" name="テキスト ボックス 33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1" name="直線コネクタ 340"/>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2"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3" name="直線コネクタ 342"/>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4"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5" name="直線コネクタ 344"/>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6"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47" name="フローチャート : 判断 346"/>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48" name="フローチャート : 判断 347"/>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62205</xdr:rowOff>
    </xdr:from>
    <xdr:to>
      <xdr:col>31</xdr:col>
      <xdr:colOff>85725</xdr:colOff>
      <xdr:row>41</xdr:row>
      <xdr:rowOff>163805</xdr:rowOff>
    </xdr:to>
    <xdr:sp macro="" textlink="">
      <xdr:nvSpPr>
        <xdr:cNvPr id="354" name="円/楕円 353"/>
        <xdr:cNvSpPr/>
      </xdr:nvSpPr>
      <xdr:spPr>
        <a:xfrm>
          <a:off x="21272500" y="70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55"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8882</xdr:rowOff>
    </xdr:from>
    <xdr:ext cx="469744" cy="259045"/>
    <xdr:sp macro="" textlink="">
      <xdr:nvSpPr>
        <xdr:cNvPr id="356" name="n_1mainValue【認定こども園・幼稚園・保育所】&#10;一人当たり面積"/>
        <xdr:cNvSpPr txBox="1"/>
      </xdr:nvSpPr>
      <xdr:spPr>
        <a:xfrm>
          <a:off x="21075727" y="686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1" name="直線コネクタ 38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3" name="直線コネクタ 38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5" name="直線コネクタ 38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6"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87" name="フローチャート : 判断 38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88" name="フローチャート : 判断 38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86360</xdr:rowOff>
    </xdr:from>
    <xdr:to>
      <xdr:col>22</xdr:col>
      <xdr:colOff>415925</xdr:colOff>
      <xdr:row>63</xdr:row>
      <xdr:rowOff>16510</xdr:rowOff>
    </xdr:to>
    <xdr:sp macro="" textlink="">
      <xdr:nvSpPr>
        <xdr:cNvPr id="394" name="円/楕円 393"/>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395"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7637</xdr:rowOff>
    </xdr:from>
    <xdr:ext cx="405111" cy="259045"/>
    <xdr:sp macro="" textlink="">
      <xdr:nvSpPr>
        <xdr:cNvPr id="396" name="n_1mainValue【学校施設】&#10;有形固定資産減価償却率"/>
        <xdr:cNvSpPr txBox="1"/>
      </xdr:nvSpPr>
      <xdr:spPr>
        <a:xfrm>
          <a:off x="15266043"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2" name="テキスト ボックス 41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4" name="テキスト ボックス 41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6" name="テキスト ボックス 41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8" name="テキスト ボックス 41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0" name="直線コネクタ 419"/>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1"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2" name="直線コネクタ 421"/>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3"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4" name="直線コネクタ 423"/>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5"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6" name="フローチャート : 判断 425"/>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27" name="フローチャート : 判断 426"/>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78436</xdr:rowOff>
    </xdr:from>
    <xdr:to>
      <xdr:col>31</xdr:col>
      <xdr:colOff>85725</xdr:colOff>
      <xdr:row>60</xdr:row>
      <xdr:rowOff>8586</xdr:rowOff>
    </xdr:to>
    <xdr:sp macro="" textlink="">
      <xdr:nvSpPr>
        <xdr:cNvPr id="433" name="円/楕円 432"/>
        <xdr:cNvSpPr/>
      </xdr:nvSpPr>
      <xdr:spPr>
        <a:xfrm>
          <a:off x="21272500" y="101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34"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440835</xdr:colOff>
      <xdr:row>58</xdr:row>
      <xdr:rowOff>25113</xdr:rowOff>
    </xdr:from>
    <xdr:ext cx="534377" cy="259045"/>
    <xdr:sp macro="" textlink="">
      <xdr:nvSpPr>
        <xdr:cNvPr id="435" name="n_1mainValue【学校施設】&#10;一人当たり面積"/>
        <xdr:cNvSpPr txBox="1"/>
      </xdr:nvSpPr>
      <xdr:spPr>
        <a:xfrm>
          <a:off x="21043410" y="99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7" name="正方形/長方形 43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8" name="正方形/長方形 43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9" name="正方形/長方形 43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0" name="正方形/長方形 43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3" name="正方形/長方形 44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4" name="正方形/長方形 44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5" name="正方形/長方形 44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6" name="正方形/長方形 44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56" name="正方形/長方形 4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7" name="正方形/長方形 4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8" name="正方形/長方形 4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9" name="正方形/長方形 4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0" name="正方形/長方形 4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1" name="正方形/長方形 4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2" name="正方形/長方形 4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3" name="正方形/長方形 46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4" name="正方形/長方形 4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5" name="正方形/長方形 4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6" name="テキスト ボックス 4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本町では平成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基準モデルから統一モデルへの移行に伴い固定資産台帳について資産の再評価を行いました。資産の取得価額を再調達価額から取得原価にす変更したことに伴い、老朽化比率等を前年度と安易に比較することは適切ではないと考えております。</a:t>
          </a:r>
          <a:endParaRPr lang="ja-JP" altLang="ja-JP" sz="1400">
            <a:effectLst/>
          </a:endParaRPr>
        </a:p>
        <a:p>
          <a:r>
            <a:rPr kumimoji="1" lang="ja-JP" altLang="ja-JP" sz="1100">
              <a:solidFill>
                <a:schemeClr val="dk1"/>
              </a:solidFill>
              <a:effectLst/>
              <a:latin typeface="+mn-lt"/>
              <a:ea typeface="+mn-ea"/>
              <a:cs typeface="+mn-cs"/>
            </a:rPr>
            <a:t>道路につきましては過去に整備していない町道につきましては取得価額を備忘価額の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円にしております。</a:t>
          </a:r>
          <a:endParaRPr lang="ja-JP" altLang="ja-JP" sz="1400">
            <a:effectLst/>
          </a:endParaRPr>
        </a:p>
        <a:p>
          <a:r>
            <a:rPr kumimoji="1" lang="ja-JP" altLang="ja-JP" sz="1100">
              <a:solidFill>
                <a:schemeClr val="dk1"/>
              </a:solidFill>
              <a:effectLst/>
              <a:latin typeface="+mn-lt"/>
              <a:ea typeface="+mn-ea"/>
              <a:cs typeface="+mn-cs"/>
            </a:rPr>
            <a:t>その他の施設につきましては平成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年度以前に取得した施設で取得原価が判明した場合は取得価額を用いております。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9" name="テキスト ボックス 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90" name="直線コネクタ 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91" name="テキスト ボックス 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92" name="直線コネクタ 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93" name="テキスト ボックス 9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94" name="直線コネクタ 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5" name="テキスト ボックス 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6" name="直線コネクタ 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7" name="テキスト ボックス 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8" name="直線コネクタ 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9" name="テキスト ボックス 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00" name="直線コネクタ 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01" name="テキスト ボックス 1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02" name="直線コネクタ 1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03" name="テキスト ボックス 1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05" name="直線コネクタ 104"/>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106"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07" name="直線コネクタ 10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08"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09" name="直線コネクタ 108"/>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110"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11" name="フローチャート : 判断 110"/>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12" name="フローチャート : 判断 111"/>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13"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14" name="テキスト ボックス 1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5" name="テキスト ボックス 1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6" name="テキスト ボックス 1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7" name="テキスト ボックス 1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8" name="テキスト ボックス 1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59689</xdr:rowOff>
    </xdr:from>
    <xdr:to>
      <xdr:col>5</xdr:col>
      <xdr:colOff>409575</xdr:colOff>
      <xdr:row>103</xdr:row>
      <xdr:rowOff>161289</xdr:rowOff>
    </xdr:to>
    <xdr:sp macro="" textlink="">
      <xdr:nvSpPr>
        <xdr:cNvPr id="119" name="円/楕円 118"/>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6366</xdr:rowOff>
    </xdr:from>
    <xdr:ext cx="405111" cy="259045"/>
    <xdr:sp macro="" textlink="">
      <xdr:nvSpPr>
        <xdr:cNvPr id="120" name="n_1mainValue【市民会館】&#10;有形固定資産減価償却率"/>
        <xdr:cNvSpPr txBox="1"/>
      </xdr:nvSpPr>
      <xdr:spPr>
        <a:xfrm>
          <a:off x="3582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21" name="正方形/長方形 1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2" name="正方形/長方形 1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3" name="正方形/長方形 1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4" name="正方形/長方形 1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5" name="正方形/長方形 1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6" name="正方形/長方形 1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7" name="正方形/長方形 1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28" name="正方形/長方形 1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9" name="テキスト ボックス 1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30" name="直線コネクタ 1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31" name="テキスト ボックス 1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32" name="直線コネクタ 1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33" name="テキスト ボックス 1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34" name="直線コネクタ 1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35" name="テキスト ボックス 1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36" name="直線コネクタ 1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37" name="テキスト ボックス 1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138" name="直線コネクタ 1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139" name="テキスト ボックス 1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140" name="直線コネクタ 1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141" name="テキスト ボックス 1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142" name="直線コネクタ 1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143" name="テキスト ボックス 1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44" name="直線コネクタ 1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45" name="テキスト ボックス 1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103958</xdr:rowOff>
    </xdr:from>
    <xdr:to>
      <xdr:col>15</xdr:col>
      <xdr:colOff>180340</xdr:colOff>
      <xdr:row>103</xdr:row>
      <xdr:rowOff>146413</xdr:rowOff>
    </xdr:to>
    <xdr:cxnSp macro="">
      <xdr:nvCxnSpPr>
        <xdr:cNvPr id="147" name="直線コネクタ 146"/>
        <xdr:cNvCxnSpPr/>
      </xdr:nvCxnSpPr>
      <xdr:spPr>
        <a:xfrm flipV="1">
          <a:off x="10476865" y="17763308"/>
          <a:ext cx="0" cy="4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13261</xdr:rowOff>
    </xdr:from>
    <xdr:ext cx="469744" cy="259045"/>
    <xdr:sp macro="" textlink="">
      <xdr:nvSpPr>
        <xdr:cNvPr id="148" name="【市民会館】&#10;一人当たり面積最小値テキスト"/>
        <xdr:cNvSpPr txBox="1"/>
      </xdr:nvSpPr>
      <xdr:spPr>
        <a:xfrm>
          <a:off x="10566400" y="1784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103</xdr:row>
      <xdr:rowOff>146413</xdr:rowOff>
    </xdr:from>
    <xdr:to>
      <xdr:col>15</xdr:col>
      <xdr:colOff>269875</xdr:colOff>
      <xdr:row>103</xdr:row>
      <xdr:rowOff>146413</xdr:rowOff>
    </xdr:to>
    <xdr:cxnSp macro="">
      <xdr:nvCxnSpPr>
        <xdr:cNvPr id="149" name="直線コネクタ 148"/>
        <xdr:cNvCxnSpPr/>
      </xdr:nvCxnSpPr>
      <xdr:spPr>
        <a:xfrm>
          <a:off x="10388600" y="1780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50635</xdr:rowOff>
    </xdr:from>
    <xdr:ext cx="469744" cy="259045"/>
    <xdr:sp macro="" textlink="">
      <xdr:nvSpPr>
        <xdr:cNvPr id="150" name="【市民会館】&#10;一人当たり面積最大値テキスト"/>
        <xdr:cNvSpPr txBox="1"/>
      </xdr:nvSpPr>
      <xdr:spPr>
        <a:xfrm>
          <a:off x="10566400" y="1753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103</xdr:row>
      <xdr:rowOff>103958</xdr:rowOff>
    </xdr:from>
    <xdr:to>
      <xdr:col>15</xdr:col>
      <xdr:colOff>269875</xdr:colOff>
      <xdr:row>103</xdr:row>
      <xdr:rowOff>103958</xdr:rowOff>
    </xdr:to>
    <xdr:cxnSp macro="">
      <xdr:nvCxnSpPr>
        <xdr:cNvPr id="151" name="直線コネクタ 150"/>
        <xdr:cNvCxnSpPr/>
      </xdr:nvCxnSpPr>
      <xdr:spPr>
        <a:xfrm>
          <a:off x="10388600" y="177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57711</xdr:rowOff>
    </xdr:from>
    <xdr:ext cx="469744" cy="259045"/>
    <xdr:sp macro="" textlink="">
      <xdr:nvSpPr>
        <xdr:cNvPr id="152" name="【市民会館】&#10;一人当たり面積平均値テキスト"/>
        <xdr:cNvSpPr txBox="1"/>
      </xdr:nvSpPr>
      <xdr:spPr>
        <a:xfrm>
          <a:off x="10566400" y="1771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79284</xdr:rowOff>
    </xdr:from>
    <xdr:to>
      <xdr:col>15</xdr:col>
      <xdr:colOff>231775</xdr:colOff>
      <xdr:row>104</xdr:row>
      <xdr:rowOff>9434</xdr:rowOff>
    </xdr:to>
    <xdr:sp macro="" textlink="">
      <xdr:nvSpPr>
        <xdr:cNvPr id="153" name="フローチャート : 判断 152"/>
        <xdr:cNvSpPr/>
      </xdr:nvSpPr>
      <xdr:spPr>
        <a:xfrm>
          <a:off x="104267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40095</xdr:rowOff>
    </xdr:from>
    <xdr:to>
      <xdr:col>14</xdr:col>
      <xdr:colOff>79375</xdr:colOff>
      <xdr:row>99</xdr:row>
      <xdr:rowOff>141695</xdr:rowOff>
    </xdr:to>
    <xdr:sp macro="" textlink="">
      <xdr:nvSpPr>
        <xdr:cNvPr id="154" name="フローチャート : 判断 153"/>
        <xdr:cNvSpPr/>
      </xdr:nvSpPr>
      <xdr:spPr>
        <a:xfrm>
          <a:off x="9588500" y="1701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158222</xdr:rowOff>
    </xdr:from>
    <xdr:ext cx="469744" cy="259045"/>
    <xdr:sp macro="" textlink="">
      <xdr:nvSpPr>
        <xdr:cNvPr id="155" name="n_1aveValue【市民会館】&#10;一人当たり面積"/>
        <xdr:cNvSpPr txBox="1"/>
      </xdr:nvSpPr>
      <xdr:spPr>
        <a:xfrm>
          <a:off x="9391727" y="1678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56" name="テキスト ボックス 1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7" name="テキスト ボックス 1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8" name="テキスト ボックス 1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9" name="テキスト ボックス 1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60" name="テキスト ボックス 1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147864</xdr:rowOff>
    </xdr:from>
    <xdr:to>
      <xdr:col>14</xdr:col>
      <xdr:colOff>79375</xdr:colOff>
      <xdr:row>108</xdr:row>
      <xdr:rowOff>78014</xdr:rowOff>
    </xdr:to>
    <xdr:sp macro="" textlink="">
      <xdr:nvSpPr>
        <xdr:cNvPr id="161" name="円/楕円 160"/>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69141</xdr:rowOff>
    </xdr:from>
    <xdr:ext cx="469744" cy="259045"/>
    <xdr:sp macro="" textlink="">
      <xdr:nvSpPr>
        <xdr:cNvPr id="162"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163" name="正方形/長方形 1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4" name="正方形/長方形 1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5" name="正方形/長方形 1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6" name="正方形/長方形 1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7" name="正方形/長方形 1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8" name="正方形/長方形 1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9" name="正方形/長方形 1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0" name="正方形/長方形 1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1" name="テキスト ボックス 1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2" name="直線コネクタ 1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3" name="テキスト ボックス 1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74" name="直線コネクタ 1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75" name="テキスト ボックス 1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76" name="直線コネクタ 1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77" name="テキスト ボックス 1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8" name="直線コネクタ 1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9" name="テキスト ボックス 1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80" name="直線コネクタ 1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81" name="テキスト ボックス 1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82" name="直線コネクタ 1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83" name="テキスト ボックス 1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4" name="直線コネクタ 1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5" name="テキスト ボックス 18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15240</xdr:rowOff>
    </xdr:to>
    <xdr:cxnSp macro="">
      <xdr:nvCxnSpPr>
        <xdr:cNvPr id="187" name="直線コネクタ 186"/>
        <xdr:cNvCxnSpPr/>
      </xdr:nvCxnSpPr>
      <xdr:spPr>
        <a:xfrm flipV="1">
          <a:off x="16318864" y="58445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19067</xdr:rowOff>
    </xdr:from>
    <xdr:ext cx="405111" cy="259045"/>
    <xdr:sp macro="" textlink="">
      <xdr:nvSpPr>
        <xdr:cNvPr id="188" name="【一般廃棄物処理施設】&#10;有形固定資産減価償却率最小値テキスト"/>
        <xdr:cNvSpPr txBox="1"/>
      </xdr:nvSpPr>
      <xdr:spPr>
        <a:xfrm>
          <a:off x="164084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40</xdr:row>
      <xdr:rowOff>15240</xdr:rowOff>
    </xdr:from>
    <xdr:to>
      <xdr:col>23</xdr:col>
      <xdr:colOff>606425</xdr:colOff>
      <xdr:row>40</xdr:row>
      <xdr:rowOff>15240</xdr:rowOff>
    </xdr:to>
    <xdr:cxnSp macro="">
      <xdr:nvCxnSpPr>
        <xdr:cNvPr id="189" name="直線コネクタ 188"/>
        <xdr:cNvCxnSpPr/>
      </xdr:nvCxnSpPr>
      <xdr:spPr>
        <a:xfrm>
          <a:off x="16230600" y="68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190" name="【一般廃棄物処理施設】&#10;有形固定資産減価償却率最大値テキスト"/>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191" name="直線コネクタ 190"/>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xdr:rowOff>
    </xdr:from>
    <xdr:ext cx="405111" cy="259045"/>
    <xdr:sp macro="" textlink="">
      <xdr:nvSpPr>
        <xdr:cNvPr id="192" name="【一般廃棄物処理施設】&#10;有形固定資産減価償却率平均値テキスト"/>
        <xdr:cNvSpPr txBox="1"/>
      </xdr:nvSpPr>
      <xdr:spPr>
        <a:xfrm>
          <a:off x="16408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21590</xdr:rowOff>
    </xdr:from>
    <xdr:to>
      <xdr:col>23</xdr:col>
      <xdr:colOff>568325</xdr:colOff>
      <xdr:row>37</xdr:row>
      <xdr:rowOff>123190</xdr:rowOff>
    </xdr:to>
    <xdr:sp macro="" textlink="">
      <xdr:nvSpPr>
        <xdr:cNvPr id="193" name="フローチャート : 判断 192"/>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132080</xdr:rowOff>
    </xdr:from>
    <xdr:to>
      <xdr:col>22</xdr:col>
      <xdr:colOff>415925</xdr:colOff>
      <xdr:row>38</xdr:row>
      <xdr:rowOff>62230</xdr:rowOff>
    </xdr:to>
    <xdr:sp macro="" textlink="">
      <xdr:nvSpPr>
        <xdr:cNvPr id="194" name="フローチャート : 判断 193"/>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78757</xdr:rowOff>
    </xdr:from>
    <xdr:ext cx="405111" cy="259045"/>
    <xdr:sp macro="" textlink="">
      <xdr:nvSpPr>
        <xdr:cNvPr id="195" name="n_1aveValue【一般廃棄物処理施設】&#10;有形固定資産減価償却率"/>
        <xdr:cNvSpPr txBox="1"/>
      </xdr:nvSpPr>
      <xdr:spPr>
        <a:xfrm>
          <a:off x="15266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6" name="テキスト ボックス 1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7" name="テキスト ボックス 1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8" name="テキスト ボックス 1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9" name="テキスト ボックス 1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00" name="テキスト ボックス 1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55880</xdr:rowOff>
    </xdr:from>
    <xdr:to>
      <xdr:col>22</xdr:col>
      <xdr:colOff>415925</xdr:colOff>
      <xdr:row>40</xdr:row>
      <xdr:rowOff>157480</xdr:rowOff>
    </xdr:to>
    <xdr:sp macro="" textlink="">
      <xdr:nvSpPr>
        <xdr:cNvPr id="201" name="円/楕円 200"/>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148607</xdr:rowOff>
    </xdr:from>
    <xdr:ext cx="405111" cy="259045"/>
    <xdr:sp macro="" textlink="">
      <xdr:nvSpPr>
        <xdr:cNvPr id="202" name="n_1mainValue【一般廃棄物処理施設】&#10;有形固定資産減価償却率"/>
        <xdr:cNvSpPr txBox="1"/>
      </xdr:nvSpPr>
      <xdr:spPr>
        <a:xfrm>
          <a:off x="15266043"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3" name="正方形/長方形 2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4" name="正方形/長方形 2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5" name="正方形/長方形 2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6" name="正方形/長方形 2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7" name="正方形/長方形 2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8" name="正方形/長方形 2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9" name="正方形/長方形 2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10" name="正方形/長方形 2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1" name="テキスト ボックス 2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2" name="直線コネクタ 2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3" name="直線コネクタ 2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4" name="テキスト ボックス 2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5" name="直線コネクタ 2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6" name="テキスト ボックス 2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7" name="直線コネクタ 2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8" name="テキスト ボックス 2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9" name="直線コネクタ 2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20" name="テキスト ボックス 2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1" name="直線コネクタ 2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2" name="テキスト ボックス 2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4" name="直線コネクタ 223"/>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5"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6" name="直線コネクタ 225"/>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7"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8" name="直線コネクタ 227"/>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9"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30" name="フローチャート : 判断 229"/>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31" name="フローチャート : 判断 230"/>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32"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3" name="テキスト ボックス 2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4" name="テキスト ボックス 2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5" name="テキスト ボックス 2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6" name="テキスト ボックス 2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7" name="テキスト ボックス 2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48447</xdr:rowOff>
    </xdr:from>
    <xdr:to>
      <xdr:col>31</xdr:col>
      <xdr:colOff>85725</xdr:colOff>
      <xdr:row>39</xdr:row>
      <xdr:rowOff>150047</xdr:rowOff>
    </xdr:to>
    <xdr:sp macro="" textlink="">
      <xdr:nvSpPr>
        <xdr:cNvPr id="238" name="円/楕円 237"/>
        <xdr:cNvSpPr/>
      </xdr:nvSpPr>
      <xdr:spPr>
        <a:xfrm>
          <a:off x="21272500" y="67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141174</xdr:rowOff>
    </xdr:from>
    <xdr:ext cx="534377" cy="259045"/>
    <xdr:sp macro="" textlink="">
      <xdr:nvSpPr>
        <xdr:cNvPr id="239" name="n_1mainValue【一般廃棄物処理施設】&#10;一人当たり有形固定資産（償却資産）額"/>
        <xdr:cNvSpPr txBox="1"/>
      </xdr:nvSpPr>
      <xdr:spPr>
        <a:xfrm>
          <a:off x="21043411" y="68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0" name="テキスト ボックス 2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0" name="テキスト ボックス 2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2" name="テキスト ボックス 2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4" name="直線コネクタ 263"/>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5"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6" name="直線コネクタ 26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7"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8" name="直線コネクタ 267"/>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9"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70" name="フローチャート : 判断 269"/>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71" name="フローチャート : 判断 270"/>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272"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132080</xdr:rowOff>
    </xdr:from>
    <xdr:to>
      <xdr:col>22</xdr:col>
      <xdr:colOff>415925</xdr:colOff>
      <xdr:row>60</xdr:row>
      <xdr:rowOff>62230</xdr:rowOff>
    </xdr:to>
    <xdr:sp macro="" textlink="">
      <xdr:nvSpPr>
        <xdr:cNvPr id="278" name="円/楕円 277"/>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279" name="n_1mainValue【保健センター・保健所】&#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90" name="直線コネクタ 2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91" name="テキスト ボックス 2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92" name="直線コネクタ 2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3" name="テキスト ボックス 2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4" name="直線コネクタ 2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5" name="テキスト ボックス 2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6" name="直線コネクタ 2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7" name="テキスト ボックス 2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8" name="直線コネクタ 2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9" name="テキスト ボックス 2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00" name="直線コネクタ 2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01" name="テキスト ボックス 3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2" name="直線コネクタ 3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3" name="テキスト ボックス 3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35923</xdr:rowOff>
    </xdr:from>
    <xdr:to>
      <xdr:col>32</xdr:col>
      <xdr:colOff>186689</xdr:colOff>
      <xdr:row>63</xdr:row>
      <xdr:rowOff>32657</xdr:rowOff>
    </xdr:to>
    <xdr:cxnSp macro="">
      <xdr:nvCxnSpPr>
        <xdr:cNvPr id="305" name="直線コネクタ 304"/>
        <xdr:cNvCxnSpPr/>
      </xdr:nvCxnSpPr>
      <xdr:spPr>
        <a:xfrm flipV="1">
          <a:off x="22160864" y="9465673"/>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36484</xdr:rowOff>
    </xdr:from>
    <xdr:ext cx="469744" cy="259045"/>
    <xdr:sp macro="" textlink="">
      <xdr:nvSpPr>
        <xdr:cNvPr id="306" name="【保健センター・保健所】&#10;一人当たり面積最小値テキスト"/>
        <xdr:cNvSpPr txBox="1"/>
      </xdr:nvSpPr>
      <xdr:spPr>
        <a:xfrm>
          <a:off x="22250400" y="1083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63</xdr:row>
      <xdr:rowOff>32657</xdr:rowOff>
    </xdr:from>
    <xdr:to>
      <xdr:col>32</xdr:col>
      <xdr:colOff>276225</xdr:colOff>
      <xdr:row>63</xdr:row>
      <xdr:rowOff>32657</xdr:rowOff>
    </xdr:to>
    <xdr:cxnSp macro="">
      <xdr:nvCxnSpPr>
        <xdr:cNvPr id="307" name="直線コネクタ 306"/>
        <xdr:cNvCxnSpPr/>
      </xdr:nvCxnSpPr>
      <xdr:spPr>
        <a:xfrm>
          <a:off x="22072600" y="1083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154050</xdr:rowOff>
    </xdr:from>
    <xdr:ext cx="469744" cy="259045"/>
    <xdr:sp macro="" textlink="">
      <xdr:nvSpPr>
        <xdr:cNvPr id="308" name="【保健センター・保健所】&#10;一人当たり面積最大値テキスト"/>
        <xdr:cNvSpPr txBox="1"/>
      </xdr:nvSpPr>
      <xdr:spPr>
        <a:xfrm>
          <a:off x="22250400" y="924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35923</xdr:rowOff>
    </xdr:from>
    <xdr:to>
      <xdr:col>32</xdr:col>
      <xdr:colOff>276225</xdr:colOff>
      <xdr:row>55</xdr:row>
      <xdr:rowOff>35923</xdr:rowOff>
    </xdr:to>
    <xdr:cxnSp macro="">
      <xdr:nvCxnSpPr>
        <xdr:cNvPr id="309" name="直線コネクタ 308"/>
        <xdr:cNvCxnSpPr/>
      </xdr:nvCxnSpPr>
      <xdr:spPr>
        <a:xfrm>
          <a:off x="22072600" y="946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28864</xdr:rowOff>
    </xdr:from>
    <xdr:ext cx="469744" cy="259045"/>
    <xdr:sp macro="" textlink="">
      <xdr:nvSpPr>
        <xdr:cNvPr id="310" name="【保健センター・保健所】&#10;一人当たり面積平均値テキスト"/>
        <xdr:cNvSpPr txBox="1"/>
      </xdr:nvSpPr>
      <xdr:spPr>
        <a:xfrm>
          <a:off x="22250400" y="1031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50437</xdr:rowOff>
    </xdr:from>
    <xdr:to>
      <xdr:col>32</xdr:col>
      <xdr:colOff>238125</xdr:colOff>
      <xdr:row>60</xdr:row>
      <xdr:rowOff>152037</xdr:rowOff>
    </xdr:to>
    <xdr:sp macro="" textlink="">
      <xdr:nvSpPr>
        <xdr:cNvPr id="311" name="フローチャート : 判断 310"/>
        <xdr:cNvSpPr/>
      </xdr:nvSpPr>
      <xdr:spPr>
        <a:xfrm>
          <a:off x="22110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151674</xdr:rowOff>
    </xdr:from>
    <xdr:to>
      <xdr:col>31</xdr:col>
      <xdr:colOff>85725</xdr:colOff>
      <xdr:row>61</xdr:row>
      <xdr:rowOff>81824</xdr:rowOff>
    </xdr:to>
    <xdr:sp macro="" textlink="">
      <xdr:nvSpPr>
        <xdr:cNvPr id="312" name="フローチャート : 判断 311"/>
        <xdr:cNvSpPr/>
      </xdr:nvSpPr>
      <xdr:spPr>
        <a:xfrm>
          <a:off x="21272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98351</xdr:rowOff>
    </xdr:from>
    <xdr:ext cx="469744" cy="259045"/>
    <xdr:sp macro="" textlink="">
      <xdr:nvSpPr>
        <xdr:cNvPr id="313" name="n_1aveValue【保健センター・保健所】&#10;一人当たり面積"/>
        <xdr:cNvSpPr txBox="1"/>
      </xdr:nvSpPr>
      <xdr:spPr>
        <a:xfrm>
          <a:off x="210757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4" name="テキスト ボックス 3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5" name="テキスト ボックス 3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6" name="テキスト ボックス 3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7" name="テキスト ボックス 3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8" name="テキスト ボックス 3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120650</xdr:rowOff>
    </xdr:from>
    <xdr:to>
      <xdr:col>31</xdr:col>
      <xdr:colOff>85725</xdr:colOff>
      <xdr:row>64</xdr:row>
      <xdr:rowOff>50800</xdr:rowOff>
    </xdr:to>
    <xdr:sp macro="" textlink="">
      <xdr:nvSpPr>
        <xdr:cNvPr id="319" name="円/楕円 318"/>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41927</xdr:rowOff>
    </xdr:from>
    <xdr:ext cx="469744" cy="259045"/>
    <xdr:sp macro="" textlink="">
      <xdr:nvSpPr>
        <xdr:cNvPr id="320"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9" name="テキスト ボックス 3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0" name="直線コネクタ 3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31" name="直線コネクタ 3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32" name="テキスト ボックス 3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3" name="直線コネクタ 3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4" name="テキスト ボックス 3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5" name="直線コネクタ 3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6" name="テキスト ボックス 3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7" name="直線コネクタ 3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8" name="テキスト ボックス 3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9" name="直線コネクタ 3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40" name="テキスト ボックス 3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41" name="直線コネクタ 3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42" name="テキスト ボックス 3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3" name="直線コネクタ 3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4" name="テキスト ボックス 3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6" name="直線コネクタ 345"/>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7"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8" name="直線コネクタ 34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9"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50" name="直線コネクタ 34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51"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52" name="フローチャート : 判断 351"/>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53" name="フローチャート : 判断 352"/>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54"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5" name="テキスト ボックス 3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6" name="テキスト ボックス 3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7" name="テキスト ボックス 3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8" name="テキスト ボックス 3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9" name="テキスト ボックス 3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104866</xdr:rowOff>
    </xdr:from>
    <xdr:to>
      <xdr:col>22</xdr:col>
      <xdr:colOff>415925</xdr:colOff>
      <xdr:row>82</xdr:row>
      <xdr:rowOff>35016</xdr:rowOff>
    </xdr:to>
    <xdr:sp macro="" textlink="">
      <xdr:nvSpPr>
        <xdr:cNvPr id="360" name="円/楕円 359"/>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26143</xdr:rowOff>
    </xdr:from>
    <xdr:ext cx="405111" cy="259045"/>
    <xdr:sp macro="" textlink="">
      <xdr:nvSpPr>
        <xdr:cNvPr id="361" name="n_1mainValue【消防施設】&#10;有形固定資産減価償却率"/>
        <xdr:cNvSpPr txBox="1"/>
      </xdr:nvSpPr>
      <xdr:spPr>
        <a:xfrm>
          <a:off x="15266043"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2" name="正方形/長方形 3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3" name="正方形/長方形 3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4" name="正方形/長方形 3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5" name="正方形/長方形 3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6" name="正方形/長方形 3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7" name="正方形/長方形 3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8" name="正方形/長方形 3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9" name="正方形/長方形 3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0" name="テキスト ボックス 3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1" name="直線コネクタ 3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72" name="直線コネクタ 3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3" name="テキスト ボックス 3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4" name="直線コネクタ 3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5" name="テキスト ボックス 3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6" name="直線コネクタ 3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7" name="テキスト ボックス 3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8" name="直線コネクタ 3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9" name="テキスト ボックス 3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80" name="直線コネクタ 3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1" name="テキスト ボックス 3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5" name="直線コネクタ 384"/>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6"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7" name="直線コネクタ 386"/>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8"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9" name="直線コネクタ 388"/>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90"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91" name="フローチャート : 判断 390"/>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92" name="フローチャート : 判断 391"/>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93"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4" name="テキスト ボックス 3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5" name="テキスト ボックス 3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6" name="テキスト ボックス 3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7" name="テキスト ボックス 3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8" name="テキスト ボックス 3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162561</xdr:rowOff>
    </xdr:from>
    <xdr:to>
      <xdr:col>31</xdr:col>
      <xdr:colOff>85725</xdr:colOff>
      <xdr:row>84</xdr:row>
      <xdr:rowOff>92711</xdr:rowOff>
    </xdr:to>
    <xdr:sp macro="" textlink="">
      <xdr:nvSpPr>
        <xdr:cNvPr id="399" name="円/楕円 398"/>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83838</xdr:rowOff>
    </xdr:from>
    <xdr:ext cx="469744" cy="259045"/>
    <xdr:sp macro="" textlink="">
      <xdr:nvSpPr>
        <xdr:cNvPr id="400" name="n_1main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1" name="テキスト ボックス 4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2" name="直線コネクタ 4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3" name="テキスト ボックス 4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4" name="直線コネクタ 4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5" name="テキスト ボックス 4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6" name="直線コネクタ 4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7" name="テキスト ボックス 4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8" name="直線コネクタ 4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9" name="テキスト ボックス 4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0" name="直線コネクタ 4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1" name="テキスト ボックス 4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5" name="直線コネクタ 424"/>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6"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7" name="直線コネクタ 42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8"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9" name="直線コネクタ 42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30"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31" name="フローチャート : 判断 430"/>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32" name="フローチャート : 判断 431"/>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33"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76836</xdr:rowOff>
    </xdr:from>
    <xdr:to>
      <xdr:col>22</xdr:col>
      <xdr:colOff>415925</xdr:colOff>
      <xdr:row>103</xdr:row>
      <xdr:rowOff>6986</xdr:rowOff>
    </xdr:to>
    <xdr:sp macro="" textlink="">
      <xdr:nvSpPr>
        <xdr:cNvPr id="439" name="円/楕円 438"/>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23513</xdr:rowOff>
    </xdr:from>
    <xdr:ext cx="405111" cy="259045"/>
    <xdr:sp macro="" textlink="">
      <xdr:nvSpPr>
        <xdr:cNvPr id="440" name="n_1mainValue【庁舎】&#10;有形固定資産減価償却率"/>
        <xdr:cNvSpPr txBox="1"/>
      </xdr:nvSpPr>
      <xdr:spPr>
        <a:xfrm>
          <a:off x="15266043"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51" name="直線コネクタ 4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2" name="テキスト ボックス 4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3" name="直線コネクタ 4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4" name="テキスト ボックス 4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5" name="直線コネクタ 4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6" name="テキスト ボックス 4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7" name="直線コネクタ 4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8" name="テキスト ボックス 4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9" name="直線コネクタ 4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0" name="テキスト ボックス 4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62" name="直線コネクタ 461"/>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63"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64" name="直線コネクタ 463"/>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5"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6" name="直線コネクタ 465"/>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7"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8" name="フローチャート : 判断 467"/>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9" name="フローチャート : 判断 468"/>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70"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1" name="テキスト ボックス 4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2" name="テキスト ボックス 4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3" name="テキスト ボックス 4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4" name="テキスト ボックス 4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5" name="テキスト ボックス 4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166675</xdr:rowOff>
    </xdr:from>
    <xdr:to>
      <xdr:col>31</xdr:col>
      <xdr:colOff>85725</xdr:colOff>
      <xdr:row>107</xdr:row>
      <xdr:rowOff>96825</xdr:rowOff>
    </xdr:to>
    <xdr:sp macro="" textlink="">
      <xdr:nvSpPr>
        <xdr:cNvPr id="476" name="円/楕円 475"/>
        <xdr:cNvSpPr/>
      </xdr:nvSpPr>
      <xdr:spPr>
        <a:xfrm>
          <a:off x="21272500" y="183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87952</xdr:rowOff>
    </xdr:from>
    <xdr:ext cx="469744" cy="259045"/>
    <xdr:sp macro="" textlink="">
      <xdr:nvSpPr>
        <xdr:cNvPr id="477" name="n_1mainValue【庁舎】&#10;一人当たり面積"/>
        <xdr:cNvSpPr txBox="1"/>
      </xdr:nvSpPr>
      <xdr:spPr>
        <a:xfrm>
          <a:off x="21075727" y="1843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　統一モデルの移行に伴う固定資産台帳の再整備により、取得価額の再評価を行いました。これにより一概に前年度と比較するのが難しくなっております。</a:t>
          </a:r>
          <a:endParaRPr lang="ja-JP" altLang="ja-JP" sz="1400">
            <a:effectLst/>
          </a:endParaRPr>
        </a:p>
        <a:p>
          <a:r>
            <a:rPr kumimoji="1" lang="ja-JP" altLang="ja-JP" sz="1100">
              <a:solidFill>
                <a:schemeClr val="dk1"/>
              </a:solidFill>
              <a:effectLst/>
              <a:latin typeface="+mn-lt"/>
              <a:ea typeface="+mn-ea"/>
              <a:cs typeface="+mn-cs"/>
            </a:rPr>
            <a:t>しかし、老朽化比率が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％を超えている消防施設と庁舎に関しては施設の状況を勘案し、適切な計画たて、推進するよう努めてまいります。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近年人口においては、ほぼ横ばいが続いているとこに加え、基幹産業である農業就業者（農家）の高齢化等により財政基盤が弱く、全国及び沖縄県平均を大きく下回っている。</a:t>
          </a:r>
          <a:endParaRPr kumimoji="1" lang="en-US" altLang="ja-JP" sz="1300">
            <a:latin typeface="ＭＳ Ｐゴシック"/>
          </a:endParaRPr>
        </a:p>
        <a:p>
          <a:r>
            <a:rPr kumimoji="1" lang="ja-JP" altLang="en-US" sz="1300">
              <a:latin typeface="ＭＳ Ｐゴシック"/>
            </a:rPr>
            <a:t>　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20320</xdr:rowOff>
    </xdr:to>
    <xdr:cxnSp macro="">
      <xdr:nvCxnSpPr>
        <xdr:cNvPr id="65" name="直線コネクタ 64"/>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20320</xdr:rowOff>
    </xdr:to>
    <xdr:cxnSp macro="">
      <xdr:nvCxnSpPr>
        <xdr:cNvPr id="74" name="直線コネクタ 73"/>
        <xdr:cNvCxnSpPr/>
      </xdr:nvCxnSpPr>
      <xdr:spPr>
        <a:xfrm>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前年度対比△</a:t>
          </a:r>
          <a:r>
            <a:rPr kumimoji="1" lang="en-US" altLang="ja-JP" sz="1100">
              <a:latin typeface="ＭＳ Ｐゴシック"/>
            </a:rPr>
            <a:t>1.7</a:t>
          </a:r>
          <a:r>
            <a:rPr kumimoji="1" lang="ja-JP" altLang="en-US" sz="1100">
              <a:latin typeface="ＭＳ Ｐゴシック"/>
            </a:rPr>
            <a:t>ポイントの</a:t>
          </a:r>
          <a:r>
            <a:rPr kumimoji="1" lang="en-US" altLang="ja-JP" sz="1100">
              <a:latin typeface="ＭＳ Ｐゴシック"/>
            </a:rPr>
            <a:t>76.3</a:t>
          </a:r>
          <a:r>
            <a:rPr kumimoji="1" lang="ja-JP" altLang="en-US" sz="1100">
              <a:latin typeface="ＭＳ Ｐゴシック"/>
            </a:rPr>
            <a:t>％と類似団体平均を下回っている。しかし、多様な地域住民ニーズ及び新たな事業の展開に伴い増加する町債の新規発行の影響により今後の公債費の</a:t>
          </a:r>
          <a:r>
            <a:rPr kumimoji="1" lang="ja-JP" altLang="en-US" sz="1050">
              <a:latin typeface="ＭＳ Ｐゴシック"/>
            </a:rPr>
            <a:t>増加が見込まれることから、</a:t>
          </a:r>
          <a:r>
            <a:rPr kumimoji="1" lang="ja-JP" altLang="en-US" sz="1100">
              <a:latin typeface="ＭＳ Ｐゴシック"/>
            </a:rPr>
            <a:t>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latin typeface="ＭＳ Ｐゴシック"/>
            </a:rPr>
            <a:t>IT</a:t>
          </a:r>
          <a:r>
            <a:rPr kumimoji="1" lang="ja-JP" altLang="en-US" sz="1100">
              <a:latin typeface="ＭＳ Ｐゴシック"/>
            </a:rPr>
            <a:t>システムの活用・導入促進等による事務の軽減、効率化により、経常経費の削減を図る。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38463</xdr:rowOff>
    </xdr:from>
    <xdr:to>
      <xdr:col>7</xdr:col>
      <xdr:colOff>152400</xdr:colOff>
      <xdr:row>63</xdr:row>
      <xdr:rowOff>97065</xdr:rowOff>
    </xdr:to>
    <xdr:cxnSp macro="">
      <xdr:nvCxnSpPr>
        <xdr:cNvPr id="130" name="直線コネクタ 129"/>
        <xdr:cNvCxnSpPr/>
      </xdr:nvCxnSpPr>
      <xdr:spPr>
        <a:xfrm flipV="1">
          <a:off x="4114800" y="10839813"/>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63</xdr:row>
      <xdr:rowOff>159113</xdr:rowOff>
    </xdr:to>
    <xdr:cxnSp macro="">
      <xdr:nvCxnSpPr>
        <xdr:cNvPr id="133" name="直線コネクタ 132"/>
        <xdr:cNvCxnSpPr/>
      </xdr:nvCxnSpPr>
      <xdr:spPr>
        <a:xfrm flipV="1">
          <a:off x="3225800" y="108984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109946</xdr:rowOff>
    </xdr:from>
    <xdr:to>
      <xdr:col>4</xdr:col>
      <xdr:colOff>482600</xdr:colOff>
      <xdr:row>63</xdr:row>
      <xdr:rowOff>159113</xdr:rowOff>
    </xdr:to>
    <xdr:cxnSp macro="">
      <xdr:nvCxnSpPr>
        <xdr:cNvPr id="136" name="直線コネクタ 135"/>
        <xdr:cNvCxnSpPr/>
      </xdr:nvCxnSpPr>
      <xdr:spPr>
        <a:xfrm>
          <a:off x="2336800" y="1073984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109946</xdr:rowOff>
    </xdr:to>
    <xdr:cxnSp macro="">
      <xdr:nvCxnSpPr>
        <xdr:cNvPr id="139" name="直線コネクタ 138"/>
        <xdr:cNvCxnSpPr/>
      </xdr:nvCxnSpPr>
      <xdr:spPr>
        <a:xfrm>
          <a:off x="1447800" y="107226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159113</xdr:rowOff>
    </xdr:from>
    <xdr:to>
      <xdr:col>7</xdr:col>
      <xdr:colOff>203200</xdr:colOff>
      <xdr:row>63</xdr:row>
      <xdr:rowOff>89263</xdr:rowOff>
    </xdr:to>
    <xdr:sp macro="" textlink="">
      <xdr:nvSpPr>
        <xdr:cNvPr id="149" name="円/楕円 148"/>
        <xdr:cNvSpPr/>
      </xdr:nvSpPr>
      <xdr:spPr>
        <a:xfrm>
          <a:off x="4902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4190</xdr:rowOff>
    </xdr:from>
    <xdr:ext cx="762000" cy="259045"/>
    <xdr:sp macro="" textlink="">
      <xdr:nvSpPr>
        <xdr:cNvPr id="150" name="財政構造の弾力性該当値テキスト"/>
        <xdr:cNvSpPr txBox="1"/>
      </xdr:nvSpPr>
      <xdr:spPr>
        <a:xfrm>
          <a:off x="50419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1" name="円/楕円 150"/>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52" name="テキスト ボックス 151"/>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108313</xdr:rowOff>
    </xdr:from>
    <xdr:to>
      <xdr:col>4</xdr:col>
      <xdr:colOff>533400</xdr:colOff>
      <xdr:row>64</xdr:row>
      <xdr:rowOff>38463</xdr:rowOff>
    </xdr:to>
    <xdr:sp macro="" textlink="">
      <xdr:nvSpPr>
        <xdr:cNvPr id="153" name="円/楕円 152"/>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48640</xdr:rowOff>
    </xdr:from>
    <xdr:ext cx="762000" cy="259045"/>
    <xdr:sp macro="" textlink="">
      <xdr:nvSpPr>
        <xdr:cNvPr id="154" name="テキスト ボックス 153"/>
        <xdr:cNvSpPr txBox="1"/>
      </xdr:nvSpPr>
      <xdr:spPr>
        <a:xfrm>
          <a:off x="2844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59146</xdr:rowOff>
    </xdr:from>
    <xdr:to>
      <xdr:col>3</xdr:col>
      <xdr:colOff>330200</xdr:colOff>
      <xdr:row>62</xdr:row>
      <xdr:rowOff>160746</xdr:rowOff>
    </xdr:to>
    <xdr:sp macro="" textlink="">
      <xdr:nvSpPr>
        <xdr:cNvPr id="155" name="円/楕円 154"/>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170923</xdr:rowOff>
    </xdr:from>
    <xdr:ext cx="762000" cy="259045"/>
    <xdr:sp macro="" textlink="">
      <xdr:nvSpPr>
        <xdr:cNvPr id="156" name="テキスト ボックス 155"/>
        <xdr:cNvSpPr txBox="1"/>
      </xdr:nvSpPr>
      <xdr:spPr>
        <a:xfrm>
          <a:off x="1955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7" name="円/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8" name="テキスト ボックス 157"/>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[543,877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類似団体に比べ</a:t>
          </a:r>
          <a:r>
            <a:rPr kumimoji="1" lang="en-US" altLang="ja-JP" sz="1200">
              <a:latin typeface="ＭＳ Ｐゴシック"/>
            </a:rPr>
            <a:t>136,474</a:t>
          </a:r>
          <a:r>
            <a:rPr kumimoji="1" lang="ja-JP" altLang="en-US" sz="1200">
              <a:latin typeface="ＭＳ Ｐゴシック"/>
            </a:rPr>
            <a:t>円上回っており、前年度比では</a:t>
          </a:r>
          <a:r>
            <a:rPr kumimoji="1" lang="en-US" altLang="ja-JP" sz="1200">
              <a:latin typeface="ＭＳ Ｐゴシック"/>
            </a:rPr>
            <a:t>29,656</a:t>
          </a:r>
          <a:r>
            <a:rPr kumimoji="1" lang="ja-JP" altLang="en-US" sz="1200">
              <a:latin typeface="ＭＳ Ｐゴシック"/>
            </a:rPr>
            <a:t>円増となっている。類似団体に比べ高くなっている主な要因として、新規事業の計画策定等、大規模な調査等の委託業務の増加や、当該事業の業務量増加に伴う賃金職員の増により削減が進んでいない。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103729</xdr:rowOff>
    </xdr:from>
    <xdr:to>
      <xdr:col>7</xdr:col>
      <xdr:colOff>152400</xdr:colOff>
      <xdr:row>83</xdr:row>
      <xdr:rowOff>137806</xdr:rowOff>
    </xdr:to>
    <xdr:cxnSp macro="">
      <xdr:nvCxnSpPr>
        <xdr:cNvPr id="194" name="直線コネクタ 193"/>
        <xdr:cNvCxnSpPr/>
      </xdr:nvCxnSpPr>
      <xdr:spPr>
        <a:xfrm>
          <a:off x="4114800" y="14334079"/>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73482</xdr:rowOff>
    </xdr:from>
    <xdr:to>
      <xdr:col>6</xdr:col>
      <xdr:colOff>0</xdr:colOff>
      <xdr:row>83</xdr:row>
      <xdr:rowOff>103729</xdr:rowOff>
    </xdr:to>
    <xdr:cxnSp macro="">
      <xdr:nvCxnSpPr>
        <xdr:cNvPr id="197" name="直線コネクタ 196"/>
        <xdr:cNvCxnSpPr/>
      </xdr:nvCxnSpPr>
      <xdr:spPr>
        <a:xfrm>
          <a:off x="3225800" y="14303832"/>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29640</xdr:rowOff>
    </xdr:from>
    <xdr:to>
      <xdr:col>4</xdr:col>
      <xdr:colOff>482600</xdr:colOff>
      <xdr:row>83</xdr:row>
      <xdr:rowOff>73482</xdr:rowOff>
    </xdr:to>
    <xdr:cxnSp macro="">
      <xdr:nvCxnSpPr>
        <xdr:cNvPr id="200" name="直線コネクタ 199"/>
        <xdr:cNvCxnSpPr/>
      </xdr:nvCxnSpPr>
      <xdr:spPr>
        <a:xfrm>
          <a:off x="2336800" y="14259990"/>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29640</xdr:rowOff>
    </xdr:from>
    <xdr:to>
      <xdr:col>3</xdr:col>
      <xdr:colOff>279400</xdr:colOff>
      <xdr:row>83</xdr:row>
      <xdr:rowOff>78746</xdr:rowOff>
    </xdr:to>
    <xdr:cxnSp macro="">
      <xdr:nvCxnSpPr>
        <xdr:cNvPr id="203" name="直線コネクタ 202"/>
        <xdr:cNvCxnSpPr/>
      </xdr:nvCxnSpPr>
      <xdr:spPr>
        <a:xfrm flipV="1">
          <a:off x="1447800" y="14259990"/>
          <a:ext cx="889000" cy="4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87006</xdr:rowOff>
    </xdr:from>
    <xdr:to>
      <xdr:col>7</xdr:col>
      <xdr:colOff>203200</xdr:colOff>
      <xdr:row>84</xdr:row>
      <xdr:rowOff>17156</xdr:rowOff>
    </xdr:to>
    <xdr:sp macro="" textlink="">
      <xdr:nvSpPr>
        <xdr:cNvPr id="213" name="円/楕円 212"/>
        <xdr:cNvSpPr/>
      </xdr:nvSpPr>
      <xdr:spPr>
        <a:xfrm>
          <a:off x="49022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59083</xdr:rowOff>
    </xdr:from>
    <xdr:ext cx="762000" cy="259045"/>
    <xdr:sp macro="" textlink="">
      <xdr:nvSpPr>
        <xdr:cNvPr id="214" name="人件費・物件費等の状況該当値テキスト"/>
        <xdr:cNvSpPr txBox="1"/>
      </xdr:nvSpPr>
      <xdr:spPr>
        <a:xfrm>
          <a:off x="5041900" y="142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543,877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52929</xdr:rowOff>
    </xdr:from>
    <xdr:to>
      <xdr:col>6</xdr:col>
      <xdr:colOff>50800</xdr:colOff>
      <xdr:row>83</xdr:row>
      <xdr:rowOff>154529</xdr:rowOff>
    </xdr:to>
    <xdr:sp macro="" textlink="">
      <xdr:nvSpPr>
        <xdr:cNvPr id="215" name="円/楕円 214"/>
        <xdr:cNvSpPr/>
      </xdr:nvSpPr>
      <xdr:spPr>
        <a:xfrm>
          <a:off x="4064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139306</xdr:rowOff>
    </xdr:from>
    <xdr:ext cx="736600" cy="259045"/>
    <xdr:sp macro="" textlink="">
      <xdr:nvSpPr>
        <xdr:cNvPr id="216" name="テキスト ボックス 215"/>
        <xdr:cNvSpPr txBox="1"/>
      </xdr:nvSpPr>
      <xdr:spPr>
        <a:xfrm>
          <a:off x="3733800" y="1436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514,221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22682</xdr:rowOff>
    </xdr:from>
    <xdr:to>
      <xdr:col>4</xdr:col>
      <xdr:colOff>533400</xdr:colOff>
      <xdr:row>83</xdr:row>
      <xdr:rowOff>124282</xdr:rowOff>
    </xdr:to>
    <xdr:sp macro="" textlink="">
      <xdr:nvSpPr>
        <xdr:cNvPr id="217" name="円/楕円 216"/>
        <xdr:cNvSpPr/>
      </xdr:nvSpPr>
      <xdr:spPr>
        <a:xfrm>
          <a:off x="3175000" y="142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109059</xdr:rowOff>
    </xdr:from>
    <xdr:ext cx="762000" cy="259045"/>
    <xdr:sp macro="" textlink="">
      <xdr:nvSpPr>
        <xdr:cNvPr id="218" name="テキスト ボックス 217"/>
        <xdr:cNvSpPr txBox="1"/>
      </xdr:nvSpPr>
      <xdr:spPr>
        <a:xfrm>
          <a:off x="2844800" y="143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487,898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150290</xdr:rowOff>
    </xdr:from>
    <xdr:to>
      <xdr:col>3</xdr:col>
      <xdr:colOff>330200</xdr:colOff>
      <xdr:row>83</xdr:row>
      <xdr:rowOff>80440</xdr:rowOff>
    </xdr:to>
    <xdr:sp macro="" textlink="">
      <xdr:nvSpPr>
        <xdr:cNvPr id="219" name="円/楕円 218"/>
        <xdr:cNvSpPr/>
      </xdr:nvSpPr>
      <xdr:spPr>
        <a:xfrm>
          <a:off x="2286000" y="142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65217</xdr:rowOff>
    </xdr:from>
    <xdr:ext cx="762000" cy="259045"/>
    <xdr:sp macro="" textlink="">
      <xdr:nvSpPr>
        <xdr:cNvPr id="220" name="テキスト ボックス 219"/>
        <xdr:cNvSpPr txBox="1"/>
      </xdr:nvSpPr>
      <xdr:spPr>
        <a:xfrm>
          <a:off x="1955800" y="142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449,743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27946</xdr:rowOff>
    </xdr:from>
    <xdr:to>
      <xdr:col>2</xdr:col>
      <xdr:colOff>127000</xdr:colOff>
      <xdr:row>83</xdr:row>
      <xdr:rowOff>129546</xdr:rowOff>
    </xdr:to>
    <xdr:sp macro="" textlink="">
      <xdr:nvSpPr>
        <xdr:cNvPr id="221" name="円/楕円 220"/>
        <xdr:cNvSpPr/>
      </xdr:nvSpPr>
      <xdr:spPr>
        <a:xfrm>
          <a:off x="1397000" y="142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114323</xdr:rowOff>
    </xdr:from>
    <xdr:ext cx="762000" cy="259045"/>
    <xdr:sp macro="" textlink="">
      <xdr:nvSpPr>
        <xdr:cNvPr id="222" name="テキスト ボックス 221"/>
        <xdr:cNvSpPr txBox="1"/>
      </xdr:nvSpPr>
      <xdr:spPr>
        <a:xfrm>
          <a:off x="1066800" y="14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2.3</a:t>
          </a:r>
          <a:r>
            <a:rPr kumimoji="1" lang="ja-JP" altLang="en-US" sz="1300">
              <a:latin typeface="ＭＳ Ｐゴシック"/>
            </a:rPr>
            <a:t>ポイント、全国町村平均に比べ</a:t>
          </a:r>
          <a:r>
            <a:rPr kumimoji="1" lang="en-US" altLang="ja-JP" sz="1300">
              <a:latin typeface="ＭＳ Ｐゴシック"/>
            </a:rPr>
            <a:t>3.5</a:t>
          </a:r>
          <a:r>
            <a:rPr kumimoji="1" lang="ja-JP" altLang="en-US" sz="1300">
              <a:latin typeface="ＭＳ Ｐゴシック"/>
            </a:rPr>
            <a:t>ポイント低い</a:t>
          </a:r>
          <a:r>
            <a:rPr kumimoji="1" lang="en-US" altLang="ja-JP" sz="1300">
              <a:latin typeface="ＭＳ Ｐゴシック"/>
            </a:rPr>
            <a:t>92.9</a:t>
          </a:r>
          <a:r>
            <a:rPr kumimoji="1" lang="ja-JP" altLang="en-US" sz="1300">
              <a:latin typeface="ＭＳ Ｐゴシック"/>
            </a:rPr>
            <a:t>ポイントと全国平均の中でも低い水準にある。</a:t>
          </a:r>
          <a:endParaRPr kumimoji="1" lang="en-US" altLang="ja-JP" sz="1300">
            <a:latin typeface="ＭＳ Ｐゴシック"/>
          </a:endParaRPr>
        </a:p>
        <a:p>
          <a:r>
            <a:rPr kumimoji="1" lang="ja-JP" altLang="en-US" sz="1300">
              <a:latin typeface="ＭＳ Ｐゴシック"/>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86</xdr:row>
      <xdr:rowOff>71438</xdr:rowOff>
    </xdr:to>
    <xdr:cxnSp macro="">
      <xdr:nvCxnSpPr>
        <xdr:cNvPr id="252" name="直線コネクタ 251"/>
        <xdr:cNvCxnSpPr/>
      </xdr:nvCxnSpPr>
      <xdr:spPr>
        <a:xfrm flipV="1">
          <a:off x="16179800" y="147799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164464</xdr:rowOff>
    </xdr:from>
    <xdr:to>
      <xdr:col>23</xdr:col>
      <xdr:colOff>406400</xdr:colOff>
      <xdr:row>86</xdr:row>
      <xdr:rowOff>71438</xdr:rowOff>
    </xdr:to>
    <xdr:cxnSp macro="">
      <xdr:nvCxnSpPr>
        <xdr:cNvPr id="255" name="直線コネクタ 254"/>
        <xdr:cNvCxnSpPr/>
      </xdr:nvCxnSpPr>
      <xdr:spPr>
        <a:xfrm>
          <a:off x="15290800" y="147377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164464</xdr:rowOff>
    </xdr:to>
    <xdr:cxnSp macro="">
      <xdr:nvCxnSpPr>
        <xdr:cNvPr id="258" name="直線コネクタ 257"/>
        <xdr:cNvCxnSpPr/>
      </xdr:nvCxnSpPr>
      <xdr:spPr>
        <a:xfrm>
          <a:off x="14401800" y="1464722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78423</xdr:rowOff>
    </xdr:to>
    <xdr:cxnSp macro="">
      <xdr:nvCxnSpPr>
        <xdr:cNvPr id="261" name="直線コネクタ 260"/>
        <xdr:cNvCxnSpPr/>
      </xdr:nvCxnSpPr>
      <xdr:spPr>
        <a:xfrm flipV="1">
          <a:off x="13512800" y="14647227"/>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71" name="円/楕円 270"/>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970</xdr:rowOff>
    </xdr:from>
    <xdr:ext cx="762000" cy="259045"/>
    <xdr:sp macro="" textlink="">
      <xdr:nvSpPr>
        <xdr:cNvPr id="272"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20638</xdr:rowOff>
    </xdr:from>
    <xdr:to>
      <xdr:col>23</xdr:col>
      <xdr:colOff>457200</xdr:colOff>
      <xdr:row>86</xdr:row>
      <xdr:rowOff>122238</xdr:rowOff>
    </xdr:to>
    <xdr:sp macro="" textlink="">
      <xdr:nvSpPr>
        <xdr:cNvPr id="273" name="円/楕円 272"/>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74" name="テキスト ボックス 273"/>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113664</xdr:rowOff>
    </xdr:from>
    <xdr:to>
      <xdr:col>22</xdr:col>
      <xdr:colOff>254000</xdr:colOff>
      <xdr:row>86</xdr:row>
      <xdr:rowOff>43814</xdr:rowOff>
    </xdr:to>
    <xdr:sp macro="" textlink="">
      <xdr:nvSpPr>
        <xdr:cNvPr id="275" name="円/楕円 274"/>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53991</xdr:rowOff>
    </xdr:from>
    <xdr:ext cx="762000" cy="259045"/>
    <xdr:sp macro="" textlink="">
      <xdr:nvSpPr>
        <xdr:cNvPr id="276" name="テキスト ボックス 275"/>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7" name="円/楕円 276"/>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134954</xdr:rowOff>
    </xdr:from>
    <xdr:ext cx="762000" cy="259045"/>
    <xdr:sp macro="" textlink="">
      <xdr:nvSpPr>
        <xdr:cNvPr id="278" name="テキスト ボックス 277"/>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27623</xdr:rowOff>
    </xdr:from>
    <xdr:to>
      <xdr:col>19</xdr:col>
      <xdr:colOff>533400</xdr:colOff>
      <xdr:row>88</xdr:row>
      <xdr:rowOff>129223</xdr:rowOff>
    </xdr:to>
    <xdr:sp macro="" textlink="">
      <xdr:nvSpPr>
        <xdr:cNvPr id="279" name="円/楕円 278"/>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139400</xdr:rowOff>
    </xdr:from>
    <xdr:ext cx="762000" cy="259045"/>
    <xdr:sp macro="" textlink="">
      <xdr:nvSpPr>
        <xdr:cNvPr id="280" name="テキスト ボックス 279"/>
        <xdr:cNvSpPr txBox="1"/>
      </xdr:nvSpPr>
      <xdr:spPr>
        <a:xfrm>
          <a:off x="13131800" y="148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本町は</a:t>
          </a:r>
          <a:r>
            <a:rPr kumimoji="1" lang="en-US" altLang="ja-JP" sz="1100">
              <a:latin typeface="ＭＳ Ｐゴシック"/>
            </a:rPr>
            <a:t>9</a:t>
          </a:r>
          <a:r>
            <a:rPr kumimoji="1" lang="ja-JP" altLang="en-US" sz="1100">
              <a:latin typeface="ＭＳ Ｐゴシック"/>
            </a:rPr>
            <a:t>つの有人島を有し、町の総面積も</a:t>
          </a:r>
          <a:r>
            <a:rPr kumimoji="1" lang="en-US" altLang="ja-JP" sz="1100">
              <a:solidFill>
                <a:sysClr val="windowText" lastClr="000000"/>
              </a:solidFill>
              <a:latin typeface="ＭＳ Ｐゴシック"/>
            </a:rPr>
            <a:t>334.39</a:t>
          </a:r>
          <a:r>
            <a:rPr kumimoji="1" lang="ja-JP" altLang="en-US" sz="1100">
              <a:solidFill>
                <a:sysClr val="windowText" lastClr="000000"/>
              </a:solidFill>
              <a:latin typeface="ＭＳ Ｐゴシック"/>
            </a:rPr>
            <a:t>平方キロメートル</a:t>
          </a:r>
          <a:r>
            <a:rPr kumimoji="1" lang="ja-JP" altLang="en-US" sz="1100">
              <a:latin typeface="ＭＳ Ｐゴシック"/>
            </a:rPr>
            <a:t>（県内</a:t>
          </a:r>
          <a:r>
            <a:rPr kumimoji="1" lang="en-US" altLang="ja-JP" sz="1100">
              <a:latin typeface="ＭＳ Ｐゴシック"/>
            </a:rPr>
            <a:t>1</a:t>
          </a:r>
          <a:r>
            <a:rPr kumimoji="1" lang="ja-JP" altLang="en-US" sz="1100">
              <a:latin typeface="ＭＳ Ｐゴシック"/>
            </a:rPr>
            <a:t>位）と広大であることから、類似団体と比較し、出張所や学校、保育所等の公共施設に多く配置しなければならないことから、類似団体に比べ</a:t>
          </a:r>
          <a:r>
            <a:rPr kumimoji="1" lang="en-US" altLang="ja-JP" sz="1100">
              <a:latin typeface="ＭＳ Ｐゴシック"/>
            </a:rPr>
            <a:t>10.58</a:t>
          </a:r>
          <a:r>
            <a:rPr kumimoji="1" lang="ja-JP" altLang="en-US" sz="1100">
              <a:latin typeface="ＭＳ Ｐゴシック"/>
            </a:rPr>
            <a:t>人多い</a:t>
          </a:r>
          <a:r>
            <a:rPr kumimoji="1" lang="en-US" altLang="ja-JP" sz="1100">
              <a:latin typeface="ＭＳ Ｐゴシック"/>
            </a:rPr>
            <a:t>32.33</a:t>
          </a:r>
          <a:r>
            <a:rPr kumimoji="1" lang="ja-JP" altLang="en-US" sz="1100">
              <a:latin typeface="ＭＳ Ｐゴシック"/>
            </a:rPr>
            <a:t>人となっている。これまでも集中改革プラン等による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ＩＴシステムの導入・活用による事務の効率化や適正配置等による、より適切な定数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4026</xdr:rowOff>
    </xdr:from>
    <xdr:to>
      <xdr:col>24</xdr:col>
      <xdr:colOff>558800</xdr:colOff>
      <xdr:row>63</xdr:row>
      <xdr:rowOff>49873</xdr:rowOff>
    </xdr:to>
    <xdr:cxnSp macro="">
      <xdr:nvCxnSpPr>
        <xdr:cNvPr id="312" name="直線コネクタ 311"/>
        <xdr:cNvCxnSpPr/>
      </xdr:nvCxnSpPr>
      <xdr:spPr>
        <a:xfrm>
          <a:off x="16179800" y="1080537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158585</xdr:rowOff>
    </xdr:from>
    <xdr:to>
      <xdr:col>23</xdr:col>
      <xdr:colOff>406400</xdr:colOff>
      <xdr:row>63</xdr:row>
      <xdr:rowOff>4026</xdr:rowOff>
    </xdr:to>
    <xdr:cxnSp macro="">
      <xdr:nvCxnSpPr>
        <xdr:cNvPr id="315" name="直線コネクタ 314"/>
        <xdr:cNvCxnSpPr/>
      </xdr:nvCxnSpPr>
      <xdr:spPr>
        <a:xfrm>
          <a:off x="15290800" y="1078848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158585</xdr:rowOff>
    </xdr:from>
    <xdr:to>
      <xdr:col>22</xdr:col>
      <xdr:colOff>203200</xdr:colOff>
      <xdr:row>62</xdr:row>
      <xdr:rowOff>164617</xdr:rowOff>
    </xdr:to>
    <xdr:cxnSp macro="">
      <xdr:nvCxnSpPr>
        <xdr:cNvPr id="318" name="直線コネクタ 317"/>
        <xdr:cNvCxnSpPr/>
      </xdr:nvCxnSpPr>
      <xdr:spPr>
        <a:xfrm flipV="1">
          <a:off x="14401800" y="1078848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164617</xdr:rowOff>
    </xdr:from>
    <xdr:to>
      <xdr:col>21</xdr:col>
      <xdr:colOff>0</xdr:colOff>
      <xdr:row>63</xdr:row>
      <xdr:rowOff>10782</xdr:rowOff>
    </xdr:to>
    <xdr:cxnSp macro="">
      <xdr:nvCxnSpPr>
        <xdr:cNvPr id="321" name="直線コネクタ 320"/>
        <xdr:cNvCxnSpPr/>
      </xdr:nvCxnSpPr>
      <xdr:spPr>
        <a:xfrm flipV="1">
          <a:off x="13512800" y="10794517"/>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170523</xdr:rowOff>
    </xdr:from>
    <xdr:to>
      <xdr:col>24</xdr:col>
      <xdr:colOff>609600</xdr:colOff>
      <xdr:row>63</xdr:row>
      <xdr:rowOff>100673</xdr:rowOff>
    </xdr:to>
    <xdr:sp macro="" textlink="">
      <xdr:nvSpPr>
        <xdr:cNvPr id="331" name="円/楕円 330"/>
        <xdr:cNvSpPr/>
      </xdr:nvSpPr>
      <xdr:spPr>
        <a:xfrm>
          <a:off x="16967200" y="10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142600</xdr:rowOff>
    </xdr:from>
    <xdr:ext cx="762000" cy="259045"/>
    <xdr:sp macro="" textlink="">
      <xdr:nvSpPr>
        <xdr:cNvPr id="332" name="定員管理の状況該当値テキスト"/>
        <xdr:cNvSpPr txBox="1"/>
      </xdr:nvSpPr>
      <xdr:spPr>
        <a:xfrm>
          <a:off x="17106900" y="107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124676</xdr:rowOff>
    </xdr:from>
    <xdr:to>
      <xdr:col>23</xdr:col>
      <xdr:colOff>457200</xdr:colOff>
      <xdr:row>63</xdr:row>
      <xdr:rowOff>54826</xdr:rowOff>
    </xdr:to>
    <xdr:sp macro="" textlink="">
      <xdr:nvSpPr>
        <xdr:cNvPr id="333" name="円/楕円 332"/>
        <xdr:cNvSpPr/>
      </xdr:nvSpPr>
      <xdr:spPr>
        <a:xfrm>
          <a:off x="16129000" y="107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39603</xdr:rowOff>
    </xdr:from>
    <xdr:ext cx="736600" cy="259045"/>
    <xdr:sp macro="" textlink="">
      <xdr:nvSpPr>
        <xdr:cNvPr id="334" name="テキスト ボックス 333"/>
        <xdr:cNvSpPr txBox="1"/>
      </xdr:nvSpPr>
      <xdr:spPr>
        <a:xfrm>
          <a:off x="15798800" y="1084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107785</xdr:rowOff>
    </xdr:from>
    <xdr:to>
      <xdr:col>22</xdr:col>
      <xdr:colOff>254000</xdr:colOff>
      <xdr:row>63</xdr:row>
      <xdr:rowOff>37935</xdr:rowOff>
    </xdr:to>
    <xdr:sp macro="" textlink="">
      <xdr:nvSpPr>
        <xdr:cNvPr id="335" name="円/楕円 334"/>
        <xdr:cNvSpPr/>
      </xdr:nvSpPr>
      <xdr:spPr>
        <a:xfrm>
          <a:off x="15240000" y="10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22712</xdr:rowOff>
    </xdr:from>
    <xdr:ext cx="762000" cy="259045"/>
    <xdr:sp macro="" textlink="">
      <xdr:nvSpPr>
        <xdr:cNvPr id="336" name="テキスト ボックス 335"/>
        <xdr:cNvSpPr txBox="1"/>
      </xdr:nvSpPr>
      <xdr:spPr>
        <a:xfrm>
          <a:off x="14909800" y="1082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113817</xdr:rowOff>
    </xdr:from>
    <xdr:to>
      <xdr:col>21</xdr:col>
      <xdr:colOff>50800</xdr:colOff>
      <xdr:row>63</xdr:row>
      <xdr:rowOff>43967</xdr:rowOff>
    </xdr:to>
    <xdr:sp macro="" textlink="">
      <xdr:nvSpPr>
        <xdr:cNvPr id="337" name="円/楕円 336"/>
        <xdr:cNvSpPr/>
      </xdr:nvSpPr>
      <xdr:spPr>
        <a:xfrm>
          <a:off x="14351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28744</xdr:rowOff>
    </xdr:from>
    <xdr:ext cx="762000" cy="259045"/>
    <xdr:sp macro="" textlink="">
      <xdr:nvSpPr>
        <xdr:cNvPr id="338" name="テキスト ボックス 337"/>
        <xdr:cNvSpPr txBox="1"/>
      </xdr:nvSpPr>
      <xdr:spPr>
        <a:xfrm>
          <a:off x="14020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131432</xdr:rowOff>
    </xdr:from>
    <xdr:to>
      <xdr:col>19</xdr:col>
      <xdr:colOff>533400</xdr:colOff>
      <xdr:row>63</xdr:row>
      <xdr:rowOff>61582</xdr:rowOff>
    </xdr:to>
    <xdr:sp macro="" textlink="">
      <xdr:nvSpPr>
        <xdr:cNvPr id="339" name="円/楕円 338"/>
        <xdr:cNvSpPr/>
      </xdr:nvSpPr>
      <xdr:spPr>
        <a:xfrm>
          <a:off x="13462000" y="10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46359</xdr:rowOff>
    </xdr:from>
    <xdr:ext cx="762000" cy="259045"/>
    <xdr:sp macro="" textlink="">
      <xdr:nvSpPr>
        <xdr:cNvPr id="340" name="テキスト ボックス 339"/>
        <xdr:cNvSpPr txBox="1"/>
      </xdr:nvSpPr>
      <xdr:spPr>
        <a:xfrm>
          <a:off x="13131800" y="1084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0.4</a:t>
          </a:r>
          <a:r>
            <a:rPr kumimoji="1" lang="ja-JP" altLang="en-US" sz="1300">
              <a:latin typeface="ＭＳ Ｐゴシック"/>
            </a:rPr>
            <a:t>ポイント改善し、類似団体平均（</a:t>
          </a:r>
          <a:r>
            <a:rPr kumimoji="1" lang="en-US" altLang="ja-JP" sz="1300">
              <a:latin typeface="ＭＳ Ｐゴシック"/>
            </a:rPr>
            <a:t>7.4</a:t>
          </a:r>
          <a:r>
            <a:rPr kumimoji="1" lang="ja-JP" altLang="en-US" sz="1300">
              <a:latin typeface="ＭＳ Ｐゴシック"/>
            </a:rPr>
            <a:t>％）を</a:t>
          </a:r>
          <a:r>
            <a:rPr kumimoji="1" lang="en-US" altLang="ja-JP" sz="1300">
              <a:latin typeface="ＭＳ Ｐゴシック"/>
            </a:rPr>
            <a:t>3.1</a:t>
          </a:r>
          <a:r>
            <a:rPr kumimoji="1" lang="ja-JP" altLang="en-US" sz="1300">
              <a:latin typeface="ＭＳ Ｐゴシック"/>
            </a:rPr>
            <a:t>％下回った。今後においても、学校教育施設や公営住宅等の更新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112522</xdr:rowOff>
    </xdr:to>
    <xdr:cxnSp macro="">
      <xdr:nvCxnSpPr>
        <xdr:cNvPr id="371" name="直線コネクタ 370"/>
        <xdr:cNvCxnSpPr/>
      </xdr:nvCxnSpPr>
      <xdr:spPr>
        <a:xfrm flipV="1">
          <a:off x="16179800" y="695121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112522</xdr:rowOff>
    </xdr:from>
    <xdr:to>
      <xdr:col>23</xdr:col>
      <xdr:colOff>406400</xdr:colOff>
      <xdr:row>40</xdr:row>
      <xdr:rowOff>146304</xdr:rowOff>
    </xdr:to>
    <xdr:cxnSp macro="">
      <xdr:nvCxnSpPr>
        <xdr:cNvPr id="374" name="直線コネクタ 373"/>
        <xdr:cNvCxnSpPr/>
      </xdr:nvCxnSpPr>
      <xdr:spPr>
        <a:xfrm flipV="1">
          <a:off x="15290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42418</xdr:rowOff>
    </xdr:to>
    <xdr:cxnSp macro="">
      <xdr:nvCxnSpPr>
        <xdr:cNvPr id="377" name="直線コネクタ 376"/>
        <xdr:cNvCxnSpPr/>
      </xdr:nvCxnSpPr>
      <xdr:spPr>
        <a:xfrm flipV="1">
          <a:off x="14401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95504</xdr:rowOff>
    </xdr:to>
    <xdr:cxnSp macro="">
      <xdr:nvCxnSpPr>
        <xdr:cNvPr id="380" name="直線コネクタ 379"/>
        <xdr:cNvCxnSpPr/>
      </xdr:nvCxnSpPr>
      <xdr:spPr>
        <a:xfrm flipV="1">
          <a:off x="13512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0" name="円/楕円 389"/>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1"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61722</xdr:rowOff>
    </xdr:from>
    <xdr:to>
      <xdr:col>23</xdr:col>
      <xdr:colOff>457200</xdr:colOff>
      <xdr:row>40</xdr:row>
      <xdr:rowOff>163322</xdr:rowOff>
    </xdr:to>
    <xdr:sp macro="" textlink="">
      <xdr:nvSpPr>
        <xdr:cNvPr id="392" name="円/楕円 391"/>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2049</xdr:rowOff>
    </xdr:from>
    <xdr:ext cx="736600" cy="259045"/>
    <xdr:sp macro="" textlink="">
      <xdr:nvSpPr>
        <xdr:cNvPr id="393" name="テキスト ボックス 392"/>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394" name="円/楕円 393"/>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95" name="テキスト ボックス 39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396" name="円/楕円 395"/>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397" name="テキスト ボックス 396"/>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44704</xdr:rowOff>
    </xdr:from>
    <xdr:to>
      <xdr:col>19</xdr:col>
      <xdr:colOff>533400</xdr:colOff>
      <xdr:row>41</xdr:row>
      <xdr:rowOff>146304</xdr:rowOff>
    </xdr:to>
    <xdr:sp macro="" textlink="">
      <xdr:nvSpPr>
        <xdr:cNvPr id="398" name="円/楕円 397"/>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156481</xdr:rowOff>
    </xdr:from>
    <xdr:ext cx="762000" cy="259045"/>
    <xdr:sp macro="" textlink="">
      <xdr:nvSpPr>
        <xdr:cNvPr id="399" name="テキスト ボックス 398"/>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類似団体、沖縄県平均でみても良い位置づけとなっている。</a:t>
          </a:r>
          <a:endParaRPr kumimoji="1" lang="en-US" altLang="ja-JP" sz="1300">
            <a:latin typeface="ＭＳ Ｐゴシック"/>
          </a:endParaRPr>
        </a:p>
        <a:p>
          <a:r>
            <a:rPr kumimoji="1" lang="ja-JP" altLang="en-US" sz="1300">
              <a:latin typeface="ＭＳ Ｐゴシック"/>
            </a:rPr>
            <a:t>　今後も財政調整基金や減債基金等の充当可能基金の計画的な積立や高利率の既発債残高の繰上償還による将来負担の軽減、平準化に努め、当該比率の上昇抑制を図る。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年度の人件費に係る収支比率は対前年度比</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28.3</a:t>
          </a:r>
          <a:r>
            <a:rPr kumimoji="1" lang="ja-JP" altLang="en-US" sz="1300">
              <a:latin typeface="ＭＳ Ｐゴシック"/>
            </a:rPr>
            <a:t>％と類似団体平均と比べ</a:t>
          </a:r>
          <a:r>
            <a:rPr kumimoji="1" lang="en-US" altLang="ja-JP" sz="1300">
              <a:latin typeface="ＭＳ Ｐゴシック"/>
            </a:rPr>
            <a:t>5.1</a:t>
          </a:r>
          <a:r>
            <a:rPr kumimoji="1" lang="ja-JP" altLang="en-US" sz="1300">
              <a:latin typeface="ＭＳ Ｐゴシック"/>
            </a:rPr>
            <a:t>％高い水準にある。</a:t>
          </a:r>
          <a:endParaRPr kumimoji="1" lang="en-US" altLang="ja-JP" sz="1300">
            <a:latin typeface="ＭＳ Ｐゴシック"/>
          </a:endParaRPr>
        </a:p>
        <a:p>
          <a:r>
            <a:rPr kumimoji="1" lang="ja-JP" altLang="en-US" sz="1300">
              <a:latin typeface="ＭＳ Ｐゴシック"/>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49276</xdr:rowOff>
    </xdr:to>
    <xdr:cxnSp macro="">
      <xdr:nvCxnSpPr>
        <xdr:cNvPr id="64" name="直線コネクタ 63"/>
        <xdr:cNvCxnSpPr/>
      </xdr:nvCxnSpPr>
      <xdr:spPr>
        <a:xfrm>
          <a:off x="3987800" y="65460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39</xdr:row>
      <xdr:rowOff>33274</xdr:rowOff>
    </xdr:to>
    <xdr:cxnSp macro="">
      <xdr:nvCxnSpPr>
        <xdr:cNvPr id="67" name="直線コネクタ 66"/>
        <xdr:cNvCxnSpPr/>
      </xdr:nvCxnSpPr>
      <xdr:spPr>
        <a:xfrm flipV="1">
          <a:off x="3098800" y="6546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33274</xdr:rowOff>
    </xdr:from>
    <xdr:to>
      <xdr:col>4</xdr:col>
      <xdr:colOff>346075</xdr:colOff>
      <xdr:row>39</xdr:row>
      <xdr:rowOff>37846</xdr:rowOff>
    </xdr:to>
    <xdr:cxnSp macro="">
      <xdr:nvCxnSpPr>
        <xdr:cNvPr id="70" name="直線コネクタ 69"/>
        <xdr:cNvCxnSpPr/>
      </xdr:nvCxnSpPr>
      <xdr:spPr>
        <a:xfrm flipV="1">
          <a:off x="2209800" y="6719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56134</xdr:rowOff>
    </xdr:to>
    <xdr:cxnSp macro="">
      <xdr:nvCxnSpPr>
        <xdr:cNvPr id="73" name="直線コネクタ 72"/>
        <xdr:cNvCxnSpPr/>
      </xdr:nvCxnSpPr>
      <xdr:spPr>
        <a:xfrm flipV="1">
          <a:off x="1320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3" name="円/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153924</xdr:rowOff>
    </xdr:from>
    <xdr:to>
      <xdr:col>4</xdr:col>
      <xdr:colOff>396875</xdr:colOff>
      <xdr:row>39</xdr:row>
      <xdr:rowOff>84074</xdr:rowOff>
    </xdr:to>
    <xdr:sp macro="" textlink="">
      <xdr:nvSpPr>
        <xdr:cNvPr id="87" name="円/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9" name="円/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xdr:rowOff>
    </xdr:from>
    <xdr:to>
      <xdr:col>1</xdr:col>
      <xdr:colOff>676275</xdr:colOff>
      <xdr:row>39</xdr:row>
      <xdr:rowOff>106934</xdr:rowOff>
    </xdr:to>
    <xdr:sp macro="" textlink="">
      <xdr:nvSpPr>
        <xdr:cNvPr id="91" name="円/楕円 90"/>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91711</xdr:rowOff>
    </xdr:from>
    <xdr:ext cx="762000" cy="259045"/>
    <xdr:sp macro="" textlink="">
      <xdr:nvSpPr>
        <xdr:cNvPr id="92" name="テキスト ボックス 91"/>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a:t>
          </a:r>
          <a:r>
            <a:rPr kumimoji="1" lang="en-US" altLang="ja-JP" sz="1100">
              <a:latin typeface="ＭＳ Ｐゴシック"/>
            </a:rPr>
            <a:t>2.0</a:t>
          </a:r>
          <a:r>
            <a:rPr kumimoji="1" lang="ja-JP" altLang="en-US" sz="1100">
              <a:latin typeface="ＭＳ Ｐゴシック"/>
            </a:rPr>
            <a:t>ポイント減少し、類似団体平均</a:t>
          </a:r>
          <a:r>
            <a:rPr kumimoji="1" lang="en-US" altLang="ja-JP" sz="1100">
              <a:latin typeface="ＭＳ Ｐゴシック"/>
            </a:rPr>
            <a:t>14.3</a:t>
          </a:r>
          <a:r>
            <a:rPr kumimoji="1" lang="ja-JP" altLang="en-US" sz="1100">
              <a:latin typeface="ＭＳ Ｐゴシック"/>
            </a:rPr>
            <a:t>％より</a:t>
          </a:r>
          <a:r>
            <a:rPr kumimoji="1" lang="en-US" altLang="ja-JP" sz="1100">
              <a:latin typeface="ＭＳ Ｐゴシック"/>
            </a:rPr>
            <a:t>9.7</a:t>
          </a:r>
          <a:r>
            <a:rPr kumimoji="1" lang="ja-JP" altLang="en-US" sz="1100">
              <a:latin typeface="ＭＳ Ｐゴシック"/>
            </a:rPr>
            <a:t>％高い</a:t>
          </a:r>
          <a:r>
            <a:rPr kumimoji="1" lang="en-US" altLang="ja-JP" sz="1100">
              <a:latin typeface="ＭＳ Ｐゴシック"/>
            </a:rPr>
            <a:t>24.0</a:t>
          </a:r>
          <a:r>
            <a:rPr kumimoji="1" lang="ja-JP" altLang="en-US" sz="1100">
              <a:latin typeface="ＭＳ Ｐゴシック"/>
            </a:rPr>
            <a:t>％と全国平均及び沖縄県平均より大きく上回り、類似団体内の最大値となっている。</a:t>
          </a:r>
          <a:endParaRPr kumimoji="1" lang="en-US" altLang="ja-JP" sz="1100">
            <a:latin typeface="ＭＳ Ｐゴシック"/>
          </a:endParaRPr>
        </a:p>
        <a:p>
          <a:r>
            <a:rPr kumimoji="1" lang="ja-JP" altLang="en-US" sz="1100">
              <a:latin typeface="ＭＳ Ｐゴシック"/>
            </a:rPr>
            <a:t>　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113284</xdr:rowOff>
    </xdr:from>
    <xdr:to>
      <xdr:col>24</xdr:col>
      <xdr:colOff>31750</xdr:colOff>
      <xdr:row>19</xdr:row>
      <xdr:rowOff>138430</xdr:rowOff>
    </xdr:to>
    <xdr:cxnSp macro="">
      <xdr:nvCxnSpPr>
        <xdr:cNvPr id="117" name="直線コネクタ 116"/>
        <xdr:cNvCxnSpPr/>
      </xdr:nvCxnSpPr>
      <xdr:spPr>
        <a:xfrm flipV="1">
          <a:off x="16510000" y="251358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110507</xdr:rowOff>
    </xdr:from>
    <xdr:ext cx="762000" cy="259045"/>
    <xdr:sp macro="" textlink="">
      <xdr:nvSpPr>
        <xdr:cNvPr id="118" name="物件費最小値テキスト"/>
        <xdr:cNvSpPr txBox="1"/>
      </xdr:nvSpPr>
      <xdr:spPr>
        <a:xfrm>
          <a:off x="16598900" y="336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19</xdr:row>
      <xdr:rowOff>138430</xdr:rowOff>
    </xdr:from>
    <xdr:to>
      <xdr:col>24</xdr:col>
      <xdr:colOff>120650</xdr:colOff>
      <xdr:row>19</xdr:row>
      <xdr:rowOff>138430</xdr:rowOff>
    </xdr:to>
    <xdr:cxnSp macro="">
      <xdr:nvCxnSpPr>
        <xdr:cNvPr id="119" name="直線コネクタ 118"/>
        <xdr:cNvCxnSpPr/>
      </xdr:nvCxnSpPr>
      <xdr:spPr>
        <a:xfrm>
          <a:off x="16421100" y="33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28211</xdr:rowOff>
    </xdr:from>
    <xdr:ext cx="762000" cy="259045"/>
    <xdr:sp macro="" textlink="">
      <xdr:nvSpPr>
        <xdr:cNvPr id="120" name="物件費最大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14</xdr:row>
      <xdr:rowOff>113284</xdr:rowOff>
    </xdr:from>
    <xdr:to>
      <xdr:col>24</xdr:col>
      <xdr:colOff>120650</xdr:colOff>
      <xdr:row>14</xdr:row>
      <xdr:rowOff>113284</xdr:rowOff>
    </xdr:to>
    <xdr:cxnSp macro="">
      <xdr:nvCxnSpPr>
        <xdr:cNvPr id="121" name="直線コネクタ 120"/>
        <xdr:cNvCxnSpPr/>
      </xdr:nvCxnSpPr>
      <xdr:spPr>
        <a:xfrm>
          <a:off x="16421100" y="251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138430</xdr:rowOff>
    </xdr:from>
    <xdr:to>
      <xdr:col>24</xdr:col>
      <xdr:colOff>31750</xdr:colOff>
      <xdr:row>20</xdr:row>
      <xdr:rowOff>58420</xdr:rowOff>
    </xdr:to>
    <xdr:cxnSp macro="">
      <xdr:nvCxnSpPr>
        <xdr:cNvPr id="122" name="直線コネクタ 121"/>
        <xdr:cNvCxnSpPr/>
      </xdr:nvCxnSpPr>
      <xdr:spPr>
        <a:xfrm flipV="1">
          <a:off x="15671800" y="3395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3573</xdr:rowOff>
    </xdr:from>
    <xdr:ext cx="762000" cy="259045"/>
    <xdr:sp macro="" textlink="">
      <xdr:nvSpPr>
        <xdr:cNvPr id="123" name="物件費平均値テキスト"/>
        <xdr:cNvSpPr txBox="1"/>
      </xdr:nvSpPr>
      <xdr:spPr>
        <a:xfrm>
          <a:off x="16598900" y="274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24" name="フローチャート : 判断 123"/>
        <xdr:cNvSpPr/>
      </xdr:nvSpPr>
      <xdr:spPr>
        <a:xfrm>
          <a:off x="164592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3556</xdr:rowOff>
    </xdr:from>
    <xdr:to>
      <xdr:col>22</xdr:col>
      <xdr:colOff>565150</xdr:colOff>
      <xdr:row>20</xdr:row>
      <xdr:rowOff>58420</xdr:rowOff>
    </xdr:to>
    <xdr:cxnSp macro="">
      <xdr:nvCxnSpPr>
        <xdr:cNvPr id="125" name="直線コネクタ 124"/>
        <xdr:cNvCxnSpPr/>
      </xdr:nvCxnSpPr>
      <xdr:spPr>
        <a:xfrm>
          <a:off x="14782800" y="3432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168148</xdr:rowOff>
    </xdr:from>
    <xdr:to>
      <xdr:col>21</xdr:col>
      <xdr:colOff>361950</xdr:colOff>
      <xdr:row>20</xdr:row>
      <xdr:rowOff>3556</xdr:rowOff>
    </xdr:to>
    <xdr:cxnSp macro="">
      <xdr:nvCxnSpPr>
        <xdr:cNvPr id="128" name="直線コネクタ 127"/>
        <xdr:cNvCxnSpPr/>
      </xdr:nvCxnSpPr>
      <xdr:spPr>
        <a:xfrm>
          <a:off x="13893800" y="3254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140716</xdr:rowOff>
    </xdr:from>
    <xdr:to>
      <xdr:col>20</xdr:col>
      <xdr:colOff>158750</xdr:colOff>
      <xdr:row>18</xdr:row>
      <xdr:rowOff>168148</xdr:rowOff>
    </xdr:to>
    <xdr:cxnSp macro="">
      <xdr:nvCxnSpPr>
        <xdr:cNvPr id="131" name="直線コネクタ 130"/>
        <xdr:cNvCxnSpPr/>
      </xdr:nvCxnSpPr>
      <xdr:spPr>
        <a:xfrm>
          <a:off x="13004800" y="32268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1" name="円/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167657</xdr:rowOff>
    </xdr:from>
    <xdr:ext cx="762000" cy="259045"/>
    <xdr:sp macro="" textlink="">
      <xdr:nvSpPr>
        <xdr:cNvPr id="142" name="物件費該当値テキスト"/>
        <xdr:cNvSpPr txBox="1"/>
      </xdr:nvSpPr>
      <xdr:spPr>
        <a:xfrm>
          <a:off x="16598900" y="325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xdr:rowOff>
    </xdr:from>
    <xdr:to>
      <xdr:col>22</xdr:col>
      <xdr:colOff>615950</xdr:colOff>
      <xdr:row>20</xdr:row>
      <xdr:rowOff>109220</xdr:rowOff>
    </xdr:to>
    <xdr:sp macro="" textlink="">
      <xdr:nvSpPr>
        <xdr:cNvPr id="143" name="円/楕円 142"/>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93997</xdr:rowOff>
    </xdr:from>
    <xdr:ext cx="736600" cy="259045"/>
    <xdr:sp macro="" textlink="">
      <xdr:nvSpPr>
        <xdr:cNvPr id="144" name="テキスト ボックス 143"/>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124206</xdr:rowOff>
    </xdr:from>
    <xdr:to>
      <xdr:col>21</xdr:col>
      <xdr:colOff>412750</xdr:colOff>
      <xdr:row>20</xdr:row>
      <xdr:rowOff>54356</xdr:rowOff>
    </xdr:to>
    <xdr:sp macro="" textlink="">
      <xdr:nvSpPr>
        <xdr:cNvPr id="145" name="円/楕円 144"/>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39133</xdr:rowOff>
    </xdr:from>
    <xdr:ext cx="762000" cy="259045"/>
    <xdr:sp macro="" textlink="">
      <xdr:nvSpPr>
        <xdr:cNvPr id="146" name="テキスト ボックス 145"/>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117348</xdr:rowOff>
    </xdr:from>
    <xdr:to>
      <xdr:col>20</xdr:col>
      <xdr:colOff>209550</xdr:colOff>
      <xdr:row>19</xdr:row>
      <xdr:rowOff>47498</xdr:rowOff>
    </xdr:to>
    <xdr:sp macro="" textlink="">
      <xdr:nvSpPr>
        <xdr:cNvPr id="147" name="円/楕円 146"/>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32275</xdr:rowOff>
    </xdr:from>
    <xdr:ext cx="762000" cy="259045"/>
    <xdr:sp macro="" textlink="">
      <xdr:nvSpPr>
        <xdr:cNvPr id="148" name="テキスト ボックス 147"/>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89916</xdr:rowOff>
    </xdr:from>
    <xdr:to>
      <xdr:col>19</xdr:col>
      <xdr:colOff>6350</xdr:colOff>
      <xdr:row>19</xdr:row>
      <xdr:rowOff>20066</xdr:rowOff>
    </xdr:to>
    <xdr:sp macro="" textlink="">
      <xdr:nvSpPr>
        <xdr:cNvPr id="149" name="円/楕円 148"/>
        <xdr:cNvSpPr/>
      </xdr:nvSpPr>
      <xdr:spPr>
        <a:xfrm>
          <a:off x="12954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4843</xdr:rowOff>
    </xdr:from>
    <xdr:ext cx="762000" cy="259045"/>
    <xdr:sp macro="" textlink="">
      <xdr:nvSpPr>
        <xdr:cNvPr id="150" name="テキスト ボックス 149"/>
        <xdr:cNvSpPr txBox="1"/>
      </xdr:nvSpPr>
      <xdr:spPr>
        <a:xfrm>
          <a:off x="12623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0.5</a:t>
          </a:r>
          <a:r>
            <a:rPr kumimoji="1" lang="ja-JP" altLang="en-US" sz="1300">
              <a:latin typeface="ＭＳ Ｐゴシック"/>
            </a:rPr>
            <a:t>ポイントの増となり、類似団体平均を</a:t>
          </a:r>
          <a:r>
            <a:rPr kumimoji="1" lang="en-US" altLang="ja-JP" sz="1300">
              <a:latin typeface="ＭＳ Ｐゴシック"/>
            </a:rPr>
            <a:t>0.3</a:t>
          </a:r>
          <a:r>
            <a:rPr kumimoji="1" lang="ja-JP" altLang="en-US" sz="1300">
              <a:latin typeface="ＭＳ Ｐゴシック"/>
            </a:rPr>
            <a:t>％下回る</a:t>
          </a:r>
          <a:r>
            <a:rPr kumimoji="1" lang="en-US" altLang="ja-JP" sz="1300">
              <a:latin typeface="ＭＳ Ｐゴシック"/>
            </a:rPr>
            <a:t>2.5</a:t>
          </a:r>
          <a:r>
            <a:rPr kumimoji="1" lang="ja-JP" altLang="en-US" sz="1300">
              <a:latin typeface="ＭＳ Ｐゴシック"/>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79" name="直線コネクタ 178"/>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0"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1" name="直線コネクタ 180"/>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4535</xdr:rowOff>
    </xdr:to>
    <xdr:cxnSp macro="">
      <xdr:nvCxnSpPr>
        <xdr:cNvPr id="184" name="直線コネクタ 183"/>
        <xdr:cNvCxnSpPr/>
      </xdr:nvCxnSpPr>
      <xdr:spPr>
        <a:xfrm>
          <a:off x="3987800" y="9352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5"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6" name="フローチャート : 判断 185"/>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4535</xdr:rowOff>
    </xdr:to>
    <xdr:cxnSp macro="">
      <xdr:nvCxnSpPr>
        <xdr:cNvPr id="187" name="直線コネクタ 186"/>
        <xdr:cNvCxnSpPr/>
      </xdr:nvCxnSpPr>
      <xdr:spPr>
        <a:xfrm flipV="1">
          <a:off x="3098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4535</xdr:rowOff>
    </xdr:to>
    <xdr:cxnSp macro="">
      <xdr:nvCxnSpPr>
        <xdr:cNvPr id="190" name="直線コネクタ 189"/>
        <xdr:cNvCxnSpPr/>
      </xdr:nvCxnSpPr>
      <xdr:spPr>
        <a:xfrm>
          <a:off x="2209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94343</xdr:rowOff>
    </xdr:to>
    <xdr:cxnSp macro="">
      <xdr:nvCxnSpPr>
        <xdr:cNvPr id="193" name="直線コネクタ 192"/>
        <xdr:cNvCxnSpPr/>
      </xdr:nvCxnSpPr>
      <xdr:spPr>
        <a:xfrm>
          <a:off x="1320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5" name="テキスト ボックス 194"/>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3" name="円/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5" name="円/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7" name="円/楕円 206"/>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08" name="テキスト ボックス 207"/>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09" name="円/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1" name="円/楕円 210"/>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2" name="テキスト ボックス 211"/>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その他に係る比率は前年度比</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4.0</a:t>
          </a:r>
          <a:r>
            <a:rPr kumimoji="1" lang="ja-JP" altLang="en-US" sz="1300">
              <a:latin typeface="ＭＳ Ｐゴシック"/>
            </a:rPr>
            <a:t>％となり、類似団体平均</a:t>
          </a:r>
          <a:r>
            <a:rPr kumimoji="1" lang="en-US" altLang="ja-JP" sz="1300">
              <a:latin typeface="ＭＳ Ｐゴシック"/>
            </a:rPr>
            <a:t>11.0%</a:t>
          </a:r>
          <a:r>
            <a:rPr kumimoji="1" lang="ja-JP" altLang="en-US" sz="1300">
              <a:latin typeface="ＭＳ Ｐゴシック"/>
            </a:rPr>
            <a:t>より△</a:t>
          </a:r>
          <a:r>
            <a:rPr kumimoji="1" lang="en-US" altLang="ja-JP" sz="1300">
              <a:latin typeface="ＭＳ Ｐゴシック"/>
            </a:rPr>
            <a:t>7.0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前年度に比べ増加した要因は、積立金及び貸付金の増額があげられます。</a:t>
          </a:r>
          <a:endParaRPr kumimoji="1" lang="en-US" altLang="ja-JP" sz="1300">
            <a:latin typeface="ＭＳ Ｐゴシック"/>
          </a:endParaRPr>
        </a:p>
        <a:p>
          <a:r>
            <a:rPr kumimoji="1" lang="ja-JP" altLang="en-US" sz="1300">
              <a:latin typeface="ＭＳ Ｐゴシック"/>
            </a:rPr>
            <a:t>　繰出金については減少しているものの、基準外の赤字補填的な繰出となっていることから、独立採算の原則に立った料金改正（引き上げ）等による健全化、企業運営の適正化を図る。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37" name="直線コネクタ 236"/>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38"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39" name="直線コネクタ 238"/>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0"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1" name="直線コネクタ 240"/>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81280</xdr:rowOff>
    </xdr:to>
    <xdr:cxnSp macro="">
      <xdr:nvCxnSpPr>
        <xdr:cNvPr id="242" name="直線コネクタ 241"/>
        <xdr:cNvCxnSpPr/>
      </xdr:nvCxnSpPr>
      <xdr:spPr>
        <a:xfrm>
          <a:off x="15671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4" name="フローチャート : 判断 24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67564</xdr:rowOff>
    </xdr:to>
    <xdr:cxnSp macro="">
      <xdr:nvCxnSpPr>
        <xdr:cNvPr id="245" name="直線コネクタ 244"/>
        <xdr:cNvCxnSpPr/>
      </xdr:nvCxnSpPr>
      <xdr:spPr>
        <a:xfrm flipV="1">
          <a:off x="14782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6" name="フローチャート : 判断 245"/>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47" name="テキスト ボックス 24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67564</xdr:rowOff>
    </xdr:to>
    <xdr:cxnSp macro="">
      <xdr:nvCxnSpPr>
        <xdr:cNvPr id="248" name="直線コネクタ 247"/>
        <xdr:cNvCxnSpPr/>
      </xdr:nvCxnSpPr>
      <xdr:spPr>
        <a:xfrm>
          <a:off x="13893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9" name="フローチャート : 判断 248"/>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0" name="テキスト ボックス 249"/>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49276</xdr:rowOff>
    </xdr:from>
    <xdr:to>
      <xdr:col>20</xdr:col>
      <xdr:colOff>158750</xdr:colOff>
      <xdr:row>54</xdr:row>
      <xdr:rowOff>58420</xdr:rowOff>
    </xdr:to>
    <xdr:cxnSp macro="">
      <xdr:nvCxnSpPr>
        <xdr:cNvPr id="251" name="直線コネクタ 250"/>
        <xdr:cNvCxnSpPr/>
      </xdr:nvCxnSpPr>
      <xdr:spPr>
        <a:xfrm>
          <a:off x="13004800" y="9307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2" name="フローチャート : 判断 251"/>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3" name="テキスト ボックス 252"/>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4" name="フローチャート : 判断 253"/>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5" name="テキスト ボックス 254"/>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1" name="円/楕円 260"/>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62"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xdr:rowOff>
    </xdr:from>
    <xdr:to>
      <xdr:col>22</xdr:col>
      <xdr:colOff>615950</xdr:colOff>
      <xdr:row>54</xdr:row>
      <xdr:rowOff>109220</xdr:rowOff>
    </xdr:to>
    <xdr:sp macro="" textlink="">
      <xdr:nvSpPr>
        <xdr:cNvPr id="263" name="円/楕円 262"/>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119397</xdr:rowOff>
    </xdr:from>
    <xdr:ext cx="736600" cy="259045"/>
    <xdr:sp macro="" textlink="">
      <xdr:nvSpPr>
        <xdr:cNvPr id="264" name="テキスト ボックス 263"/>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xdr:rowOff>
    </xdr:from>
    <xdr:to>
      <xdr:col>21</xdr:col>
      <xdr:colOff>412750</xdr:colOff>
      <xdr:row>54</xdr:row>
      <xdr:rowOff>118364</xdr:rowOff>
    </xdr:to>
    <xdr:sp macro="" textlink="">
      <xdr:nvSpPr>
        <xdr:cNvPr id="265" name="円/楕円 264"/>
        <xdr:cNvSpPr/>
      </xdr:nvSpPr>
      <xdr:spPr>
        <a:xfrm>
          <a:off x="14732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128541</xdr:rowOff>
    </xdr:from>
    <xdr:ext cx="762000" cy="259045"/>
    <xdr:sp macro="" textlink="">
      <xdr:nvSpPr>
        <xdr:cNvPr id="266" name="テキスト ボックス 265"/>
        <xdr:cNvSpPr txBox="1"/>
      </xdr:nvSpPr>
      <xdr:spPr>
        <a:xfrm>
          <a:off x="14401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67" name="円/楕円 266"/>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68" name="テキスト ボックス 267"/>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169926</xdr:rowOff>
    </xdr:from>
    <xdr:to>
      <xdr:col>19</xdr:col>
      <xdr:colOff>6350</xdr:colOff>
      <xdr:row>54</xdr:row>
      <xdr:rowOff>100076</xdr:rowOff>
    </xdr:to>
    <xdr:sp macro="" textlink="">
      <xdr:nvSpPr>
        <xdr:cNvPr id="269" name="円/楕円 268"/>
        <xdr:cNvSpPr/>
      </xdr:nvSpPr>
      <xdr:spPr>
        <a:xfrm>
          <a:off x="12954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110253</xdr:rowOff>
    </xdr:from>
    <xdr:ext cx="762000" cy="259045"/>
    <xdr:sp macro="" textlink="">
      <xdr:nvSpPr>
        <xdr:cNvPr id="270" name="テキスト ボックス 269"/>
        <xdr:cNvSpPr txBox="1"/>
      </xdr:nvSpPr>
      <xdr:spPr>
        <a:xfrm>
          <a:off x="12623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補助費等に係る収支比率は前年度比</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3.9</a:t>
          </a:r>
          <a:r>
            <a:rPr kumimoji="1" lang="ja-JP" altLang="en-US" sz="1300">
              <a:latin typeface="ＭＳ Ｐゴシック"/>
            </a:rPr>
            <a:t>％で、類似団体平均と比べ△</a:t>
          </a:r>
          <a:r>
            <a:rPr kumimoji="1" lang="en-US" altLang="ja-JP" sz="1300">
              <a:latin typeface="ＭＳ Ｐゴシック"/>
            </a:rPr>
            <a:t>8.2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2.8</a:t>
          </a:r>
          <a:r>
            <a:rPr kumimoji="1" lang="ja-JP" altLang="en-US" sz="1300">
              <a:latin typeface="ＭＳ Ｐゴシック"/>
            </a:rPr>
            <a:t>％から</a:t>
          </a:r>
          <a:r>
            <a:rPr kumimoji="1" lang="en-US" altLang="ja-JP" sz="1300">
              <a:latin typeface="ＭＳ Ｐゴシック"/>
            </a:rPr>
            <a:t>1.1</a:t>
          </a:r>
          <a:r>
            <a:rPr kumimoji="1" lang="ja-JP" altLang="en-US" sz="1300">
              <a:latin typeface="ＭＳ Ｐゴシック"/>
            </a:rPr>
            <a:t>ポイント増となるが、今後も公益性や必要性、更には費用対効果等の多面的な精査や厳正な峻別により、より適正な補助金等の支出や経費の縮減に努める。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5" name="直線コネクタ 294"/>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6"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297" name="直線コネクタ 296"/>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298"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299" name="直線コネクタ 298"/>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76708</xdr:rowOff>
    </xdr:to>
    <xdr:cxnSp macro="">
      <xdr:nvCxnSpPr>
        <xdr:cNvPr id="300" name="直線コネクタ 299"/>
        <xdr:cNvCxnSpPr/>
      </xdr:nvCxnSpPr>
      <xdr:spPr>
        <a:xfrm>
          <a:off x="15671800" y="58740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76708</xdr:rowOff>
    </xdr:to>
    <xdr:cxnSp macro="">
      <xdr:nvCxnSpPr>
        <xdr:cNvPr id="303" name="直線コネクタ 302"/>
        <xdr:cNvCxnSpPr/>
      </xdr:nvCxnSpPr>
      <xdr:spPr>
        <a:xfrm flipV="1">
          <a:off x="14782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4" name="フローチャート : 判断 30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5" name="テキスト ボックス 304"/>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76708</xdr:rowOff>
    </xdr:to>
    <xdr:cxnSp macro="">
      <xdr:nvCxnSpPr>
        <xdr:cNvPr id="306" name="直線コネクタ 305"/>
        <xdr:cNvCxnSpPr/>
      </xdr:nvCxnSpPr>
      <xdr:spPr>
        <a:xfrm>
          <a:off x="13893800" y="58511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7" name="フローチャート : 判断 306"/>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8" name="テキスト ボックス 307"/>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26416</xdr:rowOff>
    </xdr:to>
    <xdr:cxnSp macro="">
      <xdr:nvCxnSpPr>
        <xdr:cNvPr id="309" name="直線コネクタ 308"/>
        <xdr:cNvCxnSpPr/>
      </xdr:nvCxnSpPr>
      <xdr:spPr>
        <a:xfrm flipV="1">
          <a:off x="13004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0" name="フローチャート : 判断 309"/>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1" name="テキスト ボックス 310"/>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2" name="フローチャート : 判断 31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3" name="テキスト ボックス 31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19" name="円/楕円 318"/>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20"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21" name="円/楕円 320"/>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22" name="テキスト ボックス 321"/>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23" name="円/楕円 322"/>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24" name="テキスト ボックス 323"/>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25" name="円/楕円 324"/>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26" name="テキスト ボックス 325"/>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27" name="円/楕円 326"/>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28" name="テキスト ボックス 327"/>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a:t>
          </a:r>
          <a:r>
            <a:rPr kumimoji="1" lang="en-US" altLang="ja-JP" sz="1200">
              <a:latin typeface="ＭＳ Ｐゴシック"/>
            </a:rPr>
            <a:t>13.6</a:t>
          </a:r>
          <a:r>
            <a:rPr kumimoji="1" lang="ja-JP" altLang="en-US" sz="1200">
              <a:latin typeface="ＭＳ Ｐゴシック"/>
            </a:rPr>
            <a:t>％と、類似団体平均（</a:t>
          </a:r>
          <a:r>
            <a:rPr kumimoji="1" lang="en-US" altLang="ja-JP" sz="1200">
              <a:latin typeface="ＭＳ Ｐゴシック"/>
            </a:rPr>
            <a:t>17.8</a:t>
          </a:r>
          <a:r>
            <a:rPr kumimoji="1" lang="ja-JP" altLang="en-US" sz="1200">
              <a:latin typeface="ＭＳ Ｐゴシック"/>
            </a:rPr>
            <a:t>％）、全国平均（</a:t>
          </a:r>
          <a:r>
            <a:rPr kumimoji="1" lang="en-US" altLang="ja-JP" sz="1200">
              <a:latin typeface="ＭＳ Ｐゴシック"/>
            </a:rPr>
            <a:t>17.7</a:t>
          </a:r>
          <a:r>
            <a:rPr kumimoji="1" lang="ja-JP" altLang="en-US" sz="1200">
              <a:latin typeface="ＭＳ Ｐゴシック"/>
            </a:rPr>
            <a:t>％）を下回り、対前年度△</a:t>
          </a:r>
          <a:r>
            <a:rPr kumimoji="1" lang="en-US" altLang="ja-JP" sz="1200">
              <a:latin typeface="ＭＳ Ｐゴシック"/>
            </a:rPr>
            <a:t>1.8</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5" name="直線コネクタ 354"/>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6"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57" name="直線コネクタ 356"/>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66039</xdr:rowOff>
    </xdr:to>
    <xdr:cxnSp macro="">
      <xdr:nvCxnSpPr>
        <xdr:cNvPr id="360" name="直線コネクタ 359"/>
        <xdr:cNvCxnSpPr/>
      </xdr:nvCxnSpPr>
      <xdr:spPr>
        <a:xfrm flipV="1">
          <a:off x="3987800" y="13027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1"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2" name="フローチャート : 判断 36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66039</xdr:rowOff>
    </xdr:to>
    <xdr:cxnSp macro="">
      <xdr:nvCxnSpPr>
        <xdr:cNvPr id="363" name="直線コネクタ 362"/>
        <xdr:cNvCxnSpPr/>
      </xdr:nvCxnSpPr>
      <xdr:spPr>
        <a:xfrm>
          <a:off x="3098800" y="13012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4" name="フローチャート : 判断 363"/>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5" name="テキスト ボックス 364"/>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153670</xdr:rowOff>
    </xdr:to>
    <xdr:cxnSp macro="">
      <xdr:nvCxnSpPr>
        <xdr:cNvPr id="366" name="直線コネクタ 365"/>
        <xdr:cNvCxnSpPr/>
      </xdr:nvCxnSpPr>
      <xdr:spPr>
        <a:xfrm>
          <a:off x="2209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7" name="フローチャート : 判断 366"/>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68" name="テキスト ボックス 367"/>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127000</xdr:rowOff>
    </xdr:from>
    <xdr:to>
      <xdr:col>3</xdr:col>
      <xdr:colOff>142875</xdr:colOff>
      <xdr:row>75</xdr:row>
      <xdr:rowOff>146050</xdr:rowOff>
    </xdr:to>
    <xdr:cxnSp macro="">
      <xdr:nvCxnSpPr>
        <xdr:cNvPr id="369" name="直線コネクタ 368"/>
        <xdr:cNvCxnSpPr/>
      </xdr:nvCxnSpPr>
      <xdr:spPr>
        <a:xfrm flipV="1">
          <a:off x="1320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0" name="フローチャート : 判断 369"/>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1" name="テキスト ボックス 370"/>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2" name="フローチャート : 判断 371"/>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3" name="テキスト ボックス 372"/>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79" name="円/楕円 378"/>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0"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1" name="円/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83" name="円/楕円 382"/>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84" name="テキスト ボックス 383"/>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85" name="円/楕円 384"/>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16527</xdr:rowOff>
    </xdr:from>
    <xdr:ext cx="762000" cy="259045"/>
    <xdr:sp macro="" textlink="">
      <xdr:nvSpPr>
        <xdr:cNvPr id="386" name="テキスト ボックス 385"/>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87" name="円/楕円 386"/>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88" name="テキスト ボックス 387"/>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公債費以外の収支比率は前年度より</a:t>
          </a:r>
          <a:r>
            <a:rPr kumimoji="1" lang="en-US" altLang="ja-JP" sz="1200">
              <a:latin typeface="ＭＳ Ｐゴシック"/>
            </a:rPr>
            <a:t>0.1</a:t>
          </a:r>
          <a:r>
            <a:rPr kumimoji="1" lang="ja-JP" altLang="en-US" sz="1200">
              <a:latin typeface="ＭＳ Ｐゴシック"/>
            </a:rPr>
            <a:t>ポイント増加し、類似団体平均に比べ</a:t>
          </a:r>
          <a:r>
            <a:rPr kumimoji="1" lang="en-US" altLang="ja-JP" sz="1200">
              <a:latin typeface="ＭＳ Ｐゴシック"/>
            </a:rPr>
            <a:t>0.7%</a:t>
          </a:r>
          <a:r>
            <a:rPr kumimoji="1" lang="ja-JP" altLang="en-US" sz="1200">
              <a:latin typeface="ＭＳ Ｐゴシック"/>
            </a:rPr>
            <a:t>低い</a:t>
          </a:r>
          <a:r>
            <a:rPr kumimoji="1" lang="en-US" altLang="ja-JP" sz="1200">
              <a:latin typeface="ＭＳ Ｐゴシック"/>
            </a:rPr>
            <a:t>62.7</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18" name="直線コネクタ 417"/>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19"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0" name="直線コネクタ 419"/>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1"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2" name="直線コネクタ 421"/>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162923</xdr:rowOff>
    </xdr:from>
    <xdr:to>
      <xdr:col>24</xdr:col>
      <xdr:colOff>31750</xdr:colOff>
      <xdr:row>76</xdr:row>
      <xdr:rowOff>166188</xdr:rowOff>
    </xdr:to>
    <xdr:cxnSp macro="">
      <xdr:nvCxnSpPr>
        <xdr:cNvPr id="423" name="直線コネクタ 422"/>
        <xdr:cNvCxnSpPr/>
      </xdr:nvCxnSpPr>
      <xdr:spPr>
        <a:xfrm>
          <a:off x="15671800" y="13193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4"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5" name="フローチャート : 判断 424"/>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162923</xdr:rowOff>
    </xdr:from>
    <xdr:to>
      <xdr:col>22</xdr:col>
      <xdr:colOff>565150</xdr:colOff>
      <xdr:row>77</xdr:row>
      <xdr:rowOff>122101</xdr:rowOff>
    </xdr:to>
    <xdr:cxnSp macro="">
      <xdr:nvCxnSpPr>
        <xdr:cNvPr id="426" name="直線コネクタ 425"/>
        <xdr:cNvCxnSpPr/>
      </xdr:nvCxnSpPr>
      <xdr:spPr>
        <a:xfrm flipV="1">
          <a:off x="14782800" y="1319312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7" name="フローチャート : 判断 426"/>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28" name="テキスト ボックス 427"/>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107406</xdr:rowOff>
    </xdr:from>
    <xdr:to>
      <xdr:col>21</xdr:col>
      <xdr:colOff>361950</xdr:colOff>
      <xdr:row>77</xdr:row>
      <xdr:rowOff>122101</xdr:rowOff>
    </xdr:to>
    <xdr:cxnSp macro="">
      <xdr:nvCxnSpPr>
        <xdr:cNvPr id="429" name="直線コネクタ 428"/>
        <xdr:cNvCxnSpPr/>
      </xdr:nvCxnSpPr>
      <xdr:spPr>
        <a:xfrm>
          <a:off x="13893800" y="131376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0" name="フローチャート : 判断 429"/>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1" name="テキスト ボックス 430"/>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74749</xdr:rowOff>
    </xdr:from>
    <xdr:to>
      <xdr:col>20</xdr:col>
      <xdr:colOff>158750</xdr:colOff>
      <xdr:row>76</xdr:row>
      <xdr:rowOff>107406</xdr:rowOff>
    </xdr:to>
    <xdr:cxnSp macro="">
      <xdr:nvCxnSpPr>
        <xdr:cNvPr id="432" name="直線コネクタ 431"/>
        <xdr:cNvCxnSpPr/>
      </xdr:nvCxnSpPr>
      <xdr:spPr>
        <a:xfrm>
          <a:off x="13004800" y="131049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3" name="フローチャート : 判断 432"/>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4" name="テキスト ボックス 433"/>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5" name="フローチャート : 判断 434"/>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6" name="テキスト ボックス 435"/>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115388</xdr:rowOff>
    </xdr:from>
    <xdr:to>
      <xdr:col>24</xdr:col>
      <xdr:colOff>82550</xdr:colOff>
      <xdr:row>77</xdr:row>
      <xdr:rowOff>45538</xdr:rowOff>
    </xdr:to>
    <xdr:sp macro="" textlink="">
      <xdr:nvSpPr>
        <xdr:cNvPr id="442" name="円/楕円 441"/>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131915</xdr:rowOff>
    </xdr:from>
    <xdr:ext cx="762000" cy="259045"/>
    <xdr:sp macro="" textlink="">
      <xdr:nvSpPr>
        <xdr:cNvPr id="443" name="公債費以外該当値テキスト"/>
        <xdr:cNvSpPr txBox="1"/>
      </xdr:nvSpPr>
      <xdr:spPr>
        <a:xfrm>
          <a:off x="16598900" y="129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112123</xdr:rowOff>
    </xdr:from>
    <xdr:to>
      <xdr:col>22</xdr:col>
      <xdr:colOff>615950</xdr:colOff>
      <xdr:row>77</xdr:row>
      <xdr:rowOff>42273</xdr:rowOff>
    </xdr:to>
    <xdr:sp macro="" textlink="">
      <xdr:nvSpPr>
        <xdr:cNvPr id="444" name="円/楕円 443"/>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27050</xdr:rowOff>
    </xdr:from>
    <xdr:ext cx="736600" cy="259045"/>
    <xdr:sp macro="" textlink="">
      <xdr:nvSpPr>
        <xdr:cNvPr id="445" name="テキスト ボックス 444"/>
        <xdr:cNvSpPr txBox="1"/>
      </xdr:nvSpPr>
      <xdr:spPr>
        <a:xfrm>
          <a:off x="15290800" y="1322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71301</xdr:rowOff>
    </xdr:from>
    <xdr:to>
      <xdr:col>21</xdr:col>
      <xdr:colOff>412750</xdr:colOff>
      <xdr:row>78</xdr:row>
      <xdr:rowOff>1451</xdr:rowOff>
    </xdr:to>
    <xdr:sp macro="" textlink="">
      <xdr:nvSpPr>
        <xdr:cNvPr id="446" name="円/楕円 445"/>
        <xdr:cNvSpPr/>
      </xdr:nvSpPr>
      <xdr:spPr>
        <a:xfrm>
          <a:off x="14732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157678</xdr:rowOff>
    </xdr:from>
    <xdr:ext cx="762000" cy="259045"/>
    <xdr:sp macro="" textlink="">
      <xdr:nvSpPr>
        <xdr:cNvPr id="447" name="テキスト ボックス 446"/>
        <xdr:cNvSpPr txBox="1"/>
      </xdr:nvSpPr>
      <xdr:spPr>
        <a:xfrm>
          <a:off x="14401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56606</xdr:rowOff>
    </xdr:from>
    <xdr:to>
      <xdr:col>20</xdr:col>
      <xdr:colOff>209550</xdr:colOff>
      <xdr:row>76</xdr:row>
      <xdr:rowOff>158206</xdr:rowOff>
    </xdr:to>
    <xdr:sp macro="" textlink="">
      <xdr:nvSpPr>
        <xdr:cNvPr id="448" name="円/楕円 447"/>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142983</xdr:rowOff>
    </xdr:from>
    <xdr:ext cx="762000" cy="259045"/>
    <xdr:sp macro="" textlink="">
      <xdr:nvSpPr>
        <xdr:cNvPr id="449" name="テキスト ボックス 448"/>
        <xdr:cNvSpPr txBox="1"/>
      </xdr:nvSpPr>
      <xdr:spPr>
        <a:xfrm>
          <a:off x="13512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50" name="円/楕円 449"/>
        <xdr:cNvSpPr/>
      </xdr:nvSpPr>
      <xdr:spPr>
        <a:xfrm>
          <a:off x="12954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51" name="テキスト ボックス 450"/>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沖縄県竹富町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104742</xdr:rowOff>
    </xdr:from>
    <xdr:to>
      <xdr:col>4</xdr:col>
      <xdr:colOff>1117600</xdr:colOff>
      <xdr:row>16</xdr:row>
      <xdr:rowOff>106166</xdr:rowOff>
    </xdr:to>
    <xdr:cxnSp macro="">
      <xdr:nvCxnSpPr>
        <xdr:cNvPr id="47" name="直線コネクタ 46"/>
        <xdr:cNvCxnSpPr/>
      </xdr:nvCxnSpPr>
      <xdr:spPr bwMode="auto">
        <a:xfrm flipV="1">
          <a:off x="5003800" y="2895567"/>
          <a:ext cx="647700" cy="1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89519</xdr:rowOff>
    </xdr:from>
    <xdr:ext cx="762000" cy="259045"/>
    <xdr:sp macro="" textlink="">
      <xdr:nvSpPr>
        <xdr:cNvPr id="48" name="人口1人当たり決算額の推移平均値テキスト130"/>
        <xdr:cNvSpPr txBox="1"/>
      </xdr:nvSpPr>
      <xdr:spPr>
        <a:xfrm>
          <a:off x="5740400" y="288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106166</xdr:rowOff>
    </xdr:from>
    <xdr:to>
      <xdr:col>4</xdr:col>
      <xdr:colOff>469900</xdr:colOff>
      <xdr:row>16</xdr:row>
      <xdr:rowOff>109819</xdr:rowOff>
    </xdr:to>
    <xdr:cxnSp macro="">
      <xdr:nvCxnSpPr>
        <xdr:cNvPr id="50" name="直線コネクタ 49"/>
        <xdr:cNvCxnSpPr/>
      </xdr:nvCxnSpPr>
      <xdr:spPr bwMode="auto">
        <a:xfrm flipV="1">
          <a:off x="4305300" y="2896991"/>
          <a:ext cx="698500" cy="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101686</xdr:rowOff>
    </xdr:from>
    <xdr:to>
      <xdr:col>3</xdr:col>
      <xdr:colOff>904875</xdr:colOff>
      <xdr:row>16</xdr:row>
      <xdr:rowOff>109819</xdr:rowOff>
    </xdr:to>
    <xdr:cxnSp macro="">
      <xdr:nvCxnSpPr>
        <xdr:cNvPr id="53" name="直線コネクタ 52"/>
        <xdr:cNvCxnSpPr/>
      </xdr:nvCxnSpPr>
      <xdr:spPr bwMode="auto">
        <a:xfrm>
          <a:off x="3606800" y="2892511"/>
          <a:ext cx="698500" cy="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69560</xdr:rowOff>
    </xdr:from>
    <xdr:to>
      <xdr:col>3</xdr:col>
      <xdr:colOff>206375</xdr:colOff>
      <xdr:row>16</xdr:row>
      <xdr:rowOff>101686</xdr:rowOff>
    </xdr:to>
    <xdr:cxnSp macro="">
      <xdr:nvCxnSpPr>
        <xdr:cNvPr id="56" name="直線コネクタ 55"/>
        <xdr:cNvCxnSpPr/>
      </xdr:nvCxnSpPr>
      <xdr:spPr bwMode="auto">
        <a:xfrm>
          <a:off x="2908300" y="2860385"/>
          <a:ext cx="698500" cy="3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53942</xdr:rowOff>
    </xdr:from>
    <xdr:to>
      <xdr:col>5</xdr:col>
      <xdr:colOff>34925</xdr:colOff>
      <xdr:row>16</xdr:row>
      <xdr:rowOff>155542</xdr:rowOff>
    </xdr:to>
    <xdr:sp macro="" textlink="">
      <xdr:nvSpPr>
        <xdr:cNvPr id="66" name="円/楕円 65"/>
        <xdr:cNvSpPr/>
      </xdr:nvSpPr>
      <xdr:spPr bwMode="auto">
        <a:xfrm>
          <a:off x="5600700" y="284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70469</xdr:rowOff>
    </xdr:from>
    <xdr:ext cx="762000" cy="259045"/>
    <xdr:sp macro="" textlink="">
      <xdr:nvSpPr>
        <xdr:cNvPr id="67" name="人口1人当たり決算額の推移該当値テキスト130"/>
        <xdr:cNvSpPr txBox="1"/>
      </xdr:nvSpPr>
      <xdr:spPr>
        <a:xfrm>
          <a:off x="5740400" y="268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255,570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55366</xdr:rowOff>
    </xdr:from>
    <xdr:to>
      <xdr:col>4</xdr:col>
      <xdr:colOff>520700</xdr:colOff>
      <xdr:row>16</xdr:row>
      <xdr:rowOff>156966</xdr:rowOff>
    </xdr:to>
    <xdr:sp macro="" textlink="">
      <xdr:nvSpPr>
        <xdr:cNvPr id="68" name="円/楕円 67"/>
        <xdr:cNvSpPr/>
      </xdr:nvSpPr>
      <xdr:spPr bwMode="auto">
        <a:xfrm>
          <a:off x="4953000" y="284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167143</xdr:rowOff>
    </xdr:from>
    <xdr:ext cx="736600" cy="259045"/>
    <xdr:sp macro="" textlink="">
      <xdr:nvSpPr>
        <xdr:cNvPr id="69" name="テキスト ボックス 68"/>
        <xdr:cNvSpPr txBox="1"/>
      </xdr:nvSpPr>
      <xdr:spPr>
        <a:xfrm>
          <a:off x="4622800" y="261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59019</xdr:rowOff>
    </xdr:from>
    <xdr:to>
      <xdr:col>3</xdr:col>
      <xdr:colOff>955675</xdr:colOff>
      <xdr:row>16</xdr:row>
      <xdr:rowOff>160619</xdr:rowOff>
    </xdr:to>
    <xdr:sp macro="" textlink="">
      <xdr:nvSpPr>
        <xdr:cNvPr id="70" name="円/楕円 69"/>
        <xdr:cNvSpPr/>
      </xdr:nvSpPr>
      <xdr:spPr bwMode="auto">
        <a:xfrm>
          <a:off x="4254500" y="284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170796</xdr:rowOff>
    </xdr:from>
    <xdr:ext cx="762000" cy="259045"/>
    <xdr:sp macro="" textlink="">
      <xdr:nvSpPr>
        <xdr:cNvPr id="71" name="テキスト ボックス 70"/>
        <xdr:cNvSpPr txBox="1"/>
      </xdr:nvSpPr>
      <xdr:spPr>
        <a:xfrm>
          <a:off x="3924300" y="26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50886</xdr:rowOff>
    </xdr:from>
    <xdr:to>
      <xdr:col>3</xdr:col>
      <xdr:colOff>257175</xdr:colOff>
      <xdr:row>16</xdr:row>
      <xdr:rowOff>152486</xdr:rowOff>
    </xdr:to>
    <xdr:sp macro="" textlink="">
      <xdr:nvSpPr>
        <xdr:cNvPr id="72" name="円/楕円 71"/>
        <xdr:cNvSpPr/>
      </xdr:nvSpPr>
      <xdr:spPr bwMode="auto">
        <a:xfrm>
          <a:off x="3556000" y="28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162663</xdr:rowOff>
    </xdr:from>
    <xdr:ext cx="762000" cy="259045"/>
    <xdr:sp macro="" textlink="">
      <xdr:nvSpPr>
        <xdr:cNvPr id="73" name="テキスト ボックス 72"/>
        <xdr:cNvSpPr txBox="1"/>
      </xdr:nvSpPr>
      <xdr:spPr>
        <a:xfrm>
          <a:off x="3225800" y="261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18760</xdr:rowOff>
    </xdr:from>
    <xdr:to>
      <xdr:col>2</xdr:col>
      <xdr:colOff>692150</xdr:colOff>
      <xdr:row>16</xdr:row>
      <xdr:rowOff>120360</xdr:rowOff>
    </xdr:to>
    <xdr:sp macro="" textlink="">
      <xdr:nvSpPr>
        <xdr:cNvPr id="74" name="円/楕円 73"/>
        <xdr:cNvSpPr/>
      </xdr:nvSpPr>
      <xdr:spPr bwMode="auto">
        <a:xfrm>
          <a:off x="2857500" y="280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130537</xdr:rowOff>
    </xdr:from>
    <xdr:ext cx="762000" cy="259045"/>
    <xdr:sp macro="" textlink="">
      <xdr:nvSpPr>
        <xdr:cNvPr id="75" name="テキスト ボックス 74"/>
        <xdr:cNvSpPr txBox="1"/>
      </xdr:nvSpPr>
      <xdr:spPr>
        <a:xfrm>
          <a:off x="2527300" y="25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288492</xdr:rowOff>
    </xdr:from>
    <xdr:to>
      <xdr:col>4</xdr:col>
      <xdr:colOff>1117600</xdr:colOff>
      <xdr:row>35</xdr:row>
      <xdr:rowOff>299035</xdr:rowOff>
    </xdr:to>
    <xdr:cxnSp macro="">
      <xdr:nvCxnSpPr>
        <xdr:cNvPr id="106" name="直線コネクタ 105"/>
        <xdr:cNvCxnSpPr/>
      </xdr:nvCxnSpPr>
      <xdr:spPr bwMode="auto">
        <a:xfrm>
          <a:off x="5003800" y="6898842"/>
          <a:ext cx="647700" cy="1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264526</xdr:rowOff>
    </xdr:from>
    <xdr:to>
      <xdr:col>4</xdr:col>
      <xdr:colOff>469900</xdr:colOff>
      <xdr:row>35</xdr:row>
      <xdr:rowOff>288492</xdr:rowOff>
    </xdr:to>
    <xdr:cxnSp macro="">
      <xdr:nvCxnSpPr>
        <xdr:cNvPr id="109" name="直線コネクタ 108"/>
        <xdr:cNvCxnSpPr/>
      </xdr:nvCxnSpPr>
      <xdr:spPr bwMode="auto">
        <a:xfrm>
          <a:off x="4305300" y="6874876"/>
          <a:ext cx="6985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259721</xdr:rowOff>
    </xdr:from>
    <xdr:to>
      <xdr:col>3</xdr:col>
      <xdr:colOff>904875</xdr:colOff>
      <xdr:row>35</xdr:row>
      <xdr:rowOff>264526</xdr:rowOff>
    </xdr:to>
    <xdr:cxnSp macro="">
      <xdr:nvCxnSpPr>
        <xdr:cNvPr id="112" name="直線コネクタ 111"/>
        <xdr:cNvCxnSpPr/>
      </xdr:nvCxnSpPr>
      <xdr:spPr bwMode="auto">
        <a:xfrm>
          <a:off x="3606800" y="6870071"/>
          <a:ext cx="698500" cy="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218248</xdr:rowOff>
    </xdr:from>
    <xdr:to>
      <xdr:col>3</xdr:col>
      <xdr:colOff>206375</xdr:colOff>
      <xdr:row>35</xdr:row>
      <xdr:rowOff>259721</xdr:rowOff>
    </xdr:to>
    <xdr:cxnSp macro="">
      <xdr:nvCxnSpPr>
        <xdr:cNvPr id="115" name="直線コネクタ 114"/>
        <xdr:cNvCxnSpPr/>
      </xdr:nvCxnSpPr>
      <xdr:spPr bwMode="auto">
        <a:xfrm>
          <a:off x="2908300" y="6828598"/>
          <a:ext cx="698500" cy="4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248235</xdr:rowOff>
    </xdr:from>
    <xdr:to>
      <xdr:col>5</xdr:col>
      <xdr:colOff>34925</xdr:colOff>
      <xdr:row>36</xdr:row>
      <xdr:rowOff>6935</xdr:rowOff>
    </xdr:to>
    <xdr:sp macro="" textlink="">
      <xdr:nvSpPr>
        <xdr:cNvPr id="125" name="円/楕円 124"/>
        <xdr:cNvSpPr/>
      </xdr:nvSpPr>
      <xdr:spPr bwMode="auto">
        <a:xfrm>
          <a:off x="5600700" y="685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220312</xdr:rowOff>
    </xdr:from>
    <xdr:ext cx="762000" cy="259045"/>
    <xdr:sp macro="" textlink="">
      <xdr:nvSpPr>
        <xdr:cNvPr id="126" name="人口1人当たり決算額の推移該当値テキスト445"/>
        <xdr:cNvSpPr txBox="1"/>
      </xdr:nvSpPr>
      <xdr:spPr>
        <a:xfrm>
          <a:off x="5740400" y="68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237692</xdr:rowOff>
    </xdr:from>
    <xdr:to>
      <xdr:col>4</xdr:col>
      <xdr:colOff>520700</xdr:colOff>
      <xdr:row>35</xdr:row>
      <xdr:rowOff>339292</xdr:rowOff>
    </xdr:to>
    <xdr:sp macro="" textlink="">
      <xdr:nvSpPr>
        <xdr:cNvPr id="127" name="円/楕円 126"/>
        <xdr:cNvSpPr/>
      </xdr:nvSpPr>
      <xdr:spPr bwMode="auto">
        <a:xfrm>
          <a:off x="4953000" y="684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324069</xdr:rowOff>
    </xdr:from>
    <xdr:ext cx="736600" cy="259045"/>
    <xdr:sp macro="" textlink="">
      <xdr:nvSpPr>
        <xdr:cNvPr id="128" name="テキスト ボックス 127"/>
        <xdr:cNvSpPr txBox="1"/>
      </xdr:nvSpPr>
      <xdr:spPr>
        <a:xfrm>
          <a:off x="4622800" y="693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213726</xdr:rowOff>
    </xdr:from>
    <xdr:to>
      <xdr:col>3</xdr:col>
      <xdr:colOff>955675</xdr:colOff>
      <xdr:row>35</xdr:row>
      <xdr:rowOff>315326</xdr:rowOff>
    </xdr:to>
    <xdr:sp macro="" textlink="">
      <xdr:nvSpPr>
        <xdr:cNvPr id="129" name="円/楕円 128"/>
        <xdr:cNvSpPr/>
      </xdr:nvSpPr>
      <xdr:spPr bwMode="auto">
        <a:xfrm>
          <a:off x="4254500" y="68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300103</xdr:rowOff>
    </xdr:from>
    <xdr:ext cx="762000" cy="259045"/>
    <xdr:sp macro="" textlink="">
      <xdr:nvSpPr>
        <xdr:cNvPr id="130" name="テキスト ボックス 129"/>
        <xdr:cNvSpPr txBox="1"/>
      </xdr:nvSpPr>
      <xdr:spPr>
        <a:xfrm>
          <a:off x="3924300" y="69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208921</xdr:rowOff>
    </xdr:from>
    <xdr:to>
      <xdr:col>3</xdr:col>
      <xdr:colOff>257175</xdr:colOff>
      <xdr:row>35</xdr:row>
      <xdr:rowOff>310521</xdr:rowOff>
    </xdr:to>
    <xdr:sp macro="" textlink="">
      <xdr:nvSpPr>
        <xdr:cNvPr id="131" name="円/楕円 130"/>
        <xdr:cNvSpPr/>
      </xdr:nvSpPr>
      <xdr:spPr bwMode="auto">
        <a:xfrm>
          <a:off x="3556000" y="681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295298</xdr:rowOff>
    </xdr:from>
    <xdr:ext cx="762000" cy="259045"/>
    <xdr:sp macro="" textlink="">
      <xdr:nvSpPr>
        <xdr:cNvPr id="132" name="テキスト ボックス 131"/>
        <xdr:cNvSpPr txBox="1"/>
      </xdr:nvSpPr>
      <xdr:spPr>
        <a:xfrm>
          <a:off x="3225800" y="69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167448</xdr:rowOff>
    </xdr:from>
    <xdr:to>
      <xdr:col>2</xdr:col>
      <xdr:colOff>692150</xdr:colOff>
      <xdr:row>35</xdr:row>
      <xdr:rowOff>269048</xdr:rowOff>
    </xdr:to>
    <xdr:sp macro="" textlink="">
      <xdr:nvSpPr>
        <xdr:cNvPr id="133" name="円/楕円 132"/>
        <xdr:cNvSpPr/>
      </xdr:nvSpPr>
      <xdr:spPr bwMode="auto">
        <a:xfrm>
          <a:off x="2857500" y="677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253825</xdr:rowOff>
    </xdr:from>
    <xdr:ext cx="762000" cy="259045"/>
    <xdr:sp macro="" textlink="">
      <xdr:nvSpPr>
        <xdr:cNvPr id="134" name="テキスト ボックス 133"/>
        <xdr:cNvSpPr txBox="1"/>
      </xdr:nvSpPr>
      <xdr:spPr>
        <a:xfrm>
          <a:off x="2527300" y="686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131447</xdr:rowOff>
    </xdr:from>
    <xdr:to>
      <xdr:col>6</xdr:col>
      <xdr:colOff>511175</xdr:colOff>
      <xdr:row>36</xdr:row>
      <xdr:rowOff>148939</xdr:rowOff>
    </xdr:to>
    <xdr:cxnSp macro="">
      <xdr:nvCxnSpPr>
        <xdr:cNvPr id="63" name="直線コネクタ 62"/>
        <xdr:cNvCxnSpPr/>
      </xdr:nvCxnSpPr>
      <xdr:spPr>
        <a:xfrm>
          <a:off x="3797300" y="6303647"/>
          <a:ext cx="8382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96364</xdr:rowOff>
    </xdr:from>
    <xdr:to>
      <xdr:col>5</xdr:col>
      <xdr:colOff>358775</xdr:colOff>
      <xdr:row>36</xdr:row>
      <xdr:rowOff>131447</xdr:rowOff>
    </xdr:to>
    <xdr:cxnSp macro="">
      <xdr:nvCxnSpPr>
        <xdr:cNvPr id="66" name="直線コネクタ 65"/>
        <xdr:cNvCxnSpPr/>
      </xdr:nvCxnSpPr>
      <xdr:spPr>
        <a:xfrm>
          <a:off x="2908300" y="6268564"/>
          <a:ext cx="889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65255</xdr:rowOff>
    </xdr:from>
    <xdr:to>
      <xdr:col>4</xdr:col>
      <xdr:colOff>155575</xdr:colOff>
      <xdr:row>36</xdr:row>
      <xdr:rowOff>96364</xdr:rowOff>
    </xdr:to>
    <xdr:cxnSp macro="">
      <xdr:nvCxnSpPr>
        <xdr:cNvPr id="69" name="直線コネクタ 68"/>
        <xdr:cNvCxnSpPr/>
      </xdr:nvCxnSpPr>
      <xdr:spPr>
        <a:xfrm>
          <a:off x="2019300" y="6237455"/>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15051</xdr:rowOff>
    </xdr:from>
    <xdr:to>
      <xdr:col>2</xdr:col>
      <xdr:colOff>638175</xdr:colOff>
      <xdr:row>36</xdr:row>
      <xdr:rowOff>65255</xdr:rowOff>
    </xdr:to>
    <xdr:cxnSp macro="">
      <xdr:nvCxnSpPr>
        <xdr:cNvPr id="72" name="直線コネクタ 71"/>
        <xdr:cNvCxnSpPr/>
      </xdr:nvCxnSpPr>
      <xdr:spPr>
        <a:xfrm>
          <a:off x="1130300" y="6187251"/>
          <a:ext cx="8890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98139</xdr:rowOff>
    </xdr:from>
    <xdr:to>
      <xdr:col>6</xdr:col>
      <xdr:colOff>561975</xdr:colOff>
      <xdr:row>37</xdr:row>
      <xdr:rowOff>28289</xdr:rowOff>
    </xdr:to>
    <xdr:sp macro="" textlink="">
      <xdr:nvSpPr>
        <xdr:cNvPr id="82" name="円/楕円 81"/>
        <xdr:cNvSpPr/>
      </xdr:nvSpPr>
      <xdr:spPr>
        <a:xfrm>
          <a:off x="4584700" y="62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121016</xdr:rowOff>
    </xdr:from>
    <xdr:ext cx="599010" cy="259045"/>
    <xdr:sp macro="" textlink="">
      <xdr:nvSpPr>
        <xdr:cNvPr id="83" name="人件費該当値テキスト"/>
        <xdr:cNvSpPr txBox="1"/>
      </xdr:nvSpPr>
      <xdr:spPr>
        <a:xfrm>
          <a:off x="4686300" y="612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80647</xdr:rowOff>
    </xdr:from>
    <xdr:to>
      <xdr:col>5</xdr:col>
      <xdr:colOff>409575</xdr:colOff>
      <xdr:row>37</xdr:row>
      <xdr:rowOff>10797</xdr:rowOff>
    </xdr:to>
    <xdr:sp macro="" textlink="">
      <xdr:nvSpPr>
        <xdr:cNvPr id="84" name="円/楕円 83"/>
        <xdr:cNvSpPr/>
      </xdr:nvSpPr>
      <xdr:spPr>
        <a:xfrm>
          <a:off x="3746500" y="62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27324</xdr:rowOff>
    </xdr:from>
    <xdr:ext cx="599010" cy="259045"/>
    <xdr:sp macro="" textlink="">
      <xdr:nvSpPr>
        <xdr:cNvPr id="85" name="テキスト ボックス 84"/>
        <xdr:cNvSpPr txBox="1"/>
      </xdr:nvSpPr>
      <xdr:spPr>
        <a:xfrm>
          <a:off x="3497794" y="602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45564</xdr:rowOff>
    </xdr:from>
    <xdr:to>
      <xdr:col>4</xdr:col>
      <xdr:colOff>206375</xdr:colOff>
      <xdr:row>36</xdr:row>
      <xdr:rowOff>147164</xdr:rowOff>
    </xdr:to>
    <xdr:sp macro="" textlink="">
      <xdr:nvSpPr>
        <xdr:cNvPr id="86" name="円/楕円 85"/>
        <xdr:cNvSpPr/>
      </xdr:nvSpPr>
      <xdr:spPr>
        <a:xfrm>
          <a:off x="2857500" y="6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163691</xdr:rowOff>
    </xdr:from>
    <xdr:ext cx="599010" cy="259045"/>
    <xdr:sp macro="" textlink="">
      <xdr:nvSpPr>
        <xdr:cNvPr id="87" name="テキスト ボックス 86"/>
        <xdr:cNvSpPr txBox="1"/>
      </xdr:nvSpPr>
      <xdr:spPr>
        <a:xfrm>
          <a:off x="2608794" y="59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14455</xdr:rowOff>
    </xdr:from>
    <xdr:to>
      <xdr:col>3</xdr:col>
      <xdr:colOff>3175</xdr:colOff>
      <xdr:row>36</xdr:row>
      <xdr:rowOff>116055</xdr:rowOff>
    </xdr:to>
    <xdr:sp macro="" textlink="">
      <xdr:nvSpPr>
        <xdr:cNvPr id="88" name="円/楕円 87"/>
        <xdr:cNvSpPr/>
      </xdr:nvSpPr>
      <xdr:spPr>
        <a:xfrm>
          <a:off x="1968500" y="61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132582</xdr:rowOff>
    </xdr:from>
    <xdr:ext cx="599010" cy="259045"/>
    <xdr:sp macro="" textlink="">
      <xdr:nvSpPr>
        <xdr:cNvPr id="89" name="テキスト ボックス 88"/>
        <xdr:cNvSpPr txBox="1"/>
      </xdr:nvSpPr>
      <xdr:spPr>
        <a:xfrm>
          <a:off x="1719794" y="596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135701</xdr:rowOff>
    </xdr:from>
    <xdr:to>
      <xdr:col>1</xdr:col>
      <xdr:colOff>485775</xdr:colOff>
      <xdr:row>36</xdr:row>
      <xdr:rowOff>65851</xdr:rowOff>
    </xdr:to>
    <xdr:sp macro="" textlink="">
      <xdr:nvSpPr>
        <xdr:cNvPr id="90" name="円/楕円 89"/>
        <xdr:cNvSpPr/>
      </xdr:nvSpPr>
      <xdr:spPr>
        <a:xfrm>
          <a:off x="1079500" y="61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82378</xdr:rowOff>
    </xdr:from>
    <xdr:ext cx="599010" cy="259045"/>
    <xdr:sp macro="" textlink="">
      <xdr:nvSpPr>
        <xdr:cNvPr id="91" name="テキスト ボックス 90"/>
        <xdr:cNvSpPr txBox="1"/>
      </xdr:nvSpPr>
      <xdr:spPr>
        <a:xfrm>
          <a:off x="830794" y="59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91521</xdr:rowOff>
    </xdr:from>
    <xdr:to>
      <xdr:col>6</xdr:col>
      <xdr:colOff>511175</xdr:colOff>
      <xdr:row>56</xdr:row>
      <xdr:rowOff>140477</xdr:rowOff>
    </xdr:to>
    <xdr:cxnSp macro="">
      <xdr:nvCxnSpPr>
        <xdr:cNvPr id="122" name="直線コネクタ 121"/>
        <xdr:cNvCxnSpPr/>
      </xdr:nvCxnSpPr>
      <xdr:spPr>
        <a:xfrm flipV="1">
          <a:off x="3797300" y="9692721"/>
          <a:ext cx="8382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140477</xdr:rowOff>
    </xdr:from>
    <xdr:to>
      <xdr:col>5</xdr:col>
      <xdr:colOff>358775</xdr:colOff>
      <xdr:row>57</xdr:row>
      <xdr:rowOff>8859</xdr:rowOff>
    </xdr:to>
    <xdr:cxnSp macro="">
      <xdr:nvCxnSpPr>
        <xdr:cNvPr id="125" name="直線コネクタ 124"/>
        <xdr:cNvCxnSpPr/>
      </xdr:nvCxnSpPr>
      <xdr:spPr>
        <a:xfrm flipV="1">
          <a:off x="2908300" y="9741677"/>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8859</xdr:rowOff>
    </xdr:from>
    <xdr:to>
      <xdr:col>4</xdr:col>
      <xdr:colOff>155575</xdr:colOff>
      <xdr:row>57</xdr:row>
      <xdr:rowOff>81383</xdr:rowOff>
    </xdr:to>
    <xdr:cxnSp macro="">
      <xdr:nvCxnSpPr>
        <xdr:cNvPr id="128" name="直線コネクタ 127"/>
        <xdr:cNvCxnSpPr/>
      </xdr:nvCxnSpPr>
      <xdr:spPr>
        <a:xfrm flipV="1">
          <a:off x="2019300" y="9781509"/>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35762</xdr:rowOff>
    </xdr:from>
    <xdr:to>
      <xdr:col>2</xdr:col>
      <xdr:colOff>638175</xdr:colOff>
      <xdr:row>57</xdr:row>
      <xdr:rowOff>81383</xdr:rowOff>
    </xdr:to>
    <xdr:cxnSp macro="">
      <xdr:nvCxnSpPr>
        <xdr:cNvPr id="131" name="直線コネクタ 130"/>
        <xdr:cNvCxnSpPr/>
      </xdr:nvCxnSpPr>
      <xdr:spPr>
        <a:xfrm>
          <a:off x="1130300" y="9808412"/>
          <a:ext cx="8890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40721</xdr:rowOff>
    </xdr:from>
    <xdr:to>
      <xdr:col>6</xdr:col>
      <xdr:colOff>561975</xdr:colOff>
      <xdr:row>56</xdr:row>
      <xdr:rowOff>142321</xdr:rowOff>
    </xdr:to>
    <xdr:sp macro="" textlink="">
      <xdr:nvSpPr>
        <xdr:cNvPr id="141" name="円/楕円 140"/>
        <xdr:cNvSpPr/>
      </xdr:nvSpPr>
      <xdr:spPr>
        <a:xfrm>
          <a:off x="45847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63598</xdr:rowOff>
    </xdr:from>
    <xdr:ext cx="599010" cy="259045"/>
    <xdr:sp macro="" textlink="">
      <xdr:nvSpPr>
        <xdr:cNvPr id="142" name="物件費該当値テキスト"/>
        <xdr:cNvSpPr txBox="1"/>
      </xdr:nvSpPr>
      <xdr:spPr>
        <a:xfrm>
          <a:off x="4686300" y="949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319,506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89677</xdr:rowOff>
    </xdr:from>
    <xdr:to>
      <xdr:col>5</xdr:col>
      <xdr:colOff>409575</xdr:colOff>
      <xdr:row>57</xdr:row>
      <xdr:rowOff>19827</xdr:rowOff>
    </xdr:to>
    <xdr:sp macro="" textlink="">
      <xdr:nvSpPr>
        <xdr:cNvPr id="143" name="円/楕円 142"/>
        <xdr:cNvSpPr/>
      </xdr:nvSpPr>
      <xdr:spPr>
        <a:xfrm>
          <a:off x="3746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36354</xdr:rowOff>
    </xdr:from>
    <xdr:ext cx="599010" cy="259045"/>
    <xdr:sp macro="" textlink="">
      <xdr:nvSpPr>
        <xdr:cNvPr id="144" name="テキスト ボックス 143"/>
        <xdr:cNvSpPr txBox="1"/>
      </xdr:nvSpPr>
      <xdr:spPr>
        <a:xfrm>
          <a:off x="3497794"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129509</xdr:rowOff>
    </xdr:from>
    <xdr:to>
      <xdr:col>4</xdr:col>
      <xdr:colOff>206375</xdr:colOff>
      <xdr:row>57</xdr:row>
      <xdr:rowOff>59659</xdr:rowOff>
    </xdr:to>
    <xdr:sp macro="" textlink="">
      <xdr:nvSpPr>
        <xdr:cNvPr id="145" name="円/楕円 144"/>
        <xdr:cNvSpPr/>
      </xdr:nvSpPr>
      <xdr:spPr>
        <a:xfrm>
          <a:off x="2857500" y="9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76186</xdr:rowOff>
    </xdr:from>
    <xdr:ext cx="599010" cy="259045"/>
    <xdr:sp macro="" textlink="">
      <xdr:nvSpPr>
        <xdr:cNvPr id="146" name="テキスト ボックス 145"/>
        <xdr:cNvSpPr txBox="1"/>
      </xdr:nvSpPr>
      <xdr:spPr>
        <a:xfrm>
          <a:off x="2608794" y="95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30583</xdr:rowOff>
    </xdr:from>
    <xdr:to>
      <xdr:col>3</xdr:col>
      <xdr:colOff>3175</xdr:colOff>
      <xdr:row>57</xdr:row>
      <xdr:rowOff>132183</xdr:rowOff>
    </xdr:to>
    <xdr:sp macro="" textlink="">
      <xdr:nvSpPr>
        <xdr:cNvPr id="147" name="円/楕円 146"/>
        <xdr:cNvSpPr/>
      </xdr:nvSpPr>
      <xdr:spPr>
        <a:xfrm>
          <a:off x="1968500" y="9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148710</xdr:rowOff>
    </xdr:from>
    <xdr:ext cx="599010" cy="259045"/>
    <xdr:sp macro="" textlink="">
      <xdr:nvSpPr>
        <xdr:cNvPr id="148" name="テキスト ボックス 147"/>
        <xdr:cNvSpPr txBox="1"/>
      </xdr:nvSpPr>
      <xdr:spPr>
        <a:xfrm>
          <a:off x="1719794" y="95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156412</xdr:rowOff>
    </xdr:from>
    <xdr:to>
      <xdr:col>1</xdr:col>
      <xdr:colOff>485775</xdr:colOff>
      <xdr:row>57</xdr:row>
      <xdr:rowOff>86562</xdr:rowOff>
    </xdr:to>
    <xdr:sp macro="" textlink="">
      <xdr:nvSpPr>
        <xdr:cNvPr id="149" name="円/楕円 148"/>
        <xdr:cNvSpPr/>
      </xdr:nvSpPr>
      <xdr:spPr>
        <a:xfrm>
          <a:off x="1079500" y="97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103089</xdr:rowOff>
    </xdr:from>
    <xdr:ext cx="599010" cy="259045"/>
    <xdr:sp macro="" textlink="">
      <xdr:nvSpPr>
        <xdr:cNvPr id="150" name="テキスト ボックス 149"/>
        <xdr:cNvSpPr txBox="1"/>
      </xdr:nvSpPr>
      <xdr:spPr>
        <a:xfrm>
          <a:off x="830794" y="95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98920</xdr:rowOff>
    </xdr:from>
    <xdr:to>
      <xdr:col>6</xdr:col>
      <xdr:colOff>511175</xdr:colOff>
      <xdr:row>78</xdr:row>
      <xdr:rowOff>118148</xdr:rowOff>
    </xdr:to>
    <xdr:cxnSp macro="">
      <xdr:nvCxnSpPr>
        <xdr:cNvPr id="179" name="直線コネクタ 178"/>
        <xdr:cNvCxnSpPr/>
      </xdr:nvCxnSpPr>
      <xdr:spPr>
        <a:xfrm flipV="1">
          <a:off x="3797300" y="13472020"/>
          <a:ext cx="8382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111570</xdr:rowOff>
    </xdr:from>
    <xdr:to>
      <xdr:col>5</xdr:col>
      <xdr:colOff>358775</xdr:colOff>
      <xdr:row>78</xdr:row>
      <xdr:rowOff>118148</xdr:rowOff>
    </xdr:to>
    <xdr:cxnSp macro="">
      <xdr:nvCxnSpPr>
        <xdr:cNvPr id="182" name="直線コネクタ 181"/>
        <xdr:cNvCxnSpPr/>
      </xdr:nvCxnSpPr>
      <xdr:spPr>
        <a:xfrm>
          <a:off x="2908300" y="13484670"/>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111570</xdr:rowOff>
    </xdr:from>
    <xdr:to>
      <xdr:col>4</xdr:col>
      <xdr:colOff>155575</xdr:colOff>
      <xdr:row>78</xdr:row>
      <xdr:rowOff>134671</xdr:rowOff>
    </xdr:to>
    <xdr:cxnSp macro="">
      <xdr:nvCxnSpPr>
        <xdr:cNvPr id="185" name="直線コネクタ 184"/>
        <xdr:cNvCxnSpPr/>
      </xdr:nvCxnSpPr>
      <xdr:spPr>
        <a:xfrm flipV="1">
          <a:off x="2019300" y="13484670"/>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118771</xdr:rowOff>
    </xdr:from>
    <xdr:to>
      <xdr:col>2</xdr:col>
      <xdr:colOff>638175</xdr:colOff>
      <xdr:row>78</xdr:row>
      <xdr:rowOff>134671</xdr:rowOff>
    </xdr:to>
    <xdr:cxnSp macro="">
      <xdr:nvCxnSpPr>
        <xdr:cNvPr id="188" name="直線コネクタ 187"/>
        <xdr:cNvCxnSpPr/>
      </xdr:nvCxnSpPr>
      <xdr:spPr>
        <a:xfrm>
          <a:off x="1130300" y="13491871"/>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48120</xdr:rowOff>
    </xdr:from>
    <xdr:to>
      <xdr:col>6</xdr:col>
      <xdr:colOff>561975</xdr:colOff>
      <xdr:row>78</xdr:row>
      <xdr:rowOff>149720</xdr:rowOff>
    </xdr:to>
    <xdr:sp macro="" textlink="">
      <xdr:nvSpPr>
        <xdr:cNvPr id="198" name="円/楕円 197"/>
        <xdr:cNvSpPr/>
      </xdr:nvSpPr>
      <xdr:spPr>
        <a:xfrm>
          <a:off x="4584700" y="134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134497</xdr:rowOff>
    </xdr:from>
    <xdr:ext cx="469744" cy="259045"/>
    <xdr:sp macro="" textlink="">
      <xdr:nvSpPr>
        <xdr:cNvPr id="199" name="維持補修費該当値テキスト"/>
        <xdr:cNvSpPr txBox="1"/>
      </xdr:nvSpPr>
      <xdr:spPr>
        <a:xfrm>
          <a:off x="4686300" y="133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67348</xdr:rowOff>
    </xdr:from>
    <xdr:to>
      <xdr:col>5</xdr:col>
      <xdr:colOff>409575</xdr:colOff>
      <xdr:row>78</xdr:row>
      <xdr:rowOff>168948</xdr:rowOff>
    </xdr:to>
    <xdr:sp macro="" textlink="">
      <xdr:nvSpPr>
        <xdr:cNvPr id="200" name="円/楕円 199"/>
        <xdr:cNvSpPr/>
      </xdr:nvSpPr>
      <xdr:spPr>
        <a:xfrm>
          <a:off x="3746500" y="134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160075</xdr:rowOff>
    </xdr:from>
    <xdr:ext cx="469744" cy="259045"/>
    <xdr:sp macro="" textlink="">
      <xdr:nvSpPr>
        <xdr:cNvPr id="201" name="テキスト ボックス 200"/>
        <xdr:cNvSpPr txBox="1"/>
      </xdr:nvSpPr>
      <xdr:spPr>
        <a:xfrm>
          <a:off x="3562427" y="1353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60770</xdr:rowOff>
    </xdr:from>
    <xdr:to>
      <xdr:col>4</xdr:col>
      <xdr:colOff>206375</xdr:colOff>
      <xdr:row>78</xdr:row>
      <xdr:rowOff>162370</xdr:rowOff>
    </xdr:to>
    <xdr:sp macro="" textlink="">
      <xdr:nvSpPr>
        <xdr:cNvPr id="202" name="円/楕円 201"/>
        <xdr:cNvSpPr/>
      </xdr:nvSpPr>
      <xdr:spPr>
        <a:xfrm>
          <a:off x="2857500" y="134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153497</xdr:rowOff>
    </xdr:from>
    <xdr:ext cx="469744" cy="259045"/>
    <xdr:sp macro="" textlink="">
      <xdr:nvSpPr>
        <xdr:cNvPr id="203" name="テキスト ボックス 202"/>
        <xdr:cNvSpPr txBox="1"/>
      </xdr:nvSpPr>
      <xdr:spPr>
        <a:xfrm>
          <a:off x="2673427" y="135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83871</xdr:rowOff>
    </xdr:from>
    <xdr:to>
      <xdr:col>3</xdr:col>
      <xdr:colOff>3175</xdr:colOff>
      <xdr:row>79</xdr:row>
      <xdr:rowOff>14021</xdr:rowOff>
    </xdr:to>
    <xdr:sp macro="" textlink="">
      <xdr:nvSpPr>
        <xdr:cNvPr id="204" name="円/楕円 203"/>
        <xdr:cNvSpPr/>
      </xdr:nvSpPr>
      <xdr:spPr>
        <a:xfrm>
          <a:off x="1968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5148</xdr:rowOff>
    </xdr:from>
    <xdr:ext cx="469744" cy="259045"/>
    <xdr:sp macro="" textlink="">
      <xdr:nvSpPr>
        <xdr:cNvPr id="205" name="テキスト ボックス 204"/>
        <xdr:cNvSpPr txBox="1"/>
      </xdr:nvSpPr>
      <xdr:spPr>
        <a:xfrm>
          <a:off x="1784427" y="13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67971</xdr:rowOff>
    </xdr:from>
    <xdr:to>
      <xdr:col>1</xdr:col>
      <xdr:colOff>485775</xdr:colOff>
      <xdr:row>78</xdr:row>
      <xdr:rowOff>169571</xdr:rowOff>
    </xdr:to>
    <xdr:sp macro="" textlink="">
      <xdr:nvSpPr>
        <xdr:cNvPr id="206" name="円/楕円 205"/>
        <xdr:cNvSpPr/>
      </xdr:nvSpPr>
      <xdr:spPr>
        <a:xfrm>
          <a:off x="10795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160698</xdr:rowOff>
    </xdr:from>
    <xdr:ext cx="469744" cy="259045"/>
    <xdr:sp macro="" textlink="">
      <xdr:nvSpPr>
        <xdr:cNvPr id="207" name="テキスト ボックス 206"/>
        <xdr:cNvSpPr txBox="1"/>
      </xdr:nvSpPr>
      <xdr:spPr>
        <a:xfrm>
          <a:off x="895427" y="135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26837</xdr:rowOff>
    </xdr:from>
    <xdr:to>
      <xdr:col>6</xdr:col>
      <xdr:colOff>511175</xdr:colOff>
      <xdr:row>98</xdr:row>
      <xdr:rowOff>96571</xdr:rowOff>
    </xdr:to>
    <xdr:cxnSp macro="">
      <xdr:nvCxnSpPr>
        <xdr:cNvPr id="239" name="直線コネクタ 238"/>
        <xdr:cNvCxnSpPr/>
      </xdr:nvCxnSpPr>
      <xdr:spPr>
        <a:xfrm flipV="1">
          <a:off x="3797300" y="16828937"/>
          <a:ext cx="838200" cy="6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56707</xdr:rowOff>
    </xdr:from>
    <xdr:to>
      <xdr:col>5</xdr:col>
      <xdr:colOff>358775</xdr:colOff>
      <xdr:row>98</xdr:row>
      <xdr:rowOff>96571</xdr:rowOff>
    </xdr:to>
    <xdr:cxnSp macro="">
      <xdr:nvCxnSpPr>
        <xdr:cNvPr id="242" name="直線コネクタ 241"/>
        <xdr:cNvCxnSpPr/>
      </xdr:nvCxnSpPr>
      <xdr:spPr>
        <a:xfrm>
          <a:off x="2908300" y="16858807"/>
          <a:ext cx="8890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56707</xdr:rowOff>
    </xdr:from>
    <xdr:to>
      <xdr:col>4</xdr:col>
      <xdr:colOff>155575</xdr:colOff>
      <xdr:row>98</xdr:row>
      <xdr:rowOff>134660</xdr:rowOff>
    </xdr:to>
    <xdr:cxnSp macro="">
      <xdr:nvCxnSpPr>
        <xdr:cNvPr id="245" name="直線コネクタ 244"/>
        <xdr:cNvCxnSpPr/>
      </xdr:nvCxnSpPr>
      <xdr:spPr>
        <a:xfrm flipV="1">
          <a:off x="2019300" y="16858807"/>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109688</xdr:rowOff>
    </xdr:from>
    <xdr:to>
      <xdr:col>2</xdr:col>
      <xdr:colOff>638175</xdr:colOff>
      <xdr:row>98</xdr:row>
      <xdr:rowOff>134660</xdr:rowOff>
    </xdr:to>
    <xdr:cxnSp macro="">
      <xdr:nvCxnSpPr>
        <xdr:cNvPr id="248" name="直線コネクタ 247"/>
        <xdr:cNvCxnSpPr/>
      </xdr:nvCxnSpPr>
      <xdr:spPr>
        <a:xfrm>
          <a:off x="1130300" y="16911788"/>
          <a:ext cx="889000" cy="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147487</xdr:rowOff>
    </xdr:from>
    <xdr:to>
      <xdr:col>6</xdr:col>
      <xdr:colOff>561975</xdr:colOff>
      <xdr:row>98</xdr:row>
      <xdr:rowOff>77637</xdr:rowOff>
    </xdr:to>
    <xdr:sp macro="" textlink="">
      <xdr:nvSpPr>
        <xdr:cNvPr id="258" name="円/楕円 257"/>
        <xdr:cNvSpPr/>
      </xdr:nvSpPr>
      <xdr:spPr>
        <a:xfrm>
          <a:off x="4584700" y="16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125914</xdr:rowOff>
    </xdr:from>
    <xdr:ext cx="534377" cy="259045"/>
    <xdr:sp macro="" textlink="">
      <xdr:nvSpPr>
        <xdr:cNvPr id="259" name="扶助費該当値テキスト"/>
        <xdr:cNvSpPr txBox="1"/>
      </xdr:nvSpPr>
      <xdr:spPr>
        <a:xfrm>
          <a:off x="4686300" y="167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45771</xdr:rowOff>
    </xdr:from>
    <xdr:to>
      <xdr:col>5</xdr:col>
      <xdr:colOff>409575</xdr:colOff>
      <xdr:row>98</xdr:row>
      <xdr:rowOff>147371</xdr:rowOff>
    </xdr:to>
    <xdr:sp macro="" textlink="">
      <xdr:nvSpPr>
        <xdr:cNvPr id="260" name="円/楕円 259"/>
        <xdr:cNvSpPr/>
      </xdr:nvSpPr>
      <xdr:spPr>
        <a:xfrm>
          <a:off x="3746500" y="168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138498</xdr:rowOff>
    </xdr:from>
    <xdr:ext cx="534377" cy="259045"/>
    <xdr:sp macro="" textlink="">
      <xdr:nvSpPr>
        <xdr:cNvPr id="261" name="テキスト ボックス 260"/>
        <xdr:cNvSpPr txBox="1"/>
      </xdr:nvSpPr>
      <xdr:spPr>
        <a:xfrm>
          <a:off x="3530111" y="1694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5907</xdr:rowOff>
    </xdr:from>
    <xdr:to>
      <xdr:col>4</xdr:col>
      <xdr:colOff>206375</xdr:colOff>
      <xdr:row>98</xdr:row>
      <xdr:rowOff>107507</xdr:rowOff>
    </xdr:to>
    <xdr:sp macro="" textlink="">
      <xdr:nvSpPr>
        <xdr:cNvPr id="262" name="円/楕円 261"/>
        <xdr:cNvSpPr/>
      </xdr:nvSpPr>
      <xdr:spPr>
        <a:xfrm>
          <a:off x="2857500" y="168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98634</xdr:rowOff>
    </xdr:from>
    <xdr:ext cx="534377" cy="259045"/>
    <xdr:sp macro="" textlink="">
      <xdr:nvSpPr>
        <xdr:cNvPr id="263" name="テキスト ボックス 262"/>
        <xdr:cNvSpPr txBox="1"/>
      </xdr:nvSpPr>
      <xdr:spPr>
        <a:xfrm>
          <a:off x="2641111" y="169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83860</xdr:rowOff>
    </xdr:from>
    <xdr:to>
      <xdr:col>3</xdr:col>
      <xdr:colOff>3175</xdr:colOff>
      <xdr:row>99</xdr:row>
      <xdr:rowOff>14010</xdr:rowOff>
    </xdr:to>
    <xdr:sp macro="" textlink="">
      <xdr:nvSpPr>
        <xdr:cNvPr id="264" name="円/楕円 263"/>
        <xdr:cNvSpPr/>
      </xdr:nvSpPr>
      <xdr:spPr>
        <a:xfrm>
          <a:off x="1968500" y="168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5137</xdr:rowOff>
    </xdr:from>
    <xdr:ext cx="534377" cy="259045"/>
    <xdr:sp macro="" textlink="">
      <xdr:nvSpPr>
        <xdr:cNvPr id="265" name="テキスト ボックス 264"/>
        <xdr:cNvSpPr txBox="1"/>
      </xdr:nvSpPr>
      <xdr:spPr>
        <a:xfrm>
          <a:off x="1752111" y="169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58888</xdr:rowOff>
    </xdr:from>
    <xdr:to>
      <xdr:col>1</xdr:col>
      <xdr:colOff>485775</xdr:colOff>
      <xdr:row>98</xdr:row>
      <xdr:rowOff>160488</xdr:rowOff>
    </xdr:to>
    <xdr:sp macro="" textlink="">
      <xdr:nvSpPr>
        <xdr:cNvPr id="266" name="円/楕円 265"/>
        <xdr:cNvSpPr/>
      </xdr:nvSpPr>
      <xdr:spPr>
        <a:xfrm>
          <a:off x="1079500" y="168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151615</xdr:rowOff>
    </xdr:from>
    <xdr:ext cx="534377" cy="259045"/>
    <xdr:sp macro="" textlink="">
      <xdr:nvSpPr>
        <xdr:cNvPr id="267" name="テキスト ボックス 266"/>
        <xdr:cNvSpPr txBox="1"/>
      </xdr:nvSpPr>
      <xdr:spPr>
        <a:xfrm>
          <a:off x="863111" y="169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124632</xdr:rowOff>
    </xdr:from>
    <xdr:to>
      <xdr:col>15</xdr:col>
      <xdr:colOff>180975</xdr:colOff>
      <xdr:row>38</xdr:row>
      <xdr:rowOff>29969</xdr:rowOff>
    </xdr:to>
    <xdr:cxnSp macro="">
      <xdr:nvCxnSpPr>
        <xdr:cNvPr id="298" name="直線コネクタ 297"/>
        <xdr:cNvCxnSpPr/>
      </xdr:nvCxnSpPr>
      <xdr:spPr>
        <a:xfrm flipV="1">
          <a:off x="9639300" y="6468282"/>
          <a:ext cx="8382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29969</xdr:rowOff>
    </xdr:from>
    <xdr:to>
      <xdr:col>14</xdr:col>
      <xdr:colOff>28575</xdr:colOff>
      <xdr:row>38</xdr:row>
      <xdr:rowOff>54341</xdr:rowOff>
    </xdr:to>
    <xdr:cxnSp macro="">
      <xdr:nvCxnSpPr>
        <xdr:cNvPr id="301" name="直線コネクタ 300"/>
        <xdr:cNvCxnSpPr/>
      </xdr:nvCxnSpPr>
      <xdr:spPr>
        <a:xfrm flipV="1">
          <a:off x="8750300" y="6545069"/>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54341</xdr:rowOff>
    </xdr:from>
    <xdr:to>
      <xdr:col>12</xdr:col>
      <xdr:colOff>511175</xdr:colOff>
      <xdr:row>38</xdr:row>
      <xdr:rowOff>94463</xdr:rowOff>
    </xdr:to>
    <xdr:cxnSp macro="">
      <xdr:nvCxnSpPr>
        <xdr:cNvPr id="304" name="直線コネクタ 303"/>
        <xdr:cNvCxnSpPr/>
      </xdr:nvCxnSpPr>
      <xdr:spPr>
        <a:xfrm flipV="1">
          <a:off x="7861300" y="6569441"/>
          <a:ext cx="889000" cy="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69124</xdr:rowOff>
    </xdr:from>
    <xdr:to>
      <xdr:col>11</xdr:col>
      <xdr:colOff>307975</xdr:colOff>
      <xdr:row>38</xdr:row>
      <xdr:rowOff>94463</xdr:rowOff>
    </xdr:to>
    <xdr:cxnSp macro="">
      <xdr:nvCxnSpPr>
        <xdr:cNvPr id="307" name="直線コネクタ 306"/>
        <xdr:cNvCxnSpPr/>
      </xdr:nvCxnSpPr>
      <xdr:spPr>
        <a:xfrm>
          <a:off x="6972300" y="6584224"/>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73832</xdr:rowOff>
    </xdr:from>
    <xdr:to>
      <xdr:col>15</xdr:col>
      <xdr:colOff>231775</xdr:colOff>
      <xdr:row>38</xdr:row>
      <xdr:rowOff>3982</xdr:rowOff>
    </xdr:to>
    <xdr:sp macro="" textlink="">
      <xdr:nvSpPr>
        <xdr:cNvPr id="317" name="円/楕円 316"/>
        <xdr:cNvSpPr/>
      </xdr:nvSpPr>
      <xdr:spPr>
        <a:xfrm>
          <a:off x="10426700" y="64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52259</xdr:rowOff>
    </xdr:from>
    <xdr:ext cx="534377" cy="259045"/>
    <xdr:sp macro="" textlink="">
      <xdr:nvSpPr>
        <xdr:cNvPr id="318" name="補助費等該当値テキスト"/>
        <xdr:cNvSpPr txBox="1"/>
      </xdr:nvSpPr>
      <xdr:spPr>
        <a:xfrm>
          <a:off x="10528300" y="63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150619</xdr:rowOff>
    </xdr:from>
    <xdr:to>
      <xdr:col>14</xdr:col>
      <xdr:colOff>79375</xdr:colOff>
      <xdr:row>38</xdr:row>
      <xdr:rowOff>80769</xdr:rowOff>
    </xdr:to>
    <xdr:sp macro="" textlink="">
      <xdr:nvSpPr>
        <xdr:cNvPr id="319" name="円/楕円 318"/>
        <xdr:cNvSpPr/>
      </xdr:nvSpPr>
      <xdr:spPr>
        <a:xfrm>
          <a:off x="9588500" y="64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71896</xdr:rowOff>
    </xdr:from>
    <xdr:ext cx="534377" cy="259045"/>
    <xdr:sp macro="" textlink="">
      <xdr:nvSpPr>
        <xdr:cNvPr id="320" name="テキスト ボックス 319"/>
        <xdr:cNvSpPr txBox="1"/>
      </xdr:nvSpPr>
      <xdr:spPr>
        <a:xfrm>
          <a:off x="9372111" y="658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3541</xdr:rowOff>
    </xdr:from>
    <xdr:to>
      <xdr:col>12</xdr:col>
      <xdr:colOff>561975</xdr:colOff>
      <xdr:row>38</xdr:row>
      <xdr:rowOff>105141</xdr:rowOff>
    </xdr:to>
    <xdr:sp macro="" textlink="">
      <xdr:nvSpPr>
        <xdr:cNvPr id="321" name="円/楕円 320"/>
        <xdr:cNvSpPr/>
      </xdr:nvSpPr>
      <xdr:spPr>
        <a:xfrm>
          <a:off x="8699500" y="65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96268</xdr:rowOff>
    </xdr:from>
    <xdr:ext cx="534377" cy="259045"/>
    <xdr:sp macro="" textlink="">
      <xdr:nvSpPr>
        <xdr:cNvPr id="322" name="テキスト ボックス 321"/>
        <xdr:cNvSpPr txBox="1"/>
      </xdr:nvSpPr>
      <xdr:spPr>
        <a:xfrm>
          <a:off x="8483111" y="66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43663</xdr:rowOff>
    </xdr:from>
    <xdr:to>
      <xdr:col>11</xdr:col>
      <xdr:colOff>358775</xdr:colOff>
      <xdr:row>38</xdr:row>
      <xdr:rowOff>145263</xdr:rowOff>
    </xdr:to>
    <xdr:sp macro="" textlink="">
      <xdr:nvSpPr>
        <xdr:cNvPr id="323" name="円/楕円 322"/>
        <xdr:cNvSpPr/>
      </xdr:nvSpPr>
      <xdr:spPr>
        <a:xfrm>
          <a:off x="7810500" y="6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136390</xdr:rowOff>
    </xdr:from>
    <xdr:ext cx="534377" cy="259045"/>
    <xdr:sp macro="" textlink="">
      <xdr:nvSpPr>
        <xdr:cNvPr id="324" name="テキスト ボックス 323"/>
        <xdr:cNvSpPr txBox="1"/>
      </xdr:nvSpPr>
      <xdr:spPr>
        <a:xfrm>
          <a:off x="7594111" y="6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18324</xdr:rowOff>
    </xdr:from>
    <xdr:to>
      <xdr:col>10</xdr:col>
      <xdr:colOff>155575</xdr:colOff>
      <xdr:row>38</xdr:row>
      <xdr:rowOff>119924</xdr:rowOff>
    </xdr:to>
    <xdr:sp macro="" textlink="">
      <xdr:nvSpPr>
        <xdr:cNvPr id="325" name="円/楕円 324"/>
        <xdr:cNvSpPr/>
      </xdr:nvSpPr>
      <xdr:spPr>
        <a:xfrm>
          <a:off x="6921500" y="65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111051</xdr:rowOff>
    </xdr:from>
    <xdr:ext cx="534377" cy="259045"/>
    <xdr:sp macro="" textlink="">
      <xdr:nvSpPr>
        <xdr:cNvPr id="326" name="テキスト ボックス 325"/>
        <xdr:cNvSpPr txBox="1"/>
      </xdr:nvSpPr>
      <xdr:spPr>
        <a:xfrm>
          <a:off x="6705111" y="662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70879</xdr:rowOff>
    </xdr:from>
    <xdr:to>
      <xdr:col>15</xdr:col>
      <xdr:colOff>180975</xdr:colOff>
      <xdr:row>58</xdr:row>
      <xdr:rowOff>97113</xdr:rowOff>
    </xdr:to>
    <xdr:cxnSp macro="">
      <xdr:nvCxnSpPr>
        <xdr:cNvPr id="355" name="直線コネクタ 354"/>
        <xdr:cNvCxnSpPr/>
      </xdr:nvCxnSpPr>
      <xdr:spPr>
        <a:xfrm flipV="1">
          <a:off x="9639300" y="10014979"/>
          <a:ext cx="8382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10189</xdr:rowOff>
    </xdr:from>
    <xdr:to>
      <xdr:col>14</xdr:col>
      <xdr:colOff>28575</xdr:colOff>
      <xdr:row>58</xdr:row>
      <xdr:rowOff>97113</xdr:rowOff>
    </xdr:to>
    <xdr:cxnSp macro="">
      <xdr:nvCxnSpPr>
        <xdr:cNvPr id="358" name="直線コネクタ 357"/>
        <xdr:cNvCxnSpPr/>
      </xdr:nvCxnSpPr>
      <xdr:spPr>
        <a:xfrm>
          <a:off x="8750300" y="9782839"/>
          <a:ext cx="889000" cy="2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114564</xdr:rowOff>
    </xdr:from>
    <xdr:to>
      <xdr:col>12</xdr:col>
      <xdr:colOff>511175</xdr:colOff>
      <xdr:row>57</xdr:row>
      <xdr:rowOff>10189</xdr:rowOff>
    </xdr:to>
    <xdr:cxnSp macro="">
      <xdr:nvCxnSpPr>
        <xdr:cNvPr id="361" name="直線コネクタ 360"/>
        <xdr:cNvCxnSpPr/>
      </xdr:nvCxnSpPr>
      <xdr:spPr>
        <a:xfrm>
          <a:off x="7861300" y="9715764"/>
          <a:ext cx="889000" cy="6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114564</xdr:rowOff>
    </xdr:from>
    <xdr:to>
      <xdr:col>11</xdr:col>
      <xdr:colOff>307975</xdr:colOff>
      <xdr:row>58</xdr:row>
      <xdr:rowOff>6410</xdr:rowOff>
    </xdr:to>
    <xdr:cxnSp macro="">
      <xdr:nvCxnSpPr>
        <xdr:cNvPr id="364" name="直線コネクタ 363"/>
        <xdr:cNvCxnSpPr/>
      </xdr:nvCxnSpPr>
      <xdr:spPr>
        <a:xfrm flipV="1">
          <a:off x="6972300" y="9715764"/>
          <a:ext cx="889000" cy="2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20079</xdr:rowOff>
    </xdr:from>
    <xdr:to>
      <xdr:col>15</xdr:col>
      <xdr:colOff>231775</xdr:colOff>
      <xdr:row>58</xdr:row>
      <xdr:rowOff>121679</xdr:rowOff>
    </xdr:to>
    <xdr:sp macro="" textlink="">
      <xdr:nvSpPr>
        <xdr:cNvPr id="374" name="円/楕円 373"/>
        <xdr:cNvSpPr/>
      </xdr:nvSpPr>
      <xdr:spPr>
        <a:xfrm>
          <a:off x="10426700" y="99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42956</xdr:rowOff>
    </xdr:from>
    <xdr:ext cx="599010" cy="259045"/>
    <xdr:sp macro="" textlink="">
      <xdr:nvSpPr>
        <xdr:cNvPr id="375" name="普通建設事業費該当値テキスト"/>
        <xdr:cNvSpPr txBox="1"/>
      </xdr:nvSpPr>
      <xdr:spPr>
        <a:xfrm>
          <a:off x="10528300" y="98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46313</xdr:rowOff>
    </xdr:from>
    <xdr:to>
      <xdr:col>14</xdr:col>
      <xdr:colOff>79375</xdr:colOff>
      <xdr:row>58</xdr:row>
      <xdr:rowOff>147913</xdr:rowOff>
    </xdr:to>
    <xdr:sp macro="" textlink="">
      <xdr:nvSpPr>
        <xdr:cNvPr id="376" name="円/楕円 375"/>
        <xdr:cNvSpPr/>
      </xdr:nvSpPr>
      <xdr:spPr>
        <a:xfrm>
          <a:off x="9588500" y="99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164440</xdr:rowOff>
    </xdr:from>
    <xdr:ext cx="599010" cy="259045"/>
    <xdr:sp macro="" textlink="">
      <xdr:nvSpPr>
        <xdr:cNvPr id="377" name="テキスト ボックス 376"/>
        <xdr:cNvSpPr txBox="1"/>
      </xdr:nvSpPr>
      <xdr:spPr>
        <a:xfrm>
          <a:off x="9339794" y="976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130839</xdr:rowOff>
    </xdr:from>
    <xdr:to>
      <xdr:col>12</xdr:col>
      <xdr:colOff>561975</xdr:colOff>
      <xdr:row>57</xdr:row>
      <xdr:rowOff>60989</xdr:rowOff>
    </xdr:to>
    <xdr:sp macro="" textlink="">
      <xdr:nvSpPr>
        <xdr:cNvPr id="378" name="円/楕円 377"/>
        <xdr:cNvSpPr/>
      </xdr:nvSpPr>
      <xdr:spPr>
        <a:xfrm>
          <a:off x="8699500" y="97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77516</xdr:rowOff>
    </xdr:from>
    <xdr:ext cx="599010" cy="259045"/>
    <xdr:sp macro="" textlink="">
      <xdr:nvSpPr>
        <xdr:cNvPr id="379" name="テキスト ボックス 378"/>
        <xdr:cNvSpPr txBox="1"/>
      </xdr:nvSpPr>
      <xdr:spPr>
        <a:xfrm>
          <a:off x="8450794" y="950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63764</xdr:rowOff>
    </xdr:from>
    <xdr:to>
      <xdr:col>11</xdr:col>
      <xdr:colOff>358775</xdr:colOff>
      <xdr:row>56</xdr:row>
      <xdr:rowOff>165364</xdr:rowOff>
    </xdr:to>
    <xdr:sp macro="" textlink="">
      <xdr:nvSpPr>
        <xdr:cNvPr id="380" name="円/楕円 379"/>
        <xdr:cNvSpPr/>
      </xdr:nvSpPr>
      <xdr:spPr>
        <a:xfrm>
          <a:off x="7810500" y="9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55</xdr:row>
      <xdr:rowOff>10441</xdr:rowOff>
    </xdr:from>
    <xdr:ext cx="690189" cy="259045"/>
    <xdr:sp macro="" textlink="">
      <xdr:nvSpPr>
        <xdr:cNvPr id="381" name="テキスト ボックス 380"/>
        <xdr:cNvSpPr txBox="1"/>
      </xdr:nvSpPr>
      <xdr:spPr>
        <a:xfrm>
          <a:off x="7516204" y="9440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1,165,975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127060</xdr:rowOff>
    </xdr:from>
    <xdr:to>
      <xdr:col>10</xdr:col>
      <xdr:colOff>155575</xdr:colOff>
      <xdr:row>58</xdr:row>
      <xdr:rowOff>57210</xdr:rowOff>
    </xdr:to>
    <xdr:sp macro="" textlink="">
      <xdr:nvSpPr>
        <xdr:cNvPr id="382" name="円/楕円 381"/>
        <xdr:cNvSpPr/>
      </xdr:nvSpPr>
      <xdr:spPr>
        <a:xfrm>
          <a:off x="6921500" y="9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73737</xdr:rowOff>
    </xdr:from>
    <xdr:ext cx="599010" cy="259045"/>
    <xdr:sp macro="" textlink="">
      <xdr:nvSpPr>
        <xdr:cNvPr id="383" name="テキスト ボックス 382"/>
        <xdr:cNvSpPr txBox="1"/>
      </xdr:nvSpPr>
      <xdr:spPr>
        <a:xfrm>
          <a:off x="6672794" y="967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167667</xdr:rowOff>
    </xdr:from>
    <xdr:to>
      <xdr:col>15</xdr:col>
      <xdr:colOff>180975</xdr:colOff>
      <xdr:row>79</xdr:row>
      <xdr:rowOff>36491</xdr:rowOff>
    </xdr:to>
    <xdr:cxnSp macro="">
      <xdr:nvCxnSpPr>
        <xdr:cNvPr id="412" name="直線コネクタ 411"/>
        <xdr:cNvCxnSpPr/>
      </xdr:nvCxnSpPr>
      <xdr:spPr>
        <a:xfrm flipV="1">
          <a:off x="9639300" y="13540767"/>
          <a:ext cx="838200" cy="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133366</xdr:rowOff>
    </xdr:from>
    <xdr:to>
      <xdr:col>14</xdr:col>
      <xdr:colOff>28575</xdr:colOff>
      <xdr:row>79</xdr:row>
      <xdr:rowOff>36491</xdr:rowOff>
    </xdr:to>
    <xdr:cxnSp macro="">
      <xdr:nvCxnSpPr>
        <xdr:cNvPr id="415" name="直線コネクタ 414"/>
        <xdr:cNvCxnSpPr/>
      </xdr:nvCxnSpPr>
      <xdr:spPr>
        <a:xfrm>
          <a:off x="8750300" y="13506466"/>
          <a:ext cx="889000" cy="7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116867</xdr:rowOff>
    </xdr:from>
    <xdr:to>
      <xdr:col>15</xdr:col>
      <xdr:colOff>231775</xdr:colOff>
      <xdr:row>79</xdr:row>
      <xdr:rowOff>47017</xdr:rowOff>
    </xdr:to>
    <xdr:sp macro="" textlink="">
      <xdr:nvSpPr>
        <xdr:cNvPr id="425" name="円/楕円 424"/>
        <xdr:cNvSpPr/>
      </xdr:nvSpPr>
      <xdr:spPr>
        <a:xfrm>
          <a:off x="10426700" y="13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31794</xdr:rowOff>
    </xdr:from>
    <xdr:ext cx="534377" cy="259045"/>
    <xdr:sp macro="" textlink="">
      <xdr:nvSpPr>
        <xdr:cNvPr id="426" name="普通建設事業費 （ うち新規整備　）該当値テキスト"/>
        <xdr:cNvSpPr txBox="1"/>
      </xdr:nvSpPr>
      <xdr:spPr>
        <a:xfrm>
          <a:off x="10528300" y="134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157141</xdr:rowOff>
    </xdr:from>
    <xdr:to>
      <xdr:col>14</xdr:col>
      <xdr:colOff>79375</xdr:colOff>
      <xdr:row>79</xdr:row>
      <xdr:rowOff>87291</xdr:rowOff>
    </xdr:to>
    <xdr:sp macro="" textlink="">
      <xdr:nvSpPr>
        <xdr:cNvPr id="427" name="円/楕円 426"/>
        <xdr:cNvSpPr/>
      </xdr:nvSpPr>
      <xdr:spPr>
        <a:xfrm>
          <a:off x="95885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78418</xdr:rowOff>
    </xdr:from>
    <xdr:ext cx="469744" cy="259045"/>
    <xdr:sp macro="" textlink="">
      <xdr:nvSpPr>
        <xdr:cNvPr id="428" name="テキスト ボックス 427"/>
        <xdr:cNvSpPr txBox="1"/>
      </xdr:nvSpPr>
      <xdr:spPr>
        <a:xfrm>
          <a:off x="9404427" y="136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82566</xdr:rowOff>
    </xdr:from>
    <xdr:to>
      <xdr:col>12</xdr:col>
      <xdr:colOff>561975</xdr:colOff>
      <xdr:row>79</xdr:row>
      <xdr:rowOff>12716</xdr:rowOff>
    </xdr:to>
    <xdr:sp macro="" textlink="">
      <xdr:nvSpPr>
        <xdr:cNvPr id="429" name="円/楕円 428"/>
        <xdr:cNvSpPr/>
      </xdr:nvSpPr>
      <xdr:spPr>
        <a:xfrm>
          <a:off x="8699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3843</xdr:rowOff>
    </xdr:from>
    <xdr:ext cx="534377" cy="259045"/>
    <xdr:sp macro="" textlink="">
      <xdr:nvSpPr>
        <xdr:cNvPr id="430" name="テキスト ボックス 429"/>
        <xdr:cNvSpPr txBox="1"/>
      </xdr:nvSpPr>
      <xdr:spPr>
        <a:xfrm>
          <a:off x="8483111" y="135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92835</xdr:rowOff>
    </xdr:from>
    <xdr:to>
      <xdr:col>15</xdr:col>
      <xdr:colOff>180975</xdr:colOff>
      <xdr:row>98</xdr:row>
      <xdr:rowOff>101527</xdr:rowOff>
    </xdr:to>
    <xdr:cxnSp macro="">
      <xdr:nvCxnSpPr>
        <xdr:cNvPr id="459" name="直線コネクタ 458"/>
        <xdr:cNvCxnSpPr/>
      </xdr:nvCxnSpPr>
      <xdr:spPr>
        <a:xfrm flipV="1">
          <a:off x="9639300" y="16894935"/>
          <a:ext cx="8382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39151</xdr:rowOff>
    </xdr:from>
    <xdr:to>
      <xdr:col>14</xdr:col>
      <xdr:colOff>28575</xdr:colOff>
      <xdr:row>98</xdr:row>
      <xdr:rowOff>101527</xdr:rowOff>
    </xdr:to>
    <xdr:cxnSp macro="">
      <xdr:nvCxnSpPr>
        <xdr:cNvPr id="462" name="直線コネクタ 461"/>
        <xdr:cNvCxnSpPr/>
      </xdr:nvCxnSpPr>
      <xdr:spPr>
        <a:xfrm>
          <a:off x="8750300" y="16669801"/>
          <a:ext cx="889000" cy="2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42035</xdr:rowOff>
    </xdr:from>
    <xdr:to>
      <xdr:col>15</xdr:col>
      <xdr:colOff>231775</xdr:colOff>
      <xdr:row>98</xdr:row>
      <xdr:rowOff>143635</xdr:rowOff>
    </xdr:to>
    <xdr:sp macro="" textlink="">
      <xdr:nvSpPr>
        <xdr:cNvPr id="472" name="円/楕円 471"/>
        <xdr:cNvSpPr/>
      </xdr:nvSpPr>
      <xdr:spPr>
        <a:xfrm>
          <a:off x="10426700" y="16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1412</xdr:rowOff>
    </xdr:from>
    <xdr:ext cx="599010" cy="259045"/>
    <xdr:sp macro="" textlink="">
      <xdr:nvSpPr>
        <xdr:cNvPr id="473" name="普通建設事業費 （ うち更新整備　）該当値テキスト"/>
        <xdr:cNvSpPr txBox="1"/>
      </xdr:nvSpPr>
      <xdr:spPr>
        <a:xfrm>
          <a:off x="10528300" y="1663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50727</xdr:rowOff>
    </xdr:from>
    <xdr:to>
      <xdr:col>14</xdr:col>
      <xdr:colOff>79375</xdr:colOff>
      <xdr:row>98</xdr:row>
      <xdr:rowOff>152327</xdr:rowOff>
    </xdr:to>
    <xdr:sp macro="" textlink="">
      <xdr:nvSpPr>
        <xdr:cNvPr id="474" name="円/楕円 473"/>
        <xdr:cNvSpPr/>
      </xdr:nvSpPr>
      <xdr:spPr>
        <a:xfrm>
          <a:off x="9588500" y="168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168854</xdr:rowOff>
    </xdr:from>
    <xdr:ext cx="599010" cy="259045"/>
    <xdr:sp macro="" textlink="">
      <xdr:nvSpPr>
        <xdr:cNvPr id="475" name="テキスト ボックス 474"/>
        <xdr:cNvSpPr txBox="1"/>
      </xdr:nvSpPr>
      <xdr:spPr>
        <a:xfrm>
          <a:off x="9339794" y="166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159801</xdr:rowOff>
    </xdr:from>
    <xdr:to>
      <xdr:col>12</xdr:col>
      <xdr:colOff>561975</xdr:colOff>
      <xdr:row>97</xdr:row>
      <xdr:rowOff>89951</xdr:rowOff>
    </xdr:to>
    <xdr:sp macro="" textlink="">
      <xdr:nvSpPr>
        <xdr:cNvPr id="476" name="円/楕円 475"/>
        <xdr:cNvSpPr/>
      </xdr:nvSpPr>
      <xdr:spPr>
        <a:xfrm>
          <a:off x="8699500" y="166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106478</xdr:rowOff>
    </xdr:from>
    <xdr:ext cx="599010" cy="259045"/>
    <xdr:sp macro="" textlink="">
      <xdr:nvSpPr>
        <xdr:cNvPr id="477" name="テキスト ボックス 476"/>
        <xdr:cNvSpPr txBox="1"/>
      </xdr:nvSpPr>
      <xdr:spPr>
        <a:xfrm>
          <a:off x="8450794" y="163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154437</xdr:rowOff>
    </xdr:from>
    <xdr:to>
      <xdr:col>23</xdr:col>
      <xdr:colOff>517525</xdr:colOff>
      <xdr:row>39</xdr:row>
      <xdr:rowOff>42938</xdr:rowOff>
    </xdr:to>
    <xdr:cxnSp macro="">
      <xdr:nvCxnSpPr>
        <xdr:cNvPr id="506" name="直線コネクタ 505"/>
        <xdr:cNvCxnSpPr/>
      </xdr:nvCxnSpPr>
      <xdr:spPr>
        <a:xfrm>
          <a:off x="15481300" y="6669537"/>
          <a:ext cx="8382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154437</xdr:rowOff>
    </xdr:from>
    <xdr:to>
      <xdr:col>22</xdr:col>
      <xdr:colOff>365125</xdr:colOff>
      <xdr:row>39</xdr:row>
      <xdr:rowOff>40263</xdr:rowOff>
    </xdr:to>
    <xdr:cxnSp macro="">
      <xdr:nvCxnSpPr>
        <xdr:cNvPr id="509" name="直線コネクタ 508"/>
        <xdr:cNvCxnSpPr/>
      </xdr:nvCxnSpPr>
      <xdr:spPr>
        <a:xfrm flipV="1">
          <a:off x="14592300" y="6669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6030</xdr:rowOff>
    </xdr:from>
    <xdr:to>
      <xdr:col>21</xdr:col>
      <xdr:colOff>161925</xdr:colOff>
      <xdr:row>39</xdr:row>
      <xdr:rowOff>40263</xdr:rowOff>
    </xdr:to>
    <xdr:cxnSp macro="">
      <xdr:nvCxnSpPr>
        <xdr:cNvPr id="512" name="直線コネクタ 511"/>
        <xdr:cNvCxnSpPr/>
      </xdr:nvCxnSpPr>
      <xdr:spPr>
        <a:xfrm>
          <a:off x="13703300" y="6692580"/>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6030</xdr:rowOff>
    </xdr:from>
    <xdr:to>
      <xdr:col>19</xdr:col>
      <xdr:colOff>644525</xdr:colOff>
      <xdr:row>39</xdr:row>
      <xdr:rowOff>33024</xdr:rowOff>
    </xdr:to>
    <xdr:cxnSp macro="">
      <xdr:nvCxnSpPr>
        <xdr:cNvPr id="515" name="直線コネクタ 514"/>
        <xdr:cNvCxnSpPr/>
      </xdr:nvCxnSpPr>
      <xdr:spPr>
        <a:xfrm flipV="1">
          <a:off x="12814300" y="6692580"/>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163588</xdr:rowOff>
    </xdr:from>
    <xdr:to>
      <xdr:col>23</xdr:col>
      <xdr:colOff>568325</xdr:colOff>
      <xdr:row>39</xdr:row>
      <xdr:rowOff>93738</xdr:rowOff>
    </xdr:to>
    <xdr:sp macro="" textlink="">
      <xdr:nvSpPr>
        <xdr:cNvPr id="525" name="円/楕円 524"/>
        <xdr:cNvSpPr/>
      </xdr:nvSpPr>
      <xdr:spPr>
        <a:xfrm>
          <a:off x="162687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78515</xdr:rowOff>
    </xdr:from>
    <xdr:ext cx="378565" cy="259045"/>
    <xdr:sp macro="" textlink="">
      <xdr:nvSpPr>
        <xdr:cNvPr id="526" name="災害復旧事業費該当値テキスト"/>
        <xdr:cNvSpPr txBox="1"/>
      </xdr:nvSpPr>
      <xdr:spPr>
        <a:xfrm>
          <a:off x="16370300" y="659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103637</xdr:rowOff>
    </xdr:from>
    <xdr:to>
      <xdr:col>22</xdr:col>
      <xdr:colOff>415925</xdr:colOff>
      <xdr:row>39</xdr:row>
      <xdr:rowOff>33787</xdr:rowOff>
    </xdr:to>
    <xdr:sp macro="" textlink="">
      <xdr:nvSpPr>
        <xdr:cNvPr id="527" name="円/楕円 526"/>
        <xdr:cNvSpPr/>
      </xdr:nvSpPr>
      <xdr:spPr>
        <a:xfrm>
          <a:off x="15430500" y="66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50314</xdr:rowOff>
    </xdr:from>
    <xdr:ext cx="534377" cy="259045"/>
    <xdr:sp macro="" textlink="">
      <xdr:nvSpPr>
        <xdr:cNvPr id="528" name="テキスト ボックス 527"/>
        <xdr:cNvSpPr txBox="1"/>
      </xdr:nvSpPr>
      <xdr:spPr>
        <a:xfrm>
          <a:off x="15214111" y="63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160913</xdr:rowOff>
    </xdr:from>
    <xdr:to>
      <xdr:col>21</xdr:col>
      <xdr:colOff>212725</xdr:colOff>
      <xdr:row>39</xdr:row>
      <xdr:rowOff>91063</xdr:rowOff>
    </xdr:to>
    <xdr:sp macro="" textlink="">
      <xdr:nvSpPr>
        <xdr:cNvPr id="529" name="円/楕円 528"/>
        <xdr:cNvSpPr/>
      </xdr:nvSpPr>
      <xdr:spPr>
        <a:xfrm>
          <a:off x="14541500" y="66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82190</xdr:rowOff>
    </xdr:from>
    <xdr:ext cx="469744" cy="259045"/>
    <xdr:sp macro="" textlink="">
      <xdr:nvSpPr>
        <xdr:cNvPr id="530" name="テキスト ボックス 529"/>
        <xdr:cNvSpPr txBox="1"/>
      </xdr:nvSpPr>
      <xdr:spPr>
        <a:xfrm>
          <a:off x="14357427" y="67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126680</xdr:rowOff>
    </xdr:from>
    <xdr:to>
      <xdr:col>20</xdr:col>
      <xdr:colOff>9525</xdr:colOff>
      <xdr:row>39</xdr:row>
      <xdr:rowOff>56830</xdr:rowOff>
    </xdr:to>
    <xdr:sp macro="" textlink="">
      <xdr:nvSpPr>
        <xdr:cNvPr id="531" name="円/楕円 530"/>
        <xdr:cNvSpPr/>
      </xdr:nvSpPr>
      <xdr:spPr>
        <a:xfrm>
          <a:off x="13652500" y="66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47957</xdr:rowOff>
    </xdr:from>
    <xdr:ext cx="534377" cy="259045"/>
    <xdr:sp macro="" textlink="">
      <xdr:nvSpPr>
        <xdr:cNvPr id="532" name="テキスト ボックス 531"/>
        <xdr:cNvSpPr txBox="1"/>
      </xdr:nvSpPr>
      <xdr:spPr>
        <a:xfrm>
          <a:off x="13436111" y="673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153674</xdr:rowOff>
    </xdr:from>
    <xdr:to>
      <xdr:col>18</xdr:col>
      <xdr:colOff>492125</xdr:colOff>
      <xdr:row>39</xdr:row>
      <xdr:rowOff>83824</xdr:rowOff>
    </xdr:to>
    <xdr:sp macro="" textlink="">
      <xdr:nvSpPr>
        <xdr:cNvPr id="533" name="円/楕円 532"/>
        <xdr:cNvSpPr/>
      </xdr:nvSpPr>
      <xdr:spPr>
        <a:xfrm>
          <a:off x="12763500" y="66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74951</xdr:rowOff>
    </xdr:from>
    <xdr:ext cx="469744" cy="259045"/>
    <xdr:sp macro="" textlink="">
      <xdr:nvSpPr>
        <xdr:cNvPr id="534" name="テキスト ボックス 533"/>
        <xdr:cNvSpPr txBox="1"/>
      </xdr:nvSpPr>
      <xdr:spPr>
        <a:xfrm>
          <a:off x="12579427" y="67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59017</xdr:rowOff>
    </xdr:from>
    <xdr:to>
      <xdr:col>23</xdr:col>
      <xdr:colOff>517525</xdr:colOff>
      <xdr:row>78</xdr:row>
      <xdr:rowOff>71824</xdr:rowOff>
    </xdr:to>
    <xdr:cxnSp macro="">
      <xdr:nvCxnSpPr>
        <xdr:cNvPr id="618" name="直線コネクタ 617"/>
        <xdr:cNvCxnSpPr/>
      </xdr:nvCxnSpPr>
      <xdr:spPr>
        <a:xfrm>
          <a:off x="15481300" y="13432117"/>
          <a:ext cx="8382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59017</xdr:rowOff>
    </xdr:from>
    <xdr:to>
      <xdr:col>22</xdr:col>
      <xdr:colOff>365125</xdr:colOff>
      <xdr:row>78</xdr:row>
      <xdr:rowOff>79856</xdr:rowOff>
    </xdr:to>
    <xdr:cxnSp macro="">
      <xdr:nvCxnSpPr>
        <xdr:cNvPr id="621" name="直線コネクタ 620"/>
        <xdr:cNvCxnSpPr/>
      </xdr:nvCxnSpPr>
      <xdr:spPr>
        <a:xfrm flipV="1">
          <a:off x="14592300" y="13432117"/>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79856</xdr:rowOff>
    </xdr:from>
    <xdr:to>
      <xdr:col>21</xdr:col>
      <xdr:colOff>161925</xdr:colOff>
      <xdr:row>78</xdr:row>
      <xdr:rowOff>87292</xdr:rowOff>
    </xdr:to>
    <xdr:cxnSp macro="">
      <xdr:nvCxnSpPr>
        <xdr:cNvPr id="624" name="直線コネクタ 623"/>
        <xdr:cNvCxnSpPr/>
      </xdr:nvCxnSpPr>
      <xdr:spPr>
        <a:xfrm flipV="1">
          <a:off x="13703300" y="13452956"/>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76864</xdr:rowOff>
    </xdr:from>
    <xdr:to>
      <xdr:col>19</xdr:col>
      <xdr:colOff>644525</xdr:colOff>
      <xdr:row>78</xdr:row>
      <xdr:rowOff>87292</xdr:rowOff>
    </xdr:to>
    <xdr:cxnSp macro="">
      <xdr:nvCxnSpPr>
        <xdr:cNvPr id="627" name="直線コネクタ 626"/>
        <xdr:cNvCxnSpPr/>
      </xdr:nvCxnSpPr>
      <xdr:spPr>
        <a:xfrm>
          <a:off x="12814300" y="13449964"/>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21024</xdr:rowOff>
    </xdr:from>
    <xdr:to>
      <xdr:col>23</xdr:col>
      <xdr:colOff>568325</xdr:colOff>
      <xdr:row>78</xdr:row>
      <xdr:rowOff>122624</xdr:rowOff>
    </xdr:to>
    <xdr:sp macro="" textlink="">
      <xdr:nvSpPr>
        <xdr:cNvPr id="637" name="円/楕円 636"/>
        <xdr:cNvSpPr/>
      </xdr:nvSpPr>
      <xdr:spPr>
        <a:xfrm>
          <a:off x="16268700" y="133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170901</xdr:rowOff>
    </xdr:from>
    <xdr:ext cx="599010" cy="259045"/>
    <xdr:sp macro="" textlink="">
      <xdr:nvSpPr>
        <xdr:cNvPr id="638" name="公債費該当値テキスト"/>
        <xdr:cNvSpPr txBox="1"/>
      </xdr:nvSpPr>
      <xdr:spPr>
        <a:xfrm>
          <a:off x="16370300" y="1337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8217</xdr:rowOff>
    </xdr:from>
    <xdr:to>
      <xdr:col>22</xdr:col>
      <xdr:colOff>415925</xdr:colOff>
      <xdr:row>78</xdr:row>
      <xdr:rowOff>109817</xdr:rowOff>
    </xdr:to>
    <xdr:sp macro="" textlink="">
      <xdr:nvSpPr>
        <xdr:cNvPr id="639" name="円/楕円 638"/>
        <xdr:cNvSpPr/>
      </xdr:nvSpPr>
      <xdr:spPr>
        <a:xfrm>
          <a:off x="15430500" y="133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100944</xdr:rowOff>
    </xdr:from>
    <xdr:ext cx="599010" cy="259045"/>
    <xdr:sp macro="" textlink="">
      <xdr:nvSpPr>
        <xdr:cNvPr id="640" name="テキスト ボックス 639"/>
        <xdr:cNvSpPr txBox="1"/>
      </xdr:nvSpPr>
      <xdr:spPr>
        <a:xfrm>
          <a:off x="15181794" y="134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29056</xdr:rowOff>
    </xdr:from>
    <xdr:to>
      <xdr:col>21</xdr:col>
      <xdr:colOff>212725</xdr:colOff>
      <xdr:row>78</xdr:row>
      <xdr:rowOff>130656</xdr:rowOff>
    </xdr:to>
    <xdr:sp macro="" textlink="">
      <xdr:nvSpPr>
        <xdr:cNvPr id="641" name="円/楕円 640"/>
        <xdr:cNvSpPr/>
      </xdr:nvSpPr>
      <xdr:spPr>
        <a:xfrm>
          <a:off x="14541500" y="134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121783</xdr:rowOff>
    </xdr:from>
    <xdr:ext cx="599010" cy="259045"/>
    <xdr:sp macro="" textlink="">
      <xdr:nvSpPr>
        <xdr:cNvPr id="642" name="テキスト ボックス 641"/>
        <xdr:cNvSpPr txBox="1"/>
      </xdr:nvSpPr>
      <xdr:spPr>
        <a:xfrm>
          <a:off x="14292794" y="1349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36492</xdr:rowOff>
    </xdr:from>
    <xdr:to>
      <xdr:col>20</xdr:col>
      <xdr:colOff>9525</xdr:colOff>
      <xdr:row>78</xdr:row>
      <xdr:rowOff>138092</xdr:rowOff>
    </xdr:to>
    <xdr:sp macro="" textlink="">
      <xdr:nvSpPr>
        <xdr:cNvPr id="643" name="円/楕円 642"/>
        <xdr:cNvSpPr/>
      </xdr:nvSpPr>
      <xdr:spPr>
        <a:xfrm>
          <a:off x="13652500" y="1340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129219</xdr:rowOff>
    </xdr:from>
    <xdr:ext cx="599010" cy="259045"/>
    <xdr:sp macro="" textlink="">
      <xdr:nvSpPr>
        <xdr:cNvPr id="644" name="テキスト ボックス 643"/>
        <xdr:cNvSpPr txBox="1"/>
      </xdr:nvSpPr>
      <xdr:spPr>
        <a:xfrm>
          <a:off x="13403794" y="1350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26064</xdr:rowOff>
    </xdr:from>
    <xdr:to>
      <xdr:col>18</xdr:col>
      <xdr:colOff>492125</xdr:colOff>
      <xdr:row>78</xdr:row>
      <xdr:rowOff>127664</xdr:rowOff>
    </xdr:to>
    <xdr:sp macro="" textlink="">
      <xdr:nvSpPr>
        <xdr:cNvPr id="645" name="円/楕円 644"/>
        <xdr:cNvSpPr/>
      </xdr:nvSpPr>
      <xdr:spPr>
        <a:xfrm>
          <a:off x="12763500" y="133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118791</xdr:rowOff>
    </xdr:from>
    <xdr:ext cx="599010" cy="259045"/>
    <xdr:sp macro="" textlink="">
      <xdr:nvSpPr>
        <xdr:cNvPr id="646" name="テキスト ボックス 645"/>
        <xdr:cNvSpPr txBox="1"/>
      </xdr:nvSpPr>
      <xdr:spPr>
        <a:xfrm>
          <a:off x="12514794" y="134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1397</xdr:rowOff>
    </xdr:from>
    <xdr:to>
      <xdr:col>23</xdr:col>
      <xdr:colOff>517525</xdr:colOff>
      <xdr:row>98</xdr:row>
      <xdr:rowOff>34448</xdr:rowOff>
    </xdr:to>
    <xdr:cxnSp macro="">
      <xdr:nvCxnSpPr>
        <xdr:cNvPr id="673" name="直線コネクタ 672"/>
        <xdr:cNvCxnSpPr/>
      </xdr:nvCxnSpPr>
      <xdr:spPr>
        <a:xfrm flipV="1">
          <a:off x="15481300" y="16803497"/>
          <a:ext cx="8382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34448</xdr:rowOff>
    </xdr:from>
    <xdr:to>
      <xdr:col>22</xdr:col>
      <xdr:colOff>365125</xdr:colOff>
      <xdr:row>98</xdr:row>
      <xdr:rowOff>89830</xdr:rowOff>
    </xdr:to>
    <xdr:cxnSp macro="">
      <xdr:nvCxnSpPr>
        <xdr:cNvPr id="676" name="直線コネクタ 675"/>
        <xdr:cNvCxnSpPr/>
      </xdr:nvCxnSpPr>
      <xdr:spPr>
        <a:xfrm flipV="1">
          <a:off x="14592300" y="16836548"/>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54648</xdr:rowOff>
    </xdr:from>
    <xdr:to>
      <xdr:col>21</xdr:col>
      <xdr:colOff>161925</xdr:colOff>
      <xdr:row>98</xdr:row>
      <xdr:rowOff>89830</xdr:rowOff>
    </xdr:to>
    <xdr:cxnSp macro="">
      <xdr:nvCxnSpPr>
        <xdr:cNvPr id="679" name="直線コネクタ 678"/>
        <xdr:cNvCxnSpPr/>
      </xdr:nvCxnSpPr>
      <xdr:spPr>
        <a:xfrm>
          <a:off x="13703300" y="16856748"/>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54648</xdr:rowOff>
    </xdr:from>
    <xdr:to>
      <xdr:col>19</xdr:col>
      <xdr:colOff>644525</xdr:colOff>
      <xdr:row>98</xdr:row>
      <xdr:rowOff>69833</xdr:rowOff>
    </xdr:to>
    <xdr:cxnSp macro="">
      <xdr:nvCxnSpPr>
        <xdr:cNvPr id="682" name="直線コネクタ 681"/>
        <xdr:cNvCxnSpPr/>
      </xdr:nvCxnSpPr>
      <xdr:spPr>
        <a:xfrm flipV="1">
          <a:off x="12814300" y="16856748"/>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122047</xdr:rowOff>
    </xdr:from>
    <xdr:to>
      <xdr:col>23</xdr:col>
      <xdr:colOff>568325</xdr:colOff>
      <xdr:row>98</xdr:row>
      <xdr:rowOff>52197</xdr:rowOff>
    </xdr:to>
    <xdr:sp macro="" textlink="">
      <xdr:nvSpPr>
        <xdr:cNvPr id="692" name="円/楕円 691"/>
        <xdr:cNvSpPr/>
      </xdr:nvSpPr>
      <xdr:spPr>
        <a:xfrm>
          <a:off x="16268700" y="167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144924</xdr:rowOff>
    </xdr:from>
    <xdr:ext cx="599010" cy="259045"/>
    <xdr:sp macro="" textlink="">
      <xdr:nvSpPr>
        <xdr:cNvPr id="693" name="積立金該当値テキスト"/>
        <xdr:cNvSpPr txBox="1"/>
      </xdr:nvSpPr>
      <xdr:spPr>
        <a:xfrm>
          <a:off x="16370300" y="1660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155098</xdr:rowOff>
    </xdr:from>
    <xdr:to>
      <xdr:col>22</xdr:col>
      <xdr:colOff>415925</xdr:colOff>
      <xdr:row>98</xdr:row>
      <xdr:rowOff>85248</xdr:rowOff>
    </xdr:to>
    <xdr:sp macro="" textlink="">
      <xdr:nvSpPr>
        <xdr:cNvPr id="694" name="円/楕円 693"/>
        <xdr:cNvSpPr/>
      </xdr:nvSpPr>
      <xdr:spPr>
        <a:xfrm>
          <a:off x="15430500" y="167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101775</xdr:rowOff>
    </xdr:from>
    <xdr:ext cx="599010" cy="259045"/>
    <xdr:sp macro="" textlink="">
      <xdr:nvSpPr>
        <xdr:cNvPr id="695" name="テキスト ボックス 694"/>
        <xdr:cNvSpPr txBox="1"/>
      </xdr:nvSpPr>
      <xdr:spPr>
        <a:xfrm>
          <a:off x="15181794" y="1656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39030</xdr:rowOff>
    </xdr:from>
    <xdr:to>
      <xdr:col>21</xdr:col>
      <xdr:colOff>212725</xdr:colOff>
      <xdr:row>98</xdr:row>
      <xdr:rowOff>140630</xdr:rowOff>
    </xdr:to>
    <xdr:sp macro="" textlink="">
      <xdr:nvSpPr>
        <xdr:cNvPr id="696" name="円/楕円 695"/>
        <xdr:cNvSpPr/>
      </xdr:nvSpPr>
      <xdr:spPr>
        <a:xfrm>
          <a:off x="14541500" y="16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131757</xdr:rowOff>
    </xdr:from>
    <xdr:ext cx="534377" cy="259045"/>
    <xdr:sp macro="" textlink="">
      <xdr:nvSpPr>
        <xdr:cNvPr id="697" name="テキスト ボックス 696"/>
        <xdr:cNvSpPr txBox="1"/>
      </xdr:nvSpPr>
      <xdr:spPr>
        <a:xfrm>
          <a:off x="14325111" y="16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3848</xdr:rowOff>
    </xdr:from>
    <xdr:to>
      <xdr:col>20</xdr:col>
      <xdr:colOff>9525</xdr:colOff>
      <xdr:row>98</xdr:row>
      <xdr:rowOff>105448</xdr:rowOff>
    </xdr:to>
    <xdr:sp macro="" textlink="">
      <xdr:nvSpPr>
        <xdr:cNvPr id="698" name="円/楕円 697"/>
        <xdr:cNvSpPr/>
      </xdr:nvSpPr>
      <xdr:spPr>
        <a:xfrm>
          <a:off x="13652500" y="168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121975</xdr:rowOff>
    </xdr:from>
    <xdr:ext cx="534377" cy="259045"/>
    <xdr:sp macro="" textlink="">
      <xdr:nvSpPr>
        <xdr:cNvPr id="699" name="テキスト ボックス 698"/>
        <xdr:cNvSpPr txBox="1"/>
      </xdr:nvSpPr>
      <xdr:spPr>
        <a:xfrm>
          <a:off x="13436111" y="165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19033</xdr:rowOff>
    </xdr:from>
    <xdr:to>
      <xdr:col>18</xdr:col>
      <xdr:colOff>492125</xdr:colOff>
      <xdr:row>98</xdr:row>
      <xdr:rowOff>120633</xdr:rowOff>
    </xdr:to>
    <xdr:sp macro="" textlink="">
      <xdr:nvSpPr>
        <xdr:cNvPr id="700" name="円/楕円 699"/>
        <xdr:cNvSpPr/>
      </xdr:nvSpPr>
      <xdr:spPr>
        <a:xfrm>
          <a:off x="12763500" y="168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111760</xdr:rowOff>
    </xdr:from>
    <xdr:ext cx="534377" cy="259045"/>
    <xdr:sp macro="" textlink="">
      <xdr:nvSpPr>
        <xdr:cNvPr id="701" name="テキスト ボックス 700"/>
        <xdr:cNvSpPr txBox="1"/>
      </xdr:nvSpPr>
      <xdr:spPr>
        <a:xfrm>
          <a:off x="12547111" y="169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17475</xdr:rowOff>
    </xdr:from>
    <xdr:to>
      <xdr:col>32</xdr:col>
      <xdr:colOff>187325</xdr:colOff>
      <xdr:row>39</xdr:row>
      <xdr:rowOff>44450</xdr:rowOff>
    </xdr:to>
    <xdr:cxnSp macro="">
      <xdr:nvCxnSpPr>
        <xdr:cNvPr id="730" name="直線コネクタ 729"/>
        <xdr:cNvCxnSpPr/>
      </xdr:nvCxnSpPr>
      <xdr:spPr>
        <a:xfrm>
          <a:off x="21323300" y="670402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17475</xdr:rowOff>
    </xdr:from>
    <xdr:to>
      <xdr:col>31</xdr:col>
      <xdr:colOff>34925</xdr:colOff>
      <xdr:row>39</xdr:row>
      <xdr:rowOff>44450</xdr:rowOff>
    </xdr:to>
    <xdr:cxnSp macro="">
      <xdr:nvCxnSpPr>
        <xdr:cNvPr id="733" name="直線コネクタ 732"/>
        <xdr:cNvCxnSpPr/>
      </xdr:nvCxnSpPr>
      <xdr:spPr>
        <a:xfrm flipV="1">
          <a:off x="20434300" y="670402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138125</xdr:rowOff>
    </xdr:from>
    <xdr:to>
      <xdr:col>31</xdr:col>
      <xdr:colOff>85725</xdr:colOff>
      <xdr:row>39</xdr:row>
      <xdr:rowOff>68275</xdr:rowOff>
    </xdr:to>
    <xdr:sp macro="" textlink="">
      <xdr:nvSpPr>
        <xdr:cNvPr id="751" name="円/楕円 750"/>
        <xdr:cNvSpPr/>
      </xdr:nvSpPr>
      <xdr:spPr>
        <a:xfrm>
          <a:off x="212725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59402</xdr:rowOff>
    </xdr:from>
    <xdr:ext cx="378565" cy="259045"/>
    <xdr:sp macro="" textlink="">
      <xdr:nvSpPr>
        <xdr:cNvPr id="752" name="テキスト ボックス 751"/>
        <xdr:cNvSpPr txBox="1"/>
      </xdr:nvSpPr>
      <xdr:spPr>
        <a:xfrm>
          <a:off x="21134017" y="674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102209</xdr:rowOff>
    </xdr:from>
    <xdr:to>
      <xdr:col>32</xdr:col>
      <xdr:colOff>187325</xdr:colOff>
      <xdr:row>58</xdr:row>
      <xdr:rowOff>139700</xdr:rowOff>
    </xdr:to>
    <xdr:cxnSp macro="">
      <xdr:nvCxnSpPr>
        <xdr:cNvPr id="785" name="直線コネクタ 784"/>
        <xdr:cNvCxnSpPr/>
      </xdr:nvCxnSpPr>
      <xdr:spPr>
        <a:xfrm flipV="1">
          <a:off x="21323300" y="10046309"/>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51409</xdr:rowOff>
    </xdr:from>
    <xdr:to>
      <xdr:col>32</xdr:col>
      <xdr:colOff>238125</xdr:colOff>
      <xdr:row>58</xdr:row>
      <xdr:rowOff>153009</xdr:rowOff>
    </xdr:to>
    <xdr:sp macro="" textlink="">
      <xdr:nvSpPr>
        <xdr:cNvPr id="804" name="円/楕円 803"/>
        <xdr:cNvSpPr/>
      </xdr:nvSpPr>
      <xdr:spPr>
        <a:xfrm>
          <a:off x="22110700" y="9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137786</xdr:rowOff>
    </xdr:from>
    <xdr:ext cx="469744" cy="259045"/>
    <xdr:sp macro="" textlink="">
      <xdr:nvSpPr>
        <xdr:cNvPr id="805" name="貸付金該当値テキスト"/>
        <xdr:cNvSpPr txBox="1"/>
      </xdr:nvSpPr>
      <xdr:spPr>
        <a:xfrm>
          <a:off x="22212300" y="99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171407</xdr:rowOff>
    </xdr:from>
    <xdr:to>
      <xdr:col>32</xdr:col>
      <xdr:colOff>187325</xdr:colOff>
      <xdr:row>76</xdr:row>
      <xdr:rowOff>63640</xdr:rowOff>
    </xdr:to>
    <xdr:cxnSp macro="">
      <xdr:nvCxnSpPr>
        <xdr:cNvPr id="840" name="直線コネクタ 839"/>
        <xdr:cNvCxnSpPr/>
      </xdr:nvCxnSpPr>
      <xdr:spPr>
        <a:xfrm>
          <a:off x="21323300" y="13030157"/>
          <a:ext cx="8382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102850</xdr:rowOff>
    </xdr:from>
    <xdr:to>
      <xdr:col>31</xdr:col>
      <xdr:colOff>34925</xdr:colOff>
      <xdr:row>75</xdr:row>
      <xdr:rowOff>171407</xdr:rowOff>
    </xdr:to>
    <xdr:cxnSp macro="">
      <xdr:nvCxnSpPr>
        <xdr:cNvPr id="843" name="直線コネクタ 842"/>
        <xdr:cNvCxnSpPr/>
      </xdr:nvCxnSpPr>
      <xdr:spPr>
        <a:xfrm>
          <a:off x="20434300" y="12961600"/>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102850</xdr:rowOff>
    </xdr:from>
    <xdr:to>
      <xdr:col>29</xdr:col>
      <xdr:colOff>517525</xdr:colOff>
      <xdr:row>75</xdr:row>
      <xdr:rowOff>158477</xdr:rowOff>
    </xdr:to>
    <xdr:cxnSp macro="">
      <xdr:nvCxnSpPr>
        <xdr:cNvPr id="846" name="直線コネクタ 845"/>
        <xdr:cNvCxnSpPr/>
      </xdr:nvCxnSpPr>
      <xdr:spPr>
        <a:xfrm flipV="1">
          <a:off x="19545300" y="12961600"/>
          <a:ext cx="889000" cy="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105232</xdr:rowOff>
    </xdr:from>
    <xdr:to>
      <xdr:col>28</xdr:col>
      <xdr:colOff>314325</xdr:colOff>
      <xdr:row>75</xdr:row>
      <xdr:rowOff>158477</xdr:rowOff>
    </xdr:to>
    <xdr:cxnSp macro="">
      <xdr:nvCxnSpPr>
        <xdr:cNvPr id="849" name="直線コネクタ 848"/>
        <xdr:cNvCxnSpPr/>
      </xdr:nvCxnSpPr>
      <xdr:spPr>
        <a:xfrm>
          <a:off x="18656300" y="12963982"/>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12840</xdr:rowOff>
    </xdr:from>
    <xdr:to>
      <xdr:col>32</xdr:col>
      <xdr:colOff>238125</xdr:colOff>
      <xdr:row>76</xdr:row>
      <xdr:rowOff>114440</xdr:rowOff>
    </xdr:to>
    <xdr:sp macro="" textlink="">
      <xdr:nvSpPr>
        <xdr:cNvPr id="859" name="円/楕円 858"/>
        <xdr:cNvSpPr/>
      </xdr:nvSpPr>
      <xdr:spPr>
        <a:xfrm>
          <a:off x="22110700" y="130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162717</xdr:rowOff>
    </xdr:from>
    <xdr:ext cx="534377" cy="259045"/>
    <xdr:sp macro="" textlink="">
      <xdr:nvSpPr>
        <xdr:cNvPr id="860" name="繰出金該当値テキスト"/>
        <xdr:cNvSpPr txBox="1"/>
      </xdr:nvSpPr>
      <xdr:spPr>
        <a:xfrm>
          <a:off x="22212300" y="130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120607</xdr:rowOff>
    </xdr:from>
    <xdr:to>
      <xdr:col>31</xdr:col>
      <xdr:colOff>85725</xdr:colOff>
      <xdr:row>76</xdr:row>
      <xdr:rowOff>50757</xdr:rowOff>
    </xdr:to>
    <xdr:sp macro="" textlink="">
      <xdr:nvSpPr>
        <xdr:cNvPr id="861" name="円/楕円 860"/>
        <xdr:cNvSpPr/>
      </xdr:nvSpPr>
      <xdr:spPr>
        <a:xfrm>
          <a:off x="212725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41884</xdr:rowOff>
    </xdr:from>
    <xdr:ext cx="599010" cy="259045"/>
    <xdr:sp macro="" textlink="">
      <xdr:nvSpPr>
        <xdr:cNvPr id="862" name="テキスト ボックス 861"/>
        <xdr:cNvSpPr txBox="1"/>
      </xdr:nvSpPr>
      <xdr:spPr>
        <a:xfrm>
          <a:off x="21023794" y="130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52050</xdr:rowOff>
    </xdr:from>
    <xdr:to>
      <xdr:col>29</xdr:col>
      <xdr:colOff>568325</xdr:colOff>
      <xdr:row>75</xdr:row>
      <xdr:rowOff>153650</xdr:rowOff>
    </xdr:to>
    <xdr:sp macro="" textlink="">
      <xdr:nvSpPr>
        <xdr:cNvPr id="863" name="円/楕円 862"/>
        <xdr:cNvSpPr/>
      </xdr:nvSpPr>
      <xdr:spPr>
        <a:xfrm>
          <a:off x="20383500" y="129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170177</xdr:rowOff>
    </xdr:from>
    <xdr:ext cx="599010" cy="259045"/>
    <xdr:sp macro="" textlink="">
      <xdr:nvSpPr>
        <xdr:cNvPr id="864" name="テキスト ボックス 863"/>
        <xdr:cNvSpPr txBox="1"/>
      </xdr:nvSpPr>
      <xdr:spPr>
        <a:xfrm>
          <a:off x="20134794" y="126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107677</xdr:rowOff>
    </xdr:from>
    <xdr:to>
      <xdr:col>28</xdr:col>
      <xdr:colOff>365125</xdr:colOff>
      <xdr:row>76</xdr:row>
      <xdr:rowOff>37827</xdr:rowOff>
    </xdr:to>
    <xdr:sp macro="" textlink="">
      <xdr:nvSpPr>
        <xdr:cNvPr id="865" name="円/楕円 864"/>
        <xdr:cNvSpPr/>
      </xdr:nvSpPr>
      <xdr:spPr>
        <a:xfrm>
          <a:off x="19494500" y="129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54354</xdr:rowOff>
    </xdr:from>
    <xdr:ext cx="599010" cy="259045"/>
    <xdr:sp macro="" textlink="">
      <xdr:nvSpPr>
        <xdr:cNvPr id="866" name="テキスト ボックス 865"/>
        <xdr:cNvSpPr txBox="1"/>
      </xdr:nvSpPr>
      <xdr:spPr>
        <a:xfrm>
          <a:off x="19245794" y="1274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54432</xdr:rowOff>
    </xdr:from>
    <xdr:to>
      <xdr:col>27</xdr:col>
      <xdr:colOff>161925</xdr:colOff>
      <xdr:row>75</xdr:row>
      <xdr:rowOff>156031</xdr:rowOff>
    </xdr:to>
    <xdr:sp macro="" textlink="">
      <xdr:nvSpPr>
        <xdr:cNvPr id="867" name="円/楕円 866"/>
        <xdr:cNvSpPr/>
      </xdr:nvSpPr>
      <xdr:spPr>
        <a:xfrm>
          <a:off x="18605500" y="1291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1109</xdr:rowOff>
    </xdr:from>
    <xdr:ext cx="599010" cy="259045"/>
    <xdr:sp macro="" textlink="">
      <xdr:nvSpPr>
        <xdr:cNvPr id="868" name="テキスト ボックス 867"/>
        <xdr:cNvSpPr txBox="1"/>
      </xdr:nvSpPr>
      <xdr:spPr>
        <a:xfrm>
          <a:off x="18356794" y="1268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380,631</a:t>
          </a:r>
          <a:r>
            <a:rPr kumimoji="1" lang="ja-JP" altLang="en-US" sz="1300">
              <a:latin typeface="ＭＳ Ｐゴシック"/>
            </a:rPr>
            <a:t>円となっており、類似団体の</a:t>
          </a:r>
          <a:r>
            <a:rPr kumimoji="1" lang="en-US" altLang="ja-JP" sz="1300">
              <a:latin typeface="ＭＳ Ｐゴシック"/>
            </a:rPr>
            <a:t>291,945</a:t>
          </a:r>
          <a:r>
            <a:rPr kumimoji="1" lang="ja-JP" altLang="en-US" sz="1300">
              <a:latin typeface="ＭＳ Ｐゴシック"/>
            </a:rPr>
            <a:t>円と比較して一人当たりのコストが高い状況となっている。平成</a:t>
          </a:r>
          <a:r>
            <a:rPr kumimoji="1" lang="en-US" altLang="ja-JP" sz="1300">
              <a:latin typeface="ＭＳ Ｐゴシック"/>
            </a:rPr>
            <a:t>28</a:t>
          </a:r>
          <a:r>
            <a:rPr kumimoji="1" lang="ja-JP" altLang="en-US" sz="1300">
              <a:latin typeface="ＭＳ Ｐゴシック"/>
            </a:rPr>
            <a:t>年度は、義務教育施設整備事業及び黒島職員住宅建設事業等により、前年度より</a:t>
          </a:r>
          <a:r>
            <a:rPr kumimoji="1" lang="en-US" altLang="ja-JP" sz="1300">
              <a:latin typeface="ＭＳ Ｐゴシック"/>
            </a:rPr>
            <a:t>68,854</a:t>
          </a:r>
          <a:r>
            <a:rPr kumimoji="1" lang="ja-JP" altLang="en-US" sz="1300">
              <a:latin typeface="ＭＳ Ｐゴシック"/>
            </a:rPr>
            <a:t>円高く、類似団体よりも</a:t>
          </a:r>
          <a:r>
            <a:rPr kumimoji="1" lang="en-US" altLang="ja-JP" sz="1300">
              <a:latin typeface="ＭＳ Ｐゴシック"/>
            </a:rPr>
            <a:t>88,686</a:t>
          </a:r>
          <a:r>
            <a:rPr kumimoji="1" lang="ja-JP" altLang="en-US" sz="1300">
              <a:latin typeface="ＭＳ Ｐゴシック"/>
            </a:rPr>
            <a:t>円高い状況となってい。普通建設事業費のうち新規整備は</a:t>
          </a:r>
          <a:r>
            <a:rPr kumimoji="1" lang="en-US" altLang="ja-JP" sz="1300">
              <a:latin typeface="ＭＳ Ｐゴシック"/>
            </a:rPr>
            <a:t>37,979</a:t>
          </a:r>
          <a:r>
            <a:rPr kumimoji="1" lang="ja-JP" altLang="en-US" sz="1300">
              <a:latin typeface="ＭＳ Ｐゴシック"/>
            </a:rPr>
            <a:t>円と前年度より</a:t>
          </a:r>
          <a:r>
            <a:rPr kumimoji="1" lang="en-US" altLang="ja-JP" sz="1300">
              <a:latin typeface="ＭＳ Ｐゴシック"/>
            </a:rPr>
            <a:t>31,712</a:t>
          </a:r>
          <a:r>
            <a:rPr kumimoji="1" lang="ja-JP" altLang="en-US" sz="1300">
              <a:latin typeface="ＭＳ Ｐゴシック"/>
            </a:rPr>
            <a:t>円高くなっているが、類似団体と比較し</a:t>
          </a:r>
          <a:r>
            <a:rPr kumimoji="1" lang="en-US" altLang="ja-JP" sz="1300">
              <a:latin typeface="ＭＳ Ｐゴシック"/>
            </a:rPr>
            <a:t>56,948</a:t>
          </a:r>
          <a:r>
            <a:rPr kumimoji="1" lang="ja-JP" altLang="en-US" sz="1300">
              <a:latin typeface="ＭＳ Ｐゴシック"/>
            </a:rPr>
            <a:t>円低くなっている。今後は、公共施設等総合管理計画に基づき、事業の適正化を図りながら事業費の抑制・減少を目指す。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108439</xdr:rowOff>
    </xdr:from>
    <xdr:to>
      <xdr:col>6</xdr:col>
      <xdr:colOff>511175</xdr:colOff>
      <xdr:row>36</xdr:row>
      <xdr:rowOff>154387</xdr:rowOff>
    </xdr:to>
    <xdr:cxnSp macro="">
      <xdr:nvCxnSpPr>
        <xdr:cNvPr id="60" name="直線コネクタ 59"/>
        <xdr:cNvCxnSpPr/>
      </xdr:nvCxnSpPr>
      <xdr:spPr>
        <a:xfrm>
          <a:off x="3797300" y="6280639"/>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108439</xdr:rowOff>
    </xdr:from>
    <xdr:to>
      <xdr:col>5</xdr:col>
      <xdr:colOff>358775</xdr:colOff>
      <xdr:row>36</xdr:row>
      <xdr:rowOff>135852</xdr:rowOff>
    </xdr:to>
    <xdr:cxnSp macro="">
      <xdr:nvCxnSpPr>
        <xdr:cNvPr id="63" name="直線コネクタ 62"/>
        <xdr:cNvCxnSpPr/>
      </xdr:nvCxnSpPr>
      <xdr:spPr>
        <a:xfrm flipV="1">
          <a:off x="2908300" y="6280639"/>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120231</xdr:rowOff>
    </xdr:from>
    <xdr:to>
      <xdr:col>4</xdr:col>
      <xdr:colOff>155575</xdr:colOff>
      <xdr:row>36</xdr:row>
      <xdr:rowOff>135852</xdr:rowOff>
    </xdr:to>
    <xdr:cxnSp macro="">
      <xdr:nvCxnSpPr>
        <xdr:cNvPr id="66" name="直線コネクタ 65"/>
        <xdr:cNvCxnSpPr/>
      </xdr:nvCxnSpPr>
      <xdr:spPr>
        <a:xfrm>
          <a:off x="2019300" y="629243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120231</xdr:rowOff>
    </xdr:from>
    <xdr:to>
      <xdr:col>2</xdr:col>
      <xdr:colOff>638175</xdr:colOff>
      <xdr:row>36</xdr:row>
      <xdr:rowOff>137833</xdr:rowOff>
    </xdr:to>
    <xdr:cxnSp macro="">
      <xdr:nvCxnSpPr>
        <xdr:cNvPr id="69" name="直線コネクタ 68"/>
        <xdr:cNvCxnSpPr/>
      </xdr:nvCxnSpPr>
      <xdr:spPr>
        <a:xfrm flipV="1">
          <a:off x="1130300" y="629243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103587</xdr:rowOff>
    </xdr:from>
    <xdr:to>
      <xdr:col>6</xdr:col>
      <xdr:colOff>561975</xdr:colOff>
      <xdr:row>37</xdr:row>
      <xdr:rowOff>33737</xdr:rowOff>
    </xdr:to>
    <xdr:sp macro="" textlink="">
      <xdr:nvSpPr>
        <xdr:cNvPr id="79" name="円/楕円 78"/>
        <xdr:cNvSpPr/>
      </xdr:nvSpPr>
      <xdr:spPr>
        <a:xfrm>
          <a:off x="45847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126464</xdr:rowOff>
    </xdr:from>
    <xdr:ext cx="534377" cy="259045"/>
    <xdr:sp macro="" textlink="">
      <xdr:nvSpPr>
        <xdr:cNvPr id="80" name="議会費該当値テキスト"/>
        <xdr:cNvSpPr txBox="1"/>
      </xdr:nvSpPr>
      <xdr:spPr>
        <a:xfrm>
          <a:off x="4686300" y="61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57639</xdr:rowOff>
    </xdr:from>
    <xdr:to>
      <xdr:col>5</xdr:col>
      <xdr:colOff>409575</xdr:colOff>
      <xdr:row>36</xdr:row>
      <xdr:rowOff>159239</xdr:rowOff>
    </xdr:to>
    <xdr:sp macro="" textlink="">
      <xdr:nvSpPr>
        <xdr:cNvPr id="81" name="円/楕円 80"/>
        <xdr:cNvSpPr/>
      </xdr:nvSpPr>
      <xdr:spPr>
        <a:xfrm>
          <a:off x="3746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4316</xdr:rowOff>
    </xdr:from>
    <xdr:ext cx="534377" cy="259045"/>
    <xdr:sp macro="" textlink="">
      <xdr:nvSpPr>
        <xdr:cNvPr id="82" name="テキスト ボックス 81"/>
        <xdr:cNvSpPr txBox="1"/>
      </xdr:nvSpPr>
      <xdr:spPr>
        <a:xfrm>
          <a:off x="3530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85052</xdr:rowOff>
    </xdr:from>
    <xdr:to>
      <xdr:col>4</xdr:col>
      <xdr:colOff>206375</xdr:colOff>
      <xdr:row>37</xdr:row>
      <xdr:rowOff>15202</xdr:rowOff>
    </xdr:to>
    <xdr:sp macro="" textlink="">
      <xdr:nvSpPr>
        <xdr:cNvPr id="83" name="円/楕円 82"/>
        <xdr:cNvSpPr/>
      </xdr:nvSpPr>
      <xdr:spPr>
        <a:xfrm>
          <a:off x="2857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31729</xdr:rowOff>
    </xdr:from>
    <xdr:ext cx="534377" cy="259045"/>
    <xdr:sp macro="" textlink="">
      <xdr:nvSpPr>
        <xdr:cNvPr id="84" name="テキスト ボックス 83"/>
        <xdr:cNvSpPr txBox="1"/>
      </xdr:nvSpPr>
      <xdr:spPr>
        <a:xfrm>
          <a:off x="2641111" y="6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69431</xdr:rowOff>
    </xdr:from>
    <xdr:to>
      <xdr:col>3</xdr:col>
      <xdr:colOff>3175</xdr:colOff>
      <xdr:row>36</xdr:row>
      <xdr:rowOff>171031</xdr:rowOff>
    </xdr:to>
    <xdr:sp macro="" textlink="">
      <xdr:nvSpPr>
        <xdr:cNvPr id="85" name="円/楕円 84"/>
        <xdr:cNvSpPr/>
      </xdr:nvSpPr>
      <xdr:spPr>
        <a:xfrm>
          <a:off x="1968500" y="62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16108</xdr:rowOff>
    </xdr:from>
    <xdr:ext cx="534377" cy="259045"/>
    <xdr:sp macro="" textlink="">
      <xdr:nvSpPr>
        <xdr:cNvPr id="86" name="テキスト ボックス 85"/>
        <xdr:cNvSpPr txBox="1"/>
      </xdr:nvSpPr>
      <xdr:spPr>
        <a:xfrm>
          <a:off x="1752111" y="60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87033</xdr:rowOff>
    </xdr:from>
    <xdr:to>
      <xdr:col>1</xdr:col>
      <xdr:colOff>485775</xdr:colOff>
      <xdr:row>37</xdr:row>
      <xdr:rowOff>17183</xdr:rowOff>
    </xdr:to>
    <xdr:sp macro="" textlink="">
      <xdr:nvSpPr>
        <xdr:cNvPr id="87" name="円/楕円 86"/>
        <xdr:cNvSpPr/>
      </xdr:nvSpPr>
      <xdr:spPr>
        <a:xfrm>
          <a:off x="1079500" y="6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33710</xdr:rowOff>
    </xdr:from>
    <xdr:ext cx="534377" cy="259045"/>
    <xdr:sp macro="" textlink="">
      <xdr:nvSpPr>
        <xdr:cNvPr id="88" name="テキスト ボックス 87"/>
        <xdr:cNvSpPr txBox="1"/>
      </xdr:nvSpPr>
      <xdr:spPr>
        <a:xfrm>
          <a:off x="863111" y="6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81929</xdr:rowOff>
    </xdr:from>
    <xdr:to>
      <xdr:col>6</xdr:col>
      <xdr:colOff>511175</xdr:colOff>
      <xdr:row>57</xdr:row>
      <xdr:rowOff>110643</xdr:rowOff>
    </xdr:to>
    <xdr:cxnSp macro="">
      <xdr:nvCxnSpPr>
        <xdr:cNvPr id="117" name="直線コネクタ 116"/>
        <xdr:cNvCxnSpPr/>
      </xdr:nvCxnSpPr>
      <xdr:spPr>
        <a:xfrm flipV="1">
          <a:off x="3797300" y="9854579"/>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110643</xdr:rowOff>
    </xdr:from>
    <xdr:to>
      <xdr:col>5</xdr:col>
      <xdr:colOff>358775</xdr:colOff>
      <xdr:row>58</xdr:row>
      <xdr:rowOff>12091</xdr:rowOff>
    </xdr:to>
    <xdr:cxnSp macro="">
      <xdr:nvCxnSpPr>
        <xdr:cNvPr id="120" name="直線コネクタ 119"/>
        <xdr:cNvCxnSpPr/>
      </xdr:nvCxnSpPr>
      <xdr:spPr>
        <a:xfrm flipV="1">
          <a:off x="2908300" y="9883293"/>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170066</xdr:rowOff>
    </xdr:from>
    <xdr:to>
      <xdr:col>4</xdr:col>
      <xdr:colOff>155575</xdr:colOff>
      <xdr:row>58</xdr:row>
      <xdr:rowOff>12091</xdr:rowOff>
    </xdr:to>
    <xdr:cxnSp macro="">
      <xdr:nvCxnSpPr>
        <xdr:cNvPr id="123" name="直線コネクタ 122"/>
        <xdr:cNvCxnSpPr/>
      </xdr:nvCxnSpPr>
      <xdr:spPr>
        <a:xfrm>
          <a:off x="2019300" y="9942716"/>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166712</xdr:rowOff>
    </xdr:from>
    <xdr:to>
      <xdr:col>2</xdr:col>
      <xdr:colOff>638175</xdr:colOff>
      <xdr:row>57</xdr:row>
      <xdr:rowOff>170066</xdr:rowOff>
    </xdr:to>
    <xdr:cxnSp macro="">
      <xdr:nvCxnSpPr>
        <xdr:cNvPr id="126" name="直線コネクタ 125"/>
        <xdr:cNvCxnSpPr/>
      </xdr:nvCxnSpPr>
      <xdr:spPr>
        <a:xfrm>
          <a:off x="1130300" y="9939362"/>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31129</xdr:rowOff>
    </xdr:from>
    <xdr:to>
      <xdr:col>6</xdr:col>
      <xdr:colOff>561975</xdr:colOff>
      <xdr:row>57</xdr:row>
      <xdr:rowOff>132729</xdr:rowOff>
    </xdr:to>
    <xdr:sp macro="" textlink="">
      <xdr:nvSpPr>
        <xdr:cNvPr id="136" name="円/楕円 135"/>
        <xdr:cNvSpPr/>
      </xdr:nvSpPr>
      <xdr:spPr>
        <a:xfrm>
          <a:off x="4584700" y="98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54006</xdr:rowOff>
    </xdr:from>
    <xdr:ext cx="599010" cy="259045"/>
    <xdr:sp macro="" textlink="">
      <xdr:nvSpPr>
        <xdr:cNvPr id="137" name="総務費該当値テキスト"/>
        <xdr:cNvSpPr txBox="1"/>
      </xdr:nvSpPr>
      <xdr:spPr>
        <a:xfrm>
          <a:off x="4686300" y="965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59843</xdr:rowOff>
    </xdr:from>
    <xdr:to>
      <xdr:col>5</xdr:col>
      <xdr:colOff>409575</xdr:colOff>
      <xdr:row>57</xdr:row>
      <xdr:rowOff>161443</xdr:rowOff>
    </xdr:to>
    <xdr:sp macro="" textlink="">
      <xdr:nvSpPr>
        <xdr:cNvPr id="138" name="円/楕円 137"/>
        <xdr:cNvSpPr/>
      </xdr:nvSpPr>
      <xdr:spPr>
        <a:xfrm>
          <a:off x="3746500" y="98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6520</xdr:rowOff>
    </xdr:from>
    <xdr:ext cx="599010" cy="259045"/>
    <xdr:sp macro="" textlink="">
      <xdr:nvSpPr>
        <xdr:cNvPr id="139" name="テキスト ボックス 138"/>
        <xdr:cNvSpPr txBox="1"/>
      </xdr:nvSpPr>
      <xdr:spPr>
        <a:xfrm>
          <a:off x="3497794" y="960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132741</xdr:rowOff>
    </xdr:from>
    <xdr:to>
      <xdr:col>4</xdr:col>
      <xdr:colOff>206375</xdr:colOff>
      <xdr:row>58</xdr:row>
      <xdr:rowOff>62891</xdr:rowOff>
    </xdr:to>
    <xdr:sp macro="" textlink="">
      <xdr:nvSpPr>
        <xdr:cNvPr id="140" name="円/楕円 139"/>
        <xdr:cNvSpPr/>
      </xdr:nvSpPr>
      <xdr:spPr>
        <a:xfrm>
          <a:off x="2857500" y="9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79418</xdr:rowOff>
    </xdr:from>
    <xdr:ext cx="599010" cy="259045"/>
    <xdr:sp macro="" textlink="">
      <xdr:nvSpPr>
        <xdr:cNvPr id="141" name="テキスト ボックス 140"/>
        <xdr:cNvSpPr txBox="1"/>
      </xdr:nvSpPr>
      <xdr:spPr>
        <a:xfrm>
          <a:off x="2608794" y="9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119266</xdr:rowOff>
    </xdr:from>
    <xdr:to>
      <xdr:col>3</xdr:col>
      <xdr:colOff>3175</xdr:colOff>
      <xdr:row>58</xdr:row>
      <xdr:rowOff>49416</xdr:rowOff>
    </xdr:to>
    <xdr:sp macro="" textlink="">
      <xdr:nvSpPr>
        <xdr:cNvPr id="142" name="円/楕円 141"/>
        <xdr:cNvSpPr/>
      </xdr:nvSpPr>
      <xdr:spPr>
        <a:xfrm>
          <a:off x="1968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65943</xdr:rowOff>
    </xdr:from>
    <xdr:ext cx="599010" cy="259045"/>
    <xdr:sp macro="" textlink="">
      <xdr:nvSpPr>
        <xdr:cNvPr id="143" name="テキスト ボックス 142"/>
        <xdr:cNvSpPr txBox="1"/>
      </xdr:nvSpPr>
      <xdr:spPr>
        <a:xfrm>
          <a:off x="1719794" y="966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115912</xdr:rowOff>
    </xdr:from>
    <xdr:to>
      <xdr:col>1</xdr:col>
      <xdr:colOff>485775</xdr:colOff>
      <xdr:row>58</xdr:row>
      <xdr:rowOff>46062</xdr:rowOff>
    </xdr:to>
    <xdr:sp macro="" textlink="">
      <xdr:nvSpPr>
        <xdr:cNvPr id="144" name="円/楕円 143"/>
        <xdr:cNvSpPr/>
      </xdr:nvSpPr>
      <xdr:spPr>
        <a:xfrm>
          <a:off x="1079500" y="98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62589</xdr:rowOff>
    </xdr:from>
    <xdr:ext cx="599010" cy="259045"/>
    <xdr:sp macro="" textlink="">
      <xdr:nvSpPr>
        <xdr:cNvPr id="145" name="テキスト ボックス 144"/>
        <xdr:cNvSpPr txBox="1"/>
      </xdr:nvSpPr>
      <xdr:spPr>
        <a:xfrm>
          <a:off x="830794" y="966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61382</xdr:rowOff>
    </xdr:from>
    <xdr:to>
      <xdr:col>6</xdr:col>
      <xdr:colOff>511175</xdr:colOff>
      <xdr:row>76</xdr:row>
      <xdr:rowOff>90887</xdr:rowOff>
    </xdr:to>
    <xdr:cxnSp macro="">
      <xdr:nvCxnSpPr>
        <xdr:cNvPr id="172" name="直線コネクタ 171"/>
        <xdr:cNvCxnSpPr/>
      </xdr:nvCxnSpPr>
      <xdr:spPr>
        <a:xfrm>
          <a:off x="3797300" y="13091582"/>
          <a:ext cx="8382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54634</xdr:rowOff>
    </xdr:from>
    <xdr:to>
      <xdr:col>5</xdr:col>
      <xdr:colOff>358775</xdr:colOff>
      <xdr:row>76</xdr:row>
      <xdr:rowOff>61382</xdr:rowOff>
    </xdr:to>
    <xdr:cxnSp macro="">
      <xdr:nvCxnSpPr>
        <xdr:cNvPr id="175" name="直線コネクタ 174"/>
        <xdr:cNvCxnSpPr/>
      </xdr:nvCxnSpPr>
      <xdr:spPr>
        <a:xfrm>
          <a:off x="2908300" y="13084834"/>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54634</xdr:rowOff>
    </xdr:from>
    <xdr:to>
      <xdr:col>4</xdr:col>
      <xdr:colOff>155575</xdr:colOff>
      <xdr:row>76</xdr:row>
      <xdr:rowOff>110136</xdr:rowOff>
    </xdr:to>
    <xdr:cxnSp macro="">
      <xdr:nvCxnSpPr>
        <xdr:cNvPr id="178" name="直線コネクタ 177"/>
        <xdr:cNvCxnSpPr/>
      </xdr:nvCxnSpPr>
      <xdr:spPr>
        <a:xfrm flipV="1">
          <a:off x="2019300" y="13084834"/>
          <a:ext cx="8890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110136</xdr:rowOff>
    </xdr:from>
    <xdr:to>
      <xdr:col>2</xdr:col>
      <xdr:colOff>638175</xdr:colOff>
      <xdr:row>76</xdr:row>
      <xdr:rowOff>136378</xdr:rowOff>
    </xdr:to>
    <xdr:cxnSp macro="">
      <xdr:nvCxnSpPr>
        <xdr:cNvPr id="181" name="直線コネクタ 180"/>
        <xdr:cNvCxnSpPr/>
      </xdr:nvCxnSpPr>
      <xdr:spPr>
        <a:xfrm flipV="1">
          <a:off x="1130300" y="13140336"/>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40087</xdr:rowOff>
    </xdr:from>
    <xdr:to>
      <xdr:col>6</xdr:col>
      <xdr:colOff>561975</xdr:colOff>
      <xdr:row>76</xdr:row>
      <xdr:rowOff>141687</xdr:rowOff>
    </xdr:to>
    <xdr:sp macro="" textlink="">
      <xdr:nvSpPr>
        <xdr:cNvPr id="191" name="円/楕円 190"/>
        <xdr:cNvSpPr/>
      </xdr:nvSpPr>
      <xdr:spPr>
        <a:xfrm>
          <a:off x="4584700" y="130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126464</xdr:rowOff>
    </xdr:from>
    <xdr:ext cx="599010" cy="259045"/>
    <xdr:sp macro="" textlink="">
      <xdr:nvSpPr>
        <xdr:cNvPr id="192" name="民生費該当値テキスト"/>
        <xdr:cNvSpPr txBox="1"/>
      </xdr:nvSpPr>
      <xdr:spPr>
        <a:xfrm>
          <a:off x="4686300" y="1298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10582</xdr:rowOff>
    </xdr:from>
    <xdr:to>
      <xdr:col>5</xdr:col>
      <xdr:colOff>409575</xdr:colOff>
      <xdr:row>76</xdr:row>
      <xdr:rowOff>112182</xdr:rowOff>
    </xdr:to>
    <xdr:sp macro="" textlink="">
      <xdr:nvSpPr>
        <xdr:cNvPr id="193" name="円/楕円 192"/>
        <xdr:cNvSpPr/>
      </xdr:nvSpPr>
      <xdr:spPr>
        <a:xfrm>
          <a:off x="3746500" y="13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103309</xdr:rowOff>
    </xdr:from>
    <xdr:ext cx="599010" cy="259045"/>
    <xdr:sp macro="" textlink="">
      <xdr:nvSpPr>
        <xdr:cNvPr id="194" name="テキスト ボックス 193"/>
        <xdr:cNvSpPr txBox="1"/>
      </xdr:nvSpPr>
      <xdr:spPr>
        <a:xfrm>
          <a:off x="3497794" y="1313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3834</xdr:rowOff>
    </xdr:from>
    <xdr:to>
      <xdr:col>4</xdr:col>
      <xdr:colOff>206375</xdr:colOff>
      <xdr:row>76</xdr:row>
      <xdr:rowOff>105434</xdr:rowOff>
    </xdr:to>
    <xdr:sp macro="" textlink="">
      <xdr:nvSpPr>
        <xdr:cNvPr id="195" name="円/楕円 194"/>
        <xdr:cNvSpPr/>
      </xdr:nvSpPr>
      <xdr:spPr>
        <a:xfrm>
          <a:off x="2857500" y="130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96561</xdr:rowOff>
    </xdr:from>
    <xdr:ext cx="599010" cy="259045"/>
    <xdr:sp macro="" textlink="">
      <xdr:nvSpPr>
        <xdr:cNvPr id="196" name="テキスト ボックス 195"/>
        <xdr:cNvSpPr txBox="1"/>
      </xdr:nvSpPr>
      <xdr:spPr>
        <a:xfrm>
          <a:off x="2608794" y="131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59336</xdr:rowOff>
    </xdr:from>
    <xdr:to>
      <xdr:col>3</xdr:col>
      <xdr:colOff>3175</xdr:colOff>
      <xdr:row>76</xdr:row>
      <xdr:rowOff>160936</xdr:rowOff>
    </xdr:to>
    <xdr:sp macro="" textlink="">
      <xdr:nvSpPr>
        <xdr:cNvPr id="197" name="円/楕円 196"/>
        <xdr:cNvSpPr/>
      </xdr:nvSpPr>
      <xdr:spPr>
        <a:xfrm>
          <a:off x="1968500" y="13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152063</xdr:rowOff>
    </xdr:from>
    <xdr:ext cx="599010" cy="259045"/>
    <xdr:sp macro="" textlink="">
      <xdr:nvSpPr>
        <xdr:cNvPr id="198" name="テキスト ボックス 197"/>
        <xdr:cNvSpPr txBox="1"/>
      </xdr:nvSpPr>
      <xdr:spPr>
        <a:xfrm>
          <a:off x="1719794" y="131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85578</xdr:rowOff>
    </xdr:from>
    <xdr:to>
      <xdr:col>1</xdr:col>
      <xdr:colOff>485775</xdr:colOff>
      <xdr:row>77</xdr:row>
      <xdr:rowOff>15728</xdr:rowOff>
    </xdr:to>
    <xdr:sp macro="" textlink="">
      <xdr:nvSpPr>
        <xdr:cNvPr id="199" name="円/楕円 198"/>
        <xdr:cNvSpPr/>
      </xdr:nvSpPr>
      <xdr:spPr>
        <a:xfrm>
          <a:off x="1079500" y="131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6855</xdr:rowOff>
    </xdr:from>
    <xdr:ext cx="599010" cy="259045"/>
    <xdr:sp macro="" textlink="">
      <xdr:nvSpPr>
        <xdr:cNvPr id="200" name="テキスト ボックス 199"/>
        <xdr:cNvSpPr txBox="1"/>
      </xdr:nvSpPr>
      <xdr:spPr>
        <a:xfrm>
          <a:off x="830794" y="132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146810</xdr:rowOff>
    </xdr:from>
    <xdr:to>
      <xdr:col>6</xdr:col>
      <xdr:colOff>511175</xdr:colOff>
      <xdr:row>96</xdr:row>
      <xdr:rowOff>167277</xdr:rowOff>
    </xdr:to>
    <xdr:cxnSp macro="">
      <xdr:nvCxnSpPr>
        <xdr:cNvPr id="229" name="直線コネクタ 228"/>
        <xdr:cNvCxnSpPr/>
      </xdr:nvCxnSpPr>
      <xdr:spPr>
        <a:xfrm flipV="1">
          <a:off x="3797300" y="16606010"/>
          <a:ext cx="8382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118940</xdr:rowOff>
    </xdr:from>
    <xdr:to>
      <xdr:col>5</xdr:col>
      <xdr:colOff>358775</xdr:colOff>
      <xdr:row>96</xdr:row>
      <xdr:rowOff>167277</xdr:rowOff>
    </xdr:to>
    <xdr:cxnSp macro="">
      <xdr:nvCxnSpPr>
        <xdr:cNvPr id="232" name="直線コネクタ 231"/>
        <xdr:cNvCxnSpPr/>
      </xdr:nvCxnSpPr>
      <xdr:spPr>
        <a:xfrm>
          <a:off x="2908300" y="16406690"/>
          <a:ext cx="889000" cy="2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118940</xdr:rowOff>
    </xdr:from>
    <xdr:to>
      <xdr:col>4</xdr:col>
      <xdr:colOff>155575</xdr:colOff>
      <xdr:row>96</xdr:row>
      <xdr:rowOff>13901</xdr:rowOff>
    </xdr:to>
    <xdr:cxnSp macro="">
      <xdr:nvCxnSpPr>
        <xdr:cNvPr id="235" name="直線コネクタ 234"/>
        <xdr:cNvCxnSpPr/>
      </xdr:nvCxnSpPr>
      <xdr:spPr>
        <a:xfrm flipV="1">
          <a:off x="2019300" y="16406690"/>
          <a:ext cx="889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124045</xdr:rowOff>
    </xdr:from>
    <xdr:to>
      <xdr:col>2</xdr:col>
      <xdr:colOff>638175</xdr:colOff>
      <xdr:row>96</xdr:row>
      <xdr:rowOff>13901</xdr:rowOff>
    </xdr:to>
    <xdr:cxnSp macro="">
      <xdr:nvCxnSpPr>
        <xdr:cNvPr id="238" name="直線コネクタ 237"/>
        <xdr:cNvCxnSpPr/>
      </xdr:nvCxnSpPr>
      <xdr:spPr>
        <a:xfrm>
          <a:off x="1130300" y="16411795"/>
          <a:ext cx="889000" cy="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96010</xdr:rowOff>
    </xdr:from>
    <xdr:to>
      <xdr:col>6</xdr:col>
      <xdr:colOff>561975</xdr:colOff>
      <xdr:row>97</xdr:row>
      <xdr:rowOff>26160</xdr:rowOff>
    </xdr:to>
    <xdr:sp macro="" textlink="">
      <xdr:nvSpPr>
        <xdr:cNvPr id="248" name="円/楕円 247"/>
        <xdr:cNvSpPr/>
      </xdr:nvSpPr>
      <xdr:spPr>
        <a:xfrm>
          <a:off x="4584700" y="165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74437</xdr:rowOff>
    </xdr:from>
    <xdr:ext cx="599010" cy="259045"/>
    <xdr:sp macro="" textlink="">
      <xdr:nvSpPr>
        <xdr:cNvPr id="249" name="衛生費該当値テキスト"/>
        <xdr:cNvSpPr txBox="1"/>
      </xdr:nvSpPr>
      <xdr:spPr>
        <a:xfrm>
          <a:off x="4686300" y="1653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116477</xdr:rowOff>
    </xdr:from>
    <xdr:to>
      <xdr:col>5</xdr:col>
      <xdr:colOff>409575</xdr:colOff>
      <xdr:row>97</xdr:row>
      <xdr:rowOff>46627</xdr:rowOff>
    </xdr:to>
    <xdr:sp macro="" textlink="">
      <xdr:nvSpPr>
        <xdr:cNvPr id="250" name="円/楕円 249"/>
        <xdr:cNvSpPr/>
      </xdr:nvSpPr>
      <xdr:spPr>
        <a:xfrm>
          <a:off x="3746500" y="165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63154</xdr:rowOff>
    </xdr:from>
    <xdr:ext cx="599010" cy="259045"/>
    <xdr:sp macro="" textlink="">
      <xdr:nvSpPr>
        <xdr:cNvPr id="251" name="テキスト ボックス 250"/>
        <xdr:cNvSpPr txBox="1"/>
      </xdr:nvSpPr>
      <xdr:spPr>
        <a:xfrm>
          <a:off x="3497794" y="1635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68140</xdr:rowOff>
    </xdr:from>
    <xdr:to>
      <xdr:col>4</xdr:col>
      <xdr:colOff>206375</xdr:colOff>
      <xdr:row>95</xdr:row>
      <xdr:rowOff>169740</xdr:rowOff>
    </xdr:to>
    <xdr:sp macro="" textlink="">
      <xdr:nvSpPr>
        <xdr:cNvPr id="252" name="円/楕円 251"/>
        <xdr:cNvSpPr/>
      </xdr:nvSpPr>
      <xdr:spPr>
        <a:xfrm>
          <a:off x="2857500" y="163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14817</xdr:rowOff>
    </xdr:from>
    <xdr:ext cx="599010" cy="259045"/>
    <xdr:sp macro="" textlink="">
      <xdr:nvSpPr>
        <xdr:cNvPr id="253" name="テキスト ボックス 252"/>
        <xdr:cNvSpPr txBox="1"/>
      </xdr:nvSpPr>
      <xdr:spPr>
        <a:xfrm>
          <a:off x="2608794" y="1613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134551</xdr:rowOff>
    </xdr:from>
    <xdr:to>
      <xdr:col>3</xdr:col>
      <xdr:colOff>3175</xdr:colOff>
      <xdr:row>96</xdr:row>
      <xdr:rowOff>64701</xdr:rowOff>
    </xdr:to>
    <xdr:sp macro="" textlink="">
      <xdr:nvSpPr>
        <xdr:cNvPr id="254" name="円/楕円 253"/>
        <xdr:cNvSpPr/>
      </xdr:nvSpPr>
      <xdr:spPr>
        <a:xfrm>
          <a:off x="1968500" y="164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81228</xdr:rowOff>
    </xdr:from>
    <xdr:ext cx="599010" cy="259045"/>
    <xdr:sp macro="" textlink="">
      <xdr:nvSpPr>
        <xdr:cNvPr id="255" name="テキスト ボックス 254"/>
        <xdr:cNvSpPr txBox="1"/>
      </xdr:nvSpPr>
      <xdr:spPr>
        <a:xfrm>
          <a:off x="1719794" y="1619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73245</xdr:rowOff>
    </xdr:from>
    <xdr:to>
      <xdr:col>1</xdr:col>
      <xdr:colOff>485775</xdr:colOff>
      <xdr:row>96</xdr:row>
      <xdr:rowOff>3395</xdr:rowOff>
    </xdr:to>
    <xdr:sp macro="" textlink="">
      <xdr:nvSpPr>
        <xdr:cNvPr id="256" name="円/楕円 255"/>
        <xdr:cNvSpPr/>
      </xdr:nvSpPr>
      <xdr:spPr>
        <a:xfrm>
          <a:off x="1079500" y="163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19922</xdr:rowOff>
    </xdr:from>
    <xdr:ext cx="599010" cy="259045"/>
    <xdr:sp macro="" textlink="">
      <xdr:nvSpPr>
        <xdr:cNvPr id="257" name="テキスト ボックス 256"/>
        <xdr:cNvSpPr txBox="1"/>
      </xdr:nvSpPr>
      <xdr:spPr>
        <a:xfrm>
          <a:off x="830794" y="1613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33630</xdr:rowOff>
    </xdr:from>
    <xdr:to>
      <xdr:col>12</xdr:col>
      <xdr:colOff>511175</xdr:colOff>
      <xdr:row>39</xdr:row>
      <xdr:rowOff>44450</xdr:rowOff>
    </xdr:to>
    <xdr:cxnSp macro="">
      <xdr:nvCxnSpPr>
        <xdr:cNvPr id="292" name="直線コネクタ 291"/>
        <xdr:cNvCxnSpPr/>
      </xdr:nvCxnSpPr>
      <xdr:spPr>
        <a:xfrm>
          <a:off x="7861300" y="6720180"/>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33630</xdr:rowOff>
    </xdr:from>
    <xdr:to>
      <xdr:col>11</xdr:col>
      <xdr:colOff>307975</xdr:colOff>
      <xdr:row>39</xdr:row>
      <xdr:rowOff>44450</xdr:rowOff>
    </xdr:to>
    <xdr:cxnSp macro="">
      <xdr:nvCxnSpPr>
        <xdr:cNvPr id="295" name="直線コネクタ 294"/>
        <xdr:cNvCxnSpPr/>
      </xdr:nvCxnSpPr>
      <xdr:spPr>
        <a:xfrm flipV="1">
          <a:off x="6972300" y="6720180"/>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154280</xdr:rowOff>
    </xdr:from>
    <xdr:to>
      <xdr:col>11</xdr:col>
      <xdr:colOff>358775</xdr:colOff>
      <xdr:row>39</xdr:row>
      <xdr:rowOff>84430</xdr:rowOff>
    </xdr:to>
    <xdr:sp macro="" textlink="">
      <xdr:nvSpPr>
        <xdr:cNvPr id="311" name="円/楕円 310"/>
        <xdr:cNvSpPr/>
      </xdr:nvSpPr>
      <xdr:spPr>
        <a:xfrm>
          <a:off x="7810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75557</xdr:rowOff>
    </xdr:from>
    <xdr:ext cx="378565" cy="259045"/>
    <xdr:sp macro="" textlink="">
      <xdr:nvSpPr>
        <xdr:cNvPr id="312" name="テキスト ボックス 311"/>
        <xdr:cNvSpPr txBox="1"/>
      </xdr:nvSpPr>
      <xdr:spPr>
        <a:xfrm>
          <a:off x="7672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168484</xdr:rowOff>
    </xdr:from>
    <xdr:to>
      <xdr:col>15</xdr:col>
      <xdr:colOff>180975</xdr:colOff>
      <xdr:row>59</xdr:row>
      <xdr:rowOff>6484</xdr:rowOff>
    </xdr:to>
    <xdr:cxnSp macro="">
      <xdr:nvCxnSpPr>
        <xdr:cNvPr id="343" name="直線コネクタ 342"/>
        <xdr:cNvCxnSpPr/>
      </xdr:nvCxnSpPr>
      <xdr:spPr>
        <a:xfrm flipV="1">
          <a:off x="9639300" y="10112584"/>
          <a:ext cx="8382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105386</xdr:rowOff>
    </xdr:from>
    <xdr:to>
      <xdr:col>14</xdr:col>
      <xdr:colOff>28575</xdr:colOff>
      <xdr:row>59</xdr:row>
      <xdr:rowOff>6484</xdr:rowOff>
    </xdr:to>
    <xdr:cxnSp macro="">
      <xdr:nvCxnSpPr>
        <xdr:cNvPr id="346" name="直線コネクタ 345"/>
        <xdr:cNvCxnSpPr/>
      </xdr:nvCxnSpPr>
      <xdr:spPr>
        <a:xfrm>
          <a:off x="8750300" y="9878036"/>
          <a:ext cx="889000" cy="2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57840</xdr:rowOff>
    </xdr:from>
    <xdr:to>
      <xdr:col>12</xdr:col>
      <xdr:colOff>511175</xdr:colOff>
      <xdr:row>57</xdr:row>
      <xdr:rowOff>105386</xdr:rowOff>
    </xdr:to>
    <xdr:cxnSp macro="">
      <xdr:nvCxnSpPr>
        <xdr:cNvPr id="349" name="直線コネクタ 348"/>
        <xdr:cNvCxnSpPr/>
      </xdr:nvCxnSpPr>
      <xdr:spPr>
        <a:xfrm>
          <a:off x="7861300" y="9830490"/>
          <a:ext cx="889000" cy="4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57840</xdr:rowOff>
    </xdr:from>
    <xdr:to>
      <xdr:col>11</xdr:col>
      <xdr:colOff>307975</xdr:colOff>
      <xdr:row>58</xdr:row>
      <xdr:rowOff>65274</xdr:rowOff>
    </xdr:to>
    <xdr:cxnSp macro="">
      <xdr:nvCxnSpPr>
        <xdr:cNvPr id="352" name="直線コネクタ 351"/>
        <xdr:cNvCxnSpPr/>
      </xdr:nvCxnSpPr>
      <xdr:spPr>
        <a:xfrm flipV="1">
          <a:off x="6972300" y="9830490"/>
          <a:ext cx="889000" cy="1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117684</xdr:rowOff>
    </xdr:from>
    <xdr:to>
      <xdr:col>15</xdr:col>
      <xdr:colOff>231775</xdr:colOff>
      <xdr:row>59</xdr:row>
      <xdr:rowOff>47834</xdr:rowOff>
    </xdr:to>
    <xdr:sp macro="" textlink="">
      <xdr:nvSpPr>
        <xdr:cNvPr id="362" name="円/楕円 361"/>
        <xdr:cNvSpPr/>
      </xdr:nvSpPr>
      <xdr:spPr>
        <a:xfrm>
          <a:off x="10426700" y="100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99010" cy="259045"/>
    <xdr:sp macro="" textlink="">
      <xdr:nvSpPr>
        <xdr:cNvPr id="363" name="農林水産業費該当値テキスト"/>
        <xdr:cNvSpPr txBox="1"/>
      </xdr:nvSpPr>
      <xdr:spPr>
        <a:xfrm>
          <a:off x="10528300" y="100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127134</xdr:rowOff>
    </xdr:from>
    <xdr:to>
      <xdr:col>14</xdr:col>
      <xdr:colOff>79375</xdr:colOff>
      <xdr:row>59</xdr:row>
      <xdr:rowOff>57284</xdr:rowOff>
    </xdr:to>
    <xdr:sp macro="" textlink="">
      <xdr:nvSpPr>
        <xdr:cNvPr id="364" name="円/楕円 363"/>
        <xdr:cNvSpPr/>
      </xdr:nvSpPr>
      <xdr:spPr>
        <a:xfrm>
          <a:off x="9588500" y="100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48411</xdr:rowOff>
    </xdr:from>
    <xdr:ext cx="534377" cy="259045"/>
    <xdr:sp macro="" textlink="">
      <xdr:nvSpPr>
        <xdr:cNvPr id="365" name="テキスト ボックス 364"/>
        <xdr:cNvSpPr txBox="1"/>
      </xdr:nvSpPr>
      <xdr:spPr>
        <a:xfrm>
          <a:off x="9372111" y="101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54586</xdr:rowOff>
    </xdr:from>
    <xdr:to>
      <xdr:col>12</xdr:col>
      <xdr:colOff>561975</xdr:colOff>
      <xdr:row>57</xdr:row>
      <xdr:rowOff>156186</xdr:rowOff>
    </xdr:to>
    <xdr:sp macro="" textlink="">
      <xdr:nvSpPr>
        <xdr:cNvPr id="366" name="円/楕円 365"/>
        <xdr:cNvSpPr/>
      </xdr:nvSpPr>
      <xdr:spPr>
        <a:xfrm>
          <a:off x="8699500" y="98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1263</xdr:rowOff>
    </xdr:from>
    <xdr:ext cx="599010" cy="259045"/>
    <xdr:sp macro="" textlink="">
      <xdr:nvSpPr>
        <xdr:cNvPr id="367" name="テキスト ボックス 366"/>
        <xdr:cNvSpPr txBox="1"/>
      </xdr:nvSpPr>
      <xdr:spPr>
        <a:xfrm>
          <a:off x="8450794" y="96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7040</xdr:rowOff>
    </xdr:from>
    <xdr:to>
      <xdr:col>11</xdr:col>
      <xdr:colOff>358775</xdr:colOff>
      <xdr:row>57</xdr:row>
      <xdr:rowOff>108640</xdr:rowOff>
    </xdr:to>
    <xdr:sp macro="" textlink="">
      <xdr:nvSpPr>
        <xdr:cNvPr id="368" name="円/楕円 367"/>
        <xdr:cNvSpPr/>
      </xdr:nvSpPr>
      <xdr:spPr>
        <a:xfrm>
          <a:off x="7810500" y="97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125167</xdr:rowOff>
    </xdr:from>
    <xdr:ext cx="599010" cy="259045"/>
    <xdr:sp macro="" textlink="">
      <xdr:nvSpPr>
        <xdr:cNvPr id="369" name="テキスト ボックス 368"/>
        <xdr:cNvSpPr txBox="1"/>
      </xdr:nvSpPr>
      <xdr:spPr>
        <a:xfrm>
          <a:off x="7561794" y="95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14474</xdr:rowOff>
    </xdr:from>
    <xdr:to>
      <xdr:col>10</xdr:col>
      <xdr:colOff>155575</xdr:colOff>
      <xdr:row>58</xdr:row>
      <xdr:rowOff>116074</xdr:rowOff>
    </xdr:to>
    <xdr:sp macro="" textlink="">
      <xdr:nvSpPr>
        <xdr:cNvPr id="370" name="円/楕円 369"/>
        <xdr:cNvSpPr/>
      </xdr:nvSpPr>
      <xdr:spPr>
        <a:xfrm>
          <a:off x="6921500" y="9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132601</xdr:rowOff>
    </xdr:from>
    <xdr:ext cx="599010" cy="259045"/>
    <xdr:sp macro="" textlink="">
      <xdr:nvSpPr>
        <xdr:cNvPr id="371" name="テキスト ボックス 370"/>
        <xdr:cNvSpPr txBox="1"/>
      </xdr:nvSpPr>
      <xdr:spPr>
        <a:xfrm>
          <a:off x="6672794" y="97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144687</xdr:rowOff>
    </xdr:from>
    <xdr:to>
      <xdr:col>15</xdr:col>
      <xdr:colOff>180975</xdr:colOff>
      <xdr:row>78</xdr:row>
      <xdr:rowOff>26767</xdr:rowOff>
    </xdr:to>
    <xdr:cxnSp macro="">
      <xdr:nvCxnSpPr>
        <xdr:cNvPr id="400" name="直線コネクタ 399"/>
        <xdr:cNvCxnSpPr/>
      </xdr:nvCxnSpPr>
      <xdr:spPr>
        <a:xfrm flipV="1">
          <a:off x="9639300" y="13346337"/>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26767</xdr:rowOff>
    </xdr:from>
    <xdr:to>
      <xdr:col>14</xdr:col>
      <xdr:colOff>28575</xdr:colOff>
      <xdr:row>78</xdr:row>
      <xdr:rowOff>61613</xdr:rowOff>
    </xdr:to>
    <xdr:cxnSp macro="">
      <xdr:nvCxnSpPr>
        <xdr:cNvPr id="403" name="直線コネクタ 402"/>
        <xdr:cNvCxnSpPr/>
      </xdr:nvCxnSpPr>
      <xdr:spPr>
        <a:xfrm flipV="1">
          <a:off x="8750300" y="1339986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170926</xdr:rowOff>
    </xdr:from>
    <xdr:to>
      <xdr:col>12</xdr:col>
      <xdr:colOff>511175</xdr:colOff>
      <xdr:row>78</xdr:row>
      <xdr:rowOff>61613</xdr:rowOff>
    </xdr:to>
    <xdr:cxnSp macro="">
      <xdr:nvCxnSpPr>
        <xdr:cNvPr id="406" name="直線コネクタ 405"/>
        <xdr:cNvCxnSpPr/>
      </xdr:nvCxnSpPr>
      <xdr:spPr>
        <a:xfrm>
          <a:off x="7861300" y="13372576"/>
          <a:ext cx="889000" cy="6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170926</xdr:rowOff>
    </xdr:from>
    <xdr:to>
      <xdr:col>11</xdr:col>
      <xdr:colOff>307975</xdr:colOff>
      <xdr:row>78</xdr:row>
      <xdr:rowOff>51743</xdr:rowOff>
    </xdr:to>
    <xdr:cxnSp macro="">
      <xdr:nvCxnSpPr>
        <xdr:cNvPr id="409" name="直線コネクタ 408"/>
        <xdr:cNvCxnSpPr/>
      </xdr:nvCxnSpPr>
      <xdr:spPr>
        <a:xfrm flipV="1">
          <a:off x="6972300" y="13372576"/>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93887</xdr:rowOff>
    </xdr:from>
    <xdr:to>
      <xdr:col>15</xdr:col>
      <xdr:colOff>231775</xdr:colOff>
      <xdr:row>78</xdr:row>
      <xdr:rowOff>24037</xdr:rowOff>
    </xdr:to>
    <xdr:sp macro="" textlink="">
      <xdr:nvSpPr>
        <xdr:cNvPr id="419" name="円/楕円 418"/>
        <xdr:cNvSpPr/>
      </xdr:nvSpPr>
      <xdr:spPr>
        <a:xfrm>
          <a:off x="104267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116764</xdr:rowOff>
    </xdr:from>
    <xdr:ext cx="534377" cy="259045"/>
    <xdr:sp macro="" textlink="">
      <xdr:nvSpPr>
        <xdr:cNvPr id="420" name="商工費該当値テキスト"/>
        <xdr:cNvSpPr txBox="1"/>
      </xdr:nvSpPr>
      <xdr:spPr>
        <a:xfrm>
          <a:off x="10528300" y="131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147417</xdr:rowOff>
    </xdr:from>
    <xdr:to>
      <xdr:col>14</xdr:col>
      <xdr:colOff>79375</xdr:colOff>
      <xdr:row>78</xdr:row>
      <xdr:rowOff>77567</xdr:rowOff>
    </xdr:to>
    <xdr:sp macro="" textlink="">
      <xdr:nvSpPr>
        <xdr:cNvPr id="421" name="円/楕円 420"/>
        <xdr:cNvSpPr/>
      </xdr:nvSpPr>
      <xdr:spPr>
        <a:xfrm>
          <a:off x="9588500" y="13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94094</xdr:rowOff>
    </xdr:from>
    <xdr:ext cx="534377" cy="259045"/>
    <xdr:sp macro="" textlink="">
      <xdr:nvSpPr>
        <xdr:cNvPr id="422" name="テキスト ボックス 421"/>
        <xdr:cNvSpPr txBox="1"/>
      </xdr:nvSpPr>
      <xdr:spPr>
        <a:xfrm>
          <a:off x="9372111" y="13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10813</xdr:rowOff>
    </xdr:from>
    <xdr:to>
      <xdr:col>12</xdr:col>
      <xdr:colOff>561975</xdr:colOff>
      <xdr:row>78</xdr:row>
      <xdr:rowOff>112413</xdr:rowOff>
    </xdr:to>
    <xdr:sp macro="" textlink="">
      <xdr:nvSpPr>
        <xdr:cNvPr id="423" name="円/楕円 422"/>
        <xdr:cNvSpPr/>
      </xdr:nvSpPr>
      <xdr:spPr>
        <a:xfrm>
          <a:off x="8699500" y="133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103540</xdr:rowOff>
    </xdr:from>
    <xdr:ext cx="534377" cy="259045"/>
    <xdr:sp macro="" textlink="">
      <xdr:nvSpPr>
        <xdr:cNvPr id="424" name="テキスト ボックス 423"/>
        <xdr:cNvSpPr txBox="1"/>
      </xdr:nvSpPr>
      <xdr:spPr>
        <a:xfrm>
          <a:off x="8483111" y="134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120126</xdr:rowOff>
    </xdr:from>
    <xdr:to>
      <xdr:col>11</xdr:col>
      <xdr:colOff>358775</xdr:colOff>
      <xdr:row>78</xdr:row>
      <xdr:rowOff>50276</xdr:rowOff>
    </xdr:to>
    <xdr:sp macro="" textlink="">
      <xdr:nvSpPr>
        <xdr:cNvPr id="425" name="円/楕円 424"/>
        <xdr:cNvSpPr/>
      </xdr:nvSpPr>
      <xdr:spPr>
        <a:xfrm>
          <a:off x="7810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66803</xdr:rowOff>
    </xdr:from>
    <xdr:ext cx="534377" cy="259045"/>
    <xdr:sp macro="" textlink="">
      <xdr:nvSpPr>
        <xdr:cNvPr id="426" name="テキスト ボックス 425"/>
        <xdr:cNvSpPr txBox="1"/>
      </xdr:nvSpPr>
      <xdr:spPr>
        <a:xfrm>
          <a:off x="7594111" y="13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943</xdr:rowOff>
    </xdr:from>
    <xdr:to>
      <xdr:col>10</xdr:col>
      <xdr:colOff>155575</xdr:colOff>
      <xdr:row>78</xdr:row>
      <xdr:rowOff>102543</xdr:rowOff>
    </xdr:to>
    <xdr:sp macro="" textlink="">
      <xdr:nvSpPr>
        <xdr:cNvPr id="427" name="円/楕円 426"/>
        <xdr:cNvSpPr/>
      </xdr:nvSpPr>
      <xdr:spPr>
        <a:xfrm>
          <a:off x="6921500" y="133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119070</xdr:rowOff>
    </xdr:from>
    <xdr:ext cx="534377" cy="259045"/>
    <xdr:sp macro="" textlink="">
      <xdr:nvSpPr>
        <xdr:cNvPr id="428" name="テキスト ボックス 427"/>
        <xdr:cNvSpPr txBox="1"/>
      </xdr:nvSpPr>
      <xdr:spPr>
        <a:xfrm>
          <a:off x="6705111" y="131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68320</xdr:rowOff>
    </xdr:from>
    <xdr:to>
      <xdr:col>15</xdr:col>
      <xdr:colOff>180975</xdr:colOff>
      <xdr:row>98</xdr:row>
      <xdr:rowOff>93042</xdr:rowOff>
    </xdr:to>
    <xdr:cxnSp macro="">
      <xdr:nvCxnSpPr>
        <xdr:cNvPr id="455" name="直線コネクタ 454"/>
        <xdr:cNvCxnSpPr/>
      </xdr:nvCxnSpPr>
      <xdr:spPr>
        <a:xfrm flipV="1">
          <a:off x="9639300" y="16870420"/>
          <a:ext cx="838200" cy="2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82863</xdr:rowOff>
    </xdr:from>
    <xdr:to>
      <xdr:col>14</xdr:col>
      <xdr:colOff>28575</xdr:colOff>
      <xdr:row>98</xdr:row>
      <xdr:rowOff>93042</xdr:rowOff>
    </xdr:to>
    <xdr:cxnSp macro="">
      <xdr:nvCxnSpPr>
        <xdr:cNvPr id="458" name="直線コネクタ 457"/>
        <xdr:cNvCxnSpPr/>
      </xdr:nvCxnSpPr>
      <xdr:spPr>
        <a:xfrm>
          <a:off x="8750300" y="16884963"/>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78933</xdr:rowOff>
    </xdr:from>
    <xdr:to>
      <xdr:col>12</xdr:col>
      <xdr:colOff>511175</xdr:colOff>
      <xdr:row>98</xdr:row>
      <xdr:rowOff>82863</xdr:rowOff>
    </xdr:to>
    <xdr:cxnSp macro="">
      <xdr:nvCxnSpPr>
        <xdr:cNvPr id="461" name="直線コネクタ 460"/>
        <xdr:cNvCxnSpPr/>
      </xdr:nvCxnSpPr>
      <xdr:spPr>
        <a:xfrm>
          <a:off x="7861300" y="16881033"/>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78933</xdr:rowOff>
    </xdr:from>
    <xdr:to>
      <xdr:col>11</xdr:col>
      <xdr:colOff>307975</xdr:colOff>
      <xdr:row>98</xdr:row>
      <xdr:rowOff>90348</xdr:rowOff>
    </xdr:to>
    <xdr:cxnSp macro="">
      <xdr:nvCxnSpPr>
        <xdr:cNvPr id="464" name="直線コネクタ 463"/>
        <xdr:cNvCxnSpPr/>
      </xdr:nvCxnSpPr>
      <xdr:spPr>
        <a:xfrm flipV="1">
          <a:off x="6972300" y="16881033"/>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17520</xdr:rowOff>
    </xdr:from>
    <xdr:to>
      <xdr:col>15</xdr:col>
      <xdr:colOff>231775</xdr:colOff>
      <xdr:row>98</xdr:row>
      <xdr:rowOff>119120</xdr:rowOff>
    </xdr:to>
    <xdr:sp macro="" textlink="">
      <xdr:nvSpPr>
        <xdr:cNvPr id="474" name="円/楕円 473"/>
        <xdr:cNvSpPr/>
      </xdr:nvSpPr>
      <xdr:spPr>
        <a:xfrm>
          <a:off x="10426700" y="168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148347</xdr:rowOff>
    </xdr:from>
    <xdr:ext cx="599010" cy="259045"/>
    <xdr:sp macro="" textlink="">
      <xdr:nvSpPr>
        <xdr:cNvPr id="475" name="土木費該当値テキスト"/>
        <xdr:cNvSpPr txBox="1"/>
      </xdr:nvSpPr>
      <xdr:spPr>
        <a:xfrm>
          <a:off x="10528300" y="1660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42242</xdr:rowOff>
    </xdr:from>
    <xdr:to>
      <xdr:col>14</xdr:col>
      <xdr:colOff>79375</xdr:colOff>
      <xdr:row>98</xdr:row>
      <xdr:rowOff>143842</xdr:rowOff>
    </xdr:to>
    <xdr:sp macro="" textlink="">
      <xdr:nvSpPr>
        <xdr:cNvPr id="476" name="円/楕円 475"/>
        <xdr:cNvSpPr/>
      </xdr:nvSpPr>
      <xdr:spPr>
        <a:xfrm>
          <a:off x="9588500" y="16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134969</xdr:rowOff>
    </xdr:from>
    <xdr:ext cx="599010" cy="259045"/>
    <xdr:sp macro="" textlink="">
      <xdr:nvSpPr>
        <xdr:cNvPr id="477" name="テキスト ボックス 476"/>
        <xdr:cNvSpPr txBox="1"/>
      </xdr:nvSpPr>
      <xdr:spPr>
        <a:xfrm>
          <a:off x="9339794" y="1693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32063</xdr:rowOff>
    </xdr:from>
    <xdr:to>
      <xdr:col>12</xdr:col>
      <xdr:colOff>561975</xdr:colOff>
      <xdr:row>98</xdr:row>
      <xdr:rowOff>133663</xdr:rowOff>
    </xdr:to>
    <xdr:sp macro="" textlink="">
      <xdr:nvSpPr>
        <xdr:cNvPr id="478" name="円/楕円 477"/>
        <xdr:cNvSpPr/>
      </xdr:nvSpPr>
      <xdr:spPr>
        <a:xfrm>
          <a:off x="8699500" y="168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124790</xdr:rowOff>
    </xdr:from>
    <xdr:ext cx="599010" cy="259045"/>
    <xdr:sp macro="" textlink="">
      <xdr:nvSpPr>
        <xdr:cNvPr id="479" name="テキスト ボックス 478"/>
        <xdr:cNvSpPr txBox="1"/>
      </xdr:nvSpPr>
      <xdr:spPr>
        <a:xfrm>
          <a:off x="8450794" y="169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28133</xdr:rowOff>
    </xdr:from>
    <xdr:to>
      <xdr:col>11</xdr:col>
      <xdr:colOff>358775</xdr:colOff>
      <xdr:row>98</xdr:row>
      <xdr:rowOff>129733</xdr:rowOff>
    </xdr:to>
    <xdr:sp macro="" textlink="">
      <xdr:nvSpPr>
        <xdr:cNvPr id="480" name="円/楕円 479"/>
        <xdr:cNvSpPr/>
      </xdr:nvSpPr>
      <xdr:spPr>
        <a:xfrm>
          <a:off x="7810500" y="168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120860</xdr:rowOff>
    </xdr:from>
    <xdr:ext cx="599010" cy="259045"/>
    <xdr:sp macro="" textlink="">
      <xdr:nvSpPr>
        <xdr:cNvPr id="481" name="テキスト ボックス 480"/>
        <xdr:cNvSpPr txBox="1"/>
      </xdr:nvSpPr>
      <xdr:spPr>
        <a:xfrm>
          <a:off x="7561794" y="1692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39548</xdr:rowOff>
    </xdr:from>
    <xdr:to>
      <xdr:col>10</xdr:col>
      <xdr:colOff>155575</xdr:colOff>
      <xdr:row>98</xdr:row>
      <xdr:rowOff>141148</xdr:rowOff>
    </xdr:to>
    <xdr:sp macro="" textlink="">
      <xdr:nvSpPr>
        <xdr:cNvPr id="482" name="円/楕円 481"/>
        <xdr:cNvSpPr/>
      </xdr:nvSpPr>
      <xdr:spPr>
        <a:xfrm>
          <a:off x="6921500" y="168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132275</xdr:rowOff>
    </xdr:from>
    <xdr:ext cx="599010" cy="259045"/>
    <xdr:sp macro="" textlink="">
      <xdr:nvSpPr>
        <xdr:cNvPr id="483" name="テキスト ボックス 482"/>
        <xdr:cNvSpPr txBox="1"/>
      </xdr:nvSpPr>
      <xdr:spPr>
        <a:xfrm>
          <a:off x="6672794" y="1693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133962</xdr:rowOff>
    </xdr:from>
    <xdr:to>
      <xdr:col>23</xdr:col>
      <xdr:colOff>517525</xdr:colOff>
      <xdr:row>38</xdr:row>
      <xdr:rowOff>151168</xdr:rowOff>
    </xdr:to>
    <xdr:cxnSp macro="">
      <xdr:nvCxnSpPr>
        <xdr:cNvPr id="512" name="直線コネクタ 511"/>
        <xdr:cNvCxnSpPr/>
      </xdr:nvCxnSpPr>
      <xdr:spPr>
        <a:xfrm>
          <a:off x="15481300" y="6649062"/>
          <a:ext cx="8382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108427</xdr:rowOff>
    </xdr:from>
    <xdr:to>
      <xdr:col>22</xdr:col>
      <xdr:colOff>365125</xdr:colOff>
      <xdr:row>38</xdr:row>
      <xdr:rowOff>133962</xdr:rowOff>
    </xdr:to>
    <xdr:cxnSp macro="">
      <xdr:nvCxnSpPr>
        <xdr:cNvPr id="515" name="直線コネクタ 514"/>
        <xdr:cNvCxnSpPr/>
      </xdr:nvCxnSpPr>
      <xdr:spPr>
        <a:xfrm>
          <a:off x="14592300" y="6623527"/>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108427</xdr:rowOff>
    </xdr:from>
    <xdr:to>
      <xdr:col>21</xdr:col>
      <xdr:colOff>161925</xdr:colOff>
      <xdr:row>38</xdr:row>
      <xdr:rowOff>159268</xdr:rowOff>
    </xdr:to>
    <xdr:cxnSp macro="">
      <xdr:nvCxnSpPr>
        <xdr:cNvPr id="518" name="直線コネクタ 517"/>
        <xdr:cNvCxnSpPr/>
      </xdr:nvCxnSpPr>
      <xdr:spPr>
        <a:xfrm flipV="1">
          <a:off x="13703300" y="6623527"/>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134145</xdr:rowOff>
    </xdr:from>
    <xdr:to>
      <xdr:col>19</xdr:col>
      <xdr:colOff>644525</xdr:colOff>
      <xdr:row>38</xdr:row>
      <xdr:rowOff>159268</xdr:rowOff>
    </xdr:to>
    <xdr:cxnSp macro="">
      <xdr:nvCxnSpPr>
        <xdr:cNvPr id="521" name="直線コネクタ 520"/>
        <xdr:cNvCxnSpPr/>
      </xdr:nvCxnSpPr>
      <xdr:spPr>
        <a:xfrm>
          <a:off x="12814300" y="664924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100368</xdr:rowOff>
    </xdr:from>
    <xdr:to>
      <xdr:col>23</xdr:col>
      <xdr:colOff>568325</xdr:colOff>
      <xdr:row>39</xdr:row>
      <xdr:rowOff>30518</xdr:rowOff>
    </xdr:to>
    <xdr:sp macro="" textlink="">
      <xdr:nvSpPr>
        <xdr:cNvPr id="531" name="円/楕円 530"/>
        <xdr:cNvSpPr/>
      </xdr:nvSpPr>
      <xdr:spPr>
        <a:xfrm>
          <a:off x="162687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15295</xdr:rowOff>
    </xdr:from>
    <xdr:ext cx="469744" cy="259045"/>
    <xdr:sp macro="" textlink="">
      <xdr:nvSpPr>
        <xdr:cNvPr id="532" name="消防費該当値テキスト"/>
        <xdr:cNvSpPr txBox="1"/>
      </xdr:nvSpPr>
      <xdr:spPr>
        <a:xfrm>
          <a:off x="16370300" y="653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83162</xdr:rowOff>
    </xdr:from>
    <xdr:to>
      <xdr:col>22</xdr:col>
      <xdr:colOff>415925</xdr:colOff>
      <xdr:row>39</xdr:row>
      <xdr:rowOff>13312</xdr:rowOff>
    </xdr:to>
    <xdr:sp macro="" textlink="">
      <xdr:nvSpPr>
        <xdr:cNvPr id="533" name="円/楕円 532"/>
        <xdr:cNvSpPr/>
      </xdr:nvSpPr>
      <xdr:spPr>
        <a:xfrm>
          <a:off x="15430500" y="659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4439</xdr:rowOff>
    </xdr:from>
    <xdr:ext cx="534377" cy="259045"/>
    <xdr:sp macro="" textlink="">
      <xdr:nvSpPr>
        <xdr:cNvPr id="534" name="テキスト ボックス 533"/>
        <xdr:cNvSpPr txBox="1"/>
      </xdr:nvSpPr>
      <xdr:spPr>
        <a:xfrm>
          <a:off x="15214111" y="66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57627</xdr:rowOff>
    </xdr:from>
    <xdr:to>
      <xdr:col>21</xdr:col>
      <xdr:colOff>212725</xdr:colOff>
      <xdr:row>38</xdr:row>
      <xdr:rowOff>159227</xdr:rowOff>
    </xdr:to>
    <xdr:sp macro="" textlink="">
      <xdr:nvSpPr>
        <xdr:cNvPr id="535" name="円/楕円 534"/>
        <xdr:cNvSpPr/>
      </xdr:nvSpPr>
      <xdr:spPr>
        <a:xfrm>
          <a:off x="14541500" y="65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150354</xdr:rowOff>
    </xdr:from>
    <xdr:ext cx="534377" cy="259045"/>
    <xdr:sp macro="" textlink="">
      <xdr:nvSpPr>
        <xdr:cNvPr id="536" name="テキスト ボックス 535"/>
        <xdr:cNvSpPr txBox="1"/>
      </xdr:nvSpPr>
      <xdr:spPr>
        <a:xfrm>
          <a:off x="14325111" y="66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108468</xdr:rowOff>
    </xdr:from>
    <xdr:to>
      <xdr:col>20</xdr:col>
      <xdr:colOff>9525</xdr:colOff>
      <xdr:row>39</xdr:row>
      <xdr:rowOff>38618</xdr:rowOff>
    </xdr:to>
    <xdr:sp macro="" textlink="">
      <xdr:nvSpPr>
        <xdr:cNvPr id="537" name="円/楕円 536"/>
        <xdr:cNvSpPr/>
      </xdr:nvSpPr>
      <xdr:spPr>
        <a:xfrm>
          <a:off x="13652500" y="66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29745</xdr:rowOff>
    </xdr:from>
    <xdr:ext cx="469744" cy="259045"/>
    <xdr:sp macro="" textlink="">
      <xdr:nvSpPr>
        <xdr:cNvPr id="538" name="テキスト ボックス 537"/>
        <xdr:cNvSpPr txBox="1"/>
      </xdr:nvSpPr>
      <xdr:spPr>
        <a:xfrm>
          <a:off x="13468427" y="67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83345</xdr:rowOff>
    </xdr:from>
    <xdr:to>
      <xdr:col>18</xdr:col>
      <xdr:colOff>492125</xdr:colOff>
      <xdr:row>39</xdr:row>
      <xdr:rowOff>13495</xdr:rowOff>
    </xdr:to>
    <xdr:sp macro="" textlink="">
      <xdr:nvSpPr>
        <xdr:cNvPr id="539" name="円/楕円 538"/>
        <xdr:cNvSpPr/>
      </xdr:nvSpPr>
      <xdr:spPr>
        <a:xfrm>
          <a:off x="12763500" y="65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4622</xdr:rowOff>
    </xdr:from>
    <xdr:ext cx="534377" cy="259045"/>
    <xdr:sp macro="" textlink="">
      <xdr:nvSpPr>
        <xdr:cNvPr id="540" name="テキスト ボックス 539"/>
        <xdr:cNvSpPr txBox="1"/>
      </xdr:nvSpPr>
      <xdr:spPr>
        <a:xfrm>
          <a:off x="12547111" y="66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3994</xdr:rowOff>
    </xdr:from>
    <xdr:to>
      <xdr:col>23</xdr:col>
      <xdr:colOff>517525</xdr:colOff>
      <xdr:row>56</xdr:row>
      <xdr:rowOff>60498</xdr:rowOff>
    </xdr:to>
    <xdr:cxnSp macro="">
      <xdr:nvCxnSpPr>
        <xdr:cNvPr id="569" name="直線コネクタ 568"/>
        <xdr:cNvCxnSpPr/>
      </xdr:nvCxnSpPr>
      <xdr:spPr>
        <a:xfrm flipV="1">
          <a:off x="15481300" y="9605194"/>
          <a:ext cx="8382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60498</xdr:rowOff>
    </xdr:from>
    <xdr:to>
      <xdr:col>22</xdr:col>
      <xdr:colOff>365125</xdr:colOff>
      <xdr:row>56</xdr:row>
      <xdr:rowOff>70943</xdr:rowOff>
    </xdr:to>
    <xdr:cxnSp macro="">
      <xdr:nvCxnSpPr>
        <xdr:cNvPr id="572" name="直線コネクタ 571"/>
        <xdr:cNvCxnSpPr/>
      </xdr:nvCxnSpPr>
      <xdr:spPr>
        <a:xfrm flipV="1">
          <a:off x="14592300" y="9661698"/>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22299</xdr:rowOff>
    </xdr:from>
    <xdr:to>
      <xdr:col>21</xdr:col>
      <xdr:colOff>161925</xdr:colOff>
      <xdr:row>56</xdr:row>
      <xdr:rowOff>70943</xdr:rowOff>
    </xdr:to>
    <xdr:cxnSp macro="">
      <xdr:nvCxnSpPr>
        <xdr:cNvPr id="575" name="直線コネクタ 574"/>
        <xdr:cNvCxnSpPr/>
      </xdr:nvCxnSpPr>
      <xdr:spPr>
        <a:xfrm>
          <a:off x="13703300" y="9623499"/>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22299</xdr:rowOff>
    </xdr:from>
    <xdr:to>
      <xdr:col>19</xdr:col>
      <xdr:colOff>644525</xdr:colOff>
      <xdr:row>56</xdr:row>
      <xdr:rowOff>153391</xdr:rowOff>
    </xdr:to>
    <xdr:cxnSp macro="">
      <xdr:nvCxnSpPr>
        <xdr:cNvPr id="578" name="直線コネクタ 577"/>
        <xdr:cNvCxnSpPr/>
      </xdr:nvCxnSpPr>
      <xdr:spPr>
        <a:xfrm flipV="1">
          <a:off x="12814300" y="9623499"/>
          <a:ext cx="889000" cy="13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124644</xdr:rowOff>
    </xdr:from>
    <xdr:to>
      <xdr:col>23</xdr:col>
      <xdr:colOff>568325</xdr:colOff>
      <xdr:row>56</xdr:row>
      <xdr:rowOff>54794</xdr:rowOff>
    </xdr:to>
    <xdr:sp macro="" textlink="">
      <xdr:nvSpPr>
        <xdr:cNvPr id="588" name="円/楕円 587"/>
        <xdr:cNvSpPr/>
      </xdr:nvSpPr>
      <xdr:spPr>
        <a:xfrm>
          <a:off x="16268700" y="9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147521</xdr:rowOff>
    </xdr:from>
    <xdr:ext cx="599010" cy="259045"/>
    <xdr:sp macro="" textlink="">
      <xdr:nvSpPr>
        <xdr:cNvPr id="589" name="教育費該当値テキスト"/>
        <xdr:cNvSpPr txBox="1"/>
      </xdr:nvSpPr>
      <xdr:spPr>
        <a:xfrm>
          <a:off x="16370300" y="94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9698</xdr:rowOff>
    </xdr:from>
    <xdr:to>
      <xdr:col>22</xdr:col>
      <xdr:colOff>415925</xdr:colOff>
      <xdr:row>56</xdr:row>
      <xdr:rowOff>111298</xdr:rowOff>
    </xdr:to>
    <xdr:sp macro="" textlink="">
      <xdr:nvSpPr>
        <xdr:cNvPr id="590" name="円/楕円 589"/>
        <xdr:cNvSpPr/>
      </xdr:nvSpPr>
      <xdr:spPr>
        <a:xfrm>
          <a:off x="15430500" y="96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127825</xdr:rowOff>
    </xdr:from>
    <xdr:ext cx="599010" cy="259045"/>
    <xdr:sp macro="" textlink="">
      <xdr:nvSpPr>
        <xdr:cNvPr id="591" name="テキスト ボックス 590"/>
        <xdr:cNvSpPr txBox="1"/>
      </xdr:nvSpPr>
      <xdr:spPr>
        <a:xfrm>
          <a:off x="15181794" y="9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20143</xdr:rowOff>
    </xdr:from>
    <xdr:to>
      <xdr:col>21</xdr:col>
      <xdr:colOff>212725</xdr:colOff>
      <xdr:row>56</xdr:row>
      <xdr:rowOff>121743</xdr:rowOff>
    </xdr:to>
    <xdr:sp macro="" textlink="">
      <xdr:nvSpPr>
        <xdr:cNvPr id="592" name="円/楕円 591"/>
        <xdr:cNvSpPr/>
      </xdr:nvSpPr>
      <xdr:spPr>
        <a:xfrm>
          <a:off x="14541500" y="96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138270</xdr:rowOff>
    </xdr:from>
    <xdr:ext cx="599010" cy="259045"/>
    <xdr:sp macro="" textlink="">
      <xdr:nvSpPr>
        <xdr:cNvPr id="593" name="テキスト ボックス 592"/>
        <xdr:cNvSpPr txBox="1"/>
      </xdr:nvSpPr>
      <xdr:spPr>
        <a:xfrm>
          <a:off x="14292794" y="93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142949</xdr:rowOff>
    </xdr:from>
    <xdr:to>
      <xdr:col>20</xdr:col>
      <xdr:colOff>9525</xdr:colOff>
      <xdr:row>56</xdr:row>
      <xdr:rowOff>73099</xdr:rowOff>
    </xdr:to>
    <xdr:sp macro="" textlink="">
      <xdr:nvSpPr>
        <xdr:cNvPr id="594" name="円/楕円 593"/>
        <xdr:cNvSpPr/>
      </xdr:nvSpPr>
      <xdr:spPr>
        <a:xfrm>
          <a:off x="13652500" y="9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89626</xdr:rowOff>
    </xdr:from>
    <xdr:ext cx="599010" cy="259045"/>
    <xdr:sp macro="" textlink="">
      <xdr:nvSpPr>
        <xdr:cNvPr id="595" name="テキスト ボックス 594"/>
        <xdr:cNvSpPr txBox="1"/>
      </xdr:nvSpPr>
      <xdr:spPr>
        <a:xfrm>
          <a:off x="13403794" y="934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102591</xdr:rowOff>
    </xdr:from>
    <xdr:to>
      <xdr:col>18</xdr:col>
      <xdr:colOff>492125</xdr:colOff>
      <xdr:row>57</xdr:row>
      <xdr:rowOff>32741</xdr:rowOff>
    </xdr:to>
    <xdr:sp macro="" textlink="">
      <xdr:nvSpPr>
        <xdr:cNvPr id="596" name="円/楕円 595"/>
        <xdr:cNvSpPr/>
      </xdr:nvSpPr>
      <xdr:spPr>
        <a:xfrm>
          <a:off x="12763500" y="97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49268</xdr:rowOff>
    </xdr:from>
    <xdr:ext cx="599010" cy="259045"/>
    <xdr:sp macro="" textlink="">
      <xdr:nvSpPr>
        <xdr:cNvPr id="597" name="テキスト ボックス 596"/>
        <xdr:cNvSpPr txBox="1"/>
      </xdr:nvSpPr>
      <xdr:spPr>
        <a:xfrm>
          <a:off x="12514794" y="94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154437</xdr:rowOff>
    </xdr:from>
    <xdr:to>
      <xdr:col>23</xdr:col>
      <xdr:colOff>517525</xdr:colOff>
      <xdr:row>79</xdr:row>
      <xdr:rowOff>42937</xdr:rowOff>
    </xdr:to>
    <xdr:cxnSp macro="">
      <xdr:nvCxnSpPr>
        <xdr:cNvPr id="626" name="直線コネクタ 625"/>
        <xdr:cNvCxnSpPr/>
      </xdr:nvCxnSpPr>
      <xdr:spPr>
        <a:xfrm>
          <a:off x="15481300" y="13527537"/>
          <a:ext cx="8382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154437</xdr:rowOff>
    </xdr:from>
    <xdr:to>
      <xdr:col>22</xdr:col>
      <xdr:colOff>365125</xdr:colOff>
      <xdr:row>79</xdr:row>
      <xdr:rowOff>40263</xdr:rowOff>
    </xdr:to>
    <xdr:cxnSp macro="">
      <xdr:nvCxnSpPr>
        <xdr:cNvPr id="629" name="直線コネクタ 628"/>
        <xdr:cNvCxnSpPr/>
      </xdr:nvCxnSpPr>
      <xdr:spPr>
        <a:xfrm flipV="1">
          <a:off x="14592300" y="13527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6031</xdr:rowOff>
    </xdr:from>
    <xdr:to>
      <xdr:col>21</xdr:col>
      <xdr:colOff>161925</xdr:colOff>
      <xdr:row>79</xdr:row>
      <xdr:rowOff>40263</xdr:rowOff>
    </xdr:to>
    <xdr:cxnSp macro="">
      <xdr:nvCxnSpPr>
        <xdr:cNvPr id="632" name="直線コネクタ 631"/>
        <xdr:cNvCxnSpPr/>
      </xdr:nvCxnSpPr>
      <xdr:spPr>
        <a:xfrm>
          <a:off x="13703300" y="13550581"/>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6031</xdr:rowOff>
    </xdr:from>
    <xdr:to>
      <xdr:col>19</xdr:col>
      <xdr:colOff>644525</xdr:colOff>
      <xdr:row>79</xdr:row>
      <xdr:rowOff>33024</xdr:rowOff>
    </xdr:to>
    <xdr:cxnSp macro="">
      <xdr:nvCxnSpPr>
        <xdr:cNvPr id="635" name="直線コネクタ 634"/>
        <xdr:cNvCxnSpPr/>
      </xdr:nvCxnSpPr>
      <xdr:spPr>
        <a:xfrm flipV="1">
          <a:off x="12814300" y="13550581"/>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163587</xdr:rowOff>
    </xdr:from>
    <xdr:to>
      <xdr:col>23</xdr:col>
      <xdr:colOff>568325</xdr:colOff>
      <xdr:row>79</xdr:row>
      <xdr:rowOff>93737</xdr:rowOff>
    </xdr:to>
    <xdr:sp macro="" textlink="">
      <xdr:nvSpPr>
        <xdr:cNvPr id="645" name="円/楕円 644"/>
        <xdr:cNvSpPr/>
      </xdr:nvSpPr>
      <xdr:spPr>
        <a:xfrm>
          <a:off x="162687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78514</xdr:rowOff>
    </xdr:from>
    <xdr:ext cx="378565" cy="259045"/>
    <xdr:sp macro="" textlink="">
      <xdr:nvSpPr>
        <xdr:cNvPr id="646" name="災害復旧費該当値テキスト"/>
        <xdr:cNvSpPr txBox="1"/>
      </xdr:nvSpPr>
      <xdr:spPr>
        <a:xfrm>
          <a:off x="16370300" y="1345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103637</xdr:rowOff>
    </xdr:from>
    <xdr:to>
      <xdr:col>22</xdr:col>
      <xdr:colOff>415925</xdr:colOff>
      <xdr:row>79</xdr:row>
      <xdr:rowOff>33787</xdr:rowOff>
    </xdr:to>
    <xdr:sp macro="" textlink="">
      <xdr:nvSpPr>
        <xdr:cNvPr id="647" name="円/楕円 646"/>
        <xdr:cNvSpPr/>
      </xdr:nvSpPr>
      <xdr:spPr>
        <a:xfrm>
          <a:off x="15430500" y="134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50314</xdr:rowOff>
    </xdr:from>
    <xdr:ext cx="534377" cy="259045"/>
    <xdr:sp macro="" textlink="">
      <xdr:nvSpPr>
        <xdr:cNvPr id="648" name="テキスト ボックス 647"/>
        <xdr:cNvSpPr txBox="1"/>
      </xdr:nvSpPr>
      <xdr:spPr>
        <a:xfrm>
          <a:off x="15214111" y="132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160913</xdr:rowOff>
    </xdr:from>
    <xdr:to>
      <xdr:col>21</xdr:col>
      <xdr:colOff>212725</xdr:colOff>
      <xdr:row>79</xdr:row>
      <xdr:rowOff>91063</xdr:rowOff>
    </xdr:to>
    <xdr:sp macro="" textlink="">
      <xdr:nvSpPr>
        <xdr:cNvPr id="649" name="円/楕円 648"/>
        <xdr:cNvSpPr/>
      </xdr:nvSpPr>
      <xdr:spPr>
        <a:xfrm>
          <a:off x="145415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82190</xdr:rowOff>
    </xdr:from>
    <xdr:ext cx="469744" cy="259045"/>
    <xdr:sp macro="" textlink="">
      <xdr:nvSpPr>
        <xdr:cNvPr id="650" name="テキスト ボックス 649"/>
        <xdr:cNvSpPr txBox="1"/>
      </xdr:nvSpPr>
      <xdr:spPr>
        <a:xfrm>
          <a:off x="14357427" y="136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126681</xdr:rowOff>
    </xdr:from>
    <xdr:to>
      <xdr:col>20</xdr:col>
      <xdr:colOff>9525</xdr:colOff>
      <xdr:row>79</xdr:row>
      <xdr:rowOff>56831</xdr:rowOff>
    </xdr:to>
    <xdr:sp macro="" textlink="">
      <xdr:nvSpPr>
        <xdr:cNvPr id="651" name="円/楕円 650"/>
        <xdr:cNvSpPr/>
      </xdr:nvSpPr>
      <xdr:spPr>
        <a:xfrm>
          <a:off x="13652500" y="13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47958</xdr:rowOff>
    </xdr:from>
    <xdr:ext cx="534377" cy="259045"/>
    <xdr:sp macro="" textlink="">
      <xdr:nvSpPr>
        <xdr:cNvPr id="652" name="テキスト ボックス 651"/>
        <xdr:cNvSpPr txBox="1"/>
      </xdr:nvSpPr>
      <xdr:spPr>
        <a:xfrm>
          <a:off x="13436111" y="135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153674</xdr:rowOff>
    </xdr:from>
    <xdr:to>
      <xdr:col>18</xdr:col>
      <xdr:colOff>492125</xdr:colOff>
      <xdr:row>79</xdr:row>
      <xdr:rowOff>83824</xdr:rowOff>
    </xdr:to>
    <xdr:sp macro="" textlink="">
      <xdr:nvSpPr>
        <xdr:cNvPr id="653" name="円/楕円 652"/>
        <xdr:cNvSpPr/>
      </xdr:nvSpPr>
      <xdr:spPr>
        <a:xfrm>
          <a:off x="12763500" y="135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74951</xdr:rowOff>
    </xdr:from>
    <xdr:ext cx="469744" cy="259045"/>
    <xdr:sp macro="" textlink="">
      <xdr:nvSpPr>
        <xdr:cNvPr id="654" name="テキスト ボックス 653"/>
        <xdr:cNvSpPr txBox="1"/>
      </xdr:nvSpPr>
      <xdr:spPr>
        <a:xfrm>
          <a:off x="12579427" y="136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59017</xdr:rowOff>
    </xdr:from>
    <xdr:to>
      <xdr:col>23</xdr:col>
      <xdr:colOff>517525</xdr:colOff>
      <xdr:row>98</xdr:row>
      <xdr:rowOff>71824</xdr:rowOff>
    </xdr:to>
    <xdr:cxnSp macro="">
      <xdr:nvCxnSpPr>
        <xdr:cNvPr id="683" name="直線コネクタ 682"/>
        <xdr:cNvCxnSpPr/>
      </xdr:nvCxnSpPr>
      <xdr:spPr>
        <a:xfrm>
          <a:off x="15481300" y="16861117"/>
          <a:ext cx="8382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59017</xdr:rowOff>
    </xdr:from>
    <xdr:to>
      <xdr:col>22</xdr:col>
      <xdr:colOff>365125</xdr:colOff>
      <xdr:row>98</xdr:row>
      <xdr:rowOff>79856</xdr:rowOff>
    </xdr:to>
    <xdr:cxnSp macro="">
      <xdr:nvCxnSpPr>
        <xdr:cNvPr id="686" name="直線コネクタ 685"/>
        <xdr:cNvCxnSpPr/>
      </xdr:nvCxnSpPr>
      <xdr:spPr>
        <a:xfrm flipV="1">
          <a:off x="14592300" y="16861117"/>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79856</xdr:rowOff>
    </xdr:from>
    <xdr:to>
      <xdr:col>21</xdr:col>
      <xdr:colOff>161925</xdr:colOff>
      <xdr:row>98</xdr:row>
      <xdr:rowOff>87292</xdr:rowOff>
    </xdr:to>
    <xdr:cxnSp macro="">
      <xdr:nvCxnSpPr>
        <xdr:cNvPr id="689" name="直線コネクタ 688"/>
        <xdr:cNvCxnSpPr/>
      </xdr:nvCxnSpPr>
      <xdr:spPr>
        <a:xfrm flipV="1">
          <a:off x="13703300" y="16881956"/>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76864</xdr:rowOff>
    </xdr:from>
    <xdr:to>
      <xdr:col>19</xdr:col>
      <xdr:colOff>644525</xdr:colOff>
      <xdr:row>98</xdr:row>
      <xdr:rowOff>87292</xdr:rowOff>
    </xdr:to>
    <xdr:cxnSp macro="">
      <xdr:nvCxnSpPr>
        <xdr:cNvPr id="692" name="直線コネクタ 691"/>
        <xdr:cNvCxnSpPr/>
      </xdr:nvCxnSpPr>
      <xdr:spPr>
        <a:xfrm>
          <a:off x="12814300" y="16878964"/>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21024</xdr:rowOff>
    </xdr:from>
    <xdr:to>
      <xdr:col>23</xdr:col>
      <xdr:colOff>568325</xdr:colOff>
      <xdr:row>98</xdr:row>
      <xdr:rowOff>122624</xdr:rowOff>
    </xdr:to>
    <xdr:sp macro="" textlink="">
      <xdr:nvSpPr>
        <xdr:cNvPr id="702" name="円/楕円 701"/>
        <xdr:cNvSpPr/>
      </xdr:nvSpPr>
      <xdr:spPr>
        <a:xfrm>
          <a:off x="16268700" y="168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170901</xdr:rowOff>
    </xdr:from>
    <xdr:ext cx="599010" cy="259045"/>
    <xdr:sp macro="" textlink="">
      <xdr:nvSpPr>
        <xdr:cNvPr id="703" name="公債費該当値テキスト"/>
        <xdr:cNvSpPr txBox="1"/>
      </xdr:nvSpPr>
      <xdr:spPr>
        <a:xfrm>
          <a:off x="16370300" y="1680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8217</xdr:rowOff>
    </xdr:from>
    <xdr:to>
      <xdr:col>22</xdr:col>
      <xdr:colOff>415925</xdr:colOff>
      <xdr:row>98</xdr:row>
      <xdr:rowOff>109817</xdr:rowOff>
    </xdr:to>
    <xdr:sp macro="" textlink="">
      <xdr:nvSpPr>
        <xdr:cNvPr id="704" name="円/楕円 703"/>
        <xdr:cNvSpPr/>
      </xdr:nvSpPr>
      <xdr:spPr>
        <a:xfrm>
          <a:off x="15430500" y="168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100944</xdr:rowOff>
    </xdr:from>
    <xdr:ext cx="599010" cy="259045"/>
    <xdr:sp macro="" textlink="">
      <xdr:nvSpPr>
        <xdr:cNvPr id="705" name="テキスト ボックス 704"/>
        <xdr:cNvSpPr txBox="1"/>
      </xdr:nvSpPr>
      <xdr:spPr>
        <a:xfrm>
          <a:off x="15181794" y="1690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29056</xdr:rowOff>
    </xdr:from>
    <xdr:to>
      <xdr:col>21</xdr:col>
      <xdr:colOff>212725</xdr:colOff>
      <xdr:row>98</xdr:row>
      <xdr:rowOff>130656</xdr:rowOff>
    </xdr:to>
    <xdr:sp macro="" textlink="">
      <xdr:nvSpPr>
        <xdr:cNvPr id="706" name="円/楕円 705"/>
        <xdr:cNvSpPr/>
      </xdr:nvSpPr>
      <xdr:spPr>
        <a:xfrm>
          <a:off x="14541500" y="168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121783</xdr:rowOff>
    </xdr:from>
    <xdr:ext cx="599010" cy="259045"/>
    <xdr:sp macro="" textlink="">
      <xdr:nvSpPr>
        <xdr:cNvPr id="707" name="テキスト ボックス 706"/>
        <xdr:cNvSpPr txBox="1"/>
      </xdr:nvSpPr>
      <xdr:spPr>
        <a:xfrm>
          <a:off x="14292794" y="1692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36492</xdr:rowOff>
    </xdr:from>
    <xdr:to>
      <xdr:col>20</xdr:col>
      <xdr:colOff>9525</xdr:colOff>
      <xdr:row>98</xdr:row>
      <xdr:rowOff>138092</xdr:rowOff>
    </xdr:to>
    <xdr:sp macro="" textlink="">
      <xdr:nvSpPr>
        <xdr:cNvPr id="708" name="円/楕円 707"/>
        <xdr:cNvSpPr/>
      </xdr:nvSpPr>
      <xdr:spPr>
        <a:xfrm>
          <a:off x="13652500" y="168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129219</xdr:rowOff>
    </xdr:from>
    <xdr:ext cx="599010" cy="259045"/>
    <xdr:sp macro="" textlink="">
      <xdr:nvSpPr>
        <xdr:cNvPr id="709" name="テキスト ボックス 708"/>
        <xdr:cNvSpPr txBox="1"/>
      </xdr:nvSpPr>
      <xdr:spPr>
        <a:xfrm>
          <a:off x="13403794" y="169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26064</xdr:rowOff>
    </xdr:from>
    <xdr:to>
      <xdr:col>18</xdr:col>
      <xdr:colOff>492125</xdr:colOff>
      <xdr:row>98</xdr:row>
      <xdr:rowOff>127664</xdr:rowOff>
    </xdr:to>
    <xdr:sp macro="" textlink="">
      <xdr:nvSpPr>
        <xdr:cNvPr id="710" name="円/楕円 709"/>
        <xdr:cNvSpPr/>
      </xdr:nvSpPr>
      <xdr:spPr>
        <a:xfrm>
          <a:off x="12763500" y="168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118791</xdr:rowOff>
    </xdr:from>
    <xdr:ext cx="599010" cy="259045"/>
    <xdr:sp macro="" textlink="">
      <xdr:nvSpPr>
        <xdr:cNvPr id="711" name="テキスト ボックス 710"/>
        <xdr:cNvSpPr txBox="1"/>
      </xdr:nvSpPr>
      <xdr:spPr>
        <a:xfrm>
          <a:off x="12514794" y="1692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291,237</a:t>
          </a:r>
          <a:r>
            <a:rPr kumimoji="1" lang="ja-JP" altLang="en-US" sz="1300">
              <a:latin typeface="ＭＳ Ｐゴシック"/>
            </a:rPr>
            <a:t>円となっており、類似団体平均に比べ高い状況となっている。主な要因としては、義務教育施設整備事業等の老朽化に伴う修繕や建替え等のため普通建設費や物件費が集中していることが挙げられる。よって老朽化率が</a:t>
          </a:r>
          <a:r>
            <a:rPr kumimoji="1" lang="en-US" altLang="ja-JP" sz="1300">
              <a:latin typeface="ＭＳ Ｐゴシック"/>
            </a:rPr>
            <a:t>50</a:t>
          </a:r>
          <a:r>
            <a:rPr kumimoji="1" lang="ja-JP" altLang="en-US" sz="1300">
              <a:latin typeface="ＭＳ Ｐゴシック"/>
            </a:rPr>
            <a:t>％に近い施設及び超過している施設は、計画的な修繕や建替えの検討を実施していく必要がある。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年度の実質収支は</a:t>
          </a:r>
          <a:r>
            <a:rPr kumimoji="1" lang="en-US" altLang="ja-JP" sz="1200">
              <a:latin typeface="ＭＳ ゴシック" pitchFamily="49" charset="-128"/>
              <a:ea typeface="ＭＳ ゴシック" pitchFamily="49" charset="-128"/>
            </a:rPr>
            <a:t>358,678</a:t>
          </a:r>
          <a:r>
            <a:rPr kumimoji="1" lang="ja-JP" altLang="en-US" sz="1200">
              <a:latin typeface="ＭＳ ゴシック" pitchFamily="49" charset="-128"/>
              <a:ea typeface="ＭＳ ゴシック" pitchFamily="49" charset="-128"/>
            </a:rPr>
            <a:t>千円となり、標準財政規模比は</a:t>
          </a:r>
          <a:r>
            <a:rPr kumimoji="1" lang="en-US" altLang="ja-JP" sz="1200">
              <a:latin typeface="ＭＳ ゴシック" pitchFamily="49" charset="-128"/>
              <a:ea typeface="ＭＳ ゴシック" pitchFamily="49" charset="-128"/>
            </a:rPr>
            <a:t>11.21</a:t>
          </a:r>
          <a:r>
            <a:rPr kumimoji="1" lang="ja-JP" altLang="en-US" sz="1200">
              <a:latin typeface="ＭＳ ゴシック" pitchFamily="49" charset="-128"/>
              <a:ea typeface="ＭＳ ゴシック" pitchFamily="49" charset="-128"/>
            </a:rPr>
            <a:t>％となった。実質単年度収支は</a:t>
          </a:r>
          <a:r>
            <a:rPr kumimoji="1" lang="en-US" altLang="ja-JP" sz="1200">
              <a:latin typeface="ＭＳ ゴシック" pitchFamily="49" charset="-128"/>
              <a:ea typeface="ＭＳ ゴシック" pitchFamily="49" charset="-128"/>
            </a:rPr>
            <a:t>258,436</a:t>
          </a:r>
          <a:r>
            <a:rPr kumimoji="1" lang="ja-JP" altLang="en-US" sz="1200">
              <a:latin typeface="ＭＳ ゴシック" pitchFamily="49" charset="-128"/>
              <a:ea typeface="ＭＳ ゴシック" pitchFamily="49" charset="-128"/>
            </a:rPr>
            <a:t>千円となり、標準財政規模比で</a:t>
          </a:r>
          <a:r>
            <a:rPr kumimoji="1" lang="en-US" altLang="ja-JP" sz="1200">
              <a:latin typeface="ＭＳ ゴシック" pitchFamily="49" charset="-128"/>
              <a:ea typeface="ＭＳ ゴシック" pitchFamily="49" charset="-128"/>
            </a:rPr>
            <a:t>8.07</a:t>
          </a:r>
          <a:r>
            <a:rPr kumimoji="1" lang="ja-JP" altLang="en-US" sz="1200">
              <a:latin typeface="ＭＳ ゴシック" pitchFamily="49" charset="-128"/>
              <a:ea typeface="ＭＳ ゴシック" pitchFamily="49" charset="-128"/>
            </a:rPr>
            <a:t>％となった。また、財政調整基金へ</a:t>
          </a:r>
          <a:r>
            <a:rPr kumimoji="1" lang="en-US" altLang="ja-JP" sz="1200">
              <a:latin typeface="ＭＳ ゴシック" pitchFamily="49" charset="-128"/>
              <a:ea typeface="ＭＳ ゴシック" pitchFamily="49" charset="-128"/>
            </a:rPr>
            <a:t>310,000</a:t>
          </a:r>
          <a:r>
            <a:rPr kumimoji="1" lang="ja-JP" altLang="en-US" sz="1200">
              <a:latin typeface="ＭＳ ゴシック" pitchFamily="49" charset="-128"/>
              <a:ea typeface="ＭＳ ゴシック" pitchFamily="49" charset="-128"/>
            </a:rPr>
            <a:t>千円の積み増しにより残高が</a:t>
          </a:r>
          <a:r>
            <a:rPr kumimoji="1" lang="en-US" altLang="ja-JP" sz="1200">
              <a:latin typeface="ＭＳ ゴシック" pitchFamily="49" charset="-128"/>
              <a:ea typeface="ＭＳ ゴシック" pitchFamily="49" charset="-128"/>
            </a:rPr>
            <a:t>1,709,409</a:t>
          </a:r>
          <a:r>
            <a:rPr kumimoji="1" lang="ja-JP" altLang="en-US" sz="1200">
              <a:latin typeface="ＭＳ ゴシック" pitchFamily="49" charset="-128"/>
              <a:ea typeface="ＭＳ ゴシック" pitchFamily="49" charset="-128"/>
            </a:rPr>
            <a:t>千円となり標準財政規模比は</a:t>
          </a:r>
          <a:r>
            <a:rPr kumimoji="1" lang="en-US" altLang="ja-JP" sz="1200">
              <a:latin typeface="ＭＳ ゴシック" pitchFamily="49" charset="-128"/>
              <a:ea typeface="ＭＳ ゴシック" pitchFamily="49" charset="-128"/>
            </a:rPr>
            <a:t>53.41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今後も積立資金余力がある年度では充当可能基金等への計画的・積極的な積立を行い、将来への財政負担の軽減・平準化に努める。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各年度、各会計において赤字の算出はない。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水道特会）においては、西表島から各島を接続する海底送水管が耐用年数を超過していることから、その更新費用に加え、新たに小浜島～竹富島間の敷設の構想もあることから、関連する事業費の増額に伴う簡水債や過疎債の起債額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6705733</v>
      </c>
      <c r="BO4" s="411"/>
      <c r="BP4" s="411"/>
      <c r="BQ4" s="411"/>
      <c r="BR4" s="411"/>
      <c r="BS4" s="411"/>
      <c r="BT4" s="411"/>
      <c r="BU4" s="412"/>
      <c r="BV4" s="410">
        <v>6133387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11.2</v>
      </c>
      <c r="CU4" s="588"/>
      <c r="CV4" s="588"/>
      <c r="CW4" s="588"/>
      <c r="CX4" s="588"/>
      <c r="CY4" s="588"/>
      <c r="CZ4" s="588"/>
      <c r="DA4" s="589"/>
      <c r="DB4" s="587">
        <v>13.1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6230055</v>
      </c>
      <c r="BO5" s="416"/>
      <c r="BP5" s="416"/>
      <c r="BQ5" s="416"/>
      <c r="BR5" s="416"/>
      <c r="BS5" s="416"/>
      <c r="BT5" s="416"/>
      <c r="BU5" s="417"/>
      <c r="BV5" s="415">
        <v>5668083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76.3</v>
      </c>
      <c r="CU5" s="386"/>
      <c r="CV5" s="386"/>
      <c r="CW5" s="386"/>
      <c r="CX5" s="386"/>
      <c r="CY5" s="386"/>
      <c r="CZ5" s="386"/>
      <c r="DA5" s="387"/>
      <c r="DB5" s="385">
        <v>78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475678</v>
      </c>
      <c r="BO6" s="416"/>
      <c r="BP6" s="416"/>
      <c r="BQ6" s="416"/>
      <c r="BR6" s="416"/>
      <c r="BS6" s="416"/>
      <c r="BT6" s="416"/>
      <c r="BU6" s="417"/>
      <c r="BV6" s="415">
        <v>465304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79.3</v>
      </c>
      <c r="CU6" s="562"/>
      <c r="CV6" s="562"/>
      <c r="CW6" s="562"/>
      <c r="CX6" s="562"/>
      <c r="CY6" s="562"/>
      <c r="CZ6" s="562"/>
      <c r="DA6" s="563"/>
      <c r="DB6" s="561">
        <v>82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117000</v>
      </c>
      <c r="BO7" s="416"/>
      <c r="BP7" s="416"/>
      <c r="BQ7" s="416"/>
      <c r="BR7" s="416"/>
      <c r="BS7" s="416"/>
      <c r="BT7" s="416"/>
      <c r="BU7" s="417"/>
      <c r="BV7" s="415">
        <v>55062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3200711</v>
      </c>
      <c r="CU7" s="416"/>
      <c r="CV7" s="416"/>
      <c r="CW7" s="416"/>
      <c r="CX7" s="416"/>
      <c r="CY7" s="416"/>
      <c r="CZ7" s="416"/>
      <c r="DA7" s="417"/>
      <c r="DB7" s="415">
        <v>3136920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358678</v>
      </c>
      <c r="BO8" s="416"/>
      <c r="BP8" s="416"/>
      <c r="BQ8" s="416"/>
      <c r="BR8" s="416"/>
      <c r="BS8" s="416"/>
      <c r="BT8" s="416"/>
      <c r="BU8" s="417"/>
      <c r="BV8" s="415">
        <v>410242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3998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-51564</v>
      </c>
      <c r="BO9" s="416"/>
      <c r="BP9" s="416"/>
      <c r="BQ9" s="416"/>
      <c r="BR9" s="416"/>
      <c r="BS9" s="416"/>
      <c r="BT9" s="416"/>
      <c r="BU9" s="417"/>
      <c r="BV9" s="415">
        <v>98067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3859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310000</v>
      </c>
      <c r="BO10" s="416"/>
      <c r="BP10" s="416"/>
      <c r="BQ10" s="416"/>
      <c r="BR10" s="416"/>
      <c r="BS10" s="416"/>
      <c r="BT10" s="416"/>
      <c r="BU10" s="417"/>
      <c r="BV10" s="415">
        <v>191429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75450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4269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4218</v>
      </c>
      <c r="S13" s="517"/>
      <c r="T13" s="517"/>
      <c r="U13" s="517"/>
      <c r="V13" s="518"/>
      <c r="W13" s="504" t="s">
        <v>124</v>
      </c>
      <c r="X13" s="428"/>
      <c r="Y13" s="428"/>
      <c r="Z13" s="428"/>
      <c r="AA13" s="428"/>
      <c r="AB13" s="429"/>
      <c r="AC13" s="391">
        <v>349</v>
      </c>
      <c r="AD13" s="392"/>
      <c r="AE13" s="392"/>
      <c r="AF13" s="392"/>
      <c r="AG13" s="393"/>
      <c r="AH13" s="391">
        <v>407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258436</v>
      </c>
      <c r="BO13" s="416"/>
      <c r="BP13" s="416"/>
      <c r="BQ13" s="416"/>
      <c r="BR13" s="416"/>
      <c r="BS13" s="416"/>
      <c r="BT13" s="416"/>
      <c r="BU13" s="417"/>
      <c r="BV13" s="415">
        <v>364946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4.7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4239</v>
      </c>
      <c r="S14" s="517"/>
      <c r="T14" s="517"/>
      <c r="U14" s="517"/>
      <c r="V14" s="518"/>
      <c r="W14" s="519"/>
      <c r="X14" s="431"/>
      <c r="Y14" s="431"/>
      <c r="Z14" s="431"/>
      <c r="AA14" s="431"/>
      <c r="AB14" s="432"/>
      <c r="AC14" s="509">
        <v>16.5</v>
      </c>
      <c r="AD14" s="510"/>
      <c r="AE14" s="510"/>
      <c r="AF14" s="510"/>
      <c r="AG14" s="511"/>
      <c r="AH14" s="509">
        <v>19.100000000000001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4202</v>
      </c>
      <c r="S15" s="517"/>
      <c r="T15" s="517"/>
      <c r="U15" s="517"/>
      <c r="V15" s="518"/>
      <c r="W15" s="504" t="s">
        <v>131</v>
      </c>
      <c r="X15" s="428"/>
      <c r="Y15" s="428"/>
      <c r="Z15" s="428"/>
      <c r="AA15" s="428"/>
      <c r="AB15" s="429"/>
      <c r="AC15" s="391">
        <v>112</v>
      </c>
      <c r="AD15" s="392"/>
      <c r="AE15" s="392"/>
      <c r="AF15" s="392"/>
      <c r="AG15" s="393"/>
      <c r="AH15" s="391">
        <v>150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465893</v>
      </c>
      <c r="BO15" s="411"/>
      <c r="BP15" s="411"/>
      <c r="BQ15" s="411"/>
      <c r="BR15" s="411"/>
      <c r="BS15" s="411"/>
      <c r="BT15" s="411"/>
      <c r="BU15" s="412"/>
      <c r="BV15" s="410">
        <v>452412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5.3</v>
      </c>
      <c r="AD16" s="510"/>
      <c r="AE16" s="510"/>
      <c r="AF16" s="510"/>
      <c r="AG16" s="511"/>
      <c r="AH16" s="509">
        <v>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2953361</v>
      </c>
      <c r="BO16" s="416"/>
      <c r="BP16" s="416"/>
      <c r="BQ16" s="416"/>
      <c r="BR16" s="416"/>
      <c r="BS16" s="416"/>
      <c r="BT16" s="416"/>
      <c r="BU16" s="417"/>
      <c r="BV16" s="415">
        <v>2862650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1651</v>
      </c>
      <c r="AD17" s="392"/>
      <c r="AE17" s="392"/>
      <c r="AF17" s="392"/>
      <c r="AG17" s="393"/>
      <c r="AH17" s="391">
        <v>1574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593215</v>
      </c>
      <c r="BO17" s="416"/>
      <c r="BP17" s="416"/>
      <c r="BQ17" s="416"/>
      <c r="BR17" s="416"/>
      <c r="BS17" s="416"/>
      <c r="BT17" s="416"/>
      <c r="BU17" s="417"/>
      <c r="BV17" s="415">
        <v>578633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334.39</v>
      </c>
      <c r="M18" s="480"/>
      <c r="N18" s="480"/>
      <c r="O18" s="480"/>
      <c r="P18" s="480"/>
      <c r="Q18" s="480"/>
      <c r="R18" s="481"/>
      <c r="S18" s="481"/>
      <c r="T18" s="481"/>
      <c r="U18" s="481"/>
      <c r="V18" s="482"/>
      <c r="W18" s="496"/>
      <c r="X18" s="497"/>
      <c r="Y18" s="497"/>
      <c r="Z18" s="497"/>
      <c r="AA18" s="497"/>
      <c r="AB18" s="505"/>
      <c r="AC18" s="379">
        <v>78.2</v>
      </c>
      <c r="AD18" s="380"/>
      <c r="AE18" s="380"/>
      <c r="AF18" s="380"/>
      <c r="AG18" s="483"/>
      <c r="AH18" s="379">
        <v>73.900000000000006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2444051</v>
      </c>
      <c r="BO18" s="416"/>
      <c r="BP18" s="416"/>
      <c r="BQ18" s="416"/>
      <c r="BR18" s="416"/>
      <c r="BS18" s="416"/>
      <c r="BT18" s="416"/>
      <c r="BU18" s="417"/>
      <c r="BV18" s="415">
        <v>2483477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3959397</v>
      </c>
      <c r="BO19" s="416"/>
      <c r="BP19" s="416"/>
      <c r="BQ19" s="416"/>
      <c r="BR19" s="416"/>
      <c r="BS19" s="416"/>
      <c r="BT19" s="416"/>
      <c r="BU19" s="417"/>
      <c r="BV19" s="415">
        <v>4177513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2122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6301755</v>
      </c>
      <c r="BO23" s="416"/>
      <c r="BP23" s="416"/>
      <c r="BQ23" s="416"/>
      <c r="BR23" s="416"/>
      <c r="BS23" s="416"/>
      <c r="BT23" s="416"/>
      <c r="BU23" s="417"/>
      <c r="BV23" s="415">
        <v>6100536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7560</v>
      </c>
      <c r="R24" s="392"/>
      <c r="S24" s="392"/>
      <c r="T24" s="392"/>
      <c r="U24" s="392"/>
      <c r="V24" s="393"/>
      <c r="W24" s="457"/>
      <c r="X24" s="448"/>
      <c r="Y24" s="449"/>
      <c r="Z24" s="388" t="s">
        <v>155</v>
      </c>
      <c r="AA24" s="389"/>
      <c r="AB24" s="389"/>
      <c r="AC24" s="389"/>
      <c r="AD24" s="389"/>
      <c r="AE24" s="389"/>
      <c r="AF24" s="389"/>
      <c r="AG24" s="390"/>
      <c r="AH24" s="391">
        <v>131</v>
      </c>
      <c r="AI24" s="392"/>
      <c r="AJ24" s="392"/>
      <c r="AK24" s="392"/>
      <c r="AL24" s="393"/>
      <c r="AM24" s="391">
        <v>355272</v>
      </c>
      <c r="AN24" s="392"/>
      <c r="AO24" s="392"/>
      <c r="AP24" s="392"/>
      <c r="AQ24" s="392"/>
      <c r="AR24" s="393"/>
      <c r="AS24" s="391">
        <v>2712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6282630</v>
      </c>
      <c r="BO24" s="416"/>
      <c r="BP24" s="416"/>
      <c r="BQ24" s="416"/>
      <c r="BR24" s="416"/>
      <c r="BS24" s="416"/>
      <c r="BT24" s="416"/>
      <c r="BU24" s="417"/>
      <c r="BV24" s="415">
        <v>6066491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6120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5750</v>
      </c>
      <c r="R26" s="392"/>
      <c r="S26" s="392"/>
      <c r="T26" s="392"/>
      <c r="U26" s="392"/>
      <c r="V26" s="393"/>
      <c r="W26" s="457"/>
      <c r="X26" s="448"/>
      <c r="Y26" s="449"/>
      <c r="Z26" s="388" t="s">
        <v>161</v>
      </c>
      <c r="AA26" s="470"/>
      <c r="AB26" s="470"/>
      <c r="AC26" s="470"/>
      <c r="AD26" s="470"/>
      <c r="AE26" s="470"/>
      <c r="AF26" s="470"/>
      <c r="AG26" s="471"/>
      <c r="AH26" s="391">
        <v>10</v>
      </c>
      <c r="AI26" s="392"/>
      <c r="AJ26" s="392"/>
      <c r="AK26" s="392"/>
      <c r="AL26" s="393"/>
      <c r="AM26" s="391">
        <v>22450</v>
      </c>
      <c r="AN26" s="392"/>
      <c r="AO26" s="392"/>
      <c r="AP26" s="392"/>
      <c r="AQ26" s="392"/>
      <c r="AR26" s="393"/>
      <c r="AS26" s="391">
        <v>2245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2740</v>
      </c>
      <c r="R27" s="392"/>
      <c r="S27" s="392"/>
      <c r="T27" s="392"/>
      <c r="U27" s="392"/>
      <c r="V27" s="393"/>
      <c r="W27" s="457"/>
      <c r="X27" s="448"/>
      <c r="Y27" s="449"/>
      <c r="Z27" s="388" t="s">
        <v>164</v>
      </c>
      <c r="AA27" s="389"/>
      <c r="AB27" s="389"/>
      <c r="AC27" s="389"/>
      <c r="AD27" s="389"/>
      <c r="AE27" s="389"/>
      <c r="AF27" s="389"/>
      <c r="AG27" s="390"/>
      <c r="AH27" s="391">
        <v>7</v>
      </c>
      <c r="AI27" s="392"/>
      <c r="AJ27" s="392"/>
      <c r="AK27" s="392"/>
      <c r="AL27" s="393"/>
      <c r="AM27" s="391">
        <v>20690</v>
      </c>
      <c r="AN27" s="392"/>
      <c r="AO27" s="392"/>
      <c r="AP27" s="392"/>
      <c r="AQ27" s="392"/>
      <c r="AR27" s="393"/>
      <c r="AS27" s="391">
        <v>2956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58709</v>
      </c>
      <c r="BO27" s="419"/>
      <c r="BP27" s="419"/>
      <c r="BQ27" s="419"/>
      <c r="BR27" s="419"/>
      <c r="BS27" s="419"/>
      <c r="BT27" s="419"/>
      <c r="BU27" s="420"/>
      <c r="BV27" s="418">
        <v>80783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1709409</v>
      </c>
      <c r="BO28" s="411"/>
      <c r="BP28" s="411"/>
      <c r="BQ28" s="411"/>
      <c r="BR28" s="411"/>
      <c r="BS28" s="411"/>
      <c r="BT28" s="411"/>
      <c r="BU28" s="412"/>
      <c r="BV28" s="410">
        <v>1399409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9</v>
      </c>
      <c r="M29" s="392"/>
      <c r="N29" s="392"/>
      <c r="O29" s="392"/>
      <c r="P29" s="393"/>
      <c r="Q29" s="391">
        <v>2140</v>
      </c>
      <c r="R29" s="392"/>
      <c r="S29" s="392"/>
      <c r="T29" s="392"/>
      <c r="U29" s="392"/>
      <c r="V29" s="393"/>
      <c r="W29" s="458"/>
      <c r="X29" s="459"/>
      <c r="Y29" s="460"/>
      <c r="Z29" s="388" t="s">
        <v>171</v>
      </c>
      <c r="AA29" s="389"/>
      <c r="AB29" s="389"/>
      <c r="AC29" s="389"/>
      <c r="AD29" s="389"/>
      <c r="AE29" s="389"/>
      <c r="AF29" s="389"/>
      <c r="AG29" s="390"/>
      <c r="AH29" s="391">
        <v>138</v>
      </c>
      <c r="AI29" s="392"/>
      <c r="AJ29" s="392"/>
      <c r="AK29" s="392"/>
      <c r="AL29" s="393"/>
      <c r="AM29" s="391">
        <v>375962</v>
      </c>
      <c r="AN29" s="392"/>
      <c r="AO29" s="392"/>
      <c r="AP29" s="392"/>
      <c r="AQ29" s="392"/>
      <c r="AR29" s="393"/>
      <c r="AS29" s="391">
        <v>2724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657735</v>
      </c>
      <c r="BO29" s="416"/>
      <c r="BP29" s="416"/>
      <c r="BQ29" s="416"/>
      <c r="BR29" s="416"/>
      <c r="BS29" s="416"/>
      <c r="BT29" s="416"/>
      <c r="BU29" s="417"/>
      <c r="BV29" s="415">
        <v>607735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2466869</v>
      </c>
      <c r="BO30" s="419"/>
      <c r="BP30" s="419"/>
      <c r="BQ30" s="419"/>
      <c r="BR30" s="419"/>
      <c r="BS30" s="419"/>
      <c r="BT30" s="419"/>
      <c r="BU30" s="420"/>
      <c r="BV30" s="418">
        <v>2245733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沖縄県市町村総合事務組合（一般会計）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9</v>
      </c>
      <c r="CP34" s="375"/>
      <c r="CQ34" s="374" t="str">
        <f>IF('各会計、関係団体の財政状況及び健全化判断比率'!BS7="","",'各会計、関係団体の財政状況及び健全化判断比率'!BS7)</f>
        <v>（有）ぱいぬ島海洋観光</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f t="shared" ref="CO35:CO43" si="3">IF(CQ35="","",CO34+1)</f>
        <v>10</v>
      </c>
      <c r="CP35" s="375"/>
      <c r="CQ35" s="374" t="str">
        <f>IF('各会計、関係団体の財政状況及び健全化判断比率'!BS8="","",'各会計、関係団体の財政状況及び健全化判断比率'!BS8)</f>
        <v>八重山漁協協同組合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農業集落排水事業特別会計</v>
      </c>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527</v>
      </c>
      <c r="D34" s="1184"/>
      <c r="E34" s="1185"/>
      <c r="F34" s="32">
        <v>11.44</v>
      </c>
      <c r="G34" s="33">
        <v>13.38</v>
      </c>
      <c r="H34" s="33">
        <v>10.31</v>
      </c>
      <c r="I34" s="33">
        <v>13.07</v>
      </c>
      <c r="J34" s="34">
        <v>11.2</v>
      </c>
      <c r="K34" s="22"/>
      <c r="L34" s="22"/>
      <c r="M34" s="22"/>
      <c r="N34" s="22"/>
      <c r="O34" s="22"/>
      <c r="P34" s="22"/>
    </row>
    <row r="35" spans="1:16" ht="39" customHeight="1">
      <c r="A35" s="22"/>
      <c r="B35" s="35"/>
      <c r="C35" s="1178" t="s">
        <v>528</v>
      </c>
      <c r="D35" s="1179"/>
      <c r="E35" s="1180"/>
      <c r="F35" s="36">
        <v>0.19</v>
      </c>
      <c r="G35" s="37">
        <v>0.98</v>
      </c>
      <c r="H35" s="37">
        <v>1.65</v>
      </c>
      <c r="I35" s="37">
        <v>3.6</v>
      </c>
      <c r="J35" s="38">
        <v>1.6</v>
      </c>
      <c r="K35" s="22"/>
      <c r="L35" s="22"/>
      <c r="M35" s="22"/>
      <c r="N35" s="22"/>
      <c r="O35" s="22"/>
      <c r="P35" s="22"/>
    </row>
    <row r="36" spans="1:16" ht="39" customHeight="1">
      <c r="A36" s="22"/>
      <c r="B36" s="35"/>
      <c r="C36" s="1178" t="s">
        <v>529</v>
      </c>
      <c r="D36" s="1179"/>
      <c r="E36" s="1180"/>
      <c r="F36" s="36">
        <v>0.59</v>
      </c>
      <c r="G36" s="37">
        <v>1.1599999999999999</v>
      </c>
      <c r="H36" s="37">
        <v>6.14</v>
      </c>
      <c r="I36" s="37">
        <v>1.08</v>
      </c>
      <c r="J36" s="38">
        <v>0.64</v>
      </c>
      <c r="K36" s="22"/>
      <c r="L36" s="22"/>
      <c r="M36" s="22"/>
      <c r="N36" s="22"/>
      <c r="O36" s="22"/>
      <c r="P36" s="22"/>
    </row>
    <row r="37" spans="1:16" ht="39" customHeight="1">
      <c r="A37" s="22"/>
      <c r="B37" s="35"/>
      <c r="C37" s="1178" t="s">
        <v>530</v>
      </c>
      <c r="D37" s="1179"/>
      <c r="E37" s="1180"/>
      <c r="F37" s="36">
        <v>0.3</v>
      </c>
      <c r="G37" s="37">
        <v>0.71</v>
      </c>
      <c r="H37" s="37">
        <v>0.24</v>
      </c>
      <c r="I37" s="37">
        <v>0.73</v>
      </c>
      <c r="J37" s="38">
        <v>0.39</v>
      </c>
      <c r="K37" s="22"/>
      <c r="L37" s="22"/>
      <c r="M37" s="22"/>
      <c r="N37" s="22"/>
      <c r="O37" s="22"/>
      <c r="P37" s="22"/>
    </row>
    <row r="38" spans="1:16" ht="39" customHeight="1">
      <c r="A38" s="22"/>
      <c r="B38" s="35"/>
      <c r="C38" s="1178" t="s">
        <v>531</v>
      </c>
      <c r="D38" s="1179"/>
      <c r="E38" s="1180"/>
      <c r="F38" s="36">
        <v>0.25</v>
      </c>
      <c r="G38" s="37">
        <v>0.13</v>
      </c>
      <c r="H38" s="37">
        <v>0.21</v>
      </c>
      <c r="I38" s="37">
        <v>0.09</v>
      </c>
      <c r="J38" s="38">
        <v>7.0000000000000007E-2</v>
      </c>
      <c r="K38" s="22"/>
      <c r="L38" s="22"/>
      <c r="M38" s="22"/>
      <c r="N38" s="22"/>
      <c r="O38" s="22"/>
      <c r="P38" s="22"/>
    </row>
    <row r="39" spans="1:16" ht="39" customHeight="1">
      <c r="A39" s="22"/>
      <c r="B39" s="35"/>
      <c r="C39" s="1178" t="s">
        <v>532</v>
      </c>
      <c r="D39" s="1179"/>
      <c r="E39" s="1180"/>
      <c r="F39" s="36">
        <v>0.06</v>
      </c>
      <c r="G39" s="37">
        <v>0.02</v>
      </c>
      <c r="H39" s="37">
        <v>0.21</v>
      </c>
      <c r="I39" s="37">
        <v>0.02</v>
      </c>
      <c r="J39" s="38">
        <v>0.01</v>
      </c>
      <c r="K39" s="22"/>
      <c r="L39" s="22"/>
      <c r="M39" s="22"/>
      <c r="N39" s="22"/>
      <c r="O39" s="22"/>
      <c r="P39" s="22"/>
    </row>
    <row r="40" spans="1:16" ht="39" customHeight="1">
      <c r="A40" s="22"/>
      <c r="B40" s="35"/>
      <c r="C40" s="1178" t="s">
        <v>533</v>
      </c>
      <c r="D40" s="1179"/>
      <c r="E40" s="1180"/>
      <c r="F40" s="36">
        <v>0.01</v>
      </c>
      <c r="G40" s="37">
        <v>0.04</v>
      </c>
      <c r="H40" s="37">
        <v>0.02</v>
      </c>
      <c r="I40" s="37">
        <v>0.02</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535</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435</v>
      </c>
      <c r="L45" s="60">
        <v>415</v>
      </c>
      <c r="M45" s="60">
        <v>429</v>
      </c>
      <c r="N45" s="60">
        <v>448</v>
      </c>
      <c r="O45" s="61">
        <v>484</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137</v>
      </c>
      <c r="L48" s="64">
        <v>110</v>
      </c>
      <c r="M48" s="64">
        <v>116</v>
      </c>
      <c r="N48" s="64">
        <v>85</v>
      </c>
      <c r="O48" s="65">
        <v>68</v>
      </c>
      <c r="P48" s="48"/>
      <c r="Q48" s="48"/>
      <c r="R48" s="48"/>
      <c r="S48" s="48"/>
      <c r="T48" s="48"/>
      <c r="U48" s="48"/>
    </row>
    <row r="49" spans="1:21" ht="30.75" customHeight="1">
      <c r="A49" s="48"/>
      <c r="B49" s="1196"/>
      <c r="C49" s="1197"/>
      <c r="D49" s="62"/>
      <c r="E49" s="1188" t="s">
        <v>16</v>
      </c>
      <c r="F49" s="1188"/>
      <c r="G49" s="1188"/>
      <c r="H49" s="1188"/>
      <c r="I49" s="1188"/>
      <c r="J49" s="1189"/>
      <c r="K49" s="63" t="s">
        <v>482</v>
      </c>
      <c r="L49" s="64" t="s">
        <v>482</v>
      </c>
      <c r="M49" s="64" t="s">
        <v>482</v>
      </c>
      <c r="N49" s="64" t="s">
        <v>482</v>
      </c>
      <c r="O49" s="65" t="s">
        <v>482</v>
      </c>
      <c r="P49" s="48"/>
      <c r="Q49" s="48"/>
      <c r="R49" s="48"/>
      <c r="S49" s="48"/>
      <c r="T49" s="48"/>
      <c r="U49" s="48"/>
    </row>
    <row r="50" spans="1:21" ht="30.75" customHeight="1">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402</v>
      </c>
      <c r="L52" s="64">
        <v>388</v>
      </c>
      <c r="M52" s="64">
        <v>408</v>
      </c>
      <c r="N52" s="64">
        <v>418</v>
      </c>
      <c r="O52" s="65">
        <v>446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170</v>
      </c>
      <c r="L53" s="69">
        <v>137</v>
      </c>
      <c r="M53" s="69">
        <v>137</v>
      </c>
      <c r="N53" s="69">
        <v>115</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4563</v>
      </c>
      <c r="J41" s="83">
        <v>4982</v>
      </c>
      <c r="K41" s="83">
        <v>5738</v>
      </c>
      <c r="L41" s="83">
        <v>6103</v>
      </c>
      <c r="M41" s="84">
        <v>6302</v>
      </c>
    </row>
    <row r="42" spans="2:13" ht="27.75" customHeight="1">
      <c r="B42" s="1204"/>
      <c r="C42" s="1205"/>
      <c r="D42" s="85"/>
      <c r="E42" s="1208" t="s">
        <v>26</v>
      </c>
      <c r="F42" s="1208"/>
      <c r="G42" s="1208"/>
      <c r="H42" s="1209"/>
      <c r="I42" s="86" t="s">
        <v>482</v>
      </c>
      <c r="J42" s="87" t="s">
        <v>482</v>
      </c>
      <c r="K42" s="87" t="s">
        <v>482</v>
      </c>
      <c r="L42" s="87" t="s">
        <v>482</v>
      </c>
      <c r="M42" s="88" t="s">
        <v>482</v>
      </c>
    </row>
    <row r="43" spans="2:13" ht="27.75" customHeight="1">
      <c r="B43" s="1204"/>
      <c r="C43" s="1205"/>
      <c r="D43" s="85"/>
      <c r="E43" s="1208" t="s">
        <v>27</v>
      </c>
      <c r="F43" s="1208"/>
      <c r="G43" s="1208"/>
      <c r="H43" s="1209"/>
      <c r="I43" s="86">
        <v>1029</v>
      </c>
      <c r="J43" s="87">
        <v>981</v>
      </c>
      <c r="K43" s="87">
        <v>980</v>
      </c>
      <c r="L43" s="87">
        <v>873</v>
      </c>
      <c r="M43" s="88">
        <v>760</v>
      </c>
    </row>
    <row r="44" spans="2:13" ht="27.75" customHeight="1">
      <c r="B44" s="1204"/>
      <c r="C44" s="1205"/>
      <c r="D44" s="85"/>
      <c r="E44" s="1208" t="s">
        <v>28</v>
      </c>
      <c r="F44" s="1208"/>
      <c r="G44" s="1208"/>
      <c r="H44" s="1209"/>
      <c r="I44" s="86" t="s">
        <v>482</v>
      </c>
      <c r="J44" s="87" t="s">
        <v>482</v>
      </c>
      <c r="K44" s="87" t="s">
        <v>482</v>
      </c>
      <c r="L44" s="87" t="s">
        <v>482</v>
      </c>
      <c r="M44" s="88" t="s">
        <v>482</v>
      </c>
    </row>
    <row r="45" spans="2:13" ht="27.75" customHeight="1">
      <c r="B45" s="1204"/>
      <c r="C45" s="1205"/>
      <c r="D45" s="85"/>
      <c r="E45" s="1208" t="s">
        <v>29</v>
      </c>
      <c r="F45" s="1208"/>
      <c r="G45" s="1208"/>
      <c r="H45" s="1209"/>
      <c r="I45" s="86">
        <v>595</v>
      </c>
      <c r="J45" s="87">
        <v>566</v>
      </c>
      <c r="K45" s="87">
        <v>405</v>
      </c>
      <c r="L45" s="87">
        <v>275</v>
      </c>
      <c r="M45" s="88">
        <v>154</v>
      </c>
    </row>
    <row r="46" spans="2:13" ht="27.75" customHeight="1">
      <c r="B46" s="1204"/>
      <c r="C46" s="1205"/>
      <c r="D46" s="89"/>
      <c r="E46" s="1208" t="s">
        <v>30</v>
      </c>
      <c r="F46" s="1208"/>
      <c r="G46" s="1208"/>
      <c r="H46" s="1209"/>
      <c r="I46" s="86">
        <v>15</v>
      </c>
      <c r="J46" s="87">
        <v>12</v>
      </c>
      <c r="K46" s="87">
        <v>13</v>
      </c>
      <c r="L46" s="87">
        <v>1</v>
      </c>
      <c r="M46" s="88">
        <v>9</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3485</v>
      </c>
      <c r="J50" s="87">
        <v>3838</v>
      </c>
      <c r="K50" s="87">
        <v>3757</v>
      </c>
      <c r="L50" s="87">
        <v>4445</v>
      </c>
      <c r="M50" s="88">
        <v>5024</v>
      </c>
    </row>
    <row r="51" spans="2:13" ht="27.75" customHeight="1">
      <c r="B51" s="1204"/>
      <c r="C51" s="1205"/>
      <c r="D51" s="85"/>
      <c r="E51" s="1208" t="s">
        <v>36</v>
      </c>
      <c r="F51" s="1208"/>
      <c r="G51" s="1208"/>
      <c r="H51" s="1209"/>
      <c r="I51" s="86">
        <v>301</v>
      </c>
      <c r="J51" s="87">
        <v>327</v>
      </c>
      <c r="K51" s="87">
        <v>266</v>
      </c>
      <c r="L51" s="87">
        <v>253</v>
      </c>
      <c r="M51" s="88">
        <v>704</v>
      </c>
    </row>
    <row r="52" spans="2:13" ht="27.75" customHeight="1">
      <c r="B52" s="1206"/>
      <c r="C52" s="1207"/>
      <c r="D52" s="85"/>
      <c r="E52" s="1208" t="s">
        <v>37</v>
      </c>
      <c r="F52" s="1208"/>
      <c r="G52" s="1208"/>
      <c r="H52" s="1209"/>
      <c r="I52" s="86">
        <v>3442</v>
      </c>
      <c r="J52" s="87">
        <v>5597</v>
      </c>
      <c r="K52" s="87">
        <v>5781</v>
      </c>
      <c r="L52" s="87">
        <v>6437</v>
      </c>
      <c r="M52" s="88">
        <v>6191</v>
      </c>
    </row>
    <row r="53" spans="2:13" ht="27.75" customHeight="1" thickBot="1">
      <c r="B53" s="1210" t="s">
        <v>21</v>
      </c>
      <c r="C53" s="1211"/>
      <c r="D53" s="92"/>
      <c r="E53" s="1212" t="s">
        <v>38</v>
      </c>
      <c r="F53" s="1212"/>
      <c r="G53" s="1212"/>
      <c r="H53" s="1213"/>
      <c r="I53" s="93">
        <v>-1026</v>
      </c>
      <c r="J53" s="94">
        <v>-3220</v>
      </c>
      <c r="K53" s="94">
        <v>-2668</v>
      </c>
      <c r="L53" s="94">
        <v>-3882</v>
      </c>
      <c r="M53" s="95">
        <v>-4695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7" zoomScale="80" zoomScaleNormal="80" zoomScaleSheetLayoutView="55" workbookViewId="0">
      <selection activeCell="H63" sqref="H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541</v>
      </c>
      <c r="C41" s="248"/>
      <c r="D41" s="248"/>
      <c r="E41" s="248"/>
      <c r="F41" s="248"/>
      <c r="G41" s="248"/>
      <c r="H41" s="248"/>
      <c r="I41" s="248"/>
      <c r="J41" s="248"/>
      <c r="K41" s="248"/>
      <c r="L41" s="248"/>
      <c r="M41" s="248"/>
      <c r="N41" s="248"/>
      <c r="O41" s="248"/>
      <c r="P41" s="249"/>
    </row>
    <row r="42" spans="2:17">
      <c r="B42" s="250"/>
      <c r="C42" s="246"/>
      <c r="D42" s="246"/>
      <c r="E42" s="246"/>
      <c r="F42" s="246"/>
      <c r="G42" s="353" t="s">
        <v>542</v>
      </c>
      <c r="I42" s="354"/>
      <c r="J42" s="354"/>
      <c r="K42" s="354"/>
      <c r="L42" s="246"/>
      <c r="M42" s="246"/>
      <c r="N42" s="246"/>
      <c r="O42" s="246"/>
    </row>
    <row r="43" spans="2:17">
      <c r="B43" s="250"/>
      <c r="C43" s="246"/>
      <c r="D43" s="246"/>
      <c r="E43" s="246"/>
      <c r="F43" s="246"/>
      <c r="G43" s="1221" t="s">
        <v>551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544</v>
      </c>
      <c r="H51" s="1234"/>
      <c r="I51" s="1239" t="s">
        <v>545</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546</v>
      </c>
      <c r="J53" s="1243"/>
      <c r="K53" s="1250"/>
      <c r="L53" s="1250"/>
      <c r="M53" s="1250"/>
      <c r="N53" s="1252">
        <v>38.299999999999997</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547</v>
      </c>
      <c r="H55" s="1245"/>
      <c r="I55" s="1243" t="s">
        <v>545</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546</v>
      </c>
      <c r="J57" s="1253"/>
      <c r="K57" s="1250"/>
      <c r="L57" s="1250"/>
      <c r="M57" s="1250"/>
      <c r="N57" s="1252">
        <v>54.2</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548</v>
      </c>
      <c r="C63" s="246"/>
      <c r="D63" s="246"/>
      <c r="E63" s="246"/>
      <c r="F63" s="246"/>
      <c r="G63" s="246"/>
      <c r="H63" s="246"/>
      <c r="I63" s="246"/>
      <c r="J63" s="246"/>
      <c r="K63" s="246"/>
      <c r="L63" s="246"/>
      <c r="M63" s="246"/>
      <c r="N63" s="246"/>
      <c r="O63" s="246"/>
    </row>
    <row r="64" spans="1:17">
      <c r="B64" s="250"/>
      <c r="C64" s="246"/>
      <c r="D64" s="246"/>
      <c r="E64" s="246"/>
      <c r="F64" s="246"/>
      <c r="G64" s="353" t="s">
        <v>542</v>
      </c>
      <c r="I64" s="354"/>
      <c r="J64" s="354"/>
      <c r="K64" s="354"/>
      <c r="L64" s="246"/>
      <c r="M64" s="246"/>
      <c r="N64" s="246"/>
      <c r="O64" s="246"/>
    </row>
    <row r="65" spans="2:30">
      <c r="B65" s="250"/>
      <c r="C65" s="246"/>
      <c r="D65" s="246"/>
      <c r="E65" s="246"/>
      <c r="F65" s="246"/>
      <c r="G65" s="1221" t="s">
        <v>552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549</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544</v>
      </c>
      <c r="H73" s="1234"/>
      <c r="I73" s="1239" t="s">
        <v>545</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550</v>
      </c>
      <c r="J75" s="1243"/>
      <c r="K75" s="1252">
        <v>7.9</v>
      </c>
      <c r="L75" s="1252">
        <v>6.8</v>
      </c>
      <c r="M75" s="1252">
        <v>5.4</v>
      </c>
      <c r="N75" s="1252">
        <v>4.7</v>
      </c>
      <c r="O75" s="1252">
        <v>4.3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547</v>
      </c>
      <c r="H77" s="1245"/>
      <c r="I77" s="1243" t="s">
        <v>545</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550</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50" zoomScaleNormal="50" zoomScaleSheetLayoutView="70" workbookViewId="0">
      <selection activeCell="Y12" sqref="Y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549844</v>
      </c>
      <c r="E3" s="118"/>
      <c r="F3" s="119">
        <v>228305</v>
      </c>
      <c r="G3" s="120"/>
      <c r="H3" s="121"/>
    </row>
    <row r="4" spans="1:8">
      <c r="A4" s="122"/>
      <c r="B4" s="123"/>
      <c r="C4" s="124"/>
      <c r="D4" s="125">
        <v>110413</v>
      </c>
      <c r="E4" s="126"/>
      <c r="F4" s="127">
        <v>86611</v>
      </c>
      <c r="G4" s="128"/>
      <c r="H4" s="129"/>
    </row>
    <row r="5" spans="1:8">
      <c r="A5" s="110" t="s">
        <v>516</v>
      </c>
      <c r="B5" s="115"/>
      <c r="C5" s="116"/>
      <c r="D5" s="117">
        <v>1165975</v>
      </c>
      <c r="E5" s="118"/>
      <c r="F5" s="119">
        <v>316331</v>
      </c>
      <c r="G5" s="120"/>
      <c r="H5" s="121"/>
    </row>
    <row r="6" spans="1:8">
      <c r="A6" s="122"/>
      <c r="B6" s="123"/>
      <c r="C6" s="124"/>
      <c r="D6" s="125">
        <v>68699</v>
      </c>
      <c r="E6" s="126"/>
      <c r="F6" s="127">
        <v>106387</v>
      </c>
      <c r="G6" s="128"/>
      <c r="H6" s="129"/>
    </row>
    <row r="7" spans="1:8">
      <c r="A7" s="110" t="s">
        <v>517</v>
      </c>
      <c r="B7" s="115"/>
      <c r="C7" s="116"/>
      <c r="D7" s="117">
        <v>989923</v>
      </c>
      <c r="E7" s="118"/>
      <c r="F7" s="119">
        <v>333013</v>
      </c>
      <c r="G7" s="120"/>
      <c r="H7" s="121"/>
    </row>
    <row r="8" spans="1:8">
      <c r="A8" s="122"/>
      <c r="B8" s="123"/>
      <c r="C8" s="124"/>
      <c r="D8" s="125">
        <v>112801</v>
      </c>
      <c r="E8" s="126"/>
      <c r="F8" s="127">
        <v>126732</v>
      </c>
      <c r="G8" s="128"/>
      <c r="H8" s="129"/>
    </row>
    <row r="9" spans="1:8">
      <c r="A9" s="110" t="s">
        <v>518</v>
      </c>
      <c r="B9" s="115"/>
      <c r="C9" s="116"/>
      <c r="D9" s="117">
        <v>311777</v>
      </c>
      <c r="E9" s="118"/>
      <c r="F9" s="119">
        <v>280458</v>
      </c>
      <c r="G9" s="120"/>
      <c r="H9" s="121"/>
    </row>
    <row r="10" spans="1:8">
      <c r="A10" s="122"/>
      <c r="B10" s="123"/>
      <c r="C10" s="124"/>
      <c r="D10" s="125">
        <v>82935</v>
      </c>
      <c r="E10" s="126"/>
      <c r="F10" s="127">
        <v>127286</v>
      </c>
      <c r="G10" s="128"/>
      <c r="H10" s="129"/>
    </row>
    <row r="11" spans="1:8">
      <c r="A11" s="110" t="s">
        <v>519</v>
      </c>
      <c r="B11" s="115"/>
      <c r="C11" s="116"/>
      <c r="D11" s="117">
        <v>380631</v>
      </c>
      <c r="E11" s="118"/>
      <c r="F11" s="119">
        <v>291945</v>
      </c>
      <c r="G11" s="120"/>
      <c r="H11" s="121"/>
    </row>
    <row r="12" spans="1:8">
      <c r="A12" s="122"/>
      <c r="B12" s="123"/>
      <c r="C12" s="130"/>
      <c r="D12" s="125">
        <v>89397</v>
      </c>
      <c r="E12" s="126"/>
      <c r="F12" s="127">
        <v>127651</v>
      </c>
      <c r="G12" s="128"/>
      <c r="H12" s="129"/>
    </row>
    <row r="13" spans="1:8">
      <c r="A13" s="110"/>
      <c r="B13" s="115"/>
      <c r="C13" s="131"/>
      <c r="D13" s="132">
        <v>679630</v>
      </c>
      <c r="E13" s="133"/>
      <c r="F13" s="134">
        <v>290010</v>
      </c>
      <c r="G13" s="135"/>
      <c r="H13" s="121"/>
    </row>
    <row r="14" spans="1:8">
      <c r="A14" s="122"/>
      <c r="B14" s="123"/>
      <c r="C14" s="124"/>
      <c r="D14" s="125">
        <v>92849</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11.45</v>
      </c>
      <c r="C19" s="136">
        <f>ROUND(VALUE(SUBSTITUTE(実質収支比率等に係る経年分析!G$48,"▲","-")),2)</f>
        <v>13.39</v>
      </c>
      <c r="D19" s="136">
        <f>ROUND(VALUE(SUBSTITUTE(実質収支比率等に係る経年分析!H$48,"▲","-")),2)</f>
        <v>10.31</v>
      </c>
      <c r="E19" s="136">
        <f>ROUND(VALUE(SUBSTITUTE(実質収支比率等に係る経年分析!I$48,"▲","-")),2)</f>
        <v>13.08</v>
      </c>
      <c r="F19" s="136">
        <f>ROUND(VALUE(SUBSTITUTE(実質収支比率等に係る経年分析!J$48,"▲","-")),2)</f>
        <v>11.21</v>
      </c>
    </row>
    <row r="20" spans="1:11">
      <c r="A20" s="136" t="s">
        <v>43</v>
      </c>
      <c r="B20" s="136">
        <f>ROUND(VALUE(SUBSTITUTE(実質収支比率等に係る経年分析!F$47,"▲","-")),2)</f>
        <v>32.049999999999997</v>
      </c>
      <c r="C20" s="136">
        <f>ROUND(VALUE(SUBSTITUTE(実質収支比率等に係る経年分析!G$47,"▲","-")),2)</f>
        <v>34.78</v>
      </c>
      <c r="D20" s="136">
        <f>ROUND(VALUE(SUBSTITUTE(実質収支比率等に係る経年分析!H$47,"▲","-")),2)</f>
        <v>39.9</v>
      </c>
      <c r="E20" s="136">
        <f>ROUND(VALUE(SUBSTITUTE(実質収支比率等に係る経年分析!I$47,"▲","-")),2)</f>
        <v>44.61</v>
      </c>
      <c r="F20" s="136">
        <f>ROUND(VALUE(SUBSTITUTE(実質収支比率等に係る経年分析!J$47,"▲","-")),2)</f>
        <v>53.41</v>
      </c>
    </row>
    <row r="21" spans="1:11">
      <c r="A21" s="136" t="s">
        <v>44</v>
      </c>
      <c r="B21" s="136">
        <f>IF(ISNUMBER(VALUE(SUBSTITUTE(実質収支比率等に係る経年分析!F$49,"▲","-"))),ROUND(VALUE(SUBSTITUTE(実質収支比率等に係る経年分析!F$49,"▲","-")),2),NA())</f>
        <v>3.48</v>
      </c>
      <c r="C21" s="136">
        <f>IF(ISNUMBER(VALUE(SUBSTITUTE(実質収支比率等に係る経年分析!G$49,"▲","-"))),ROUND(VALUE(SUBSTITUTE(実質収支比率等に係る経年分析!G$49,"▲","-")),2),NA())</f>
        <v>4.01</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11.63</v>
      </c>
      <c r="F21" s="136">
        <f>IF(ISNUMBER(VALUE(SUBSTITUTE(実質収支比率等に係る経年分析!J$49,"▲","-"))),ROUND(VALUE(SUBSTITUTE(実質収支比率等に係る経年分析!J$49,"▲","-")),2),NA())</f>
        <v>8.07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1.1599999999999999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402</v>
      </c>
      <c r="E42" s="138"/>
      <c r="F42" s="138"/>
      <c r="G42" s="138">
        <f>'実質公債費比率（分子）の構造'!L$52</f>
        <v>388</v>
      </c>
      <c r="H42" s="138"/>
      <c r="I42" s="138"/>
      <c r="J42" s="138">
        <f>'実質公債費比率（分子）の構造'!M$52</f>
        <v>408</v>
      </c>
      <c r="K42" s="138"/>
      <c r="L42" s="138"/>
      <c r="M42" s="138">
        <f>'実質公債費比率（分子）の構造'!N$52</f>
        <v>418</v>
      </c>
      <c r="N42" s="138"/>
      <c r="O42" s="138"/>
      <c r="P42" s="138">
        <f>'実質公債費比率（分子）の構造'!O$52</f>
        <v>446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137</v>
      </c>
      <c r="C46" s="138"/>
      <c r="D46" s="138"/>
      <c r="E46" s="138">
        <f>'実質公債費比率（分子）の構造'!L$48</f>
        <v>110</v>
      </c>
      <c r="F46" s="138"/>
      <c r="G46" s="138"/>
      <c r="H46" s="138">
        <f>'実質公債費比率（分子）の構造'!M$48</f>
        <v>116</v>
      </c>
      <c r="I46" s="138"/>
      <c r="J46" s="138"/>
      <c r="K46" s="138">
        <f>'実質公債費比率（分子）の構造'!N$48</f>
        <v>85</v>
      </c>
      <c r="L46" s="138"/>
      <c r="M46" s="138"/>
      <c r="N46" s="138">
        <f>'実質公債費比率（分子）の構造'!O$48</f>
        <v>68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435</v>
      </c>
      <c r="C49" s="138"/>
      <c r="D49" s="138"/>
      <c r="E49" s="138">
        <f>'実質公債費比率（分子）の構造'!L$45</f>
        <v>415</v>
      </c>
      <c r="F49" s="138"/>
      <c r="G49" s="138"/>
      <c r="H49" s="138">
        <f>'実質公債費比率（分子）の構造'!M$45</f>
        <v>429</v>
      </c>
      <c r="I49" s="138"/>
      <c r="J49" s="138"/>
      <c r="K49" s="138">
        <f>'実質公債費比率（分子）の構造'!N$45</f>
        <v>448</v>
      </c>
      <c r="L49" s="138"/>
      <c r="M49" s="138"/>
      <c r="N49" s="138">
        <f>'実質公債費比率（分子）の構造'!O$45</f>
        <v>484</v>
      </c>
      <c r="O49" s="138"/>
      <c r="P49" s="138"/>
    </row>
    <row r="50" spans="1:16">
      <c r="A50" s="138" t="s">
        <v>59</v>
      </c>
      <c r="B50" s="138" t="e">
        <f>NA()</f>
        <v>#N/A</v>
      </c>
      <c r="C50" s="138">
        <f>IF(ISNUMBER('実質公債費比率（分子）の構造'!K$53),'実質公債費比率（分子）の構造'!K$53,NA())</f>
        <v>170</v>
      </c>
      <c r="D50" s="138" t="e">
        <f>NA()</f>
        <v>#N/A</v>
      </c>
      <c r="E50" s="138" t="e">
        <f>NA()</f>
        <v>#N/A</v>
      </c>
      <c r="F50" s="138">
        <f>IF(ISNUMBER('実質公債費比率（分子）の構造'!L$53),'実質公債費比率（分子）の構造'!L$53,NA())</f>
        <v>137</v>
      </c>
      <c r="G50" s="138" t="e">
        <f>NA()</f>
        <v>#N/A</v>
      </c>
      <c r="H50" s="138" t="e">
        <f>NA()</f>
        <v>#N/A</v>
      </c>
      <c r="I50" s="138">
        <f>IF(ISNUMBER('実質公債費比率（分子）の構造'!M$53),'実質公債費比率（分子）の構造'!M$53,NA())</f>
        <v>137</v>
      </c>
      <c r="J50" s="138" t="e">
        <f>NA()</f>
        <v>#N/A</v>
      </c>
      <c r="K50" s="138" t="e">
        <f>NA()</f>
        <v>#N/A</v>
      </c>
      <c r="L50" s="138">
        <f>IF(ISNUMBER('実質公債費比率（分子）の構造'!N$53),'実質公債費比率（分子）の構造'!N$53,NA())</f>
        <v>115</v>
      </c>
      <c r="M50" s="138" t="e">
        <f>NA()</f>
        <v>#N/A</v>
      </c>
      <c r="N50" s="138" t="e">
        <f>NA()</f>
        <v>#N/A</v>
      </c>
      <c r="O50" s="138">
        <f>IF(ISNUMBER('実質公債費比率（分子）の構造'!O$53),'実質公債費比率（分子）の構造'!O$53,NA())</f>
        <v>106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3442</v>
      </c>
      <c r="E56" s="137"/>
      <c r="F56" s="137"/>
      <c r="G56" s="137">
        <f>'将来負担比率（分子）の構造'!J$52</f>
        <v>5597</v>
      </c>
      <c r="H56" s="137"/>
      <c r="I56" s="137"/>
      <c r="J56" s="137">
        <f>'将来負担比率（分子）の構造'!K$52</f>
        <v>5781</v>
      </c>
      <c r="K56" s="137"/>
      <c r="L56" s="137"/>
      <c r="M56" s="137">
        <f>'将来負担比率（分子）の構造'!L$52</f>
        <v>6437</v>
      </c>
      <c r="N56" s="137"/>
      <c r="O56" s="137"/>
      <c r="P56" s="137">
        <f>'将来負担比率（分子）の構造'!M$52</f>
        <v>6191</v>
      </c>
    </row>
    <row r="57" spans="1:16">
      <c r="A57" s="137" t="s">
        <v>36</v>
      </c>
      <c r="B57" s="137"/>
      <c r="C57" s="137"/>
      <c r="D57" s="137">
        <f>'将来負担比率（分子）の構造'!I$51</f>
        <v>301</v>
      </c>
      <c r="E57" s="137"/>
      <c r="F57" s="137"/>
      <c r="G57" s="137">
        <f>'将来負担比率（分子）の構造'!J$51</f>
        <v>327</v>
      </c>
      <c r="H57" s="137"/>
      <c r="I57" s="137"/>
      <c r="J57" s="137">
        <f>'将来負担比率（分子）の構造'!K$51</f>
        <v>266</v>
      </c>
      <c r="K57" s="137"/>
      <c r="L57" s="137"/>
      <c r="M57" s="137">
        <f>'将来負担比率（分子）の構造'!L$51</f>
        <v>253</v>
      </c>
      <c r="N57" s="137"/>
      <c r="O57" s="137"/>
      <c r="P57" s="137">
        <f>'将来負担比率（分子）の構造'!M$51</f>
        <v>704</v>
      </c>
    </row>
    <row r="58" spans="1:16">
      <c r="A58" s="137" t="s">
        <v>35</v>
      </c>
      <c r="B58" s="137"/>
      <c r="C58" s="137"/>
      <c r="D58" s="137">
        <f>'将来負担比率（分子）の構造'!I$50</f>
        <v>3485</v>
      </c>
      <c r="E58" s="137"/>
      <c r="F58" s="137"/>
      <c r="G58" s="137">
        <f>'将来負担比率（分子）の構造'!J$50</f>
        <v>3838</v>
      </c>
      <c r="H58" s="137"/>
      <c r="I58" s="137"/>
      <c r="J58" s="137">
        <f>'将来負担比率（分子）の構造'!K$50</f>
        <v>3757</v>
      </c>
      <c r="K58" s="137"/>
      <c r="L58" s="137"/>
      <c r="M58" s="137">
        <f>'将来負担比率（分子）の構造'!L$50</f>
        <v>4445</v>
      </c>
      <c r="N58" s="137"/>
      <c r="O58" s="137"/>
      <c r="P58" s="137">
        <f>'将来負担比率（分子）の構造'!M$50</f>
        <v>5024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15</v>
      </c>
      <c r="C61" s="137"/>
      <c r="D61" s="137"/>
      <c r="E61" s="137">
        <f>'将来負担比率（分子）の構造'!J$46</f>
        <v>12</v>
      </c>
      <c r="F61" s="137"/>
      <c r="G61" s="137"/>
      <c r="H61" s="137">
        <f>'将来負担比率（分子）の構造'!K$46</f>
        <v>13</v>
      </c>
      <c r="I61" s="137"/>
      <c r="J61" s="137"/>
      <c r="K61" s="137">
        <f>'将来負担比率（分子）の構造'!L$46</f>
        <v>1</v>
      </c>
      <c r="L61" s="137"/>
      <c r="M61" s="137"/>
      <c r="N61" s="137">
        <f>'将来負担比率（分子）の構造'!M$46</f>
        <v>9</v>
      </c>
      <c r="O61" s="137"/>
      <c r="P61" s="137"/>
    </row>
    <row r="62" spans="1:16">
      <c r="A62" s="137" t="s">
        <v>29</v>
      </c>
      <c r="B62" s="137">
        <f>'将来負担比率（分子）の構造'!I$45</f>
        <v>595</v>
      </c>
      <c r="C62" s="137"/>
      <c r="D62" s="137"/>
      <c r="E62" s="137">
        <f>'将来負担比率（分子）の構造'!J$45</f>
        <v>566</v>
      </c>
      <c r="F62" s="137"/>
      <c r="G62" s="137"/>
      <c r="H62" s="137">
        <f>'将来負担比率（分子）の構造'!K$45</f>
        <v>405</v>
      </c>
      <c r="I62" s="137"/>
      <c r="J62" s="137"/>
      <c r="K62" s="137">
        <f>'将来負担比率（分子）の構造'!L$45</f>
        <v>275</v>
      </c>
      <c r="L62" s="137"/>
      <c r="M62" s="137"/>
      <c r="N62" s="137">
        <f>'将来負担比率（分子）の構造'!M$45</f>
        <v>154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1029</v>
      </c>
      <c r="C64" s="137"/>
      <c r="D64" s="137"/>
      <c r="E64" s="137">
        <f>'将来負担比率（分子）の構造'!J$43</f>
        <v>981</v>
      </c>
      <c r="F64" s="137"/>
      <c r="G64" s="137"/>
      <c r="H64" s="137">
        <f>'将来負担比率（分子）の構造'!K$43</f>
        <v>980</v>
      </c>
      <c r="I64" s="137"/>
      <c r="J64" s="137"/>
      <c r="K64" s="137">
        <f>'将来負担比率（分子）の構造'!L$43</f>
        <v>873</v>
      </c>
      <c r="L64" s="137"/>
      <c r="M64" s="137"/>
      <c r="N64" s="137">
        <f>'将来負担比率（分子）の構造'!M$43</f>
        <v>760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4563</v>
      </c>
      <c r="C66" s="137"/>
      <c r="D66" s="137"/>
      <c r="E66" s="137">
        <f>'将来負担比率（分子）の構造'!J$41</f>
        <v>4982</v>
      </c>
      <c r="F66" s="137"/>
      <c r="G66" s="137"/>
      <c r="H66" s="137">
        <f>'将来負担比率（分子）の構造'!K$41</f>
        <v>5738</v>
      </c>
      <c r="I66" s="137"/>
      <c r="J66" s="137"/>
      <c r="K66" s="137">
        <f>'将来負担比率（分子）の構造'!L$41</f>
        <v>6103</v>
      </c>
      <c r="L66" s="137"/>
      <c r="M66" s="137"/>
      <c r="N66" s="137">
        <f>'将来負担比率（分子）の構造'!M$41</f>
        <v>6302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468527</v>
      </c>
      <c r="S5" s="671"/>
      <c r="T5" s="671"/>
      <c r="U5" s="671"/>
      <c r="V5" s="671"/>
      <c r="W5" s="671"/>
      <c r="X5" s="671"/>
      <c r="Y5" s="718"/>
      <c r="Z5" s="731">
        <v>7</v>
      </c>
      <c r="AA5" s="731"/>
      <c r="AB5" s="731"/>
      <c r="AC5" s="731"/>
      <c r="AD5" s="732">
        <v>468527</v>
      </c>
      <c r="AE5" s="732"/>
      <c r="AF5" s="732"/>
      <c r="AG5" s="732"/>
      <c r="AH5" s="732"/>
      <c r="AI5" s="732"/>
      <c r="AJ5" s="732"/>
      <c r="AK5" s="732"/>
      <c r="AL5" s="719">
        <v>15.2</v>
      </c>
      <c r="AM5" s="688"/>
      <c r="AN5" s="688"/>
      <c r="AO5" s="720"/>
      <c r="AP5" s="707" t="s">
        <v>210</v>
      </c>
      <c r="AQ5" s="708"/>
      <c r="AR5" s="708"/>
      <c r="AS5" s="708"/>
      <c r="AT5" s="708"/>
      <c r="AU5" s="708"/>
      <c r="AV5" s="708"/>
      <c r="AW5" s="708"/>
      <c r="AX5" s="708"/>
      <c r="AY5" s="708"/>
      <c r="AZ5" s="708"/>
      <c r="BA5" s="708"/>
      <c r="BB5" s="708"/>
      <c r="BC5" s="708"/>
      <c r="BD5" s="708"/>
      <c r="BE5" s="708"/>
      <c r="BF5" s="709"/>
      <c r="BG5" s="620">
        <v>468527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32623</v>
      </c>
      <c r="S6" s="621"/>
      <c r="T6" s="621"/>
      <c r="U6" s="621"/>
      <c r="V6" s="621"/>
      <c r="W6" s="621"/>
      <c r="X6" s="621"/>
      <c r="Y6" s="622"/>
      <c r="Z6" s="673">
        <v>0.5</v>
      </c>
      <c r="AA6" s="673"/>
      <c r="AB6" s="673"/>
      <c r="AC6" s="673"/>
      <c r="AD6" s="674">
        <v>32623</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468527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90625</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90625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271</v>
      </c>
      <c r="S7" s="621"/>
      <c r="T7" s="621"/>
      <c r="U7" s="621"/>
      <c r="V7" s="621"/>
      <c r="W7" s="621"/>
      <c r="X7" s="621"/>
      <c r="Y7" s="622"/>
      <c r="Z7" s="673">
        <v>0</v>
      </c>
      <c r="AA7" s="673"/>
      <c r="AB7" s="673"/>
      <c r="AC7" s="673"/>
      <c r="AD7" s="674">
        <v>271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146664</v>
      </c>
      <c r="BH7" s="621"/>
      <c r="BI7" s="621"/>
      <c r="BJ7" s="621"/>
      <c r="BK7" s="621"/>
      <c r="BL7" s="621"/>
      <c r="BM7" s="621"/>
      <c r="BN7" s="622"/>
      <c r="BO7" s="673">
        <v>31.3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1711081</v>
      </c>
      <c r="CS7" s="621"/>
      <c r="CT7" s="621"/>
      <c r="CU7" s="621"/>
      <c r="CV7" s="621"/>
      <c r="CW7" s="621"/>
      <c r="CX7" s="621"/>
      <c r="CY7" s="622"/>
      <c r="CZ7" s="673">
        <v>27.5</v>
      </c>
      <c r="DA7" s="673"/>
      <c r="DB7" s="673"/>
      <c r="DC7" s="673"/>
      <c r="DD7" s="626">
        <v>139397</v>
      </c>
      <c r="DE7" s="621"/>
      <c r="DF7" s="621"/>
      <c r="DG7" s="621"/>
      <c r="DH7" s="621"/>
      <c r="DI7" s="621"/>
      <c r="DJ7" s="621"/>
      <c r="DK7" s="621"/>
      <c r="DL7" s="621"/>
      <c r="DM7" s="621"/>
      <c r="DN7" s="621"/>
      <c r="DO7" s="621"/>
      <c r="DP7" s="622"/>
      <c r="DQ7" s="626">
        <v>1187397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443</v>
      </c>
      <c r="S8" s="621"/>
      <c r="T8" s="621"/>
      <c r="U8" s="621"/>
      <c r="V8" s="621"/>
      <c r="W8" s="621"/>
      <c r="X8" s="621"/>
      <c r="Y8" s="622"/>
      <c r="Z8" s="673">
        <v>0</v>
      </c>
      <c r="AA8" s="673"/>
      <c r="AB8" s="673"/>
      <c r="AC8" s="673"/>
      <c r="AD8" s="674">
        <v>443</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5042</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731504</v>
      </c>
      <c r="CS8" s="621"/>
      <c r="CT8" s="621"/>
      <c r="CU8" s="621"/>
      <c r="CV8" s="621"/>
      <c r="CW8" s="621"/>
      <c r="CX8" s="621"/>
      <c r="CY8" s="622"/>
      <c r="CZ8" s="673">
        <v>11.7</v>
      </c>
      <c r="DA8" s="673"/>
      <c r="DB8" s="673"/>
      <c r="DC8" s="673"/>
      <c r="DD8" s="626">
        <v>23694</v>
      </c>
      <c r="DE8" s="621"/>
      <c r="DF8" s="621"/>
      <c r="DG8" s="621"/>
      <c r="DH8" s="621"/>
      <c r="DI8" s="621"/>
      <c r="DJ8" s="621"/>
      <c r="DK8" s="621"/>
      <c r="DL8" s="621"/>
      <c r="DM8" s="621"/>
      <c r="DN8" s="621"/>
      <c r="DO8" s="621"/>
      <c r="DP8" s="622"/>
      <c r="DQ8" s="626">
        <v>435426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350</v>
      </c>
      <c r="S9" s="621"/>
      <c r="T9" s="621"/>
      <c r="U9" s="621"/>
      <c r="V9" s="621"/>
      <c r="W9" s="621"/>
      <c r="X9" s="621"/>
      <c r="Y9" s="622"/>
      <c r="Z9" s="673">
        <v>0</v>
      </c>
      <c r="AA9" s="673"/>
      <c r="AB9" s="673"/>
      <c r="AC9" s="673"/>
      <c r="AD9" s="674">
        <v>350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117265</v>
      </c>
      <c r="BH9" s="621"/>
      <c r="BI9" s="621"/>
      <c r="BJ9" s="621"/>
      <c r="BK9" s="621"/>
      <c r="BL9" s="621"/>
      <c r="BM9" s="621"/>
      <c r="BN9" s="622"/>
      <c r="BO9" s="673">
        <v>25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461623</v>
      </c>
      <c r="CS9" s="621"/>
      <c r="CT9" s="621"/>
      <c r="CU9" s="621"/>
      <c r="CV9" s="621"/>
      <c r="CW9" s="621"/>
      <c r="CX9" s="621"/>
      <c r="CY9" s="622"/>
      <c r="CZ9" s="673">
        <v>7.4</v>
      </c>
      <c r="DA9" s="673"/>
      <c r="DB9" s="673"/>
      <c r="DC9" s="673"/>
      <c r="DD9" s="626">
        <v>3605</v>
      </c>
      <c r="DE9" s="621"/>
      <c r="DF9" s="621"/>
      <c r="DG9" s="621"/>
      <c r="DH9" s="621"/>
      <c r="DI9" s="621"/>
      <c r="DJ9" s="621"/>
      <c r="DK9" s="621"/>
      <c r="DL9" s="621"/>
      <c r="DM9" s="621"/>
      <c r="DN9" s="621"/>
      <c r="DO9" s="621"/>
      <c r="DP9" s="622"/>
      <c r="DQ9" s="626">
        <v>338469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64074</v>
      </c>
      <c r="S10" s="621"/>
      <c r="T10" s="621"/>
      <c r="U10" s="621"/>
      <c r="V10" s="621"/>
      <c r="W10" s="621"/>
      <c r="X10" s="621"/>
      <c r="Y10" s="622"/>
      <c r="Z10" s="673">
        <v>1</v>
      </c>
      <c r="AA10" s="673"/>
      <c r="AB10" s="673"/>
      <c r="AC10" s="673"/>
      <c r="AD10" s="674">
        <v>64074</v>
      </c>
      <c r="AE10" s="674"/>
      <c r="AF10" s="674"/>
      <c r="AG10" s="674"/>
      <c r="AH10" s="674"/>
      <c r="AI10" s="674"/>
      <c r="AJ10" s="674"/>
      <c r="AK10" s="674"/>
      <c r="AL10" s="643">
        <v>2.1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14422</v>
      </c>
      <c r="BH10" s="621"/>
      <c r="BI10" s="621"/>
      <c r="BJ10" s="621"/>
      <c r="BK10" s="621"/>
      <c r="BL10" s="621"/>
      <c r="BM10" s="621"/>
      <c r="BN10" s="622"/>
      <c r="BO10" s="673">
        <v>3.1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8331</v>
      </c>
      <c r="S11" s="621"/>
      <c r="T11" s="621"/>
      <c r="U11" s="621"/>
      <c r="V11" s="621"/>
      <c r="W11" s="621"/>
      <c r="X11" s="621"/>
      <c r="Y11" s="622"/>
      <c r="Z11" s="673">
        <v>0.1</v>
      </c>
      <c r="AA11" s="673"/>
      <c r="AB11" s="673"/>
      <c r="AC11" s="673"/>
      <c r="AD11" s="674">
        <v>8331</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9935</v>
      </c>
      <c r="BH11" s="621"/>
      <c r="BI11" s="621"/>
      <c r="BJ11" s="621"/>
      <c r="BK11" s="621"/>
      <c r="BL11" s="621"/>
      <c r="BM11" s="621"/>
      <c r="BN11" s="622"/>
      <c r="BO11" s="673">
        <v>2.1</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531275</v>
      </c>
      <c r="CS11" s="621"/>
      <c r="CT11" s="621"/>
      <c r="CU11" s="621"/>
      <c r="CV11" s="621"/>
      <c r="CW11" s="621"/>
      <c r="CX11" s="621"/>
      <c r="CY11" s="622"/>
      <c r="CZ11" s="673">
        <v>8.5</v>
      </c>
      <c r="DA11" s="673"/>
      <c r="DB11" s="673"/>
      <c r="DC11" s="673"/>
      <c r="DD11" s="626">
        <v>211855</v>
      </c>
      <c r="DE11" s="621"/>
      <c r="DF11" s="621"/>
      <c r="DG11" s="621"/>
      <c r="DH11" s="621"/>
      <c r="DI11" s="621"/>
      <c r="DJ11" s="621"/>
      <c r="DK11" s="621"/>
      <c r="DL11" s="621"/>
      <c r="DM11" s="621"/>
      <c r="DN11" s="621"/>
      <c r="DO11" s="621"/>
      <c r="DP11" s="622"/>
      <c r="DQ11" s="626">
        <v>186474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283167</v>
      </c>
      <c r="BH12" s="621"/>
      <c r="BI12" s="621"/>
      <c r="BJ12" s="621"/>
      <c r="BK12" s="621"/>
      <c r="BL12" s="621"/>
      <c r="BM12" s="621"/>
      <c r="BN12" s="622"/>
      <c r="BO12" s="673">
        <v>60.4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271896</v>
      </c>
      <c r="CS12" s="621"/>
      <c r="CT12" s="621"/>
      <c r="CU12" s="621"/>
      <c r="CV12" s="621"/>
      <c r="CW12" s="621"/>
      <c r="CX12" s="621"/>
      <c r="CY12" s="622"/>
      <c r="CZ12" s="673">
        <v>4.4000000000000004</v>
      </c>
      <c r="DA12" s="673"/>
      <c r="DB12" s="673"/>
      <c r="DC12" s="673"/>
      <c r="DD12" s="626">
        <v>145384</v>
      </c>
      <c r="DE12" s="621"/>
      <c r="DF12" s="621"/>
      <c r="DG12" s="621"/>
      <c r="DH12" s="621"/>
      <c r="DI12" s="621"/>
      <c r="DJ12" s="621"/>
      <c r="DK12" s="621"/>
      <c r="DL12" s="621"/>
      <c r="DM12" s="621"/>
      <c r="DN12" s="621"/>
      <c r="DO12" s="621"/>
      <c r="DP12" s="622"/>
      <c r="DQ12" s="626">
        <v>77056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6170</v>
      </c>
      <c r="S13" s="621"/>
      <c r="T13" s="621"/>
      <c r="U13" s="621"/>
      <c r="V13" s="621"/>
      <c r="W13" s="621"/>
      <c r="X13" s="621"/>
      <c r="Y13" s="622"/>
      <c r="Z13" s="673">
        <v>0.1</v>
      </c>
      <c r="AA13" s="673"/>
      <c r="AB13" s="673"/>
      <c r="AC13" s="673"/>
      <c r="AD13" s="674">
        <v>6170</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263393</v>
      </c>
      <c r="BH13" s="621"/>
      <c r="BI13" s="621"/>
      <c r="BJ13" s="621"/>
      <c r="BK13" s="621"/>
      <c r="BL13" s="621"/>
      <c r="BM13" s="621"/>
      <c r="BN13" s="622"/>
      <c r="BO13" s="673">
        <v>56.2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666501</v>
      </c>
      <c r="CS13" s="621"/>
      <c r="CT13" s="621"/>
      <c r="CU13" s="621"/>
      <c r="CV13" s="621"/>
      <c r="CW13" s="621"/>
      <c r="CX13" s="621"/>
      <c r="CY13" s="622"/>
      <c r="CZ13" s="673">
        <v>10.7</v>
      </c>
      <c r="DA13" s="673"/>
      <c r="DB13" s="673"/>
      <c r="DC13" s="673"/>
      <c r="DD13" s="626">
        <v>444877</v>
      </c>
      <c r="DE13" s="621"/>
      <c r="DF13" s="621"/>
      <c r="DG13" s="621"/>
      <c r="DH13" s="621"/>
      <c r="DI13" s="621"/>
      <c r="DJ13" s="621"/>
      <c r="DK13" s="621"/>
      <c r="DL13" s="621"/>
      <c r="DM13" s="621"/>
      <c r="DN13" s="621"/>
      <c r="DO13" s="621"/>
      <c r="DP13" s="622"/>
      <c r="DQ13" s="626">
        <v>171223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17463</v>
      </c>
      <c r="BH14" s="621"/>
      <c r="BI14" s="621"/>
      <c r="BJ14" s="621"/>
      <c r="BK14" s="621"/>
      <c r="BL14" s="621"/>
      <c r="BM14" s="621"/>
      <c r="BN14" s="622"/>
      <c r="BO14" s="673">
        <v>3.7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36266</v>
      </c>
      <c r="CS14" s="621"/>
      <c r="CT14" s="621"/>
      <c r="CU14" s="621"/>
      <c r="CV14" s="621"/>
      <c r="CW14" s="621"/>
      <c r="CX14" s="621"/>
      <c r="CY14" s="622"/>
      <c r="CZ14" s="673">
        <v>0.6</v>
      </c>
      <c r="DA14" s="673"/>
      <c r="DB14" s="673"/>
      <c r="DC14" s="673"/>
      <c r="DD14" s="626" t="s">
        <v>112</v>
      </c>
      <c r="DE14" s="621"/>
      <c r="DF14" s="621"/>
      <c r="DG14" s="621"/>
      <c r="DH14" s="621"/>
      <c r="DI14" s="621"/>
      <c r="DJ14" s="621"/>
      <c r="DK14" s="621"/>
      <c r="DL14" s="621"/>
      <c r="DM14" s="621"/>
      <c r="DN14" s="621"/>
      <c r="DO14" s="621"/>
      <c r="DP14" s="622"/>
      <c r="DQ14" s="626">
        <v>36266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249</v>
      </c>
      <c r="S15" s="621"/>
      <c r="T15" s="621"/>
      <c r="U15" s="621"/>
      <c r="V15" s="621"/>
      <c r="W15" s="621"/>
      <c r="X15" s="621"/>
      <c r="Y15" s="622"/>
      <c r="Z15" s="673">
        <v>0</v>
      </c>
      <c r="AA15" s="673"/>
      <c r="AB15" s="673"/>
      <c r="AC15" s="673"/>
      <c r="AD15" s="674">
        <v>249</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21233</v>
      </c>
      <c r="BH15" s="621"/>
      <c r="BI15" s="621"/>
      <c r="BJ15" s="621"/>
      <c r="BK15" s="621"/>
      <c r="BL15" s="621"/>
      <c r="BM15" s="621"/>
      <c r="BN15" s="622"/>
      <c r="BO15" s="673">
        <v>4.5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1243289</v>
      </c>
      <c r="CS15" s="621"/>
      <c r="CT15" s="621"/>
      <c r="CU15" s="621"/>
      <c r="CV15" s="621"/>
      <c r="CW15" s="621"/>
      <c r="CX15" s="621"/>
      <c r="CY15" s="622"/>
      <c r="CZ15" s="673">
        <v>20</v>
      </c>
      <c r="DA15" s="673"/>
      <c r="DB15" s="673"/>
      <c r="DC15" s="673"/>
      <c r="DD15" s="626">
        <v>656101</v>
      </c>
      <c r="DE15" s="621"/>
      <c r="DF15" s="621"/>
      <c r="DG15" s="621"/>
      <c r="DH15" s="621"/>
      <c r="DI15" s="621"/>
      <c r="DJ15" s="621"/>
      <c r="DK15" s="621"/>
      <c r="DL15" s="621"/>
      <c r="DM15" s="621"/>
      <c r="DN15" s="621"/>
      <c r="DO15" s="621"/>
      <c r="DP15" s="622"/>
      <c r="DQ15" s="626">
        <v>523304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2767788</v>
      </c>
      <c r="S16" s="621"/>
      <c r="T16" s="621"/>
      <c r="U16" s="621"/>
      <c r="V16" s="621"/>
      <c r="W16" s="621"/>
      <c r="X16" s="621"/>
      <c r="Y16" s="622"/>
      <c r="Z16" s="673">
        <v>41.3</v>
      </c>
      <c r="AA16" s="673"/>
      <c r="AB16" s="673"/>
      <c r="AC16" s="673"/>
      <c r="AD16" s="674">
        <v>2485038</v>
      </c>
      <c r="AE16" s="674"/>
      <c r="AF16" s="674"/>
      <c r="AG16" s="674"/>
      <c r="AH16" s="674"/>
      <c r="AI16" s="674"/>
      <c r="AJ16" s="674"/>
      <c r="AK16" s="674"/>
      <c r="AL16" s="643">
        <v>80.7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1694</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694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2485038</v>
      </c>
      <c r="S17" s="621"/>
      <c r="T17" s="621"/>
      <c r="U17" s="621"/>
      <c r="V17" s="621"/>
      <c r="W17" s="621"/>
      <c r="X17" s="621"/>
      <c r="Y17" s="622"/>
      <c r="Z17" s="673">
        <v>37.1</v>
      </c>
      <c r="AA17" s="673"/>
      <c r="AB17" s="673"/>
      <c r="AC17" s="673"/>
      <c r="AD17" s="674">
        <v>2485038</v>
      </c>
      <c r="AE17" s="674"/>
      <c r="AF17" s="674"/>
      <c r="AG17" s="674"/>
      <c r="AH17" s="674"/>
      <c r="AI17" s="674"/>
      <c r="AJ17" s="674"/>
      <c r="AK17" s="674"/>
      <c r="AL17" s="643">
        <v>80.7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484301</v>
      </c>
      <c r="CS17" s="621"/>
      <c r="CT17" s="621"/>
      <c r="CU17" s="621"/>
      <c r="CV17" s="621"/>
      <c r="CW17" s="621"/>
      <c r="CX17" s="621"/>
      <c r="CY17" s="622"/>
      <c r="CZ17" s="673">
        <v>7.8</v>
      </c>
      <c r="DA17" s="673"/>
      <c r="DB17" s="673"/>
      <c r="DC17" s="673"/>
      <c r="DD17" s="626" t="s">
        <v>112</v>
      </c>
      <c r="DE17" s="621"/>
      <c r="DF17" s="621"/>
      <c r="DG17" s="621"/>
      <c r="DH17" s="621"/>
      <c r="DI17" s="621"/>
      <c r="DJ17" s="621"/>
      <c r="DK17" s="621"/>
      <c r="DL17" s="621"/>
      <c r="DM17" s="621"/>
      <c r="DN17" s="621"/>
      <c r="DO17" s="621"/>
      <c r="DP17" s="622"/>
      <c r="DQ17" s="626">
        <v>436785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282750</v>
      </c>
      <c r="S18" s="621"/>
      <c r="T18" s="621"/>
      <c r="U18" s="621"/>
      <c r="V18" s="621"/>
      <c r="W18" s="621"/>
      <c r="X18" s="621"/>
      <c r="Y18" s="622"/>
      <c r="Z18" s="673">
        <v>4.2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3348826</v>
      </c>
      <c r="S20" s="621"/>
      <c r="T20" s="621"/>
      <c r="U20" s="621"/>
      <c r="V20" s="621"/>
      <c r="W20" s="621"/>
      <c r="X20" s="621"/>
      <c r="Y20" s="622"/>
      <c r="Z20" s="673">
        <v>49.9</v>
      </c>
      <c r="AA20" s="673"/>
      <c r="AB20" s="673"/>
      <c r="AC20" s="673"/>
      <c r="AD20" s="674">
        <v>3066076</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6230055</v>
      </c>
      <c r="CS20" s="621"/>
      <c r="CT20" s="621"/>
      <c r="CU20" s="621"/>
      <c r="CV20" s="621"/>
      <c r="CW20" s="621"/>
      <c r="CX20" s="621"/>
      <c r="CY20" s="622"/>
      <c r="CZ20" s="673">
        <v>100</v>
      </c>
      <c r="DA20" s="673"/>
      <c r="DB20" s="673"/>
      <c r="DC20" s="673"/>
      <c r="DD20" s="626">
        <v>1624913</v>
      </c>
      <c r="DE20" s="621"/>
      <c r="DF20" s="621"/>
      <c r="DG20" s="621"/>
      <c r="DH20" s="621"/>
      <c r="DI20" s="621"/>
      <c r="DJ20" s="621"/>
      <c r="DK20" s="621"/>
      <c r="DL20" s="621"/>
      <c r="DM20" s="621"/>
      <c r="DN20" s="621"/>
      <c r="DO20" s="621"/>
      <c r="DP20" s="622"/>
      <c r="DQ20" s="626">
        <v>3483719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649</v>
      </c>
      <c r="S21" s="621"/>
      <c r="T21" s="621"/>
      <c r="U21" s="621"/>
      <c r="V21" s="621"/>
      <c r="W21" s="621"/>
      <c r="X21" s="621"/>
      <c r="Y21" s="622"/>
      <c r="Z21" s="673">
        <v>0</v>
      </c>
      <c r="AA21" s="673"/>
      <c r="AB21" s="673"/>
      <c r="AC21" s="673"/>
      <c r="AD21" s="674">
        <v>649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1856</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69669</v>
      </c>
      <c r="S23" s="621"/>
      <c r="T23" s="621"/>
      <c r="U23" s="621"/>
      <c r="V23" s="621"/>
      <c r="W23" s="621"/>
      <c r="X23" s="621"/>
      <c r="Y23" s="622"/>
      <c r="Z23" s="673">
        <v>1</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4683</v>
      </c>
      <c r="S24" s="621"/>
      <c r="T24" s="621"/>
      <c r="U24" s="621"/>
      <c r="V24" s="621"/>
      <c r="W24" s="621"/>
      <c r="X24" s="621"/>
      <c r="Y24" s="622"/>
      <c r="Z24" s="673">
        <v>0.1</v>
      </c>
      <c r="AA24" s="673"/>
      <c r="AB24" s="673"/>
      <c r="AC24" s="673"/>
      <c r="AD24" s="674">
        <v>9</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1741688</v>
      </c>
      <c r="CS24" s="671"/>
      <c r="CT24" s="671"/>
      <c r="CU24" s="671"/>
      <c r="CV24" s="671"/>
      <c r="CW24" s="671"/>
      <c r="CX24" s="671"/>
      <c r="CY24" s="718"/>
      <c r="CZ24" s="722">
        <v>28</v>
      </c>
      <c r="DA24" s="723"/>
      <c r="DB24" s="723"/>
      <c r="DC24" s="724"/>
      <c r="DD24" s="717">
        <v>1421325</v>
      </c>
      <c r="DE24" s="671"/>
      <c r="DF24" s="671"/>
      <c r="DG24" s="671"/>
      <c r="DH24" s="671"/>
      <c r="DI24" s="671"/>
      <c r="DJ24" s="671"/>
      <c r="DK24" s="718"/>
      <c r="DL24" s="717">
        <v>1420568</v>
      </c>
      <c r="DM24" s="671"/>
      <c r="DN24" s="671"/>
      <c r="DO24" s="671"/>
      <c r="DP24" s="671"/>
      <c r="DQ24" s="671"/>
      <c r="DR24" s="671"/>
      <c r="DS24" s="671"/>
      <c r="DT24" s="671"/>
      <c r="DU24" s="671"/>
      <c r="DV24" s="718"/>
      <c r="DW24" s="719">
        <v>44.4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702769</v>
      </c>
      <c r="S25" s="621"/>
      <c r="T25" s="621"/>
      <c r="U25" s="621"/>
      <c r="V25" s="621"/>
      <c r="W25" s="621"/>
      <c r="X25" s="621"/>
      <c r="Y25" s="622"/>
      <c r="Z25" s="673">
        <v>10.5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1033826</v>
      </c>
      <c r="CS25" s="639"/>
      <c r="CT25" s="639"/>
      <c r="CU25" s="639"/>
      <c r="CV25" s="639"/>
      <c r="CW25" s="639"/>
      <c r="CX25" s="639"/>
      <c r="CY25" s="640"/>
      <c r="CZ25" s="623">
        <v>16.600000000000001</v>
      </c>
      <c r="DA25" s="641"/>
      <c r="DB25" s="641"/>
      <c r="DC25" s="642"/>
      <c r="DD25" s="626">
        <v>905958</v>
      </c>
      <c r="DE25" s="639"/>
      <c r="DF25" s="639"/>
      <c r="DG25" s="639"/>
      <c r="DH25" s="639"/>
      <c r="DI25" s="639"/>
      <c r="DJ25" s="639"/>
      <c r="DK25" s="640"/>
      <c r="DL25" s="626">
        <v>905201</v>
      </c>
      <c r="DM25" s="639"/>
      <c r="DN25" s="639"/>
      <c r="DO25" s="639"/>
      <c r="DP25" s="639"/>
      <c r="DQ25" s="639"/>
      <c r="DR25" s="639"/>
      <c r="DS25" s="639"/>
      <c r="DT25" s="639"/>
      <c r="DU25" s="639"/>
      <c r="DV25" s="640"/>
      <c r="DW25" s="643">
        <v>28.3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617972</v>
      </c>
      <c r="CS26" s="621"/>
      <c r="CT26" s="621"/>
      <c r="CU26" s="621"/>
      <c r="CV26" s="621"/>
      <c r="CW26" s="621"/>
      <c r="CX26" s="621"/>
      <c r="CY26" s="622"/>
      <c r="CZ26" s="623">
        <v>9.9</v>
      </c>
      <c r="DA26" s="641"/>
      <c r="DB26" s="641"/>
      <c r="DC26" s="642"/>
      <c r="DD26" s="626">
        <v>526665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1107423</v>
      </c>
      <c r="S27" s="621"/>
      <c r="T27" s="621"/>
      <c r="U27" s="621"/>
      <c r="V27" s="621"/>
      <c r="W27" s="621"/>
      <c r="X27" s="621"/>
      <c r="Y27" s="622"/>
      <c r="Z27" s="673">
        <v>16.5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468527</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223561</v>
      </c>
      <c r="CS27" s="639"/>
      <c r="CT27" s="639"/>
      <c r="CU27" s="639"/>
      <c r="CV27" s="639"/>
      <c r="CW27" s="639"/>
      <c r="CX27" s="639"/>
      <c r="CY27" s="640"/>
      <c r="CZ27" s="623">
        <v>3.6</v>
      </c>
      <c r="DA27" s="641"/>
      <c r="DB27" s="641"/>
      <c r="DC27" s="642"/>
      <c r="DD27" s="626">
        <v>78582</v>
      </c>
      <c r="DE27" s="639"/>
      <c r="DF27" s="639"/>
      <c r="DG27" s="639"/>
      <c r="DH27" s="639"/>
      <c r="DI27" s="639"/>
      <c r="DJ27" s="639"/>
      <c r="DK27" s="640"/>
      <c r="DL27" s="626">
        <v>78582</v>
      </c>
      <c r="DM27" s="639"/>
      <c r="DN27" s="639"/>
      <c r="DO27" s="639"/>
      <c r="DP27" s="639"/>
      <c r="DQ27" s="639"/>
      <c r="DR27" s="639"/>
      <c r="DS27" s="639"/>
      <c r="DT27" s="639"/>
      <c r="DU27" s="639"/>
      <c r="DV27" s="640"/>
      <c r="DW27" s="643">
        <v>2.5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27291</v>
      </c>
      <c r="S28" s="621"/>
      <c r="T28" s="621"/>
      <c r="U28" s="621"/>
      <c r="V28" s="621"/>
      <c r="W28" s="621"/>
      <c r="X28" s="621"/>
      <c r="Y28" s="622"/>
      <c r="Z28" s="673">
        <v>0.4</v>
      </c>
      <c r="AA28" s="673"/>
      <c r="AB28" s="673"/>
      <c r="AC28" s="673"/>
      <c r="AD28" s="674">
        <v>12107</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484301</v>
      </c>
      <c r="CS28" s="621"/>
      <c r="CT28" s="621"/>
      <c r="CU28" s="621"/>
      <c r="CV28" s="621"/>
      <c r="CW28" s="621"/>
      <c r="CX28" s="621"/>
      <c r="CY28" s="622"/>
      <c r="CZ28" s="623">
        <v>7.8</v>
      </c>
      <c r="DA28" s="641"/>
      <c r="DB28" s="641"/>
      <c r="DC28" s="642"/>
      <c r="DD28" s="626">
        <v>436785</v>
      </c>
      <c r="DE28" s="621"/>
      <c r="DF28" s="621"/>
      <c r="DG28" s="621"/>
      <c r="DH28" s="621"/>
      <c r="DI28" s="621"/>
      <c r="DJ28" s="621"/>
      <c r="DK28" s="622"/>
      <c r="DL28" s="626">
        <v>436785</v>
      </c>
      <c r="DM28" s="621"/>
      <c r="DN28" s="621"/>
      <c r="DO28" s="621"/>
      <c r="DP28" s="621"/>
      <c r="DQ28" s="621"/>
      <c r="DR28" s="621"/>
      <c r="DS28" s="621"/>
      <c r="DT28" s="621"/>
      <c r="DU28" s="621"/>
      <c r="DV28" s="622"/>
      <c r="DW28" s="643">
        <v>13.6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115830</v>
      </c>
      <c r="S29" s="621"/>
      <c r="T29" s="621"/>
      <c r="U29" s="621"/>
      <c r="V29" s="621"/>
      <c r="W29" s="621"/>
      <c r="X29" s="621"/>
      <c r="Y29" s="622"/>
      <c r="Z29" s="673">
        <v>1.7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484301</v>
      </c>
      <c r="CS29" s="639"/>
      <c r="CT29" s="639"/>
      <c r="CU29" s="639"/>
      <c r="CV29" s="639"/>
      <c r="CW29" s="639"/>
      <c r="CX29" s="639"/>
      <c r="CY29" s="640"/>
      <c r="CZ29" s="623">
        <v>7.8</v>
      </c>
      <c r="DA29" s="641"/>
      <c r="DB29" s="641"/>
      <c r="DC29" s="642"/>
      <c r="DD29" s="626">
        <v>436785</v>
      </c>
      <c r="DE29" s="639"/>
      <c r="DF29" s="639"/>
      <c r="DG29" s="639"/>
      <c r="DH29" s="639"/>
      <c r="DI29" s="639"/>
      <c r="DJ29" s="639"/>
      <c r="DK29" s="640"/>
      <c r="DL29" s="626">
        <v>436785</v>
      </c>
      <c r="DM29" s="639"/>
      <c r="DN29" s="639"/>
      <c r="DO29" s="639"/>
      <c r="DP29" s="639"/>
      <c r="DQ29" s="639"/>
      <c r="DR29" s="639"/>
      <c r="DS29" s="639"/>
      <c r="DT29" s="639"/>
      <c r="DU29" s="639"/>
      <c r="DV29" s="640"/>
      <c r="DW29" s="643">
        <v>13.6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162666</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96.5</v>
      </c>
      <c r="BH30" s="687"/>
      <c r="BI30" s="687"/>
      <c r="BJ30" s="687"/>
      <c r="BK30" s="687"/>
      <c r="BL30" s="687"/>
      <c r="BM30" s="688">
        <v>91.6</v>
      </c>
      <c r="BN30" s="687"/>
      <c r="BO30" s="687"/>
      <c r="BP30" s="687"/>
      <c r="BQ30" s="689"/>
      <c r="BR30" s="686">
        <v>97.7</v>
      </c>
      <c r="BS30" s="687"/>
      <c r="BT30" s="687"/>
      <c r="BU30" s="687"/>
      <c r="BV30" s="687"/>
      <c r="BW30" s="687"/>
      <c r="BX30" s="688">
        <v>91.5</v>
      </c>
      <c r="BY30" s="687"/>
      <c r="BZ30" s="687"/>
      <c r="CA30" s="687"/>
      <c r="CB30" s="689"/>
      <c r="CD30" s="692"/>
      <c r="CE30" s="693"/>
      <c r="CF30" s="657" t="s">
        <v>293</v>
      </c>
      <c r="CG30" s="654"/>
      <c r="CH30" s="654"/>
      <c r="CI30" s="654"/>
      <c r="CJ30" s="654"/>
      <c r="CK30" s="654"/>
      <c r="CL30" s="654"/>
      <c r="CM30" s="654"/>
      <c r="CN30" s="654"/>
      <c r="CO30" s="654"/>
      <c r="CP30" s="654"/>
      <c r="CQ30" s="655"/>
      <c r="CR30" s="620">
        <v>441539</v>
      </c>
      <c r="CS30" s="621"/>
      <c r="CT30" s="621"/>
      <c r="CU30" s="621"/>
      <c r="CV30" s="621"/>
      <c r="CW30" s="621"/>
      <c r="CX30" s="621"/>
      <c r="CY30" s="622"/>
      <c r="CZ30" s="623">
        <v>7.1</v>
      </c>
      <c r="DA30" s="641"/>
      <c r="DB30" s="641"/>
      <c r="DC30" s="642"/>
      <c r="DD30" s="626">
        <v>394023</v>
      </c>
      <c r="DE30" s="621"/>
      <c r="DF30" s="621"/>
      <c r="DG30" s="621"/>
      <c r="DH30" s="621"/>
      <c r="DI30" s="621"/>
      <c r="DJ30" s="621"/>
      <c r="DK30" s="622"/>
      <c r="DL30" s="626">
        <v>394023</v>
      </c>
      <c r="DM30" s="621"/>
      <c r="DN30" s="621"/>
      <c r="DO30" s="621"/>
      <c r="DP30" s="621"/>
      <c r="DQ30" s="621"/>
      <c r="DR30" s="621"/>
      <c r="DS30" s="621"/>
      <c r="DT30" s="621"/>
      <c r="DU30" s="621"/>
      <c r="DV30" s="622"/>
      <c r="DW30" s="643">
        <v>12.3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465304</v>
      </c>
      <c r="S31" s="621"/>
      <c r="T31" s="621"/>
      <c r="U31" s="621"/>
      <c r="V31" s="621"/>
      <c r="W31" s="621"/>
      <c r="X31" s="621"/>
      <c r="Y31" s="622"/>
      <c r="Z31" s="673">
        <v>6.9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96.5</v>
      </c>
      <c r="BH31" s="639"/>
      <c r="BI31" s="639"/>
      <c r="BJ31" s="639"/>
      <c r="BK31" s="639"/>
      <c r="BL31" s="639"/>
      <c r="BM31" s="675">
        <v>95.2</v>
      </c>
      <c r="BN31" s="685"/>
      <c r="BO31" s="685"/>
      <c r="BP31" s="685"/>
      <c r="BQ31" s="649"/>
      <c r="BR31" s="684">
        <v>99.1</v>
      </c>
      <c r="BS31" s="639"/>
      <c r="BT31" s="639"/>
      <c r="BU31" s="639"/>
      <c r="BV31" s="639"/>
      <c r="BW31" s="639"/>
      <c r="BX31" s="675">
        <v>96.5</v>
      </c>
      <c r="BY31" s="685"/>
      <c r="BZ31" s="685"/>
      <c r="CA31" s="685"/>
      <c r="CB31" s="649"/>
      <c r="CD31" s="692"/>
      <c r="CE31" s="693"/>
      <c r="CF31" s="657" t="s">
        <v>297</v>
      </c>
      <c r="CG31" s="654"/>
      <c r="CH31" s="654"/>
      <c r="CI31" s="654"/>
      <c r="CJ31" s="654"/>
      <c r="CK31" s="654"/>
      <c r="CL31" s="654"/>
      <c r="CM31" s="654"/>
      <c r="CN31" s="654"/>
      <c r="CO31" s="654"/>
      <c r="CP31" s="654"/>
      <c r="CQ31" s="655"/>
      <c r="CR31" s="620">
        <v>42762</v>
      </c>
      <c r="CS31" s="639"/>
      <c r="CT31" s="639"/>
      <c r="CU31" s="639"/>
      <c r="CV31" s="639"/>
      <c r="CW31" s="639"/>
      <c r="CX31" s="639"/>
      <c r="CY31" s="640"/>
      <c r="CZ31" s="623">
        <v>0.7</v>
      </c>
      <c r="DA31" s="641"/>
      <c r="DB31" s="641"/>
      <c r="DC31" s="642"/>
      <c r="DD31" s="626">
        <v>42762</v>
      </c>
      <c r="DE31" s="639"/>
      <c r="DF31" s="639"/>
      <c r="DG31" s="639"/>
      <c r="DH31" s="639"/>
      <c r="DI31" s="639"/>
      <c r="DJ31" s="639"/>
      <c r="DK31" s="640"/>
      <c r="DL31" s="626">
        <v>42762</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56009</v>
      </c>
      <c r="S32" s="621"/>
      <c r="T32" s="621"/>
      <c r="U32" s="621"/>
      <c r="V32" s="621"/>
      <c r="W32" s="621"/>
      <c r="X32" s="621"/>
      <c r="Y32" s="622"/>
      <c r="Z32" s="673">
        <v>0.8</v>
      </c>
      <c r="AA32" s="673"/>
      <c r="AB32" s="673"/>
      <c r="AC32" s="673"/>
      <c r="AD32" s="674">
        <v>1459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v>
      </c>
      <c r="BH32" s="605"/>
      <c r="BI32" s="605"/>
      <c r="BJ32" s="605"/>
      <c r="BK32" s="605"/>
      <c r="BL32" s="605"/>
      <c r="BM32" s="668">
        <v>88.2</v>
      </c>
      <c r="BN32" s="605"/>
      <c r="BO32" s="605"/>
      <c r="BP32" s="605"/>
      <c r="BQ32" s="662"/>
      <c r="BR32" s="683">
        <v>96.5</v>
      </c>
      <c r="BS32" s="605"/>
      <c r="BT32" s="605"/>
      <c r="BU32" s="605"/>
      <c r="BV32" s="605"/>
      <c r="BW32" s="605"/>
      <c r="BX32" s="668">
        <v>87.4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642758</v>
      </c>
      <c r="S33" s="621"/>
      <c r="T33" s="621"/>
      <c r="U33" s="621"/>
      <c r="V33" s="621"/>
      <c r="W33" s="621"/>
      <c r="X33" s="621"/>
      <c r="Y33" s="622"/>
      <c r="Z33" s="673">
        <v>9.6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2861760</v>
      </c>
      <c r="CS33" s="639"/>
      <c r="CT33" s="639"/>
      <c r="CU33" s="639"/>
      <c r="CV33" s="639"/>
      <c r="CW33" s="639"/>
      <c r="CX33" s="639"/>
      <c r="CY33" s="640"/>
      <c r="CZ33" s="623">
        <v>45.9</v>
      </c>
      <c r="DA33" s="641"/>
      <c r="DB33" s="641"/>
      <c r="DC33" s="642"/>
      <c r="DD33" s="626">
        <v>1943422</v>
      </c>
      <c r="DE33" s="639"/>
      <c r="DF33" s="639"/>
      <c r="DG33" s="639"/>
      <c r="DH33" s="639"/>
      <c r="DI33" s="639"/>
      <c r="DJ33" s="639"/>
      <c r="DK33" s="640"/>
      <c r="DL33" s="626">
        <v>1023483</v>
      </c>
      <c r="DM33" s="639"/>
      <c r="DN33" s="639"/>
      <c r="DO33" s="639"/>
      <c r="DP33" s="639"/>
      <c r="DQ33" s="639"/>
      <c r="DR33" s="639"/>
      <c r="DS33" s="639"/>
      <c r="DT33" s="639"/>
      <c r="DU33" s="639"/>
      <c r="DV33" s="640"/>
      <c r="DW33" s="643">
        <v>32</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1363973</v>
      </c>
      <c r="CS34" s="621"/>
      <c r="CT34" s="621"/>
      <c r="CU34" s="621"/>
      <c r="CV34" s="621"/>
      <c r="CW34" s="621"/>
      <c r="CX34" s="621"/>
      <c r="CY34" s="622"/>
      <c r="CZ34" s="623">
        <v>21.9</v>
      </c>
      <c r="DA34" s="641"/>
      <c r="DB34" s="641"/>
      <c r="DC34" s="642"/>
      <c r="DD34" s="626">
        <v>840224</v>
      </c>
      <c r="DE34" s="621"/>
      <c r="DF34" s="621"/>
      <c r="DG34" s="621"/>
      <c r="DH34" s="621"/>
      <c r="DI34" s="621"/>
      <c r="DJ34" s="621"/>
      <c r="DK34" s="622"/>
      <c r="DL34" s="626">
        <v>767328</v>
      </c>
      <c r="DM34" s="621"/>
      <c r="DN34" s="621"/>
      <c r="DO34" s="621"/>
      <c r="DP34" s="621"/>
      <c r="DQ34" s="621"/>
      <c r="DR34" s="621"/>
      <c r="DS34" s="621"/>
      <c r="DT34" s="621"/>
      <c r="DU34" s="621"/>
      <c r="DV34" s="622"/>
      <c r="DW34" s="643">
        <v>24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122458</v>
      </c>
      <c r="S35" s="621"/>
      <c r="T35" s="621"/>
      <c r="U35" s="621"/>
      <c r="V35" s="621"/>
      <c r="W35" s="621"/>
      <c r="X35" s="621"/>
      <c r="Y35" s="622"/>
      <c r="Z35" s="673">
        <v>1.8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391196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51436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39322</v>
      </c>
      <c r="CS35" s="639"/>
      <c r="CT35" s="639"/>
      <c r="CU35" s="639"/>
      <c r="CV35" s="639"/>
      <c r="CW35" s="639"/>
      <c r="CX35" s="639"/>
      <c r="CY35" s="640"/>
      <c r="CZ35" s="623">
        <v>0.6</v>
      </c>
      <c r="DA35" s="641"/>
      <c r="DB35" s="641"/>
      <c r="DC35" s="642"/>
      <c r="DD35" s="626">
        <v>28203</v>
      </c>
      <c r="DE35" s="639"/>
      <c r="DF35" s="639"/>
      <c r="DG35" s="639"/>
      <c r="DH35" s="639"/>
      <c r="DI35" s="639"/>
      <c r="DJ35" s="639"/>
      <c r="DK35" s="640"/>
      <c r="DL35" s="626">
        <v>28000</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6705733</v>
      </c>
      <c r="S36" s="661"/>
      <c r="T36" s="661"/>
      <c r="U36" s="661"/>
      <c r="V36" s="661"/>
      <c r="W36" s="661"/>
      <c r="X36" s="661"/>
      <c r="Y36" s="664"/>
      <c r="Z36" s="665">
        <v>100</v>
      </c>
      <c r="AA36" s="665"/>
      <c r="AB36" s="665"/>
      <c r="AC36" s="665"/>
      <c r="AD36" s="666">
        <v>3080300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87240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34975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414580</v>
      </c>
      <c r="CS36" s="621"/>
      <c r="CT36" s="621"/>
      <c r="CU36" s="621"/>
      <c r="CV36" s="621"/>
      <c r="CW36" s="621"/>
      <c r="CX36" s="621"/>
      <c r="CY36" s="622"/>
      <c r="CZ36" s="623">
        <v>6.7</v>
      </c>
      <c r="DA36" s="641"/>
      <c r="DB36" s="641"/>
      <c r="DC36" s="642"/>
      <c r="DD36" s="626">
        <v>199670</v>
      </c>
      <c r="DE36" s="621"/>
      <c r="DF36" s="621"/>
      <c r="DG36" s="621"/>
      <c r="DH36" s="621"/>
      <c r="DI36" s="621"/>
      <c r="DJ36" s="621"/>
      <c r="DK36" s="622"/>
      <c r="DL36" s="626">
        <v>124847</v>
      </c>
      <c r="DM36" s="621"/>
      <c r="DN36" s="621"/>
      <c r="DO36" s="621"/>
      <c r="DP36" s="621"/>
      <c r="DQ36" s="621"/>
      <c r="DR36" s="621"/>
      <c r="DS36" s="621"/>
      <c r="DT36" s="621"/>
      <c r="DU36" s="621"/>
      <c r="DV36" s="622"/>
      <c r="DW36" s="643">
        <v>3.9</v>
      </c>
      <c r="DX36" s="644"/>
      <c r="DY36" s="644"/>
      <c r="DZ36" s="644"/>
      <c r="EA36" s="644"/>
      <c r="EB36" s="644"/>
      <c r="EC36" s="645"/>
    </row>
    <row r="37" spans="2:133" ht="11.25" customHeight="1">
      <c r="AQ37" s="646" t="s">
        <v>315</v>
      </c>
      <c r="AR37" s="647"/>
      <c r="AS37" s="647"/>
      <c r="AT37" s="647"/>
      <c r="AU37" s="647"/>
      <c r="AV37" s="647"/>
      <c r="AW37" s="647"/>
      <c r="AX37" s="647"/>
      <c r="AY37" s="648"/>
      <c r="AZ37" s="620">
        <v>24148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1126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12285</v>
      </c>
      <c r="CS37" s="639"/>
      <c r="CT37" s="639"/>
      <c r="CU37" s="639"/>
      <c r="CV37" s="639"/>
      <c r="CW37" s="639"/>
      <c r="CX37" s="639"/>
      <c r="CY37" s="640"/>
      <c r="CZ37" s="623">
        <v>0.2</v>
      </c>
      <c r="DA37" s="641"/>
      <c r="DB37" s="641"/>
      <c r="DC37" s="642"/>
      <c r="DD37" s="626">
        <v>12285</v>
      </c>
      <c r="DE37" s="639"/>
      <c r="DF37" s="639"/>
      <c r="DG37" s="639"/>
      <c r="DH37" s="639"/>
      <c r="DI37" s="639"/>
      <c r="DJ37" s="639"/>
      <c r="DK37" s="640"/>
      <c r="DL37" s="626">
        <v>12285</v>
      </c>
      <c r="DM37" s="639"/>
      <c r="DN37" s="639"/>
      <c r="DO37" s="639"/>
      <c r="DP37" s="639"/>
      <c r="DQ37" s="639"/>
      <c r="DR37" s="639"/>
      <c r="DS37" s="639"/>
      <c r="DT37" s="639"/>
      <c r="DU37" s="639"/>
      <c r="DV37" s="640"/>
      <c r="DW37" s="643">
        <v>0.4</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1987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391196</v>
      </c>
      <c r="CS38" s="621"/>
      <c r="CT38" s="621"/>
      <c r="CU38" s="621"/>
      <c r="CV38" s="621"/>
      <c r="CW38" s="621"/>
      <c r="CX38" s="621"/>
      <c r="CY38" s="622"/>
      <c r="CZ38" s="623">
        <v>6.3</v>
      </c>
      <c r="DA38" s="641"/>
      <c r="DB38" s="641"/>
      <c r="DC38" s="642"/>
      <c r="DD38" s="626">
        <v>348790</v>
      </c>
      <c r="DE38" s="621"/>
      <c r="DF38" s="621"/>
      <c r="DG38" s="621"/>
      <c r="DH38" s="621"/>
      <c r="DI38" s="621"/>
      <c r="DJ38" s="621"/>
      <c r="DK38" s="622"/>
      <c r="DL38" s="626">
        <v>96308</v>
      </c>
      <c r="DM38" s="621"/>
      <c r="DN38" s="621"/>
      <c r="DO38" s="621"/>
      <c r="DP38" s="621"/>
      <c r="DQ38" s="621"/>
      <c r="DR38" s="621"/>
      <c r="DS38" s="621"/>
      <c r="DT38" s="621"/>
      <c r="DU38" s="621"/>
      <c r="DV38" s="622"/>
      <c r="DW38" s="643">
        <v>3</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645689</v>
      </c>
      <c r="CS39" s="639"/>
      <c r="CT39" s="639"/>
      <c r="CU39" s="639"/>
      <c r="CV39" s="639"/>
      <c r="CW39" s="639"/>
      <c r="CX39" s="639"/>
      <c r="CY39" s="640"/>
      <c r="CZ39" s="623">
        <v>10.4</v>
      </c>
      <c r="DA39" s="641"/>
      <c r="DB39" s="641"/>
      <c r="DC39" s="642"/>
      <c r="DD39" s="626">
        <v>519535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91922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7000</v>
      </c>
      <c r="CS40" s="621"/>
      <c r="CT40" s="621"/>
      <c r="CU40" s="621"/>
      <c r="CV40" s="621"/>
      <c r="CW40" s="621"/>
      <c r="CX40" s="621"/>
      <c r="CY40" s="622"/>
      <c r="CZ40" s="623">
        <v>0.1</v>
      </c>
      <c r="DA40" s="641"/>
      <c r="DB40" s="641"/>
      <c r="DC40" s="642"/>
      <c r="DD40" s="626">
        <v>7000</v>
      </c>
      <c r="DE40" s="621"/>
      <c r="DF40" s="621"/>
      <c r="DG40" s="621"/>
      <c r="DH40" s="621"/>
      <c r="DI40" s="621"/>
      <c r="DJ40" s="621"/>
      <c r="DK40" s="622"/>
      <c r="DL40" s="626">
        <v>7000</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187886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171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1626607</v>
      </c>
      <c r="CS42" s="621"/>
      <c r="CT42" s="621"/>
      <c r="CU42" s="621"/>
      <c r="CV42" s="621"/>
      <c r="CW42" s="621"/>
      <c r="CX42" s="621"/>
      <c r="CY42" s="622"/>
      <c r="CZ42" s="623">
        <v>26.1</v>
      </c>
      <c r="DA42" s="624"/>
      <c r="DB42" s="624"/>
      <c r="DC42" s="625"/>
      <c r="DD42" s="626">
        <v>118972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1624913</v>
      </c>
      <c r="CS44" s="621"/>
      <c r="CT44" s="621"/>
      <c r="CU44" s="621"/>
      <c r="CV44" s="621"/>
      <c r="CW44" s="621"/>
      <c r="CX44" s="621"/>
      <c r="CY44" s="622"/>
      <c r="CZ44" s="623">
        <v>26.1</v>
      </c>
      <c r="DA44" s="624"/>
      <c r="DB44" s="624"/>
      <c r="DC44" s="625"/>
      <c r="DD44" s="626">
        <v>118278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1218803</v>
      </c>
      <c r="CS45" s="639"/>
      <c r="CT45" s="639"/>
      <c r="CU45" s="639"/>
      <c r="CV45" s="639"/>
      <c r="CW45" s="639"/>
      <c r="CX45" s="639"/>
      <c r="CY45" s="640"/>
      <c r="CZ45" s="623">
        <v>19.600000000000001</v>
      </c>
      <c r="DA45" s="641"/>
      <c r="DB45" s="641"/>
      <c r="DC45" s="642"/>
      <c r="DD45" s="626">
        <v>40699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381637</v>
      </c>
      <c r="CS46" s="621"/>
      <c r="CT46" s="621"/>
      <c r="CU46" s="621"/>
      <c r="CV46" s="621"/>
      <c r="CW46" s="621"/>
      <c r="CX46" s="621"/>
      <c r="CY46" s="622"/>
      <c r="CZ46" s="623">
        <v>6.1</v>
      </c>
      <c r="DA46" s="624"/>
      <c r="DB46" s="624"/>
      <c r="DC46" s="625"/>
      <c r="DD46" s="626">
        <v>77521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1694</v>
      </c>
      <c r="CS47" s="639"/>
      <c r="CT47" s="639"/>
      <c r="CU47" s="639"/>
      <c r="CV47" s="639"/>
      <c r="CW47" s="639"/>
      <c r="CX47" s="639"/>
      <c r="CY47" s="640"/>
      <c r="CZ47" s="623">
        <v>0</v>
      </c>
      <c r="DA47" s="641"/>
      <c r="DB47" s="641"/>
      <c r="DC47" s="642"/>
      <c r="DD47" s="626">
        <v>694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6230055</v>
      </c>
      <c r="CS49" s="605"/>
      <c r="CT49" s="605"/>
      <c r="CU49" s="605"/>
      <c r="CV49" s="605"/>
      <c r="CW49" s="605"/>
      <c r="CX49" s="605"/>
      <c r="CY49" s="606"/>
      <c r="CZ49" s="607">
        <v>100</v>
      </c>
      <c r="DA49" s="608"/>
      <c r="DB49" s="608"/>
      <c r="DC49" s="609"/>
      <c r="DD49" s="610">
        <v>3483719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CH8" sqref="CH8:CL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6706</v>
      </c>
      <c r="R7" s="1134"/>
      <c r="S7" s="1134"/>
      <c r="T7" s="1134"/>
      <c r="U7" s="1134"/>
      <c r="V7" s="1134">
        <v>6230</v>
      </c>
      <c r="W7" s="1134"/>
      <c r="X7" s="1134"/>
      <c r="Y7" s="1134"/>
      <c r="Z7" s="1134"/>
      <c r="AA7" s="1134">
        <v>476</v>
      </c>
      <c r="AB7" s="1134"/>
      <c r="AC7" s="1134"/>
      <c r="AD7" s="1134"/>
      <c r="AE7" s="1135"/>
      <c r="AF7" s="1136">
        <v>359</v>
      </c>
      <c r="AG7" s="1137"/>
      <c r="AH7" s="1137"/>
      <c r="AI7" s="1137"/>
      <c r="AJ7" s="1138"/>
      <c r="AK7" s="1120">
        <v>163</v>
      </c>
      <c r="AL7" s="1121"/>
      <c r="AM7" s="1121"/>
      <c r="AN7" s="1121"/>
      <c r="AO7" s="1121"/>
      <c r="AP7" s="1121">
        <v>6302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0</v>
      </c>
      <c r="CI7" s="1118"/>
      <c r="CJ7" s="1118"/>
      <c r="CK7" s="1118"/>
      <c r="CL7" s="1119"/>
      <c r="CM7" s="1117">
        <v>11</v>
      </c>
      <c r="CN7" s="1118"/>
      <c r="CO7" s="1118"/>
      <c r="CP7" s="1118"/>
      <c r="CQ7" s="1119"/>
      <c r="CR7" s="1117">
        <v>6</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25</v>
      </c>
      <c r="CI8" s="1019"/>
      <c r="CJ8" s="1019"/>
      <c r="CK8" s="1019"/>
      <c r="CL8" s="1020"/>
      <c r="CM8" s="1018">
        <v>320</v>
      </c>
      <c r="CN8" s="1019"/>
      <c r="CO8" s="1019"/>
      <c r="CP8" s="1019"/>
      <c r="CQ8" s="1020"/>
      <c r="CR8" s="1018">
        <v>0</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10</v>
      </c>
      <c r="DM8" s="1019"/>
      <c r="DN8" s="1019"/>
      <c r="DO8" s="1019"/>
      <c r="DP8" s="1020"/>
      <c r="DQ8" s="1018">
        <v>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6706</v>
      </c>
      <c r="R23" s="1098"/>
      <c r="S23" s="1098"/>
      <c r="T23" s="1098"/>
      <c r="U23" s="1098"/>
      <c r="V23" s="1098">
        <v>6230</v>
      </c>
      <c r="W23" s="1098"/>
      <c r="X23" s="1098"/>
      <c r="Y23" s="1098"/>
      <c r="Z23" s="1098"/>
      <c r="AA23" s="1098">
        <v>476</v>
      </c>
      <c r="AB23" s="1098"/>
      <c r="AC23" s="1098"/>
      <c r="AD23" s="1098"/>
      <c r="AE23" s="1099"/>
      <c r="AF23" s="1100">
        <v>359</v>
      </c>
      <c r="AG23" s="1098"/>
      <c r="AH23" s="1098"/>
      <c r="AI23" s="1098"/>
      <c r="AJ23" s="1101"/>
      <c r="AK23" s="1102"/>
      <c r="AL23" s="1103"/>
      <c r="AM23" s="1103"/>
      <c r="AN23" s="1103"/>
      <c r="AO23" s="1103"/>
      <c r="AP23" s="1098">
        <v>6302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841</v>
      </c>
      <c r="R28" s="1083"/>
      <c r="S28" s="1083"/>
      <c r="T28" s="1083"/>
      <c r="U28" s="1083"/>
      <c r="V28" s="1083">
        <v>789</v>
      </c>
      <c r="W28" s="1083"/>
      <c r="X28" s="1083"/>
      <c r="Y28" s="1083"/>
      <c r="Z28" s="1083"/>
      <c r="AA28" s="1083">
        <v>51</v>
      </c>
      <c r="AB28" s="1083"/>
      <c r="AC28" s="1083"/>
      <c r="AD28" s="1083"/>
      <c r="AE28" s="1084"/>
      <c r="AF28" s="1085">
        <v>51</v>
      </c>
      <c r="AG28" s="1083"/>
      <c r="AH28" s="1083"/>
      <c r="AI28" s="1083"/>
      <c r="AJ28" s="1086"/>
      <c r="AK28" s="1087">
        <v>92</v>
      </c>
      <c r="AL28" s="1075"/>
      <c r="AM28" s="1075"/>
      <c r="AN28" s="1075"/>
      <c r="AO28" s="1075"/>
      <c r="AP28" s="1075">
        <v>0</v>
      </c>
      <c r="AQ28" s="1075"/>
      <c r="AR28" s="1075"/>
      <c r="AS28" s="1075"/>
      <c r="AT28" s="1075"/>
      <c r="AU28" s="1075">
        <v>0</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411</v>
      </c>
      <c r="R29" s="1073"/>
      <c r="S29" s="1073"/>
      <c r="T29" s="1073"/>
      <c r="U29" s="1073"/>
      <c r="V29" s="1073">
        <v>399</v>
      </c>
      <c r="W29" s="1073"/>
      <c r="X29" s="1073"/>
      <c r="Y29" s="1073"/>
      <c r="Z29" s="1073"/>
      <c r="AA29" s="1073">
        <v>13</v>
      </c>
      <c r="AB29" s="1073"/>
      <c r="AC29" s="1073"/>
      <c r="AD29" s="1073"/>
      <c r="AE29" s="1074"/>
      <c r="AF29" s="1048">
        <v>13</v>
      </c>
      <c r="AG29" s="1049"/>
      <c r="AH29" s="1049"/>
      <c r="AI29" s="1049"/>
      <c r="AJ29" s="1050"/>
      <c r="AK29" s="1009">
        <v>100</v>
      </c>
      <c r="AL29" s="1000"/>
      <c r="AM29" s="1000"/>
      <c r="AN29" s="1000"/>
      <c r="AO29" s="1000"/>
      <c r="AP29" s="1000">
        <v>0</v>
      </c>
      <c r="AQ29" s="1000"/>
      <c r="AR29" s="1000"/>
      <c r="AS29" s="1000"/>
      <c r="AT29" s="1000"/>
      <c r="AU29" s="1000">
        <v>0</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32</v>
      </c>
      <c r="R30" s="1073"/>
      <c r="S30" s="1073"/>
      <c r="T30" s="1073"/>
      <c r="U30" s="1073"/>
      <c r="V30" s="1073">
        <v>32</v>
      </c>
      <c r="W30" s="1073"/>
      <c r="X30" s="1073"/>
      <c r="Y30" s="1073"/>
      <c r="Z30" s="1073"/>
      <c r="AA30" s="1073">
        <v>0</v>
      </c>
      <c r="AB30" s="1073"/>
      <c r="AC30" s="1073"/>
      <c r="AD30" s="1073"/>
      <c r="AE30" s="1074"/>
      <c r="AF30" s="1048">
        <v>0</v>
      </c>
      <c r="AG30" s="1049"/>
      <c r="AH30" s="1049"/>
      <c r="AI30" s="1049"/>
      <c r="AJ30" s="1050"/>
      <c r="AK30" s="1009">
        <v>17</v>
      </c>
      <c r="AL30" s="1000"/>
      <c r="AM30" s="1000"/>
      <c r="AN30" s="1000"/>
      <c r="AO30" s="1000"/>
      <c r="AP30" s="1000">
        <v>0</v>
      </c>
      <c r="AQ30" s="1000"/>
      <c r="AR30" s="1000"/>
      <c r="AS30" s="1000"/>
      <c r="AT30" s="1000"/>
      <c r="AU30" s="1000">
        <v>0</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1523</v>
      </c>
      <c r="R31" s="1073"/>
      <c r="S31" s="1073"/>
      <c r="T31" s="1073"/>
      <c r="U31" s="1073"/>
      <c r="V31" s="1073">
        <v>1502</v>
      </c>
      <c r="W31" s="1073"/>
      <c r="X31" s="1073"/>
      <c r="Y31" s="1073"/>
      <c r="Z31" s="1073"/>
      <c r="AA31" s="1073">
        <v>21</v>
      </c>
      <c r="AB31" s="1073"/>
      <c r="AC31" s="1073"/>
      <c r="AD31" s="1073"/>
      <c r="AE31" s="1074"/>
      <c r="AF31" s="1048">
        <v>21</v>
      </c>
      <c r="AG31" s="1049"/>
      <c r="AH31" s="1049"/>
      <c r="AI31" s="1049"/>
      <c r="AJ31" s="1050"/>
      <c r="AK31" s="1009">
        <v>17</v>
      </c>
      <c r="AL31" s="1000"/>
      <c r="AM31" s="1000"/>
      <c r="AN31" s="1000"/>
      <c r="AO31" s="1000"/>
      <c r="AP31" s="1000">
        <v>870</v>
      </c>
      <c r="AQ31" s="1000"/>
      <c r="AR31" s="1000"/>
      <c r="AS31" s="1000"/>
      <c r="AT31" s="1000"/>
      <c r="AU31" s="1000">
        <v>815</v>
      </c>
      <c r="AV31" s="1000"/>
      <c r="AW31" s="1000"/>
      <c r="AX31" s="1000"/>
      <c r="AY31" s="1000"/>
      <c r="AZ31" s="1071" t="s">
        <v>539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37</v>
      </c>
      <c r="R32" s="1073"/>
      <c r="S32" s="1073"/>
      <c r="T32" s="1073"/>
      <c r="U32" s="1073"/>
      <c r="V32" s="1073">
        <v>34</v>
      </c>
      <c r="W32" s="1073"/>
      <c r="X32" s="1073"/>
      <c r="Y32" s="1073"/>
      <c r="Z32" s="1073"/>
      <c r="AA32" s="1073">
        <v>2</v>
      </c>
      <c r="AB32" s="1073"/>
      <c r="AC32" s="1073"/>
      <c r="AD32" s="1073"/>
      <c r="AE32" s="1074"/>
      <c r="AF32" s="1048">
        <v>2</v>
      </c>
      <c r="AG32" s="1049"/>
      <c r="AH32" s="1049"/>
      <c r="AI32" s="1049"/>
      <c r="AJ32" s="1050"/>
      <c r="AK32" s="1009">
        <v>13</v>
      </c>
      <c r="AL32" s="1000"/>
      <c r="AM32" s="1000"/>
      <c r="AN32" s="1000"/>
      <c r="AO32" s="1000"/>
      <c r="AP32" s="1000">
        <v>51</v>
      </c>
      <c r="AQ32" s="1000"/>
      <c r="AR32" s="1000"/>
      <c r="AS32" s="1000"/>
      <c r="AT32" s="1000"/>
      <c r="AU32" s="1000">
        <v>36</v>
      </c>
      <c r="AV32" s="1000"/>
      <c r="AW32" s="1000"/>
      <c r="AX32" s="1000"/>
      <c r="AY32" s="1000"/>
      <c r="AZ32" s="1071" t="s">
        <v>539</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12</v>
      </c>
      <c r="R33" s="1073"/>
      <c r="S33" s="1073"/>
      <c r="T33" s="1073"/>
      <c r="U33" s="1073"/>
      <c r="V33" s="1073">
        <v>11</v>
      </c>
      <c r="W33" s="1073"/>
      <c r="X33" s="1073"/>
      <c r="Y33" s="1073"/>
      <c r="Z33" s="1073"/>
      <c r="AA33" s="1073">
        <v>1</v>
      </c>
      <c r="AB33" s="1073"/>
      <c r="AC33" s="1073"/>
      <c r="AD33" s="1073"/>
      <c r="AE33" s="1074"/>
      <c r="AF33" s="1048">
        <v>1</v>
      </c>
      <c r="AG33" s="1049"/>
      <c r="AH33" s="1049"/>
      <c r="AI33" s="1049"/>
      <c r="AJ33" s="1050"/>
      <c r="AK33" s="1009">
        <v>5</v>
      </c>
      <c r="AL33" s="1000"/>
      <c r="AM33" s="1000"/>
      <c r="AN33" s="1000"/>
      <c r="AO33" s="1000"/>
      <c r="AP33" s="1000">
        <v>13</v>
      </c>
      <c r="AQ33" s="1000"/>
      <c r="AR33" s="1000"/>
      <c r="AS33" s="1000"/>
      <c r="AT33" s="1000"/>
      <c r="AU33" s="1000">
        <v>9</v>
      </c>
      <c r="AV33" s="1000"/>
      <c r="AW33" s="1000"/>
      <c r="AX33" s="1000"/>
      <c r="AY33" s="1000"/>
      <c r="AZ33" s="1071" t="s">
        <v>539</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88</v>
      </c>
      <c r="AG63" s="988"/>
      <c r="AH63" s="988"/>
      <c r="AI63" s="988"/>
      <c r="AJ63" s="1059"/>
      <c r="AK63" s="1060"/>
      <c r="AL63" s="992"/>
      <c r="AM63" s="992"/>
      <c r="AN63" s="992"/>
      <c r="AO63" s="992"/>
      <c r="AP63" s="988">
        <v>934</v>
      </c>
      <c r="AQ63" s="988"/>
      <c r="AR63" s="988"/>
      <c r="AS63" s="988"/>
      <c r="AT63" s="988"/>
      <c r="AU63" s="988">
        <v>860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9111</v>
      </c>
      <c r="R68" s="1011"/>
      <c r="S68" s="1011"/>
      <c r="T68" s="1011"/>
      <c r="U68" s="1011"/>
      <c r="V68" s="1011">
        <v>8473</v>
      </c>
      <c r="W68" s="1011"/>
      <c r="X68" s="1011"/>
      <c r="Y68" s="1011"/>
      <c r="Z68" s="1011"/>
      <c r="AA68" s="1011">
        <v>638</v>
      </c>
      <c r="AB68" s="1011"/>
      <c r="AC68" s="1011"/>
      <c r="AD68" s="1011"/>
      <c r="AE68" s="1011"/>
      <c r="AF68" s="1011">
        <v>638</v>
      </c>
      <c r="AG68" s="1011"/>
      <c r="AH68" s="1011"/>
      <c r="AI68" s="1011"/>
      <c r="AJ68" s="1011"/>
      <c r="AK68" s="1011">
        <v>3</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428867</v>
      </c>
      <c r="AB110" s="916"/>
      <c r="AC110" s="916"/>
      <c r="AD110" s="916"/>
      <c r="AE110" s="917"/>
      <c r="AF110" s="918">
        <v>448192</v>
      </c>
      <c r="AG110" s="916"/>
      <c r="AH110" s="916"/>
      <c r="AI110" s="916"/>
      <c r="AJ110" s="917"/>
      <c r="AK110" s="918">
        <v>484301</v>
      </c>
      <c r="AL110" s="916"/>
      <c r="AM110" s="916"/>
      <c r="AN110" s="916"/>
      <c r="AO110" s="917"/>
      <c r="AP110" s="919">
        <v>17.399999999999999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5737814</v>
      </c>
      <c r="BR110" s="863"/>
      <c r="BS110" s="863"/>
      <c r="BT110" s="863"/>
      <c r="BU110" s="863"/>
      <c r="BV110" s="863">
        <v>6102936</v>
      </c>
      <c r="BW110" s="863"/>
      <c r="BX110" s="863"/>
      <c r="BY110" s="863"/>
      <c r="BZ110" s="863"/>
      <c r="CA110" s="863">
        <v>6301756</v>
      </c>
      <c r="CB110" s="863"/>
      <c r="CC110" s="863"/>
      <c r="CD110" s="863"/>
      <c r="CE110" s="863"/>
      <c r="CF110" s="887">
        <v>226.4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979763</v>
      </c>
      <c r="BR112" s="835"/>
      <c r="BS112" s="835"/>
      <c r="BT112" s="835"/>
      <c r="BU112" s="835"/>
      <c r="BV112" s="835">
        <v>873123</v>
      </c>
      <c r="BW112" s="835"/>
      <c r="BX112" s="835"/>
      <c r="BY112" s="835"/>
      <c r="BZ112" s="835"/>
      <c r="CA112" s="835">
        <v>759864</v>
      </c>
      <c r="CB112" s="835"/>
      <c r="CC112" s="835"/>
      <c r="CD112" s="835"/>
      <c r="CE112" s="835"/>
      <c r="CF112" s="896">
        <v>27.3</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115639</v>
      </c>
      <c r="AB113" s="944"/>
      <c r="AC113" s="944"/>
      <c r="AD113" s="944"/>
      <c r="AE113" s="945"/>
      <c r="AF113" s="946">
        <v>85298</v>
      </c>
      <c r="AG113" s="944"/>
      <c r="AH113" s="944"/>
      <c r="AI113" s="944"/>
      <c r="AJ113" s="945"/>
      <c r="AK113" s="946">
        <v>67982</v>
      </c>
      <c r="AL113" s="944"/>
      <c r="AM113" s="944"/>
      <c r="AN113" s="944"/>
      <c r="AO113" s="945"/>
      <c r="AP113" s="947">
        <v>2.4</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405067</v>
      </c>
      <c r="BR114" s="835"/>
      <c r="BS114" s="835"/>
      <c r="BT114" s="835"/>
      <c r="BU114" s="835"/>
      <c r="BV114" s="835">
        <v>275056</v>
      </c>
      <c r="BW114" s="835"/>
      <c r="BX114" s="835"/>
      <c r="BY114" s="835"/>
      <c r="BZ114" s="835"/>
      <c r="CA114" s="835">
        <v>153686</v>
      </c>
      <c r="CB114" s="835"/>
      <c r="CC114" s="835"/>
      <c r="CD114" s="835"/>
      <c r="CE114" s="835"/>
      <c r="CF114" s="896">
        <v>5.5</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13159</v>
      </c>
      <c r="BR115" s="835"/>
      <c r="BS115" s="835"/>
      <c r="BT115" s="835"/>
      <c r="BU115" s="835"/>
      <c r="BV115" s="835">
        <v>1218</v>
      </c>
      <c r="BW115" s="835"/>
      <c r="BX115" s="835"/>
      <c r="BY115" s="835"/>
      <c r="BZ115" s="835"/>
      <c r="CA115" s="835">
        <v>8772</v>
      </c>
      <c r="CB115" s="835"/>
      <c r="CC115" s="835"/>
      <c r="CD115" s="835"/>
      <c r="CE115" s="835"/>
      <c r="CF115" s="896">
        <v>0.3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144</v>
      </c>
      <c r="AB116" s="798"/>
      <c r="AC116" s="798"/>
      <c r="AD116" s="798"/>
      <c r="AE116" s="799"/>
      <c r="AF116" s="800">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544650</v>
      </c>
      <c r="AB117" s="930"/>
      <c r="AC117" s="930"/>
      <c r="AD117" s="930"/>
      <c r="AE117" s="931"/>
      <c r="AF117" s="932">
        <v>533602</v>
      </c>
      <c r="AG117" s="930"/>
      <c r="AH117" s="930"/>
      <c r="AI117" s="930"/>
      <c r="AJ117" s="931"/>
      <c r="AK117" s="932">
        <v>552283</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7135803</v>
      </c>
      <c r="BR119" s="866"/>
      <c r="BS119" s="866"/>
      <c r="BT119" s="866"/>
      <c r="BU119" s="866"/>
      <c r="BV119" s="866">
        <v>7252333</v>
      </c>
      <c r="BW119" s="866"/>
      <c r="BX119" s="866"/>
      <c r="BY119" s="866"/>
      <c r="BZ119" s="866"/>
      <c r="CA119" s="866">
        <v>7224078</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3756947</v>
      </c>
      <c r="BR120" s="863"/>
      <c r="BS120" s="863"/>
      <c r="BT120" s="863"/>
      <c r="BU120" s="863"/>
      <c r="BV120" s="863">
        <v>4444527</v>
      </c>
      <c r="BW120" s="863"/>
      <c r="BX120" s="863"/>
      <c r="BY120" s="863"/>
      <c r="BZ120" s="863"/>
      <c r="CA120" s="863">
        <v>5023861</v>
      </c>
      <c r="CB120" s="863"/>
      <c r="CC120" s="863"/>
      <c r="CD120" s="863"/>
      <c r="CE120" s="863"/>
      <c r="CF120" s="887">
        <v>180.5</v>
      </c>
      <c r="CG120" s="888"/>
      <c r="CH120" s="888"/>
      <c r="CI120" s="888"/>
      <c r="CJ120" s="888"/>
      <c r="CK120" s="889" t="s">
        <v>436</v>
      </c>
      <c r="CL120" s="873"/>
      <c r="CM120" s="873"/>
      <c r="CN120" s="873"/>
      <c r="CO120" s="874"/>
      <c r="CP120" s="893" t="s">
        <v>437</v>
      </c>
      <c r="CQ120" s="894"/>
      <c r="CR120" s="894"/>
      <c r="CS120" s="894"/>
      <c r="CT120" s="894"/>
      <c r="CU120" s="894"/>
      <c r="CV120" s="894"/>
      <c r="CW120" s="894"/>
      <c r="CX120" s="894"/>
      <c r="CY120" s="894"/>
      <c r="CZ120" s="894"/>
      <c r="DA120" s="894"/>
      <c r="DB120" s="894"/>
      <c r="DC120" s="894"/>
      <c r="DD120" s="894"/>
      <c r="DE120" s="894"/>
      <c r="DF120" s="895"/>
      <c r="DG120" s="882">
        <v>920532</v>
      </c>
      <c r="DH120" s="863"/>
      <c r="DI120" s="863"/>
      <c r="DJ120" s="863"/>
      <c r="DK120" s="863"/>
      <c r="DL120" s="863">
        <v>821464</v>
      </c>
      <c r="DM120" s="863"/>
      <c r="DN120" s="863"/>
      <c r="DO120" s="863"/>
      <c r="DP120" s="863"/>
      <c r="DQ120" s="863">
        <v>710572</v>
      </c>
      <c r="DR120" s="863"/>
      <c r="DS120" s="863"/>
      <c r="DT120" s="863"/>
      <c r="DU120" s="863"/>
      <c r="DV120" s="864">
        <v>25.5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266099</v>
      </c>
      <c r="BR121" s="835"/>
      <c r="BS121" s="835"/>
      <c r="BT121" s="835"/>
      <c r="BU121" s="835"/>
      <c r="BV121" s="835">
        <v>252769</v>
      </c>
      <c r="BW121" s="835"/>
      <c r="BX121" s="835"/>
      <c r="BY121" s="835"/>
      <c r="BZ121" s="835"/>
      <c r="CA121" s="835">
        <v>703729</v>
      </c>
      <c r="CB121" s="835"/>
      <c r="CC121" s="835"/>
      <c r="CD121" s="835"/>
      <c r="CE121" s="835"/>
      <c r="CF121" s="896">
        <v>25.3</v>
      </c>
      <c r="CG121" s="897"/>
      <c r="CH121" s="897"/>
      <c r="CI121" s="897"/>
      <c r="CJ121" s="897"/>
      <c r="CK121" s="890"/>
      <c r="CL121" s="876"/>
      <c r="CM121" s="876"/>
      <c r="CN121" s="876"/>
      <c r="CO121" s="877"/>
      <c r="CP121" s="856" t="s">
        <v>440</v>
      </c>
      <c r="CQ121" s="857"/>
      <c r="CR121" s="857"/>
      <c r="CS121" s="857"/>
      <c r="CT121" s="857"/>
      <c r="CU121" s="857"/>
      <c r="CV121" s="857"/>
      <c r="CW121" s="857"/>
      <c r="CX121" s="857"/>
      <c r="CY121" s="857"/>
      <c r="CZ121" s="857"/>
      <c r="DA121" s="857"/>
      <c r="DB121" s="857"/>
      <c r="DC121" s="857"/>
      <c r="DD121" s="857"/>
      <c r="DE121" s="857"/>
      <c r="DF121" s="858"/>
      <c r="DG121" s="834">
        <v>48231</v>
      </c>
      <c r="DH121" s="835"/>
      <c r="DI121" s="835"/>
      <c r="DJ121" s="835"/>
      <c r="DK121" s="835"/>
      <c r="DL121" s="835">
        <v>41630</v>
      </c>
      <c r="DM121" s="835"/>
      <c r="DN121" s="835"/>
      <c r="DO121" s="835"/>
      <c r="DP121" s="835"/>
      <c r="DQ121" s="835">
        <v>39260</v>
      </c>
      <c r="DR121" s="835"/>
      <c r="DS121" s="835"/>
      <c r="DT121" s="835"/>
      <c r="DU121" s="835"/>
      <c r="DV121" s="812">
        <v>1.4</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5780971</v>
      </c>
      <c r="BR122" s="866"/>
      <c r="BS122" s="866"/>
      <c r="BT122" s="866"/>
      <c r="BU122" s="866"/>
      <c r="BV122" s="866">
        <v>6437050</v>
      </c>
      <c r="BW122" s="866"/>
      <c r="BX122" s="866"/>
      <c r="BY122" s="866"/>
      <c r="BZ122" s="866"/>
      <c r="CA122" s="866">
        <v>6191142</v>
      </c>
      <c r="CB122" s="866"/>
      <c r="CC122" s="866"/>
      <c r="CD122" s="866"/>
      <c r="CE122" s="866"/>
      <c r="CF122" s="867">
        <v>222.4</v>
      </c>
      <c r="CG122" s="868"/>
      <c r="CH122" s="868"/>
      <c r="CI122" s="868"/>
      <c r="CJ122" s="868"/>
      <c r="CK122" s="890"/>
      <c r="CL122" s="876"/>
      <c r="CM122" s="876"/>
      <c r="CN122" s="876"/>
      <c r="CO122" s="877"/>
      <c r="CP122" s="856" t="s">
        <v>442</v>
      </c>
      <c r="CQ122" s="857"/>
      <c r="CR122" s="857"/>
      <c r="CS122" s="857"/>
      <c r="CT122" s="857"/>
      <c r="CU122" s="857"/>
      <c r="CV122" s="857"/>
      <c r="CW122" s="857"/>
      <c r="CX122" s="857"/>
      <c r="CY122" s="857"/>
      <c r="CZ122" s="857"/>
      <c r="DA122" s="857"/>
      <c r="DB122" s="857"/>
      <c r="DC122" s="857"/>
      <c r="DD122" s="857"/>
      <c r="DE122" s="857"/>
      <c r="DF122" s="858"/>
      <c r="DG122" s="834">
        <v>11000</v>
      </c>
      <c r="DH122" s="835"/>
      <c r="DI122" s="835"/>
      <c r="DJ122" s="835"/>
      <c r="DK122" s="835"/>
      <c r="DL122" s="835">
        <v>10029</v>
      </c>
      <c r="DM122" s="835"/>
      <c r="DN122" s="835"/>
      <c r="DO122" s="835"/>
      <c r="DP122" s="835"/>
      <c r="DQ122" s="835">
        <v>10032</v>
      </c>
      <c r="DR122" s="835"/>
      <c r="DS122" s="835"/>
      <c r="DT122" s="835"/>
      <c r="DU122" s="835"/>
      <c r="DV122" s="812">
        <v>0.4</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9804017</v>
      </c>
      <c r="BR123" s="854"/>
      <c r="BS123" s="854"/>
      <c r="BT123" s="854"/>
      <c r="BU123" s="854"/>
      <c r="BV123" s="854">
        <v>11134346</v>
      </c>
      <c r="BW123" s="854"/>
      <c r="BX123" s="854"/>
      <c r="BY123" s="854"/>
      <c r="BZ123" s="854"/>
      <c r="CA123" s="854">
        <v>11918732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444</v>
      </c>
      <c r="AB124" s="798"/>
      <c r="AC124" s="798"/>
      <c r="AD124" s="798"/>
      <c r="AE124" s="799"/>
      <c r="AF124" s="800" t="s">
        <v>444</v>
      </c>
      <c r="AG124" s="798"/>
      <c r="AH124" s="798"/>
      <c r="AI124" s="798"/>
      <c r="AJ124" s="799"/>
      <c r="AK124" s="800" t="s">
        <v>444</v>
      </c>
      <c r="AL124" s="798"/>
      <c r="AM124" s="798"/>
      <c r="AN124" s="798"/>
      <c r="AO124" s="799"/>
      <c r="AP124" s="845" t="s">
        <v>444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444</v>
      </c>
      <c r="BR124" s="852"/>
      <c r="BS124" s="852"/>
      <c r="BT124" s="852"/>
      <c r="BU124" s="852"/>
      <c r="BV124" s="852" t="s">
        <v>444</v>
      </c>
      <c r="BW124" s="852"/>
      <c r="BX124" s="852"/>
      <c r="BY124" s="852"/>
      <c r="BZ124" s="852"/>
      <c r="CA124" s="852" t="s">
        <v>444</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447</v>
      </c>
      <c r="DH124" s="781"/>
      <c r="DI124" s="781"/>
      <c r="DJ124" s="781"/>
      <c r="DK124" s="782"/>
      <c r="DL124" s="783" t="s">
        <v>447</v>
      </c>
      <c r="DM124" s="781"/>
      <c r="DN124" s="781"/>
      <c r="DO124" s="781"/>
      <c r="DP124" s="782"/>
      <c r="DQ124" s="783" t="s">
        <v>447</v>
      </c>
      <c r="DR124" s="781"/>
      <c r="DS124" s="781"/>
      <c r="DT124" s="781"/>
      <c r="DU124" s="782"/>
      <c r="DV124" s="869" t="s">
        <v>447</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447</v>
      </c>
      <c r="AB125" s="798"/>
      <c r="AC125" s="798"/>
      <c r="AD125" s="798"/>
      <c r="AE125" s="799"/>
      <c r="AF125" s="800" t="s">
        <v>447</v>
      </c>
      <c r="AG125" s="798"/>
      <c r="AH125" s="798"/>
      <c r="AI125" s="798"/>
      <c r="AJ125" s="799"/>
      <c r="AK125" s="800" t="s">
        <v>447</v>
      </c>
      <c r="AL125" s="798"/>
      <c r="AM125" s="798"/>
      <c r="AN125" s="798"/>
      <c r="AO125" s="799"/>
      <c r="AP125" s="845" t="s">
        <v>447</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447</v>
      </c>
      <c r="DH125" s="863"/>
      <c r="DI125" s="863"/>
      <c r="DJ125" s="863"/>
      <c r="DK125" s="863"/>
      <c r="DL125" s="863" t="s">
        <v>447</v>
      </c>
      <c r="DM125" s="863"/>
      <c r="DN125" s="863"/>
      <c r="DO125" s="863"/>
      <c r="DP125" s="863"/>
      <c r="DQ125" s="863" t="s">
        <v>447</v>
      </c>
      <c r="DR125" s="863"/>
      <c r="DS125" s="863"/>
      <c r="DT125" s="863"/>
      <c r="DU125" s="863"/>
      <c r="DV125" s="864" t="s">
        <v>447</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447</v>
      </c>
      <c r="AB126" s="798"/>
      <c r="AC126" s="798"/>
      <c r="AD126" s="798"/>
      <c r="AE126" s="799"/>
      <c r="AF126" s="800" t="s">
        <v>447</v>
      </c>
      <c r="AG126" s="798"/>
      <c r="AH126" s="798"/>
      <c r="AI126" s="798"/>
      <c r="AJ126" s="799"/>
      <c r="AK126" s="800" t="s">
        <v>447</v>
      </c>
      <c r="AL126" s="798"/>
      <c r="AM126" s="798"/>
      <c r="AN126" s="798"/>
      <c r="AO126" s="799"/>
      <c r="AP126" s="845" t="s">
        <v>447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447</v>
      </c>
      <c r="DH126" s="835"/>
      <c r="DI126" s="835"/>
      <c r="DJ126" s="835"/>
      <c r="DK126" s="835"/>
      <c r="DL126" s="835" t="s">
        <v>447</v>
      </c>
      <c r="DM126" s="835"/>
      <c r="DN126" s="835"/>
      <c r="DO126" s="835"/>
      <c r="DP126" s="835"/>
      <c r="DQ126" s="835" t="s">
        <v>447</v>
      </c>
      <c r="DR126" s="835"/>
      <c r="DS126" s="835"/>
      <c r="DT126" s="835"/>
      <c r="DU126" s="835"/>
      <c r="DV126" s="812" t="s">
        <v>447</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447</v>
      </c>
      <c r="AB127" s="798"/>
      <c r="AC127" s="798"/>
      <c r="AD127" s="798"/>
      <c r="AE127" s="799"/>
      <c r="AF127" s="800" t="s">
        <v>447</v>
      </c>
      <c r="AG127" s="798"/>
      <c r="AH127" s="798"/>
      <c r="AI127" s="798"/>
      <c r="AJ127" s="799"/>
      <c r="AK127" s="800" t="s">
        <v>447</v>
      </c>
      <c r="AL127" s="798"/>
      <c r="AM127" s="798"/>
      <c r="AN127" s="798"/>
      <c r="AO127" s="799"/>
      <c r="AP127" s="845" t="s">
        <v>447</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447</v>
      </c>
      <c r="DH127" s="835"/>
      <c r="DI127" s="835"/>
      <c r="DJ127" s="835"/>
      <c r="DK127" s="835"/>
      <c r="DL127" s="835" t="s">
        <v>447</v>
      </c>
      <c r="DM127" s="835"/>
      <c r="DN127" s="835"/>
      <c r="DO127" s="835"/>
      <c r="DP127" s="835"/>
      <c r="DQ127" s="835" t="s">
        <v>447</v>
      </c>
      <c r="DR127" s="835"/>
      <c r="DS127" s="835"/>
      <c r="DT127" s="835"/>
      <c r="DU127" s="835"/>
      <c r="DV127" s="812" t="s">
        <v>447</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24450</v>
      </c>
      <c r="AB128" s="819"/>
      <c r="AC128" s="819"/>
      <c r="AD128" s="819"/>
      <c r="AE128" s="820"/>
      <c r="AF128" s="821">
        <v>22976</v>
      </c>
      <c r="AG128" s="819"/>
      <c r="AH128" s="819"/>
      <c r="AI128" s="819"/>
      <c r="AJ128" s="820"/>
      <c r="AK128" s="821">
        <v>29270</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13159</v>
      </c>
      <c r="DH128" s="809"/>
      <c r="DI128" s="809"/>
      <c r="DJ128" s="809"/>
      <c r="DK128" s="809"/>
      <c r="DL128" s="809">
        <v>1218</v>
      </c>
      <c r="DM128" s="809"/>
      <c r="DN128" s="809"/>
      <c r="DO128" s="809"/>
      <c r="DP128" s="809"/>
      <c r="DQ128" s="809">
        <v>8772</v>
      </c>
      <c r="DR128" s="809"/>
      <c r="DS128" s="809"/>
      <c r="DT128" s="809"/>
      <c r="DU128" s="809"/>
      <c r="DV128" s="810">
        <v>0.3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3027704</v>
      </c>
      <c r="AB129" s="798"/>
      <c r="AC129" s="798"/>
      <c r="AD129" s="798"/>
      <c r="AE129" s="799"/>
      <c r="AF129" s="800">
        <v>3136920</v>
      </c>
      <c r="AG129" s="798"/>
      <c r="AH129" s="798"/>
      <c r="AI129" s="798"/>
      <c r="AJ129" s="799"/>
      <c r="AK129" s="800">
        <v>3200711</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383876</v>
      </c>
      <c r="AB130" s="798"/>
      <c r="AC130" s="798"/>
      <c r="AD130" s="798"/>
      <c r="AE130" s="799"/>
      <c r="AF130" s="800">
        <v>395418</v>
      </c>
      <c r="AG130" s="798"/>
      <c r="AH130" s="798"/>
      <c r="AI130" s="798"/>
      <c r="AJ130" s="799"/>
      <c r="AK130" s="800">
        <v>416835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2643828</v>
      </c>
      <c r="AB131" s="781"/>
      <c r="AC131" s="781"/>
      <c r="AD131" s="781"/>
      <c r="AE131" s="782"/>
      <c r="AF131" s="783">
        <v>2741502</v>
      </c>
      <c r="AG131" s="781"/>
      <c r="AH131" s="781"/>
      <c r="AI131" s="781"/>
      <c r="AJ131" s="782"/>
      <c r="AK131" s="783">
        <v>2783876</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5.1563112279999999</v>
      </c>
      <c r="AB132" s="761"/>
      <c r="AC132" s="761"/>
      <c r="AD132" s="761"/>
      <c r="AE132" s="762"/>
      <c r="AF132" s="763">
        <v>4.2023678990000004</v>
      </c>
      <c r="AG132" s="761"/>
      <c r="AH132" s="761"/>
      <c r="AI132" s="761"/>
      <c r="AJ132" s="762"/>
      <c r="AK132" s="763">
        <v>3.8140348209999999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5.4</v>
      </c>
      <c r="AB133" s="740"/>
      <c r="AC133" s="740"/>
      <c r="AD133" s="740"/>
      <c r="AE133" s="741"/>
      <c r="AF133" s="739">
        <v>4.7</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J52" sqref="J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22"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1033826</v>
      </c>
      <c r="L9" s="266">
        <v>242171</v>
      </c>
      <c r="M9" s="267">
        <v>189696</v>
      </c>
      <c r="N9" s="268">
        <v>27.7</v>
      </c>
    </row>
    <row r="10" spans="1:16">
      <c r="A10" s="250"/>
      <c r="B10" s="246"/>
      <c r="C10" s="246"/>
      <c r="D10" s="246"/>
      <c r="E10" s="246"/>
      <c r="F10" s="246"/>
      <c r="G10" s="1166" t="s">
        <v>479</v>
      </c>
      <c r="H10" s="1167"/>
      <c r="I10" s="1167"/>
      <c r="J10" s="1168"/>
      <c r="K10" s="269">
        <v>133790</v>
      </c>
      <c r="L10" s="270">
        <v>31340</v>
      </c>
      <c r="M10" s="271">
        <v>21936</v>
      </c>
      <c r="N10" s="272">
        <v>42.9</v>
      </c>
    </row>
    <row r="11" spans="1:16" ht="13.5" customHeight="1">
      <c r="A11" s="250"/>
      <c r="B11" s="246"/>
      <c r="C11" s="246"/>
      <c r="D11" s="246"/>
      <c r="E11" s="246"/>
      <c r="F11" s="246"/>
      <c r="G11" s="1166" t="s">
        <v>480</v>
      </c>
      <c r="H11" s="1167"/>
      <c r="I11" s="1167"/>
      <c r="J11" s="1168"/>
      <c r="K11" s="269">
        <v>8464</v>
      </c>
      <c r="L11" s="270">
        <v>1983</v>
      </c>
      <c r="M11" s="271">
        <v>29437</v>
      </c>
      <c r="N11" s="272">
        <v>-93.3</v>
      </c>
    </row>
    <row r="12" spans="1:16" ht="13.5" customHeight="1">
      <c r="A12" s="250"/>
      <c r="B12" s="246"/>
      <c r="C12" s="246"/>
      <c r="D12" s="246"/>
      <c r="E12" s="246"/>
      <c r="F12" s="246"/>
      <c r="G12" s="1166" t="s">
        <v>481</v>
      </c>
      <c r="H12" s="1167"/>
      <c r="I12" s="1167"/>
      <c r="J12" s="1168"/>
      <c r="K12" s="269" t="s">
        <v>482</v>
      </c>
      <c r="L12" s="270" t="s">
        <v>482</v>
      </c>
      <c r="M12" s="271">
        <v>3160</v>
      </c>
      <c r="N12" s="272" t="s">
        <v>482</v>
      </c>
    </row>
    <row r="13" spans="1:16" ht="13.5" customHeight="1">
      <c r="A13" s="250"/>
      <c r="B13" s="246"/>
      <c r="C13" s="246"/>
      <c r="D13" s="246"/>
      <c r="E13" s="246"/>
      <c r="F13" s="246"/>
      <c r="G13" s="1166" t="s">
        <v>483</v>
      </c>
      <c r="H13" s="1167"/>
      <c r="I13" s="1167"/>
      <c r="J13" s="1168"/>
      <c r="K13" s="269" t="s">
        <v>482</v>
      </c>
      <c r="L13" s="270" t="s">
        <v>482</v>
      </c>
      <c r="M13" s="271" t="s">
        <v>482</v>
      </c>
      <c r="N13" s="272" t="s">
        <v>482</v>
      </c>
    </row>
    <row r="14" spans="1:16" ht="13.5" customHeight="1">
      <c r="A14" s="250"/>
      <c r="B14" s="246"/>
      <c r="C14" s="246"/>
      <c r="D14" s="246"/>
      <c r="E14" s="246"/>
      <c r="F14" s="246"/>
      <c r="G14" s="1166" t="s">
        <v>484</v>
      </c>
      <c r="H14" s="1167"/>
      <c r="I14" s="1167"/>
      <c r="J14" s="1168"/>
      <c r="K14" s="269">
        <v>30260</v>
      </c>
      <c r="L14" s="270">
        <v>7088</v>
      </c>
      <c r="M14" s="271">
        <v>9091</v>
      </c>
      <c r="N14" s="272">
        <v>-22</v>
      </c>
    </row>
    <row r="15" spans="1:16" ht="13.5" customHeight="1">
      <c r="A15" s="250"/>
      <c r="B15" s="246"/>
      <c r="C15" s="246"/>
      <c r="D15" s="246"/>
      <c r="E15" s="246"/>
      <c r="F15" s="246"/>
      <c r="G15" s="1166" t="s">
        <v>485</v>
      </c>
      <c r="H15" s="1167"/>
      <c r="I15" s="1167"/>
      <c r="J15" s="1168"/>
      <c r="K15" s="269" t="s">
        <v>482</v>
      </c>
      <c r="L15" s="270" t="s">
        <v>482</v>
      </c>
      <c r="M15" s="271">
        <v>4470</v>
      </c>
      <c r="N15" s="272" t="s">
        <v>482</v>
      </c>
    </row>
    <row r="16" spans="1:16">
      <c r="A16" s="250"/>
      <c r="B16" s="246"/>
      <c r="C16" s="246"/>
      <c r="D16" s="246"/>
      <c r="E16" s="246"/>
      <c r="F16" s="246"/>
      <c r="G16" s="1169" t="s">
        <v>486</v>
      </c>
      <c r="H16" s="1170"/>
      <c r="I16" s="1170"/>
      <c r="J16" s="1171"/>
      <c r="K16" s="270">
        <v>-115310</v>
      </c>
      <c r="L16" s="270">
        <v>-27011</v>
      </c>
      <c r="M16" s="271">
        <v>-19414</v>
      </c>
      <c r="N16" s="272">
        <v>39.1</v>
      </c>
    </row>
    <row r="17" spans="1:16">
      <c r="A17" s="250"/>
      <c r="B17" s="246"/>
      <c r="C17" s="246"/>
      <c r="D17" s="246"/>
      <c r="E17" s="246"/>
      <c r="F17" s="246"/>
      <c r="G17" s="1169" t="s">
        <v>171</v>
      </c>
      <c r="H17" s="1170"/>
      <c r="I17" s="1170"/>
      <c r="J17" s="1171"/>
      <c r="K17" s="270">
        <v>1091030</v>
      </c>
      <c r="L17" s="270">
        <v>255570</v>
      </c>
      <c r="M17" s="271">
        <v>238376</v>
      </c>
      <c r="N17" s="272">
        <v>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32.33</v>
      </c>
      <c r="L21" s="283">
        <v>21.75</v>
      </c>
      <c r="M21" s="284">
        <v>10.58</v>
      </c>
      <c r="N21" s="251"/>
      <c r="O21" s="285"/>
      <c r="P21" s="281"/>
    </row>
    <row r="22" spans="1:16" s="286" customFormat="1">
      <c r="A22" s="281"/>
      <c r="B22" s="251"/>
      <c r="C22" s="251"/>
      <c r="D22" s="251"/>
      <c r="E22" s="251"/>
      <c r="F22" s="251"/>
      <c r="G22" s="1163" t="s">
        <v>492</v>
      </c>
      <c r="H22" s="1164"/>
      <c r="I22" s="1164"/>
      <c r="J22" s="1165"/>
      <c r="K22" s="287">
        <v>92.9</v>
      </c>
      <c r="L22" s="288">
        <v>95.2</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484301</v>
      </c>
      <c r="L32" s="296">
        <v>113446</v>
      </c>
      <c r="M32" s="297">
        <v>139853</v>
      </c>
      <c r="N32" s="298">
        <v>-18.899999999999999</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4</v>
      </c>
      <c r="N34" s="298" t="s">
        <v>482</v>
      </c>
    </row>
    <row r="35" spans="1:16" ht="27" customHeight="1">
      <c r="A35" s="250"/>
      <c r="B35" s="246"/>
      <c r="C35" s="246"/>
      <c r="D35" s="246"/>
      <c r="E35" s="246"/>
      <c r="F35" s="246"/>
      <c r="G35" s="1154" t="s">
        <v>499</v>
      </c>
      <c r="H35" s="1155"/>
      <c r="I35" s="1155"/>
      <c r="J35" s="1156"/>
      <c r="K35" s="296">
        <v>67982</v>
      </c>
      <c r="L35" s="296">
        <v>15925</v>
      </c>
      <c r="M35" s="297">
        <v>31890</v>
      </c>
      <c r="N35" s="298">
        <v>-50.1</v>
      </c>
    </row>
    <row r="36" spans="1:16" ht="27" customHeight="1">
      <c r="A36" s="250"/>
      <c r="B36" s="246"/>
      <c r="C36" s="246"/>
      <c r="D36" s="246"/>
      <c r="E36" s="246"/>
      <c r="F36" s="246"/>
      <c r="G36" s="1154" t="s">
        <v>500</v>
      </c>
      <c r="H36" s="1155"/>
      <c r="I36" s="1155"/>
      <c r="J36" s="1156"/>
      <c r="K36" s="296" t="s">
        <v>482</v>
      </c>
      <c r="L36" s="296" t="s">
        <v>482</v>
      </c>
      <c r="M36" s="297">
        <v>5316</v>
      </c>
      <c r="N36" s="298" t="s">
        <v>482</v>
      </c>
    </row>
    <row r="37" spans="1:16" ht="13.5" customHeight="1">
      <c r="A37" s="250"/>
      <c r="B37" s="246"/>
      <c r="C37" s="246"/>
      <c r="D37" s="246"/>
      <c r="E37" s="246"/>
      <c r="F37" s="246"/>
      <c r="G37" s="1154" t="s">
        <v>501</v>
      </c>
      <c r="H37" s="1155"/>
      <c r="I37" s="1155"/>
      <c r="J37" s="1156"/>
      <c r="K37" s="296" t="s">
        <v>482</v>
      </c>
      <c r="L37" s="296" t="s">
        <v>482</v>
      </c>
      <c r="M37" s="297">
        <v>1757</v>
      </c>
      <c r="N37" s="298" t="s">
        <v>482</v>
      </c>
    </row>
    <row r="38" spans="1:16" ht="27" customHeight="1">
      <c r="A38" s="250"/>
      <c r="B38" s="246"/>
      <c r="C38" s="246"/>
      <c r="D38" s="246"/>
      <c r="E38" s="246"/>
      <c r="F38" s="246"/>
      <c r="G38" s="1157" t="s">
        <v>502</v>
      </c>
      <c r="H38" s="1158"/>
      <c r="I38" s="1158"/>
      <c r="J38" s="1159"/>
      <c r="K38" s="299" t="s">
        <v>482</v>
      </c>
      <c r="L38" s="299" t="s">
        <v>482</v>
      </c>
      <c r="M38" s="300">
        <v>42</v>
      </c>
      <c r="N38" s="301" t="s">
        <v>482</v>
      </c>
      <c r="O38" s="295"/>
    </row>
    <row r="39" spans="1:16">
      <c r="A39" s="250"/>
      <c r="B39" s="246"/>
      <c r="C39" s="246"/>
      <c r="D39" s="246"/>
      <c r="E39" s="246"/>
      <c r="F39" s="246"/>
      <c r="G39" s="1157" t="s">
        <v>503</v>
      </c>
      <c r="H39" s="1158"/>
      <c r="I39" s="1158"/>
      <c r="J39" s="1159"/>
      <c r="K39" s="302">
        <v>-29270</v>
      </c>
      <c r="L39" s="302">
        <v>-6856</v>
      </c>
      <c r="M39" s="303">
        <v>-8426</v>
      </c>
      <c r="N39" s="304">
        <v>-18.600000000000001</v>
      </c>
      <c r="O39" s="295"/>
    </row>
    <row r="40" spans="1:16" ht="27" customHeight="1">
      <c r="A40" s="250"/>
      <c r="B40" s="246"/>
      <c r="C40" s="246"/>
      <c r="D40" s="246"/>
      <c r="E40" s="246"/>
      <c r="F40" s="246"/>
      <c r="G40" s="1154" t="s">
        <v>504</v>
      </c>
      <c r="H40" s="1155"/>
      <c r="I40" s="1155"/>
      <c r="J40" s="1156"/>
      <c r="K40" s="302">
        <v>-416835</v>
      </c>
      <c r="L40" s="302">
        <v>-97642</v>
      </c>
      <c r="M40" s="303">
        <v>-127711</v>
      </c>
      <c r="N40" s="304">
        <v>-23.5</v>
      </c>
      <c r="O40" s="295"/>
    </row>
    <row r="41" spans="1:16">
      <c r="A41" s="250"/>
      <c r="B41" s="246"/>
      <c r="C41" s="246"/>
      <c r="D41" s="246"/>
      <c r="E41" s="246"/>
      <c r="F41" s="246"/>
      <c r="G41" s="1160" t="s">
        <v>282</v>
      </c>
      <c r="H41" s="1161"/>
      <c r="I41" s="1161"/>
      <c r="J41" s="1162"/>
      <c r="K41" s="296">
        <v>106178</v>
      </c>
      <c r="L41" s="302">
        <v>24872</v>
      </c>
      <c r="M41" s="303">
        <v>42725</v>
      </c>
      <c r="N41" s="304">
        <v>-41.8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2184531</v>
      </c>
      <c r="J51" s="322">
        <v>549844</v>
      </c>
      <c r="K51" s="323">
        <v>-18</v>
      </c>
      <c r="L51" s="324">
        <v>228305</v>
      </c>
      <c r="M51" s="325">
        <v>5.6</v>
      </c>
      <c r="N51" s="326">
        <v>-23.6</v>
      </c>
    </row>
    <row r="52" spans="1:14">
      <c r="A52" s="250"/>
      <c r="B52" s="246"/>
      <c r="C52" s="246"/>
      <c r="D52" s="246"/>
      <c r="E52" s="246"/>
      <c r="F52" s="246"/>
      <c r="G52" s="327"/>
      <c r="H52" s="328" t="s">
        <v>515</v>
      </c>
      <c r="I52" s="329">
        <v>438670</v>
      </c>
      <c r="J52" s="330">
        <v>110413</v>
      </c>
      <c r="K52" s="331">
        <v>-1.9</v>
      </c>
      <c r="L52" s="332">
        <v>86611</v>
      </c>
      <c r="M52" s="333">
        <v>-20.399999999999999</v>
      </c>
      <c r="N52" s="334">
        <v>18.5</v>
      </c>
    </row>
    <row r="53" spans="1:14">
      <c r="A53" s="250"/>
      <c r="B53" s="246"/>
      <c r="C53" s="246"/>
      <c r="D53" s="246"/>
      <c r="E53" s="246"/>
      <c r="F53" s="246"/>
      <c r="G53" s="312" t="s">
        <v>516</v>
      </c>
      <c r="H53" s="313"/>
      <c r="I53" s="321">
        <v>4783996</v>
      </c>
      <c r="J53" s="322">
        <v>1165975</v>
      </c>
      <c r="K53" s="323">
        <v>112.1</v>
      </c>
      <c r="L53" s="324">
        <v>316331</v>
      </c>
      <c r="M53" s="325">
        <v>38.6</v>
      </c>
      <c r="N53" s="326">
        <v>73.5</v>
      </c>
    </row>
    <row r="54" spans="1:14">
      <c r="A54" s="250"/>
      <c r="B54" s="246"/>
      <c r="C54" s="246"/>
      <c r="D54" s="246"/>
      <c r="E54" s="246"/>
      <c r="F54" s="246"/>
      <c r="G54" s="327"/>
      <c r="H54" s="328" t="s">
        <v>515</v>
      </c>
      <c r="I54" s="329">
        <v>281874</v>
      </c>
      <c r="J54" s="330">
        <v>68699</v>
      </c>
      <c r="K54" s="331">
        <v>-37.799999999999997</v>
      </c>
      <c r="L54" s="332">
        <v>106387</v>
      </c>
      <c r="M54" s="333">
        <v>22.8</v>
      </c>
      <c r="N54" s="334">
        <v>-60.6</v>
      </c>
    </row>
    <row r="55" spans="1:14">
      <c r="A55" s="250"/>
      <c r="B55" s="246"/>
      <c r="C55" s="246"/>
      <c r="D55" s="246"/>
      <c r="E55" s="246"/>
      <c r="F55" s="246"/>
      <c r="G55" s="312" t="s">
        <v>517</v>
      </c>
      <c r="H55" s="313"/>
      <c r="I55" s="321">
        <v>4162626</v>
      </c>
      <c r="J55" s="322">
        <v>989923</v>
      </c>
      <c r="K55" s="323">
        <v>-15.1</v>
      </c>
      <c r="L55" s="324">
        <v>333013</v>
      </c>
      <c r="M55" s="325">
        <v>5.3</v>
      </c>
      <c r="N55" s="326">
        <v>-20.399999999999999</v>
      </c>
    </row>
    <row r="56" spans="1:14">
      <c r="A56" s="250"/>
      <c r="B56" s="246"/>
      <c r="C56" s="246"/>
      <c r="D56" s="246"/>
      <c r="E56" s="246"/>
      <c r="F56" s="246"/>
      <c r="G56" s="327"/>
      <c r="H56" s="328" t="s">
        <v>515</v>
      </c>
      <c r="I56" s="329">
        <v>474330</v>
      </c>
      <c r="J56" s="330">
        <v>112801</v>
      </c>
      <c r="K56" s="331">
        <v>64.2</v>
      </c>
      <c r="L56" s="332">
        <v>126732</v>
      </c>
      <c r="M56" s="333">
        <v>19.100000000000001</v>
      </c>
      <c r="N56" s="334">
        <v>45.1</v>
      </c>
    </row>
    <row r="57" spans="1:14">
      <c r="A57" s="250"/>
      <c r="B57" s="246"/>
      <c r="C57" s="246"/>
      <c r="D57" s="246"/>
      <c r="E57" s="246"/>
      <c r="F57" s="246"/>
      <c r="G57" s="312" t="s">
        <v>518</v>
      </c>
      <c r="H57" s="313"/>
      <c r="I57" s="321">
        <v>1321621</v>
      </c>
      <c r="J57" s="322">
        <v>311777</v>
      </c>
      <c r="K57" s="323">
        <v>-68.5</v>
      </c>
      <c r="L57" s="324">
        <v>280458</v>
      </c>
      <c r="M57" s="325">
        <v>-15.8</v>
      </c>
      <c r="N57" s="326">
        <v>-52.7</v>
      </c>
    </row>
    <row r="58" spans="1:14">
      <c r="A58" s="250"/>
      <c r="B58" s="246"/>
      <c r="C58" s="246"/>
      <c r="D58" s="246"/>
      <c r="E58" s="246"/>
      <c r="F58" s="246"/>
      <c r="G58" s="327"/>
      <c r="H58" s="328" t="s">
        <v>515</v>
      </c>
      <c r="I58" s="329">
        <v>351560</v>
      </c>
      <c r="J58" s="330">
        <v>82935</v>
      </c>
      <c r="K58" s="331">
        <v>-26.5</v>
      </c>
      <c r="L58" s="332">
        <v>127286</v>
      </c>
      <c r="M58" s="333">
        <v>0.4</v>
      </c>
      <c r="N58" s="334">
        <v>-26.9</v>
      </c>
    </row>
    <row r="59" spans="1:14">
      <c r="A59" s="250"/>
      <c r="B59" s="246"/>
      <c r="C59" s="246"/>
      <c r="D59" s="246"/>
      <c r="E59" s="246"/>
      <c r="F59" s="246"/>
      <c r="G59" s="312" t="s">
        <v>519</v>
      </c>
      <c r="H59" s="313"/>
      <c r="I59" s="321">
        <v>1624913</v>
      </c>
      <c r="J59" s="322">
        <v>380631</v>
      </c>
      <c r="K59" s="323">
        <v>22.1</v>
      </c>
      <c r="L59" s="324">
        <v>291945</v>
      </c>
      <c r="M59" s="325">
        <v>4.0999999999999996</v>
      </c>
      <c r="N59" s="326">
        <v>18</v>
      </c>
    </row>
    <row r="60" spans="1:14">
      <c r="A60" s="250"/>
      <c r="B60" s="246"/>
      <c r="C60" s="246"/>
      <c r="D60" s="246"/>
      <c r="E60" s="246"/>
      <c r="F60" s="246"/>
      <c r="G60" s="327"/>
      <c r="H60" s="328" t="s">
        <v>515</v>
      </c>
      <c r="I60" s="335">
        <v>381637</v>
      </c>
      <c r="J60" s="330">
        <v>89397</v>
      </c>
      <c r="K60" s="331">
        <v>7.8</v>
      </c>
      <c r="L60" s="332">
        <v>127651</v>
      </c>
      <c r="M60" s="333">
        <v>0.3</v>
      </c>
      <c r="N60" s="334">
        <v>7.5</v>
      </c>
    </row>
    <row r="61" spans="1:14">
      <c r="A61" s="250"/>
      <c r="B61" s="246"/>
      <c r="C61" s="246"/>
      <c r="D61" s="246"/>
      <c r="E61" s="246"/>
      <c r="F61" s="246"/>
      <c r="G61" s="312" t="s">
        <v>520</v>
      </c>
      <c r="H61" s="336"/>
      <c r="I61" s="337">
        <v>2815537</v>
      </c>
      <c r="J61" s="338">
        <v>679630</v>
      </c>
      <c r="K61" s="339">
        <v>6.5</v>
      </c>
      <c r="L61" s="340">
        <v>290010</v>
      </c>
      <c r="M61" s="341">
        <v>7.6</v>
      </c>
      <c r="N61" s="326">
        <v>-1.1000000000000001</v>
      </c>
    </row>
    <row r="62" spans="1:14">
      <c r="A62" s="250"/>
      <c r="B62" s="246"/>
      <c r="C62" s="246"/>
      <c r="D62" s="246"/>
      <c r="E62" s="246"/>
      <c r="F62" s="246"/>
      <c r="G62" s="327"/>
      <c r="H62" s="328" t="s">
        <v>515</v>
      </c>
      <c r="I62" s="329">
        <v>385614</v>
      </c>
      <c r="J62" s="330">
        <v>92849</v>
      </c>
      <c r="K62" s="331">
        <v>1.2</v>
      </c>
      <c r="L62" s="332">
        <v>114933</v>
      </c>
      <c r="M62" s="333">
        <v>4.4000000000000004</v>
      </c>
      <c r="N62" s="334">
        <v>-3.2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60" zoomScaleNormal="60" zoomScaleSheetLayoutView="55" workbookViewId="0">
      <selection activeCell="U7" sqref="U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32.049999999999997</v>
      </c>
      <c r="G47" s="12">
        <v>34.78</v>
      </c>
      <c r="H47" s="12">
        <v>39.9</v>
      </c>
      <c r="I47" s="12">
        <v>44.61</v>
      </c>
      <c r="J47" s="13">
        <v>53.41</v>
      </c>
    </row>
    <row r="48" spans="2:10" ht="57.75" customHeight="1">
      <c r="B48" s="14"/>
      <c r="C48" s="1174" t="s">
        <v>4</v>
      </c>
      <c r="D48" s="1174"/>
      <c r="E48" s="1175"/>
      <c r="F48" s="15">
        <v>11.45</v>
      </c>
      <c r="G48" s="16">
        <v>13.39</v>
      </c>
      <c r="H48" s="16">
        <v>10.31</v>
      </c>
      <c r="I48" s="16">
        <v>13.08</v>
      </c>
      <c r="J48" s="17">
        <v>11.21</v>
      </c>
    </row>
    <row r="49" spans="2:10" ht="57.75" customHeight="1" thickBot="1">
      <c r="B49" s="18"/>
      <c r="C49" s="1176" t="s">
        <v>5</v>
      </c>
      <c r="D49" s="1176"/>
      <c r="E49" s="1177"/>
      <c r="F49" s="19">
        <v>3.48</v>
      </c>
      <c r="G49" s="20">
        <v>4.01</v>
      </c>
      <c r="H49" s="20">
        <v>1.68</v>
      </c>
      <c r="I49" s="20">
        <v>11.63</v>
      </c>
      <c r="J49" s="21">
        <v>8.07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吉村 樹</cp:lastModifiedBy>
  <dcterms:modified xsi:type="dcterms:W3CDTF">2018-12-18T01:45:49Z</dcterms:modified>
</cp:coreProperties>
</file>