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6" i="9" l="1"/>
  <c r="BG35" i="9"/>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U36" i="9"/>
  <c r="C36" i="9"/>
  <c r="CO35" i="9"/>
  <c r="AM35" i="9"/>
  <c r="C35" i="9"/>
  <c r="CO34" i="9"/>
  <c r="BW34" i="9"/>
  <c r="BW35" i="9" s="1"/>
  <c r="BW36" i="9" s="1"/>
  <c r="BW37" i="9" s="1"/>
  <c r="BW38" i="9" s="1"/>
  <c r="BW39" i="9" s="1"/>
  <c r="BW40" i="9" s="1"/>
  <c r="BW41" i="9" s="1"/>
  <c r="BW42" i="9" s="1"/>
  <c r="BW43" i="9" s="1"/>
  <c r="AM34" i="9"/>
  <c r="C34" i="9"/>
  <c r="BE34" i="9" l="1"/>
  <c r="BE35" i="9" s="1"/>
  <c r="BE36" i="9" s="1"/>
  <c r="U34" i="9"/>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<sst xmlns="http://schemas.openxmlformats.org/spreadsheetml/2006/main" count="1138" uniqueCount="560">
  <si>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</si>
  <si>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</si>
  <si>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</si>
  <si>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</si>
  <si>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</si>
  <si>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</si>
  <si>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</si>
  <si>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</si>
  <si>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</si>
  <si>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</si>
  <si>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</si>
  <si>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</si>
  <si>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</si>
  <si>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</si>
  <si>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</si>
  <si>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</si>
  <si>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</si>
  <si>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</si>
  <si>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</si>
  <si>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</si>
  <si>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</si>
  <si>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</si>
  <si>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</si>
  <si>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</si>
  <si>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</si>
  <si>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</si>
  <si>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</si>
  <si>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</si>
  <si>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</si>
  <si>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</si>
  <si>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</si>
  <si>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</si>
  <si>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</si>
  <si>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</si>
  <si>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</si>
  <si>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</si>
  <si>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</si>
  <si>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</si>
  <si>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</si>
  <si>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</si>
  <si>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</si>
  <si>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</si>
  <si>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</si>
  <si>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</si>
  <si>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</si>
  <si>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</si>
  <si>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</si>
  <si>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</si>
  <si>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</si>
  <si>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</si>
  <si>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</si>
  <si>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</si>
  <si>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</si>
  <si>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</si>
  <si>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</si>
  <si>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</si>
  <si>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</si>
  <si>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</si>
  <si>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</si>
  <si>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</si>
  <si>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</si>
  <si>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</si>
  <si>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</si>
  <si>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</si>
  <si>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</si>
  <si>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</si>
  <si>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</si>
  <si>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</si>
  <si>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</si>
  <si>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</si>
  <si>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</si>
  <si>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</si>
  <si>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</si>
  <si>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</si>
  <si>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</si>
  <si>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</si>
  <si>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</si>
  <si>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</si>
  <si>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</si>
  <si>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</si>
  <si>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</si>
  <si>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</si>
  <si>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渡嘉敷村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</si>
  <si>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</si>
  <si>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</si>
  <si>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</si>
  <si>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</si>
  <si>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</si>
  <si>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</si>
  <si>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</si>
  <si>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</si>
  <si>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</si>
  <si>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</si>
  <si>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</si>
  <si>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</si>
  <si>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</si>
  <si>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</si>
  <si>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</si>
  <si>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</si>
  <si>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</si>
  <si>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</si>
  <si>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</si>
  <si>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</si>
  <si>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</si>
  <si>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</si>
  <si>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</si>
  <si>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</si>
  <si>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</si>
  <si>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</si>
  <si>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</si>
  <si>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</si>
  <si>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</si>
  <si>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</si>
  <si>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</si>
  <si>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</si>
  <si>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</si>
  <si>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</si>
  <si>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</si>
  <si>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</si>
  <si>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</si>
  <si>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</si>
  <si>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</si>
  <si>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</si>
  <si>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</si>
  <si>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</si>
  <si>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</si>
  <si>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</si>
  <si>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</si>
  <si>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</si>
  <si>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</si>
  <si>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</si>
  <si>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</si>
  <si>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</si>
  <si>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</si>
  <si>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</si>
  <si>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</si>
  <si>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</si>
  <si>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</si>
  <si>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</si>
  <si>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</si>
  <si>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</si>
  <si>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</si>
  <si>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</si>
  <si>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</si>
  <si>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</si>
  <si>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</si>
  <si>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</si>
  <si>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</si>
  <si>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</si>
  <si>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</si>
  <si>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</si>
  <si>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</si>
  <si>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</si>
  <si>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</si>
  <si>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</si>
  <si>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</si>
  <si>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</si>
  <si>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</si>
  <si>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</si>
  <si>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</si>
  <si>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</si>
  <si>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</si>
  <si>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</si>
  <si>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</si>
  <si>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</si>
  <si>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</si>
  <si>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</si>
  <si>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</si>
  <si>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</si>
  <si>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</si>
  <si>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</si>
  <si>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</si>
  <si>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</si>
  <si>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</si>
  <si>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</si>
  <si>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</si>
  <si>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</si>
  <si>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</si>
  <si>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</si>
  <si>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</si>
  <si>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</si>
  <si>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</si>
  <si>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</si>
  <si>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</si>
  <si>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</si>
  <si>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</si>
  <si>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</si>
  <si>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</si>
  <si>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</si>
  <si>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</si>
  <si>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</si>
  <si>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</si>
  <si>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</si>
  <si>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</si>
  <si>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</si>
  <si>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</si>
  <si>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</si>
  <si>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沖縄県渡嘉敷村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</si>
  <si>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</si>
  <si>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</si>
  <si>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</si>
  <si>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</si>
  <si>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</si>
  <si>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</si>
  <si>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</si>
  <si>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</si>
  <si>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</si>
  <si>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</si>
  <si>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</si>
  <si>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</si>
  <si>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</si>
  <si>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</si>
  <si>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</si>
  <si>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</si>
  <si>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</si>
  <si>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</si>
  <si>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</si>
  <si>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</si>
  <si>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</si>
  <si>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</si>
  <si>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</si>
  <si>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</si>
  <si>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</si>
  <si>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</si>
  <si>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</si>
  <si>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</si>
  <si>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</si>
  <si>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</si>
  <si>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</si>
  <si>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</si>
  <si>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</si>
  <si>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</si>
  <si>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</si>
  <si>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</si>
  <si>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</si>
  <si>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</si>
  <si>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</si>
  <si>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</si>
  <si>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</si>
  <si>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</si>
  <si>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</si>
  <si>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</si>
  <si>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</si>
  <si>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</si>
  <si>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</si>
  <si>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</si>
  <si>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</si>
  <si>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</si>
  <si>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</si>
  <si>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</si>
  <si>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</si>
  <si>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</si>
  <si>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</si>
  <si>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</si>
  <si>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</si>
  <si>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</si>
  <si>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</si>
  <si>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</si>
  <si>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</si>
  <si>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</si>
  <si>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</si>
  <si>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</si>
  <si>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</si>
  <si>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</si>
  <si>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</si>
  <si>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</si>
  <si>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</si>
  <si>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</si>
  <si>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</si>
  <si>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</si>
  <si>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</si>
  <si>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</si>
  <si>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</si>
  <si>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</si>
  <si>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</si>
  <si>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</si>
  <si>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</si>
  <si>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</si>
  <si>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</si>
  <si>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</si>
  <si>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</si>
  <si>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</si>
  <si>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</si>
  <si>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</si>
  <si>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</si>
  <si>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</si>
  <si>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</si>
  <si>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</si>
  <si>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</si>
  <si>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</si>
  <si>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</si>
  <si>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</si>
  <si>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</si>
  <si>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</si>
  <si>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</si>
  <si>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</si>
  <si>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</si>
  <si>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</si>
  <si>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</si>
  <si>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</si>
  <si>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</si>
  <si>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</si>
  <si>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</si>
  <si>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</si>
  <si>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</si>
  <si>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</si>
  <si>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</si>
  <si>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</si>
  <si>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</si>
  <si>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</si>
  <si>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</si>
  <si>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</si>
  <si>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</si>
  <si>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</si>
  <si>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</si>
  <si>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8"/>
  </si>
  <si>
    <t>加入世帯数(世帯)</t>
  </si>
  <si>
    <t>　　うち一部事務組合負担金</t>
    <phoneticPr fontId="5"/>
  </si>
  <si>
    <t>下水道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</si>
  <si>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</si>
  <si>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</si>
  <si>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</si>
  <si>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</si>
  <si>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</si>
  <si>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</si>
  <si>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</si>
  <si>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</si>
  <si>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</si>
  <si>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</si>
  <si>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</si>
  <si>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</si>
  <si>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</si>
  <si>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</si>
  <si>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</si>
  <si>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</si>
  <si>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</si>
  <si>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</si>
  <si>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</si>
  <si>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</si>
  <si>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</si>
  <si>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</si>
  <si>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</si>
  <si>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</si>
  <si>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</si>
  <si>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</si>
  <si>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</si>
  <si>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沖縄県渡嘉敷村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</si>
  <si>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</si>
  <si>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</si>
  <si>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</si>
  <si>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</si>
  <si>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</si>
  <si>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</si>
  <si>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</si>
  <si>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</si>
  <si>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</si>
  <si>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</si>
  <si>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</si>
  <si>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</si>
  <si>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</si>
  <si>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</si>
  <si>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</si>
  <si>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</si>
  <si>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</si>
  <si>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</si>
  <si>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</si>
  <si>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</si>
  <si>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</si>
  <si>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</si>
  <si>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</si>
  <si>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</si>
  <si>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</si>
  <si>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</si>
  <si>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</si>
  <si>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</si>
  <si>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</si>
  <si>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</si>
  <si>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</si>
  <si>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</si>
  <si>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</si>
  <si>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</si>
  <si>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</si>
  <si>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</si>
  <si>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</si>
  <si>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航路事業特別会計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</si>
  <si>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</si>
  <si>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</si>
  <si>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</si>
  <si>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</si>
  <si>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</si>
  <si>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</si>
  <si>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</si>
  <si>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</si>
  <si>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</si>
  <si>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</si>
  <si>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</si>
  <si>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</si>
  <si>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</si>
  <si>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</si>
  <si>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</si>
  <si>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</si>
  <si>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</si>
  <si>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</si>
  <si>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</si>
  <si>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</si>
  <si>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</si>
  <si>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</si>
  <si>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</si>
  <si>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</si>
  <si>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</si>
  <si>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</si>
  <si>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</si>
  <si>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</si>
  <si>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</si>
  <si>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</si>
  <si>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</si>
  <si>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</si>
  <si>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</si>
  <si>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</si>
  <si>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</si>
  <si>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</si>
  <si>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</si>
  <si>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</si>
  <si>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</si>
  <si>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</si>
  <si>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</si>
  <si>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</si>
  <si>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</si>
  <si>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</si>
  <si>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</si>
  <si>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</si>
  <si>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</si>
  <si>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</si>
  <si>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</si>
  <si>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</si>
  <si>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</si>
  <si>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</si>
  <si>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</si>
  <si>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</si>
  <si>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</si>
  <si>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</si>
  <si>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</si>
  <si>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</si>
  <si>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</si>
  <si>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</si>
  <si>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</si>
  <si>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</si>
  <si>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</si>
  <si>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</si>
  <si>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</si>
  <si>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</si>
  <si>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</si>
  <si>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</si>
  <si>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</si>
  <si>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</si>
  <si>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</si>
  <si>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</si>
  <si>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</si>
  <si>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</si>
  <si>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</si>
  <si>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</si>
  <si>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</si>
  <si>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</si>
  <si>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</si>
  <si>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</si>
  <si>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</si>
  <si>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</si>
  <si>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</si>
  <si>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</si>
  <si>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</si>
  <si>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</si>
  <si>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</si>
  <si>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</si>
  <si>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</si>
  <si>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</si>
  <si>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</si>
  <si>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</si>
  <si>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</si>
  <si>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</si>
  <si>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</si>
  <si>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</si>
  <si>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</si>
  <si>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</si>
  <si>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</si>
  <si>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</si>
  <si>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</si>
  <si>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</si>
  <si>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</si>
  <si>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</si>
  <si>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</si>
  <si>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</si>
  <si>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</si>
  <si>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</si>
  <si>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</si>
  <si>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</si>
  <si>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</si>
  <si>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</si>
  <si>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</si>
  <si>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</si>
  <si>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</si>
  <si>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</si>
  <si>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</si>
  <si>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</si>
  <si>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</si>
  <si>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</si>
  <si>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</si>
  <si>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</si>
  <si>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</si>
  <si>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</si>
  <si>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</si>
  <si>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</si>
  <si>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</si>
  <si>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</si>
  <si>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</si>
  <si>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</si>
  <si>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</si>
  <si>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</si>
  <si>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</si>
  <si>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</si>
  <si>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</si>
  <si>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</si>
  <si>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13.44</t>
  </si>
  <si>
    <t>航路事業特別会計</t>
  </si>
  <si>
    <t>▲ 2.49</t>
  </si>
  <si>
    <t>一般会計</t>
  </si>
  <si>
    <t>国民健康保険事業特別会計</t>
  </si>
  <si>
    <t>簡易水道事業特別会計</t>
  </si>
  <si>
    <t>後期高齢者医療特別会計</t>
  </si>
  <si>
    <t>下水道事業特別会計</t>
  </si>
  <si>
    <t>その他会計（赤字）</t>
  </si>
  <si>
    <t>その他会計（黒字）</t>
  </si>
  <si>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5"/>
  </si>
  <si>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5"/>
  </si>
  <si>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5"/>
  </si>
  <si>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5"/>
  </si>
  <si>
    <t>沖縄県市町村自治会館管理組合</t>
    <rPh sb="0" eb="3">
      <t>オキナワケン</t>
    </rPh>
    <rPh sb="3" eb="6">
      <t>シチョウソン</t>
    </rPh>
    <rPh sb="6" eb="8">
      <t>ジチ</t>
    </rPh>
    <rPh sb="8" eb="10">
      <t>カイカン</t>
    </rPh>
    <rPh sb="10" eb="12">
      <t>カンリ</t>
    </rPh>
    <rPh sb="12" eb="14">
      <t>クミアイ</t>
    </rPh>
    <phoneticPr fontId="5"/>
  </si>
  <si>
    <t>沖縄県市町村総合事務組合</t>
    <rPh sb="0" eb="3">
      <t>オキナワケン</t>
    </rPh>
    <rPh sb="3" eb="6">
      <t>シチョウソン</t>
    </rPh>
    <rPh sb="6" eb="8">
      <t>ソウゴウ</t>
    </rPh>
    <rPh sb="8" eb="10">
      <t>ジム</t>
    </rPh>
    <rPh sb="10" eb="12">
      <t>クミアイ</t>
    </rPh>
    <phoneticPr fontId="5"/>
  </si>
  <si>
    <t>南部広域行政組合（一般会計）</t>
    <rPh sb="0" eb="2">
      <t>ナンブ</t>
    </rPh>
    <rPh sb="2" eb="4">
      <t>コウイキ</t>
    </rPh>
    <rPh sb="4" eb="6">
      <t>ギョウセイ</t>
    </rPh>
    <rPh sb="6" eb="8">
      <t>クミアイ</t>
    </rPh>
    <rPh sb="9" eb="11">
      <t>イッパン</t>
    </rPh>
    <rPh sb="11" eb="13">
      <t>カイケイ</t>
    </rPh>
    <phoneticPr fontId="5"/>
  </si>
  <si>
    <t>南部広域行政組合（特別会計）</t>
    <rPh sb="0" eb="2">
      <t>ナンブ</t>
    </rPh>
    <rPh sb="2" eb="4">
      <t>コウイキ</t>
    </rPh>
    <rPh sb="4" eb="6">
      <t>ギョウセイ</t>
    </rPh>
    <rPh sb="6" eb="8">
      <t>クミアイ</t>
    </rPh>
    <rPh sb="9" eb="11">
      <t>トクベツ</t>
    </rPh>
    <rPh sb="11" eb="13">
      <t>カイケイ</t>
    </rPh>
    <phoneticPr fontId="5"/>
  </si>
  <si>
    <t>沖縄県町村交通災害共済組合</t>
    <rPh sb="0" eb="3">
      <t>オキナワケン</t>
    </rPh>
    <rPh sb="3" eb="5">
      <t>チョウソン</t>
    </rPh>
    <rPh sb="5" eb="7">
      <t>コウツウ</t>
    </rPh>
    <rPh sb="7" eb="9">
      <t>サイガイ</t>
    </rPh>
    <rPh sb="9" eb="11">
      <t>キョウサイ</t>
    </rPh>
    <rPh sb="11" eb="13">
      <t>クミアイ</t>
    </rPh>
    <phoneticPr fontId="5"/>
  </si>
  <si>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5"/>
  </si>
  <si>
    <t>　　〃　　ふるさと市町村圏基金特別会計</t>
    <rPh sb="9" eb="12">
      <t>シチョウソン</t>
    </rPh>
    <rPh sb="12" eb="13">
      <t>ケン</t>
    </rPh>
    <rPh sb="13" eb="15">
      <t>キキン</t>
    </rPh>
    <rPh sb="15" eb="17">
      <t>トクベツ</t>
    </rPh>
    <rPh sb="17" eb="19">
      <t>カイケイ</t>
    </rPh>
    <phoneticPr fontId="30"/>
  </si>
  <si>
    <t>　　〃　　いなんせ斎苑特別会計</t>
    <rPh sb="9" eb="11">
      <t>サイエン</t>
    </rPh>
    <rPh sb="11" eb="13">
      <t>トクベツ</t>
    </rPh>
    <rPh sb="13" eb="15">
      <t>カイケイ</t>
    </rPh>
    <phoneticPr fontId="30"/>
  </si>
  <si>
    <t>　　〃　　南斎場特別会計</t>
    <rPh sb="5" eb="6">
      <t>ミナミ</t>
    </rPh>
    <rPh sb="6" eb="8">
      <t>サイジョウ</t>
    </rPh>
    <rPh sb="8" eb="10">
      <t>トクベツ</t>
    </rPh>
    <rPh sb="10" eb="12">
      <t>カイケイ</t>
    </rPh>
    <phoneticPr fontId="30"/>
  </si>
  <si>
    <t>-</t>
    <phoneticPr fontId="2"/>
  </si>
  <si>
    <t>一般会計からの繰入金</t>
    <phoneticPr fontId="30"/>
  </si>
  <si>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</si>
  <si>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</si>
  <si>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</si>
  <si>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</si>
  <si>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の分子において、平成19年度をピークにその後減少し、将来負担比率は、減少傾向にあり▲マイナス推移している。平成16年度から実施している起債抑制策や、平成20年度から平成21年度に公的資金補償金免除繰上償還を実施したことにより地方債現在高が減少したことが主な要因である。また、平成21年度からは将来負担比率は▲マイナスのため算定されていない。有形固定資産減価償却率は平成27年度48.3％となっている。</t>
    <phoneticPr fontId="2"/>
  </si>
  <si>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</si>
  <si>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</si>
  <si>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</si>
  <si>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</si>
  <si>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</si>
  <si>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</si>
  <si>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の分子において、平成22年度をピークにその後減少しているのは、平成16年度から起債抑制策により、地方債の発行を抑えたことで、起債残高ピーク時から減少。また、平成20年度から平成21年度に公的資金補償金免除繰上償還を実施したことにより元利償還金が減少したことも主な要因である。算入公債費等について、交付税算入の少ない地方債から過疎債、辺地債等の交付税算入の手厚い地方債の借入にシフトしていることから、算入公債費等は増加傾向にはあるが実質公債費率の分子においては、減少傾向にある。将来負担比率も年度によって違いはあるが、▲マイナス数値を推移し減少傾向にあ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</si>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</sst>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671020</c:v>
                </c:pt>
                <c:pt idx="1">
                  <c:v>905823</c:v>
                </c:pt>
                <c:pt idx="2">
                  <c:v>987691</c:v>
                </c:pt>
                <c:pt idx="3">
                  <c:v>1001074</c:v>
                </c:pt>
                <c:pt idx="4">
                  <c:v>802605</c:v>
                </c:pt>
              </c:numCache>
            </c:numRef>
          </c:val>
          <c:smooth val="0"/>
        </c:ser>
        <c:dLbls>
          <c:showLegendKey val="0"/>
          <c:showVal val="0"/>
          <c:showCatName val="0"/>
          <c:showSerName val="0"/>
          <c:showPercent val="0"/>
          <c:showBubbleSize val="0"/>
        </c:dLbls>
        <c:marker val="1"/>
        <c:smooth val="0"/>
        <c:axId val="117725056"/>
        <c:axId val="117764096"/>
      </c:lineChart>
      <c:catAx>
        <c:axId val="117725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764096"/>
        <c:crosses val="autoZero"/>
        <c:auto val="1"/>
        <c:lblAlgn val="ctr"/>
        <c:lblOffset val="100"/>
        <c:tickLblSkip val="1"/>
        <c:tickMarkSkip val="1"/>
        <c:noMultiLvlLbl val="0"/>
      </c:catAx>
      <c:valAx>
        <c:axId val="117764096"/>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725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12.83</c:v>
                </c:pt>
                <c:pt idx="1">
                  <c:v>1.53</c:v>
                </c:pt>
                <c:pt idx="2">
                  <c:v>5.0599999999999996</c:v>
                </c:pt>
                <c:pt idx="3">
                  <c:v>7.66</c:v>
                </c:pt>
                <c:pt idx="4">
                  <c:v>10.19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69.95</c:v>
                </c:pt>
                <c:pt idx="1">
                  <c:v>71.75</c:v>
                </c:pt>
                <c:pt idx="2">
                  <c:v>70.209999999999994</c:v>
                </c:pt>
                <c:pt idx="3">
                  <c:v>70.58</c:v>
                </c:pt>
                <c:pt idx="4">
                  <c:v>72.69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2132864"/>
        <c:axId val="132134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8.67</c:v>
                </c:pt>
                <c:pt idx="1">
                  <c:v>-13.44</c:v>
                </c:pt>
                <c:pt idx="2">
                  <c:v>3.61</c:v>
                </c:pt>
                <c:pt idx="3">
                  <c:v>5.12</c:v>
                </c:pt>
                <c:pt idx="4">
                  <c:v>6.3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2132864"/>
        <c:axId val="132134784"/>
      </c:lineChart>
      <c:catAx>
        <c:axId val="13213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134784"/>
        <c:crosses val="autoZero"/>
        <c:auto val="1"/>
        <c:lblAlgn val="ctr"/>
        <c:lblOffset val="100"/>
        <c:tickLblSkip val="1"/>
        <c:tickMarkSkip val="1"/>
        <c:noMultiLvlLbl val="0"/>
      </c:catAx>
      <c:valAx>
        <c:axId val="132134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132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0.05</c:v>
                </c:pt>
                <c:pt idx="4">
                  <c:v>#N/A</c:v>
                </c:pt>
                <c:pt idx="5">
                  <c:v>0</c:v>
                </c:pt>
                <c:pt idx="6">
                  <c:v>#N/A</c:v>
                </c:pt>
                <c:pt idx="7">
                  <c:v>0</c:v>
                </c:pt>
                <c:pt idx="8">
                  <c:v>#N/A</c:v>
                </c:pt>
                <c:pt idx="9">
                  <c:v>0.03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0.04</c:v>
                </c:pt>
                <c:pt idx="2">
                  <c:v>#N/A</c:v>
                </c:pt>
                <c:pt idx="3">
                  <c:v>0.04</c:v>
                </c:pt>
                <c:pt idx="4">
                  <c:v>#N/A</c:v>
                </c:pt>
                <c:pt idx="5">
                  <c:v>0.02</c:v>
                </c:pt>
                <c:pt idx="6">
                  <c:v>#N/A</c:v>
                </c:pt>
                <c:pt idx="7">
                  <c:v>0.02</c:v>
                </c:pt>
                <c:pt idx="8">
                  <c:v>#N/A</c:v>
                </c:pt>
                <c:pt idx="9">
                  <c:v>7.0000000000000007E-2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2.08</c:v>
                </c:pt>
                <c:pt idx="2">
                  <c:v>#N/A</c:v>
                </c:pt>
                <c:pt idx="3">
                  <c:v>1.36</c:v>
                </c:pt>
                <c:pt idx="4">
                  <c:v>#N/A</c:v>
                </c:pt>
                <c:pt idx="5">
                  <c:v>2</c:v>
                </c:pt>
                <c:pt idx="6">
                  <c:v>#N/A</c:v>
                </c:pt>
                <c:pt idx="7">
                  <c:v>0.89</c:v>
                </c:pt>
                <c:pt idx="8">
                  <c:v>#N/A</c:v>
                </c:pt>
                <c:pt idx="9">
                  <c:v>0.32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12.83</c:v>
                </c:pt>
                <c:pt idx="2">
                  <c:v>#N/A</c:v>
                </c:pt>
                <c:pt idx="3">
                  <c:v>1.53</c:v>
                </c:pt>
                <c:pt idx="4">
                  <c:v>#N/A</c:v>
                </c:pt>
                <c:pt idx="5">
                  <c:v>5.0599999999999996</c:v>
                </c:pt>
                <c:pt idx="6">
                  <c:v>#N/A</c:v>
                </c:pt>
                <c:pt idx="7">
                  <c:v>7.65</c:v>
                </c:pt>
                <c:pt idx="8">
                  <c:v>#N/A</c:v>
                </c:pt>
                <c:pt idx="9">
                  <c:v>10.18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航路事業特別会計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2.4900000000000002</c:v>
                </c:pt>
                <c:pt idx="1">
                  <c:v>#N/A</c:v>
                </c:pt>
                <c:pt idx="2">
                  <c:v>#N/A</c:v>
                </c:pt>
                <c:pt idx="3">
                  <c:v>0</c:v>
                </c:pt>
                <c:pt idx="4">
                  <c:v>#N/A</c:v>
                </c:pt>
                <c:pt idx="5">
                  <c:v>4.4000000000000004</c:v>
                </c:pt>
                <c:pt idx="6">
                  <c:v>#N/A</c:v>
                </c:pt>
                <c:pt idx="7">
                  <c:v>9.68</c:v>
                </c:pt>
                <c:pt idx="8">
                  <c:v>#N/A</c:v>
                </c:pt>
                <c:pt idx="9">
                  <c:v>11.34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2851584"/>
        <c:axId val="132853120"/>
      </c:barChart>
      <c:catAx>
        <c:axId val="13285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853120"/>
        <c:crosses val="autoZero"/>
        <c:auto val="1"/>
        <c:lblAlgn val="ctr"/>
        <c:lblOffset val="100"/>
        <c:tickLblSkip val="1"/>
        <c:tickMarkSkip val="1"/>
        <c:noMultiLvlLbl val="0"/>
      </c:catAx>
      <c:valAx>
        <c:axId val="132853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851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185</c:v>
                </c:pt>
                <c:pt idx="5">
                  <c:v>161</c:v>
                </c:pt>
                <c:pt idx="8">
                  <c:v>173</c:v>
                </c:pt>
                <c:pt idx="11">
                  <c:v>151</c:v>
                </c:pt>
                <c:pt idx="14">
                  <c:v>145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54</c:v>
                </c:pt>
                <c:pt idx="3">
                  <c:v>51</c:v>
                </c:pt>
                <c:pt idx="6">
                  <c:v>47</c:v>
                </c:pt>
                <c:pt idx="9">
                  <c:v>49</c:v>
                </c:pt>
                <c:pt idx="12">
                  <c:v>46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211</c:v>
                </c:pt>
                <c:pt idx="3">
                  <c:v>181</c:v>
                </c:pt>
                <c:pt idx="6">
                  <c:v>168</c:v>
                </c:pt>
                <c:pt idx="9">
                  <c:v>135</c:v>
                </c:pt>
                <c:pt idx="12">
                  <c:v>125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2178304"/>
        <c:axId val="132180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80</c:v>
                </c:pt>
                <c:pt idx="2">
                  <c:v>#N/A</c:v>
                </c:pt>
                <c:pt idx="3">
                  <c:v>#N/A</c:v>
                </c:pt>
                <c:pt idx="4">
                  <c:v>71</c:v>
                </c:pt>
                <c:pt idx="5">
                  <c:v>#N/A</c:v>
                </c:pt>
                <c:pt idx="6">
                  <c:v>#N/A</c:v>
                </c:pt>
                <c:pt idx="7">
                  <c:v>42</c:v>
                </c:pt>
                <c:pt idx="8">
                  <c:v>#N/A</c:v>
                </c:pt>
                <c:pt idx="9">
                  <c:v>#N/A</c:v>
                </c:pt>
                <c:pt idx="10">
                  <c:v>33</c:v>
                </c:pt>
                <c:pt idx="11">
                  <c:v>#N/A</c:v>
                </c:pt>
                <c:pt idx="12">
                  <c:v>#N/A</c:v>
                </c:pt>
                <c:pt idx="13">
                  <c:v>26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2178304"/>
        <c:axId val="132180224"/>
      </c:lineChart>
      <c:catAx>
        <c:axId val="132178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180224"/>
        <c:crosses val="autoZero"/>
        <c:auto val="1"/>
        <c:lblAlgn val="ctr"/>
        <c:lblOffset val="100"/>
        <c:tickLblSkip val="1"/>
        <c:tickMarkSkip val="1"/>
        <c:noMultiLvlLbl val="0"/>
      </c:catAx>
      <c:valAx>
        <c:axId val="132180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178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963</c:v>
                </c:pt>
                <c:pt idx="5">
                  <c:v>1083</c:v>
                </c:pt>
                <c:pt idx="8">
                  <c:v>1123</c:v>
                </c:pt>
                <c:pt idx="11">
                  <c:v>1078</c:v>
                </c:pt>
                <c:pt idx="14">
                  <c:v>1132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173</c:v>
                </c:pt>
                <c:pt idx="5">
                  <c:v>162</c:v>
                </c:pt>
                <c:pt idx="8">
                  <c:v>149</c:v>
                </c:pt>
                <c:pt idx="11">
                  <c:v>137</c:v>
                </c:pt>
                <c:pt idx="14">
                  <c:v>124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824</c:v>
                </c:pt>
                <c:pt idx="5">
                  <c:v>870</c:v>
                </c:pt>
                <c:pt idx="8">
                  <c:v>859</c:v>
                </c:pt>
                <c:pt idx="11">
                  <c:v>889</c:v>
                </c:pt>
                <c:pt idx="14">
                  <c:v>945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243</c:v>
                </c:pt>
                <c:pt idx="3">
                  <c:v>225</c:v>
                </c:pt>
                <c:pt idx="6">
                  <c:v>198</c:v>
                </c:pt>
                <c:pt idx="9">
                  <c:v>140</c:v>
                </c:pt>
                <c:pt idx="12">
                  <c:v>119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427</c:v>
                </c:pt>
                <c:pt idx="3">
                  <c:v>586</c:v>
                </c:pt>
                <c:pt idx="6">
                  <c:v>500</c:v>
                </c:pt>
                <c:pt idx="9">
                  <c:v>337</c:v>
                </c:pt>
                <c:pt idx="12">
                  <c:v>301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1196</c:v>
                </c:pt>
                <c:pt idx="3">
                  <c:v>1211</c:v>
                </c:pt>
                <c:pt idx="6">
                  <c:v>1323</c:v>
                </c:pt>
                <c:pt idx="9">
                  <c:v>1345</c:v>
                </c:pt>
                <c:pt idx="12">
                  <c:v>1435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2914176"/>
        <c:axId val="132924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2914176"/>
        <c:axId val="132924544"/>
      </c:lineChart>
      <c:catAx>
        <c:axId val="13291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924544"/>
        <c:crosses val="autoZero"/>
        <c:auto val="1"/>
        <c:lblAlgn val="ctr"/>
        <c:lblOffset val="100"/>
        <c:tickLblSkip val="1"/>
        <c:tickMarkSkip val="1"/>
        <c:noMultiLvlLbl val="0"/>
      </c:catAx>
      <c:valAx>
        <c:axId val="132924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91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{D82B4C8F-9535-4D3B-94E9-7C2431557E98}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{39B8CB42-5778-4423-BB00-788F97D82C50}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{EA5CB78E-4D00-46ED-98A4-4894068B313C}</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{F9AA1CA3-C96C-4CB4-8A98-A8F894AF4113}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{6A911A8D-3B9C-45D9-AA2C-39CA61C4214E}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48.3</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{A69E8BBC-FB60-4374-A006-EF5148C782FC}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{429375E9-49DB-4D1F-B32D-2322C56B5B0F}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{D9C5245E-2EA6-4521-BF64-25AB045A21F1}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{5C5672BC-3B27-4840-AA24-957892969368}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{BA37807A-FA0A-4FD7-88E1-A94EE6F2956A}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57.1</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3709824"/>
        <c:axId val="133711744"/>
      </c:scatterChart>
      <c:valAx>
        <c:axId val="133709824"/>
        <c:scaling>
          <c:orientation val="minMax"/>
          <c:max val="68.599999999999994"/>
          <c:min val="45.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711744"/>
        <c:crosses val="autoZero"/>
        <c:crossBetween val="midCat"/>
      </c:valAx>
      <c:valAx>
        <c:axId val="13371174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709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{3A60E8A2-AA9D-43A2-ABC8-6C9DDA117097}</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{AEC7C1A2-A733-4460-9ED8-03554A128EAB}</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{67597567-486F-42BC-919F-1A72673C9E84}</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{BEA0B4ED-55B8-48EB-9E3F-815E7ECBC4BA}</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{1A15C24B-332E-4339-ACE7-F94B7537BF26}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13.7</c:v>
                </c:pt>
                <c:pt idx="1">
                  <c:v>13.8</c:v>
                </c:pt>
                <c:pt idx="2">
                  <c:v>11.9</c:v>
                </c:pt>
                <c:pt idx="3">
                  <c:v>8.9</c:v>
                </c:pt>
                <c:pt idx="4">
                  <c:v>5.9</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{FA749129-35CA-4D91-AA3A-66FEED878D7B}</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{C9870903-99D1-46CF-BF2C-8F9E7C8F14DA}</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{B777E3F9-165B-49D5-8607-5D54AFF915A4}</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{1F906416-DD3D-44C8-A010-B9C0CA8A8CB7}</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{10DA857B-458E-484E-90CE-E01152CE6765}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3775360"/>
        <c:axId val="133777280"/>
      </c:scatterChart>
      <c:valAx>
        <c:axId val="133775360"/>
        <c:scaling>
          <c:orientation val="minMax"/>
          <c:max val="10"/>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777280"/>
        <c:crosses val="autoZero"/>
        <c:crossBetween val="midCat"/>
      </c:valAx>
      <c:valAx>
        <c:axId val="13377728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7753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沖縄県渡嘉敷村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実質公債費比率の分子において、平成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年度の</a:t>
          </a:r>
          <a:r>
            <a:rPr kumimoji="1" lang="en-US" altLang="ja-JP" sz="1200">
              <a:latin typeface="ＭＳ ゴシック" pitchFamily="49" charset="-128"/>
              <a:ea typeface="ＭＳ ゴシック" pitchFamily="49" charset="-128"/>
            </a:rPr>
            <a:t>75</a:t>
          </a:r>
          <a:r>
            <a:rPr kumimoji="1" lang="ja-JP" altLang="en-US" sz="1200">
              <a:latin typeface="ＭＳ ゴシック" pitchFamily="49" charset="-128"/>
              <a:ea typeface="ＭＳ ゴシック" pitchFamily="49" charset="-128"/>
            </a:rPr>
            <a:t>百万円をピークにその後減少し、平成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年度については</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百万円となっている。　</a:t>
          </a:r>
        </a:p>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年度から起債抑制策により、地方債の発行を抑えたことで、起債残高ピーク時（平成</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年度末　起債残高 </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077</a:t>
          </a:r>
          <a:r>
            <a:rPr kumimoji="1" lang="ja-JP" altLang="en-US" sz="1200">
              <a:latin typeface="ＭＳ ゴシック" pitchFamily="49" charset="-128"/>
              <a:ea typeface="ＭＳ ゴシック" pitchFamily="49" charset="-128"/>
            </a:rPr>
            <a:t>百万円）から</a:t>
          </a:r>
          <a:r>
            <a:rPr kumimoji="1" lang="en-US" altLang="ja-JP" sz="1200">
              <a:solidFill>
                <a:sysClr val="windowText" lastClr="000000"/>
              </a:solidFill>
              <a:latin typeface="ＭＳ ゴシック" pitchFamily="49" charset="-128"/>
              <a:ea typeface="ＭＳ ゴシック" pitchFamily="49" charset="-128"/>
            </a:rPr>
            <a:t>35.2</a:t>
          </a:r>
          <a:r>
            <a:rPr kumimoji="1" lang="ja-JP" altLang="en-US" sz="1200">
              <a:solidFill>
                <a:sysClr val="windowText" lastClr="000000"/>
              </a:solidFill>
              <a:latin typeface="ＭＳ ゴシック" pitchFamily="49" charset="-128"/>
              <a:ea typeface="ＭＳ ゴシック" pitchFamily="49" charset="-128"/>
            </a:rPr>
            <a:t>％減少</a:t>
          </a:r>
          <a:r>
            <a:rPr kumimoji="1" lang="ja-JP" altLang="en-US" sz="1200">
              <a:latin typeface="ＭＳ ゴシック" pitchFamily="49" charset="-128"/>
              <a:ea typeface="ＭＳ ゴシック" pitchFamily="49" charset="-128"/>
            </a:rPr>
            <a:t>している。また、平成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年度から平成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年度に公的資金補償金免除繰上償還（</a:t>
          </a:r>
          <a:r>
            <a:rPr kumimoji="1" lang="en-US" altLang="ja-JP" sz="1200">
              <a:latin typeface="ＭＳ ゴシック" pitchFamily="49" charset="-128"/>
              <a:ea typeface="ＭＳ ゴシック" pitchFamily="49" charset="-128"/>
            </a:rPr>
            <a:t>34</a:t>
          </a:r>
          <a:r>
            <a:rPr kumimoji="1" lang="ja-JP" altLang="en-US" sz="1200">
              <a:latin typeface="ＭＳ ゴシック" pitchFamily="49" charset="-128"/>
              <a:ea typeface="ＭＳ ゴシック" pitchFamily="49" charset="-128"/>
            </a:rPr>
            <a:t>百万円）を実施したことにより元利償還金が減少したことも主な要因である。</a:t>
          </a:r>
        </a:p>
        <a:p>
          <a:r>
            <a:rPr kumimoji="1" lang="ja-JP" altLang="en-US" sz="1200">
              <a:latin typeface="ＭＳ ゴシック" pitchFamily="49" charset="-128"/>
              <a:ea typeface="ＭＳ ゴシック" pitchFamily="49" charset="-128"/>
            </a:rPr>
            <a:t>　算入公債費等について、交付税算入の少ない地方債から過疎債、辺地債等の交付税算入の手厚い地方債の借入にシフトしていることから、算入公債費等は減少傾向となる。</a:t>
          </a:r>
        </a:p>
        <a:p>
          <a:r>
            <a:rPr kumimoji="1" lang="ja-JP" altLang="en-US" sz="1200">
              <a:latin typeface="ＭＳ ゴシック" pitchFamily="49" charset="-128"/>
              <a:ea typeface="ＭＳ ゴシック" pitchFamily="49" charset="-128"/>
            </a:rPr>
            <a:t>　今後の財政状況においても、公債費の負担は重たいものとなるため、公債費負担適正化計画に基づき、緊急に必要な場合の事業を除き、新規事業の抑制・凍結を行い、新規地方債の発行を抑制し適正な水準の確保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沖縄県渡嘉敷村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将来負担比率の分子において、平成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237</a:t>
          </a:r>
          <a:r>
            <a:rPr kumimoji="1" lang="ja-JP" altLang="en-US" sz="1400">
              <a:latin typeface="ＭＳ ゴシック" pitchFamily="49" charset="-128"/>
              <a:ea typeface="ＭＳ ゴシック" pitchFamily="49" charset="-128"/>
            </a:rPr>
            <a:t>百万円をピークにその後減少し、平成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年度には▲</a:t>
          </a:r>
          <a:r>
            <a:rPr kumimoji="1" lang="en-US" altLang="ja-JP" sz="1400">
              <a:latin typeface="ＭＳ ゴシック" pitchFamily="49" charset="-128"/>
              <a:ea typeface="ＭＳ ゴシック" pitchFamily="49" charset="-128"/>
            </a:rPr>
            <a:t>347</a:t>
          </a:r>
          <a:r>
            <a:rPr kumimoji="1" lang="ja-JP" altLang="en-US" sz="1400">
              <a:latin typeface="ＭＳ ゴシック" pitchFamily="49" charset="-128"/>
              <a:ea typeface="ＭＳ ゴシック" pitchFamily="49" charset="-128"/>
            </a:rPr>
            <a:t>百万円まで減少している。これは、平成</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年度から実施している起債抑制策や、平成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年度に公的資金補償金免除繰上償還（</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百万円）を実施したことにより地方債現在高が減少したことが主な要因である。また、平成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年度からは将来負担比率は算定されていないが、今後の基金残高によって変動することが考えられる。</a:t>
          </a:r>
        </a:p>
        <a:p>
          <a:r>
            <a:rPr kumimoji="1" lang="ja-JP" altLang="en-US" sz="1400">
              <a:latin typeface="ＭＳ ゴシック" pitchFamily="49" charset="-128"/>
              <a:ea typeface="ＭＳ ゴシック" pitchFamily="49" charset="-128"/>
            </a:rPr>
            <a:t>　今後も引き続き厳しい財政状況が見込まれることから、義務的経費の削減に努め、歳出を抑制することにより財政調整基金等の積立てを実施し、充当可能基金の増額を図ることで将来負担の適正化に努める。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沖縄県渡嘉敷村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702
686
19.23
1,819,024
1,726,252
75,255
738,857
1,434,837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年度数値</a:t>
          </a:r>
          <a:r>
            <a:rPr kumimoji="1" lang="en-US" altLang="ja-JP" sz="1100">
              <a:solidFill>
                <a:schemeClr val="dk1"/>
              </a:solidFill>
              <a:effectLst/>
              <a:latin typeface="+mn-lt"/>
              <a:ea typeface="+mn-ea"/>
              <a:cs typeface="+mn-cs"/>
            </a:rPr>
            <a:t>48.3</a:t>
          </a:r>
          <a:r>
            <a:rPr kumimoji="1" lang="ja-JP" altLang="ja-JP" sz="1100">
              <a:solidFill>
                <a:schemeClr val="dk1"/>
              </a:solidFill>
              <a:effectLst/>
              <a:latin typeface="+mn-lt"/>
              <a:ea typeface="+mn-ea"/>
              <a:cs typeface="+mn-cs"/>
            </a:rPr>
            <a:t>からみると比較的建築されてから３０年未満の建築物が多いため類似団体平均値より低い。</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111337</xdr:rowOff>
    </xdr:from>
    <xdr:to>
      <xdr:col>3</xdr:col>
      <xdr:colOff>1170940</xdr:colOff>
      <xdr:row>34</xdr:row>
      <xdr:rowOff>26670</xdr:rowOff>
    </xdr:to>
    <xdr:cxnSp macro="">
      <xdr:nvCxnSpPr>
        <xdr:cNvPr id="70" name="直線コネクタ 69"/>
        <xdr:cNvCxnSpPr/>
      </xdr:nvCxnSpPr>
      <xdr:spPr>
        <a:xfrm flipV="1">
          <a:off x="4760595" y="5521537"/>
          <a:ext cx="1270" cy="111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71"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72" name="直線コネクタ 71"/>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58014</xdr:rowOff>
    </xdr:from>
    <xdr:ext cx="405111" cy="259045"/>
    <xdr:sp macro="" textlink="">
      <xdr:nvSpPr>
        <xdr:cNvPr id="73" name="有形固定資産減価償却率最大値テキスト"/>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3</xdr:col>
      <xdr:colOff>1082675</xdr:colOff>
      <xdr:row>27</xdr:row>
      <xdr:rowOff>111337</xdr:rowOff>
    </xdr:from>
    <xdr:to>
      <xdr:col>3</xdr:col>
      <xdr:colOff>1260475</xdr:colOff>
      <xdr:row>27</xdr:row>
      <xdr:rowOff>111337</xdr:rowOff>
    </xdr:to>
    <xdr:cxnSp macro="">
      <xdr:nvCxnSpPr>
        <xdr:cNvPr id="74" name="直線コネクタ 73"/>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165117</xdr:rowOff>
    </xdr:from>
    <xdr:ext cx="405111" cy="259045"/>
    <xdr:sp macro="" textlink="">
      <xdr:nvSpPr>
        <xdr:cNvPr id="75" name="有形固定資産減価償却率平均値テキスト"/>
        <xdr:cNvSpPr txBox="1"/>
      </xdr:nvSpPr>
      <xdr:spPr>
        <a:xfrm>
          <a:off x="4813300" y="6089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15240</xdr:rowOff>
    </xdr:from>
    <xdr:to>
      <xdr:col>3</xdr:col>
      <xdr:colOff>1222375</xdr:colOff>
      <xdr:row>31</xdr:row>
      <xdr:rowOff>116840</xdr:rowOff>
    </xdr:to>
    <xdr:sp macro="" textlink="">
      <xdr:nvSpPr>
        <xdr:cNvPr id="76" name="フローチャート : 判断 75"/>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77470</xdr:rowOff>
    </xdr:from>
    <xdr:to>
      <xdr:col>3</xdr:col>
      <xdr:colOff>511175</xdr:colOff>
      <xdr:row>30</xdr:row>
      <xdr:rowOff>7620</xdr:rowOff>
    </xdr:to>
    <xdr:sp macro="" textlink="">
      <xdr:nvSpPr>
        <xdr:cNvPr id="77" name="フローチャート : 判断 76"/>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24977</xdr:rowOff>
    </xdr:from>
    <xdr:to>
      <xdr:col>3</xdr:col>
      <xdr:colOff>511175</xdr:colOff>
      <xdr:row>33</xdr:row>
      <xdr:rowOff>126577</xdr:rowOff>
    </xdr:to>
    <xdr:sp macro="" textlink="">
      <xdr:nvSpPr>
        <xdr:cNvPr id="83" name="円/楕円 82"/>
        <xdr:cNvSpPr/>
      </xdr:nvSpPr>
      <xdr:spPr>
        <a:xfrm>
          <a:off x="4000500" y="646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24147</xdr:rowOff>
    </xdr:from>
    <xdr:ext cx="405111" cy="259045"/>
    <xdr:sp macro="" textlink="">
      <xdr:nvSpPr>
        <xdr:cNvPr id="84" name="n_1aveValue有形固定資産減価償却率"/>
        <xdr:cNvSpPr txBox="1"/>
      </xdr:nvSpPr>
      <xdr:spPr>
        <a:xfrm>
          <a:off x="3836043"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117704</xdr:rowOff>
    </xdr:from>
    <xdr:ext cx="405111" cy="259045"/>
    <xdr:sp macro="" textlink="">
      <xdr:nvSpPr>
        <xdr:cNvPr id="85" name="n_1mainValue有形固定資産減価償却率"/>
        <xdr:cNvSpPr txBox="1"/>
      </xdr:nvSpPr>
      <xdr:spPr>
        <a:xfrm>
          <a:off x="3836043" y="6556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沖縄県渡嘉敷村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702
686
19.23
1,819,024
1,726,252
75,255
738,857
1,434,837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121920</xdr:rowOff>
    </xdr:from>
    <xdr:to>
      <xdr:col>6</xdr:col>
      <xdr:colOff>510540</xdr:colOff>
      <xdr:row>41</xdr:row>
      <xdr:rowOff>116205</xdr:rowOff>
    </xdr:to>
    <xdr:cxnSp macro="">
      <xdr:nvCxnSpPr>
        <xdr:cNvPr id="53" name="直線コネクタ 52"/>
        <xdr:cNvCxnSpPr/>
      </xdr:nvCxnSpPr>
      <xdr:spPr>
        <a:xfrm flipV="1">
          <a:off x="4634865" y="595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120032</xdr:rowOff>
    </xdr:from>
    <xdr:ext cx="405111" cy="259045"/>
    <xdr:sp macro="" textlink="">
      <xdr:nvSpPr>
        <xdr:cNvPr id="54" name="【道路】&#10;有形固定資産減価償却率最小値テキスト"/>
        <xdr:cNvSpPr txBox="1"/>
      </xdr:nvSpPr>
      <xdr:spPr>
        <a:xfrm>
          <a:off x="47244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6</xdr:col>
      <xdr:colOff>422275</xdr:colOff>
      <xdr:row>41</xdr:row>
      <xdr:rowOff>116205</xdr:rowOff>
    </xdr:from>
    <xdr:to>
      <xdr:col>6</xdr:col>
      <xdr:colOff>600075</xdr:colOff>
      <xdr:row>41</xdr:row>
      <xdr:rowOff>116205</xdr:rowOff>
    </xdr:to>
    <xdr:cxnSp macro="">
      <xdr:nvCxnSpPr>
        <xdr:cNvPr id="55" name="直線コネクタ 54"/>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68597</xdr:rowOff>
    </xdr:from>
    <xdr:ext cx="405111" cy="259045"/>
    <xdr:sp macro="" textlink="">
      <xdr:nvSpPr>
        <xdr:cNvPr id="56" name="【道路】&#10;有形固定資産減価償却率最大値テキスト"/>
        <xdr:cNvSpPr txBox="1"/>
      </xdr:nvSpPr>
      <xdr:spPr>
        <a:xfrm>
          <a:off x="47244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422275</xdr:colOff>
      <xdr:row>34</xdr:row>
      <xdr:rowOff>121920</xdr:rowOff>
    </xdr:from>
    <xdr:to>
      <xdr:col>6</xdr:col>
      <xdr:colOff>600075</xdr:colOff>
      <xdr:row>34</xdr:row>
      <xdr:rowOff>121920</xdr:rowOff>
    </xdr:to>
    <xdr:cxnSp macro="">
      <xdr:nvCxnSpPr>
        <xdr:cNvPr id="57" name="直線コネクタ 56"/>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83837</xdr:rowOff>
    </xdr:from>
    <xdr:ext cx="405111" cy="259045"/>
    <xdr:sp macro="" textlink="">
      <xdr:nvSpPr>
        <xdr:cNvPr id="58" name="【道路】&#10;有形固定資産減価償却率平均値テキスト"/>
        <xdr:cNvSpPr txBox="1"/>
      </xdr:nvSpPr>
      <xdr:spPr>
        <a:xfrm>
          <a:off x="4724400" y="659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105410</xdr:rowOff>
    </xdr:from>
    <xdr:to>
      <xdr:col>6</xdr:col>
      <xdr:colOff>561975</xdr:colOff>
      <xdr:row>39</xdr:row>
      <xdr:rowOff>35560</xdr:rowOff>
    </xdr:to>
    <xdr:sp macro="" textlink="">
      <xdr:nvSpPr>
        <xdr:cNvPr id="59" name="フローチャート : 判断 58"/>
        <xdr:cNvSpPr/>
      </xdr:nvSpPr>
      <xdr:spPr>
        <a:xfrm>
          <a:off x="45847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76835</xdr:rowOff>
    </xdr:from>
    <xdr:to>
      <xdr:col>5</xdr:col>
      <xdr:colOff>409575</xdr:colOff>
      <xdr:row>39</xdr:row>
      <xdr:rowOff>6985</xdr:rowOff>
    </xdr:to>
    <xdr:sp macro="" textlink="">
      <xdr:nvSpPr>
        <xdr:cNvPr id="60" name="フローチャート : 判断 59"/>
        <xdr:cNvSpPr/>
      </xdr:nvSpPr>
      <xdr:spPr>
        <a:xfrm>
          <a:off x="3746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116840</xdr:rowOff>
    </xdr:from>
    <xdr:to>
      <xdr:col>5</xdr:col>
      <xdr:colOff>409575</xdr:colOff>
      <xdr:row>41</xdr:row>
      <xdr:rowOff>46990</xdr:rowOff>
    </xdr:to>
    <xdr:sp macro="" textlink="">
      <xdr:nvSpPr>
        <xdr:cNvPr id="66" name="円/楕円 65"/>
        <xdr:cNvSpPr/>
      </xdr:nvSpPr>
      <xdr:spPr>
        <a:xfrm>
          <a:off x="3746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23512</xdr:rowOff>
    </xdr:from>
    <xdr:ext cx="405111" cy="259045"/>
    <xdr:sp macro="" textlink="">
      <xdr:nvSpPr>
        <xdr:cNvPr id="67" name="n_1aveValue【道路】&#10;有形固定資産減価償却率"/>
        <xdr:cNvSpPr txBox="1"/>
      </xdr:nvSpPr>
      <xdr:spPr>
        <a:xfrm>
          <a:off x="3582043" y="6367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38117</xdr:rowOff>
    </xdr:from>
    <xdr:ext cx="405111" cy="259045"/>
    <xdr:sp macro="" textlink="">
      <xdr:nvSpPr>
        <xdr:cNvPr id="68" name="n_1mainValue【道路】&#10;有形固定資産減価償却率"/>
        <xdr:cNvSpPr txBox="1"/>
      </xdr:nvSpPr>
      <xdr:spPr>
        <a:xfrm>
          <a:off x="3582043"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79" name="直線コネクタ 7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0" name="テキスト ボックス 7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1" name="直線コネクタ 8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2" name="テキスト ボックス 8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3" name="直線コネクタ 8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4" name="テキスト ボックス 8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5" name="直線コネクタ 8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6" name="テキスト ボックス 8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7" name="直線コネクタ 8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88" name="テキスト ボックス 8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89" name="直線コネクタ 8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0" name="テキスト ボックス 89"/>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136306</xdr:rowOff>
    </xdr:from>
    <xdr:to>
      <xdr:col>15</xdr:col>
      <xdr:colOff>180340</xdr:colOff>
      <xdr:row>41</xdr:row>
      <xdr:rowOff>95452</xdr:rowOff>
    </xdr:to>
    <xdr:cxnSp macro="">
      <xdr:nvCxnSpPr>
        <xdr:cNvPr id="94" name="直線コネクタ 93"/>
        <xdr:cNvCxnSpPr/>
      </xdr:nvCxnSpPr>
      <xdr:spPr>
        <a:xfrm flipV="1">
          <a:off x="10476865" y="5794156"/>
          <a:ext cx="0" cy="133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99279</xdr:rowOff>
    </xdr:from>
    <xdr:ext cx="534377" cy="259045"/>
    <xdr:sp macro="" textlink="">
      <xdr:nvSpPr>
        <xdr:cNvPr id="95" name="【道路】&#10;一人当たり延長最小値テキスト"/>
        <xdr:cNvSpPr txBox="1"/>
      </xdr:nvSpPr>
      <xdr:spPr>
        <a:xfrm>
          <a:off x="10566400" y="712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10.321</a:t>
          </a:r>
          <a:endParaRPr kumimoji="1" lang="ja-JP" altLang="en-US" sz="1000" b="1">
            <a:latin typeface="ＭＳ Ｐゴシック"/>
          </a:endParaRPr>
        </a:p>
      </xdr:txBody>
    </xdr:sp>
    <xdr:clientData/>
  </xdr:oneCellAnchor>
  <xdr:twoCellAnchor>
    <xdr:from>
      <xdr:col>15</xdr:col>
      <xdr:colOff>92075</xdr:colOff>
      <xdr:row>41</xdr:row>
      <xdr:rowOff>95452</xdr:rowOff>
    </xdr:from>
    <xdr:to>
      <xdr:col>15</xdr:col>
      <xdr:colOff>269875</xdr:colOff>
      <xdr:row>41</xdr:row>
      <xdr:rowOff>95452</xdr:rowOff>
    </xdr:to>
    <xdr:cxnSp macro="">
      <xdr:nvCxnSpPr>
        <xdr:cNvPr id="96" name="直線コネクタ 95"/>
        <xdr:cNvCxnSpPr/>
      </xdr:nvCxnSpPr>
      <xdr:spPr>
        <a:xfrm>
          <a:off x="10388600" y="712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82983</xdr:rowOff>
    </xdr:from>
    <xdr:ext cx="534377" cy="259045"/>
    <xdr:sp macro="" textlink="">
      <xdr:nvSpPr>
        <xdr:cNvPr id="97" name="【道路】&#10;一人当たり延長最大値テキスト"/>
        <xdr:cNvSpPr txBox="1"/>
      </xdr:nvSpPr>
      <xdr:spPr>
        <a:xfrm>
          <a:off x="10566400" y="556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91.819</a:t>
          </a:r>
          <a:endParaRPr kumimoji="1" lang="ja-JP" altLang="en-US" sz="1000" b="1">
            <a:latin typeface="ＭＳ Ｐゴシック"/>
          </a:endParaRPr>
        </a:p>
      </xdr:txBody>
    </xdr:sp>
    <xdr:clientData/>
  </xdr:oneCellAnchor>
  <xdr:twoCellAnchor>
    <xdr:from>
      <xdr:col>15</xdr:col>
      <xdr:colOff>92075</xdr:colOff>
      <xdr:row>33</xdr:row>
      <xdr:rowOff>136306</xdr:rowOff>
    </xdr:from>
    <xdr:to>
      <xdr:col>15</xdr:col>
      <xdr:colOff>269875</xdr:colOff>
      <xdr:row>33</xdr:row>
      <xdr:rowOff>136306</xdr:rowOff>
    </xdr:to>
    <xdr:cxnSp macro="">
      <xdr:nvCxnSpPr>
        <xdr:cNvPr id="98" name="直線コネクタ 97"/>
        <xdr:cNvCxnSpPr/>
      </xdr:nvCxnSpPr>
      <xdr:spPr>
        <a:xfrm>
          <a:off x="10388600" y="57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118372</xdr:rowOff>
    </xdr:from>
    <xdr:ext cx="534377" cy="259045"/>
    <xdr:sp macro="" textlink="">
      <xdr:nvSpPr>
        <xdr:cNvPr id="99" name="【道路】&#10;一人当たり延長平均値テキスト"/>
        <xdr:cNvSpPr txBox="1"/>
      </xdr:nvSpPr>
      <xdr:spPr>
        <a:xfrm>
          <a:off x="10566400" y="6633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139945</xdr:rowOff>
    </xdr:from>
    <xdr:to>
      <xdr:col>15</xdr:col>
      <xdr:colOff>231775</xdr:colOff>
      <xdr:row>39</xdr:row>
      <xdr:rowOff>70095</xdr:rowOff>
    </xdr:to>
    <xdr:sp macro="" textlink="">
      <xdr:nvSpPr>
        <xdr:cNvPr id="100" name="フローチャート : 判断 99"/>
        <xdr:cNvSpPr/>
      </xdr:nvSpPr>
      <xdr:spPr>
        <a:xfrm>
          <a:off x="10426700" y="665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83824</xdr:rowOff>
    </xdr:from>
    <xdr:to>
      <xdr:col>14</xdr:col>
      <xdr:colOff>79375</xdr:colOff>
      <xdr:row>38</xdr:row>
      <xdr:rowOff>13974</xdr:rowOff>
    </xdr:to>
    <xdr:sp macro="" textlink="">
      <xdr:nvSpPr>
        <xdr:cNvPr id="101" name="フローチャート : 判断 100"/>
        <xdr:cNvSpPr/>
      </xdr:nvSpPr>
      <xdr:spPr>
        <a:xfrm>
          <a:off x="9588500" y="642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138263</xdr:rowOff>
    </xdr:from>
    <xdr:to>
      <xdr:col>14</xdr:col>
      <xdr:colOff>79375</xdr:colOff>
      <xdr:row>37</xdr:row>
      <xdr:rowOff>68413</xdr:rowOff>
    </xdr:to>
    <xdr:sp macro="" textlink="">
      <xdr:nvSpPr>
        <xdr:cNvPr id="107" name="円/楕円 106"/>
        <xdr:cNvSpPr/>
      </xdr:nvSpPr>
      <xdr:spPr>
        <a:xfrm>
          <a:off x="9588500" y="631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5101</xdr:rowOff>
    </xdr:from>
    <xdr:ext cx="534377" cy="259045"/>
    <xdr:sp macro="" textlink="">
      <xdr:nvSpPr>
        <xdr:cNvPr id="108" name="n_1aveValue【道路】&#10;一人当たり延長"/>
        <xdr:cNvSpPr txBox="1"/>
      </xdr:nvSpPr>
      <xdr:spPr>
        <a:xfrm>
          <a:off x="9359410" y="652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49.922</a:t>
          </a:r>
          <a:endParaRPr kumimoji="1" lang="ja-JP" altLang="en-US" sz="1000" b="1">
            <a:solidFill>
              <a:srgbClr val="000080"/>
            </a:solidFill>
            <a:latin typeface="ＭＳ Ｐゴシック"/>
          </a:endParaRPr>
        </a:p>
      </xdr:txBody>
    </xdr:sp>
    <xdr:clientData/>
  </xdr:oneCellAnchor>
  <xdr:oneCellAnchor>
    <xdr:from>
      <xdr:col>13</xdr:col>
      <xdr:colOff>434485</xdr:colOff>
      <xdr:row>35</xdr:row>
      <xdr:rowOff>84940</xdr:rowOff>
    </xdr:from>
    <xdr:ext cx="534377" cy="259045"/>
    <xdr:sp macro="" textlink="">
      <xdr:nvSpPr>
        <xdr:cNvPr id="109" name="n_1mainValue【道路】&#10;一人当たり延長"/>
        <xdr:cNvSpPr txBox="1"/>
      </xdr:nvSpPr>
      <xdr:spPr>
        <a:xfrm>
          <a:off x="9359410" y="608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57.088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6858</xdr:rowOff>
    </xdr:to>
    <xdr:cxnSp macro="">
      <xdr:nvCxnSpPr>
        <xdr:cNvPr id="132" name="直線コネクタ 131"/>
        <xdr:cNvCxnSpPr/>
      </xdr:nvCxnSpPr>
      <xdr:spPr>
        <a:xfrm flipV="1">
          <a:off x="4634865" y="9601200"/>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10685</xdr:rowOff>
    </xdr:from>
    <xdr:ext cx="405111" cy="259045"/>
    <xdr:sp macro="" textlink="">
      <xdr:nvSpPr>
        <xdr:cNvPr id="133" name="【橋りょう・トンネル】&#10;有形固定資産減価償却率最小値テキスト"/>
        <xdr:cNvSpPr txBox="1"/>
      </xdr:nvSpPr>
      <xdr:spPr>
        <a:xfrm>
          <a:off x="4724400" y="1098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422275</xdr:colOff>
      <xdr:row>64</xdr:row>
      <xdr:rowOff>6858</xdr:rowOff>
    </xdr:from>
    <xdr:to>
      <xdr:col>6</xdr:col>
      <xdr:colOff>600075</xdr:colOff>
      <xdr:row>64</xdr:row>
      <xdr:rowOff>6858</xdr:rowOff>
    </xdr:to>
    <xdr:cxnSp macro="">
      <xdr:nvCxnSpPr>
        <xdr:cNvPr id="134" name="直線コネクタ 133"/>
        <xdr:cNvCxnSpPr/>
      </xdr:nvCxnSpPr>
      <xdr:spPr>
        <a:xfrm>
          <a:off x="4546600" y="1097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35"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36" name="直線コネクタ 13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87647</xdr:rowOff>
    </xdr:from>
    <xdr:ext cx="405111" cy="259045"/>
    <xdr:sp macro="" textlink="">
      <xdr:nvSpPr>
        <xdr:cNvPr id="137" name="【橋りょう・トンネル】&#10;有形固定資産減価償却率平均値テキスト"/>
        <xdr:cNvSpPr txBox="1"/>
      </xdr:nvSpPr>
      <xdr:spPr>
        <a:xfrm>
          <a:off x="47244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109220</xdr:rowOff>
    </xdr:from>
    <xdr:to>
      <xdr:col>6</xdr:col>
      <xdr:colOff>561975</xdr:colOff>
      <xdr:row>61</xdr:row>
      <xdr:rowOff>39370</xdr:rowOff>
    </xdr:to>
    <xdr:sp macro="" textlink="">
      <xdr:nvSpPr>
        <xdr:cNvPr id="138" name="フローチャート : 判断 137"/>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58928</xdr:rowOff>
    </xdr:from>
    <xdr:to>
      <xdr:col>5</xdr:col>
      <xdr:colOff>409575</xdr:colOff>
      <xdr:row>59</xdr:row>
      <xdr:rowOff>160528</xdr:rowOff>
    </xdr:to>
    <xdr:sp macro="" textlink="">
      <xdr:nvSpPr>
        <xdr:cNvPr id="139" name="フローチャート : 判断 138"/>
        <xdr:cNvSpPr/>
      </xdr:nvSpPr>
      <xdr:spPr>
        <a:xfrm>
          <a:off x="37465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13208</xdr:rowOff>
    </xdr:from>
    <xdr:to>
      <xdr:col>5</xdr:col>
      <xdr:colOff>409575</xdr:colOff>
      <xdr:row>59</xdr:row>
      <xdr:rowOff>114808</xdr:rowOff>
    </xdr:to>
    <xdr:sp macro="" textlink="">
      <xdr:nvSpPr>
        <xdr:cNvPr id="145" name="円/楕円 144"/>
        <xdr:cNvSpPr/>
      </xdr:nvSpPr>
      <xdr:spPr>
        <a:xfrm>
          <a:off x="3746500" y="101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151655</xdr:rowOff>
    </xdr:from>
    <xdr:ext cx="405111" cy="259045"/>
    <xdr:sp macro="" textlink="">
      <xdr:nvSpPr>
        <xdr:cNvPr id="146" name="n_1aveValue【橋りょう・トンネル】&#10;有形固定資産減価償却率"/>
        <xdr:cNvSpPr txBox="1"/>
      </xdr:nvSpPr>
      <xdr:spPr>
        <a:xfrm>
          <a:off x="3582043" y="1026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131335</xdr:rowOff>
    </xdr:from>
    <xdr:ext cx="405111" cy="259045"/>
    <xdr:sp macro="" textlink="">
      <xdr:nvSpPr>
        <xdr:cNvPr id="147" name="n_1mainValue【橋りょう・トンネル】&#10;有形固定資産減価償却率"/>
        <xdr:cNvSpPr txBox="1"/>
      </xdr:nvSpPr>
      <xdr:spPr>
        <a:xfrm>
          <a:off x="3582043" y="990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102,244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9" name="テキスト ボックス 15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1" name="テキスト ボックス 16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3" name="テキスト ボックス 16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5" name="テキスト ボックス 16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61191</xdr:rowOff>
    </xdr:from>
    <xdr:to>
      <xdr:col>15</xdr:col>
      <xdr:colOff>180340</xdr:colOff>
      <xdr:row>63</xdr:row>
      <xdr:rowOff>165490</xdr:rowOff>
    </xdr:to>
    <xdr:cxnSp macro="">
      <xdr:nvCxnSpPr>
        <xdr:cNvPr id="169" name="直線コネクタ 168"/>
        <xdr:cNvCxnSpPr/>
      </xdr:nvCxnSpPr>
      <xdr:spPr>
        <a:xfrm flipV="1">
          <a:off x="10476865" y="9490941"/>
          <a:ext cx="0" cy="1475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169317</xdr:rowOff>
    </xdr:from>
    <xdr:ext cx="534377" cy="259045"/>
    <xdr:sp macro="" textlink="">
      <xdr:nvSpPr>
        <xdr:cNvPr id="170" name="【橋りょう・トンネル】&#10;一人当たり有形固定資産（償却資産）額最小値テキスト"/>
        <xdr:cNvSpPr txBox="1"/>
      </xdr:nvSpPr>
      <xdr:spPr>
        <a:xfrm>
          <a:off x="10566400" y="1097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26,073</a:t>
          </a:r>
          <a:endParaRPr kumimoji="1" lang="ja-JP" altLang="en-US" sz="1000" b="1">
            <a:latin typeface="ＭＳ Ｐゴシック"/>
          </a:endParaRPr>
        </a:p>
      </xdr:txBody>
    </xdr:sp>
    <xdr:clientData/>
  </xdr:oneCellAnchor>
  <xdr:twoCellAnchor>
    <xdr:from>
      <xdr:col>15</xdr:col>
      <xdr:colOff>92075</xdr:colOff>
      <xdr:row>63</xdr:row>
      <xdr:rowOff>165490</xdr:rowOff>
    </xdr:from>
    <xdr:to>
      <xdr:col>15</xdr:col>
      <xdr:colOff>269875</xdr:colOff>
      <xdr:row>63</xdr:row>
      <xdr:rowOff>165490</xdr:rowOff>
    </xdr:to>
    <xdr:cxnSp macro="">
      <xdr:nvCxnSpPr>
        <xdr:cNvPr id="171" name="直線コネクタ 170"/>
        <xdr:cNvCxnSpPr/>
      </xdr:nvCxnSpPr>
      <xdr:spPr>
        <a:xfrm>
          <a:off x="10388600" y="1096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7868</xdr:rowOff>
    </xdr:from>
    <xdr:ext cx="690189" cy="259045"/>
    <xdr:sp macro="" textlink="">
      <xdr:nvSpPr>
        <xdr:cNvPr id="172" name="【橋りょう・トンネル】&#10;一人当たり有形固定資産（償却資産）額最大値テキスト"/>
        <xdr:cNvSpPr txBox="1"/>
      </xdr:nvSpPr>
      <xdr:spPr>
        <a:xfrm>
          <a:off x="10566400" y="926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6,482,322</a:t>
          </a:r>
          <a:endParaRPr kumimoji="1" lang="ja-JP" altLang="en-US" sz="1000" b="1">
            <a:latin typeface="ＭＳ Ｐゴシック"/>
          </a:endParaRPr>
        </a:p>
      </xdr:txBody>
    </xdr:sp>
    <xdr:clientData/>
  </xdr:oneCellAnchor>
  <xdr:twoCellAnchor>
    <xdr:from>
      <xdr:col>15</xdr:col>
      <xdr:colOff>92075</xdr:colOff>
      <xdr:row>55</xdr:row>
      <xdr:rowOff>61191</xdr:rowOff>
    </xdr:from>
    <xdr:to>
      <xdr:col>15</xdr:col>
      <xdr:colOff>269875</xdr:colOff>
      <xdr:row>55</xdr:row>
      <xdr:rowOff>61191</xdr:rowOff>
    </xdr:to>
    <xdr:cxnSp macro="">
      <xdr:nvCxnSpPr>
        <xdr:cNvPr id="173" name="直線コネクタ 172"/>
        <xdr:cNvCxnSpPr/>
      </xdr:nvCxnSpPr>
      <xdr:spPr>
        <a:xfrm>
          <a:off x="10388600" y="949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153223</xdr:rowOff>
    </xdr:from>
    <xdr:ext cx="690189" cy="259045"/>
    <xdr:sp macro="" textlink="">
      <xdr:nvSpPr>
        <xdr:cNvPr id="174" name="【橋りょう・トンネル】&#10;一人当たり有形固定資産（償却資産）額平均値テキスト"/>
        <xdr:cNvSpPr txBox="1"/>
      </xdr:nvSpPr>
      <xdr:spPr>
        <a:xfrm>
          <a:off x="10566400" y="1061167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1,263,142</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3346</xdr:rowOff>
    </xdr:from>
    <xdr:to>
      <xdr:col>15</xdr:col>
      <xdr:colOff>231775</xdr:colOff>
      <xdr:row>62</xdr:row>
      <xdr:rowOff>104946</xdr:rowOff>
    </xdr:to>
    <xdr:sp macro="" textlink="">
      <xdr:nvSpPr>
        <xdr:cNvPr id="175" name="フローチャート : 判断 174"/>
        <xdr:cNvSpPr/>
      </xdr:nvSpPr>
      <xdr:spPr>
        <a:xfrm>
          <a:off x="10426700" y="10633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98434</xdr:rowOff>
    </xdr:from>
    <xdr:to>
      <xdr:col>14</xdr:col>
      <xdr:colOff>79375</xdr:colOff>
      <xdr:row>63</xdr:row>
      <xdr:rowOff>28584</xdr:rowOff>
    </xdr:to>
    <xdr:sp macro="" textlink="">
      <xdr:nvSpPr>
        <xdr:cNvPr id="176" name="フローチャート : 判断 175"/>
        <xdr:cNvSpPr/>
      </xdr:nvSpPr>
      <xdr:spPr>
        <a:xfrm>
          <a:off x="9588500" y="1072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104588</xdr:rowOff>
    </xdr:from>
    <xdr:to>
      <xdr:col>14</xdr:col>
      <xdr:colOff>79375</xdr:colOff>
      <xdr:row>62</xdr:row>
      <xdr:rowOff>34738</xdr:rowOff>
    </xdr:to>
    <xdr:sp macro="" textlink="">
      <xdr:nvSpPr>
        <xdr:cNvPr id="182" name="円/楕円 181"/>
        <xdr:cNvSpPr/>
      </xdr:nvSpPr>
      <xdr:spPr>
        <a:xfrm>
          <a:off x="9588500" y="1056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63</xdr:row>
      <xdr:rowOff>19711</xdr:rowOff>
    </xdr:from>
    <xdr:ext cx="599010" cy="259045"/>
    <xdr:sp macro="" textlink="">
      <xdr:nvSpPr>
        <xdr:cNvPr id="183" name="n_1aveValue【橋りょう・トンネル】&#10;一人当たり有形固定資産（償却資産）額"/>
        <xdr:cNvSpPr txBox="1"/>
      </xdr:nvSpPr>
      <xdr:spPr>
        <a:xfrm>
          <a:off x="9327094" y="1082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847,183</a:t>
          </a:r>
          <a:endParaRPr kumimoji="1" lang="ja-JP" altLang="en-US" sz="1000" b="1">
            <a:solidFill>
              <a:srgbClr val="000080"/>
            </a:solidFill>
            <a:latin typeface="ＭＳ Ｐゴシック"/>
          </a:endParaRPr>
        </a:p>
      </xdr:txBody>
    </xdr:sp>
    <xdr:clientData/>
  </xdr:oneCellAnchor>
  <xdr:oneCellAnchor>
    <xdr:from>
      <xdr:col>13</xdr:col>
      <xdr:colOff>356579</xdr:colOff>
      <xdr:row>60</xdr:row>
      <xdr:rowOff>51265</xdr:rowOff>
    </xdr:from>
    <xdr:ext cx="690189" cy="259045"/>
    <xdr:sp macro="" textlink="">
      <xdr:nvSpPr>
        <xdr:cNvPr id="184" name="n_1mainValue【橋りょう・トンネル】&#10;一人当たり有形固定資産（償却資産）額"/>
        <xdr:cNvSpPr txBox="1"/>
      </xdr:nvSpPr>
      <xdr:spPr>
        <a:xfrm>
          <a:off x="9281504" y="103382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1,570,261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6" name="直線コネクタ 19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7" name="テキスト ボックス 196"/>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8" name="直線コネクタ 19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99" name="テキスト ボックス 19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0" name="直線コネクタ 19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1" name="テキスト ボックス 20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2" name="直線コネクタ 20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3" name="テキスト ボックス 20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4" name="直線コネクタ 20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5" name="テキスト ボックス 20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6" name="直線コネクタ 20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7" name="テキスト ボックス 206"/>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86</xdr:row>
      <xdr:rowOff>149134</xdr:rowOff>
    </xdr:to>
    <xdr:cxnSp macro="">
      <xdr:nvCxnSpPr>
        <xdr:cNvPr id="211" name="直線コネクタ 210"/>
        <xdr:cNvCxnSpPr/>
      </xdr:nvCxnSpPr>
      <xdr:spPr>
        <a:xfrm flipV="1">
          <a:off x="4634865" y="13434061"/>
          <a:ext cx="0" cy="145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152961</xdr:rowOff>
    </xdr:from>
    <xdr:ext cx="405111" cy="259045"/>
    <xdr:sp macro="" textlink="">
      <xdr:nvSpPr>
        <xdr:cNvPr id="212" name="【公営住宅】&#10;有形固定資産減価償却率最小値テキスト"/>
        <xdr:cNvSpPr txBox="1"/>
      </xdr:nvSpPr>
      <xdr:spPr>
        <a:xfrm>
          <a:off x="4724400" y="1489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86</xdr:row>
      <xdr:rowOff>149134</xdr:rowOff>
    </xdr:from>
    <xdr:to>
      <xdr:col>6</xdr:col>
      <xdr:colOff>600075</xdr:colOff>
      <xdr:row>86</xdr:row>
      <xdr:rowOff>149134</xdr:rowOff>
    </xdr:to>
    <xdr:cxnSp macro="">
      <xdr:nvCxnSpPr>
        <xdr:cNvPr id="213" name="直線コネクタ 212"/>
        <xdr:cNvCxnSpPr/>
      </xdr:nvCxnSpPr>
      <xdr:spPr>
        <a:xfrm>
          <a:off x="4546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214" name="【公営住宅】&#10;有形固定資産減価償却率最大値テキスト"/>
        <xdr:cNvSpPr txBox="1"/>
      </xdr:nvSpPr>
      <xdr:spPr>
        <a:xfrm>
          <a:off x="4724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215" name="直線コネクタ 214"/>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62065</xdr:rowOff>
    </xdr:from>
    <xdr:ext cx="405111" cy="259045"/>
    <xdr:sp macro="" textlink="">
      <xdr:nvSpPr>
        <xdr:cNvPr id="216" name="【公営住宅】&#10;有形固定資産減価償却率平均値テキスト"/>
        <xdr:cNvSpPr txBox="1"/>
      </xdr:nvSpPr>
      <xdr:spPr>
        <a:xfrm>
          <a:off x="4724400" y="1429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83638</xdr:rowOff>
    </xdr:from>
    <xdr:to>
      <xdr:col>6</xdr:col>
      <xdr:colOff>561975</xdr:colOff>
      <xdr:row>84</xdr:row>
      <xdr:rowOff>13788</xdr:rowOff>
    </xdr:to>
    <xdr:sp macro="" textlink="">
      <xdr:nvSpPr>
        <xdr:cNvPr id="217" name="フローチャート : 判断 216"/>
        <xdr:cNvSpPr/>
      </xdr:nvSpPr>
      <xdr:spPr>
        <a:xfrm>
          <a:off x="45847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114663</xdr:rowOff>
    </xdr:from>
    <xdr:to>
      <xdr:col>5</xdr:col>
      <xdr:colOff>409575</xdr:colOff>
      <xdr:row>83</xdr:row>
      <xdr:rowOff>44813</xdr:rowOff>
    </xdr:to>
    <xdr:sp macro="" textlink="">
      <xdr:nvSpPr>
        <xdr:cNvPr id="218" name="フローチャート : 判断 217"/>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86</xdr:row>
      <xdr:rowOff>65677</xdr:rowOff>
    </xdr:from>
    <xdr:to>
      <xdr:col>5</xdr:col>
      <xdr:colOff>409575</xdr:colOff>
      <xdr:row>86</xdr:row>
      <xdr:rowOff>167277</xdr:rowOff>
    </xdr:to>
    <xdr:sp macro="" textlink="">
      <xdr:nvSpPr>
        <xdr:cNvPr id="224" name="円/楕円 223"/>
        <xdr:cNvSpPr/>
      </xdr:nvSpPr>
      <xdr:spPr>
        <a:xfrm>
          <a:off x="37465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61340</xdr:rowOff>
    </xdr:from>
    <xdr:ext cx="405111" cy="259045"/>
    <xdr:sp macro="" textlink="">
      <xdr:nvSpPr>
        <xdr:cNvPr id="225" name="n_1aveValue【公営住宅】&#10;有形固定資産減価償却率"/>
        <xdr:cNvSpPr txBox="1"/>
      </xdr:nvSpPr>
      <xdr:spPr>
        <a:xfrm>
          <a:off x="3582043"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158404</xdr:rowOff>
    </xdr:from>
    <xdr:ext cx="405111" cy="259045"/>
    <xdr:sp macro="" textlink="">
      <xdr:nvSpPr>
        <xdr:cNvPr id="226" name="n_1mainValue【公営住宅】&#10;有形固定資産減価償却率"/>
        <xdr:cNvSpPr txBox="1"/>
      </xdr:nvSpPr>
      <xdr:spPr>
        <a:xfrm>
          <a:off x="3582043" y="1490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7" name="直線コネクタ 23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8" name="テキスト ボックス 23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9" name="直線コネクタ 23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0" name="テキスト ボックス 23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1" name="直線コネクタ 24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2" name="テキスト ボックス 24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3" name="直線コネクタ 24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4" name="テキスト ボックス 24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5" name="直線コネクタ 24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6" name="テキスト ボックス 24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7" name="直線コネクタ 24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108148</xdr:rowOff>
    </xdr:from>
    <xdr:ext cx="531299" cy="259045"/>
    <xdr:sp macro="" textlink="">
      <xdr:nvSpPr>
        <xdr:cNvPr id="248" name="テキスト ボックス 24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0" name="テキスト ボックス 24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132479</xdr:rowOff>
    </xdr:from>
    <xdr:to>
      <xdr:col>15</xdr:col>
      <xdr:colOff>180340</xdr:colOff>
      <xdr:row>86</xdr:row>
      <xdr:rowOff>88229</xdr:rowOff>
    </xdr:to>
    <xdr:cxnSp macro="">
      <xdr:nvCxnSpPr>
        <xdr:cNvPr id="252" name="直線コネクタ 251"/>
        <xdr:cNvCxnSpPr/>
      </xdr:nvCxnSpPr>
      <xdr:spPr>
        <a:xfrm flipV="1">
          <a:off x="10476865" y="13677029"/>
          <a:ext cx="0" cy="115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92056</xdr:rowOff>
    </xdr:from>
    <xdr:ext cx="469744" cy="259045"/>
    <xdr:sp macro="" textlink="">
      <xdr:nvSpPr>
        <xdr:cNvPr id="253" name="【公営住宅】&#10;一人当たり面積最小値テキスト"/>
        <xdr:cNvSpPr txBox="1"/>
      </xdr:nvSpPr>
      <xdr:spPr>
        <a:xfrm>
          <a:off x="10566400" y="148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0.493</a:t>
          </a:r>
          <a:endParaRPr kumimoji="1" lang="ja-JP" altLang="en-US" sz="1000" b="1">
            <a:latin typeface="ＭＳ Ｐゴシック"/>
          </a:endParaRPr>
        </a:p>
      </xdr:txBody>
    </xdr:sp>
    <xdr:clientData/>
  </xdr:oneCellAnchor>
  <xdr:twoCellAnchor>
    <xdr:from>
      <xdr:col>15</xdr:col>
      <xdr:colOff>92075</xdr:colOff>
      <xdr:row>86</xdr:row>
      <xdr:rowOff>88229</xdr:rowOff>
    </xdr:from>
    <xdr:to>
      <xdr:col>15</xdr:col>
      <xdr:colOff>269875</xdr:colOff>
      <xdr:row>86</xdr:row>
      <xdr:rowOff>88229</xdr:rowOff>
    </xdr:to>
    <xdr:cxnSp macro="">
      <xdr:nvCxnSpPr>
        <xdr:cNvPr id="254" name="直線コネクタ 253"/>
        <xdr:cNvCxnSpPr/>
      </xdr:nvCxnSpPr>
      <xdr:spPr>
        <a:xfrm>
          <a:off x="10388600" y="1483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79156</xdr:rowOff>
    </xdr:from>
    <xdr:ext cx="469744" cy="259045"/>
    <xdr:sp macro="" textlink="">
      <xdr:nvSpPr>
        <xdr:cNvPr id="255" name="【公営住宅】&#10;一人当たり面積最大値テキスト"/>
        <xdr:cNvSpPr txBox="1"/>
      </xdr:nvSpPr>
      <xdr:spPr>
        <a:xfrm>
          <a:off x="10566400" y="134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7.572</a:t>
          </a:r>
          <a:endParaRPr kumimoji="1" lang="ja-JP" altLang="en-US" sz="1000" b="1">
            <a:latin typeface="ＭＳ Ｐゴシック"/>
          </a:endParaRPr>
        </a:p>
      </xdr:txBody>
    </xdr:sp>
    <xdr:clientData/>
  </xdr:oneCellAnchor>
  <xdr:twoCellAnchor>
    <xdr:from>
      <xdr:col>15</xdr:col>
      <xdr:colOff>92075</xdr:colOff>
      <xdr:row>79</xdr:row>
      <xdr:rowOff>132479</xdr:rowOff>
    </xdr:from>
    <xdr:to>
      <xdr:col>15</xdr:col>
      <xdr:colOff>269875</xdr:colOff>
      <xdr:row>79</xdr:row>
      <xdr:rowOff>132479</xdr:rowOff>
    </xdr:to>
    <xdr:cxnSp macro="">
      <xdr:nvCxnSpPr>
        <xdr:cNvPr id="256" name="直線コネクタ 255"/>
        <xdr:cNvCxnSpPr/>
      </xdr:nvCxnSpPr>
      <xdr:spPr>
        <a:xfrm>
          <a:off x="10388600" y="13677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35450</xdr:rowOff>
    </xdr:from>
    <xdr:ext cx="469744" cy="259045"/>
    <xdr:sp macro="" textlink="">
      <xdr:nvSpPr>
        <xdr:cNvPr id="257" name="【公営住宅】&#10;一人当たり面積平均値テキスト"/>
        <xdr:cNvSpPr txBox="1"/>
      </xdr:nvSpPr>
      <xdr:spPr>
        <a:xfrm>
          <a:off x="10566400" y="14437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57023</xdr:rowOff>
    </xdr:from>
    <xdr:to>
      <xdr:col>15</xdr:col>
      <xdr:colOff>231775</xdr:colOff>
      <xdr:row>84</xdr:row>
      <xdr:rowOff>158623</xdr:rowOff>
    </xdr:to>
    <xdr:sp macro="" textlink="">
      <xdr:nvSpPr>
        <xdr:cNvPr id="258" name="フローチャート : 判断 257"/>
        <xdr:cNvSpPr/>
      </xdr:nvSpPr>
      <xdr:spPr>
        <a:xfrm>
          <a:off x="10426700" y="1445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22244</xdr:rowOff>
    </xdr:from>
    <xdr:to>
      <xdr:col>14</xdr:col>
      <xdr:colOff>79375</xdr:colOff>
      <xdr:row>83</xdr:row>
      <xdr:rowOff>123844</xdr:rowOff>
    </xdr:to>
    <xdr:sp macro="" textlink="">
      <xdr:nvSpPr>
        <xdr:cNvPr id="259" name="フローチャート : 判断 258"/>
        <xdr:cNvSpPr/>
      </xdr:nvSpPr>
      <xdr:spPr>
        <a:xfrm>
          <a:off x="9588500" y="142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170180</xdr:rowOff>
    </xdr:from>
    <xdr:to>
      <xdr:col>14</xdr:col>
      <xdr:colOff>79375</xdr:colOff>
      <xdr:row>78</xdr:row>
      <xdr:rowOff>100330</xdr:rowOff>
    </xdr:to>
    <xdr:sp macro="" textlink="">
      <xdr:nvSpPr>
        <xdr:cNvPr id="265" name="円/楕円 264"/>
        <xdr:cNvSpPr/>
      </xdr:nvSpPr>
      <xdr:spPr>
        <a:xfrm>
          <a:off x="9588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114971</xdr:rowOff>
    </xdr:from>
    <xdr:ext cx="469744" cy="259045"/>
    <xdr:sp macro="" textlink="">
      <xdr:nvSpPr>
        <xdr:cNvPr id="266" name="n_1aveValue【公営住宅】&#10;一人当たり面積"/>
        <xdr:cNvSpPr txBox="1"/>
      </xdr:nvSpPr>
      <xdr:spPr>
        <a:xfrm>
          <a:off x="9391727" y="1434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3.736</a:t>
          </a:r>
          <a:endParaRPr kumimoji="1" lang="ja-JP" altLang="en-US" sz="1000" b="1">
            <a:solidFill>
              <a:srgbClr val="000080"/>
            </a:solidFill>
            <a:latin typeface="ＭＳ Ｐゴシック"/>
          </a:endParaRPr>
        </a:p>
      </xdr:txBody>
    </xdr:sp>
    <xdr:clientData/>
  </xdr:oneCellAnchor>
  <xdr:oneCellAnchor>
    <xdr:from>
      <xdr:col>13</xdr:col>
      <xdr:colOff>466802</xdr:colOff>
      <xdr:row>76</xdr:row>
      <xdr:rowOff>116857</xdr:rowOff>
    </xdr:from>
    <xdr:ext cx="469744" cy="259045"/>
    <xdr:sp macro="" textlink="">
      <xdr:nvSpPr>
        <xdr:cNvPr id="267" name="n_1mainValue【公営住宅】&#10;一人当たり面積"/>
        <xdr:cNvSpPr txBox="1"/>
      </xdr:nvSpPr>
      <xdr:spPr>
        <a:xfrm>
          <a:off x="9391727" y="131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6" name="テキスト ボックス 27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7" name="直線コネクタ 27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8" name="テキスト ボックス 27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9" name="直線コネクタ 27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0" name="テキスト ボックス 27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1" name="直線コネクタ 28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2" name="テキスト ボックス 28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3" name="直線コネクタ 28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4" name="テキスト ボックス 28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5" name="直線コネクタ 28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6" name="テキスト ボックス 28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7" name="直線コネクタ 28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8" name="テキスト ボックス 28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9" name="直線コネクタ 28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0" name="テキスト ボックス 28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26670</xdr:rowOff>
    </xdr:from>
    <xdr:to>
      <xdr:col>6</xdr:col>
      <xdr:colOff>510540</xdr:colOff>
      <xdr:row>108</xdr:row>
      <xdr:rowOff>0</xdr:rowOff>
    </xdr:to>
    <xdr:cxnSp macro="">
      <xdr:nvCxnSpPr>
        <xdr:cNvPr id="292" name="直線コネクタ 291"/>
        <xdr:cNvCxnSpPr/>
      </xdr:nvCxnSpPr>
      <xdr:spPr>
        <a:xfrm flipV="1">
          <a:off x="4634865" y="1717167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3827</xdr:rowOff>
    </xdr:from>
    <xdr:ext cx="405111" cy="259045"/>
    <xdr:sp macro="" textlink="">
      <xdr:nvSpPr>
        <xdr:cNvPr id="293" name="【港湾・漁港】&#10;有形固定資産減価償却率最小値テキスト"/>
        <xdr:cNvSpPr txBox="1"/>
      </xdr:nvSpPr>
      <xdr:spPr>
        <a:xfrm>
          <a:off x="4724400"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422275</xdr:colOff>
      <xdr:row>108</xdr:row>
      <xdr:rowOff>0</xdr:rowOff>
    </xdr:from>
    <xdr:to>
      <xdr:col>6</xdr:col>
      <xdr:colOff>600075</xdr:colOff>
      <xdr:row>108</xdr:row>
      <xdr:rowOff>0</xdr:rowOff>
    </xdr:to>
    <xdr:cxnSp macro="">
      <xdr:nvCxnSpPr>
        <xdr:cNvPr id="294" name="直線コネクタ 293"/>
        <xdr:cNvCxnSpPr/>
      </xdr:nvCxnSpPr>
      <xdr:spPr>
        <a:xfrm>
          <a:off x="4546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144797</xdr:rowOff>
    </xdr:from>
    <xdr:ext cx="405111" cy="259045"/>
    <xdr:sp macro="" textlink="">
      <xdr:nvSpPr>
        <xdr:cNvPr id="295" name="【港湾・漁港】&#10;有形固定資産減価償却率最大値テキスト"/>
        <xdr:cNvSpPr txBox="1"/>
      </xdr:nvSpPr>
      <xdr:spPr>
        <a:xfrm>
          <a:off x="47244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100</xdr:row>
      <xdr:rowOff>26670</xdr:rowOff>
    </xdr:from>
    <xdr:to>
      <xdr:col>6</xdr:col>
      <xdr:colOff>600075</xdr:colOff>
      <xdr:row>100</xdr:row>
      <xdr:rowOff>26670</xdr:rowOff>
    </xdr:to>
    <xdr:cxnSp macro="">
      <xdr:nvCxnSpPr>
        <xdr:cNvPr id="296" name="直線コネクタ 295"/>
        <xdr:cNvCxnSpPr/>
      </xdr:nvCxnSpPr>
      <xdr:spPr>
        <a:xfrm>
          <a:off x="4546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81932</xdr:rowOff>
    </xdr:from>
    <xdr:ext cx="405111" cy="259045"/>
    <xdr:sp macro="" textlink="">
      <xdr:nvSpPr>
        <xdr:cNvPr id="297" name="【港湾・漁港】&#10;有形固定資産減価償却率平均値テキスト"/>
        <xdr:cNvSpPr txBox="1"/>
      </xdr:nvSpPr>
      <xdr:spPr>
        <a:xfrm>
          <a:off x="4724400" y="1791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103505</xdr:rowOff>
    </xdr:from>
    <xdr:to>
      <xdr:col>6</xdr:col>
      <xdr:colOff>561975</xdr:colOff>
      <xdr:row>105</xdr:row>
      <xdr:rowOff>33655</xdr:rowOff>
    </xdr:to>
    <xdr:sp macro="" textlink="">
      <xdr:nvSpPr>
        <xdr:cNvPr id="298" name="フローチャート : 判断 297"/>
        <xdr:cNvSpPr/>
      </xdr:nvSpPr>
      <xdr:spPr>
        <a:xfrm>
          <a:off x="45847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17780</xdr:rowOff>
    </xdr:from>
    <xdr:to>
      <xdr:col>5</xdr:col>
      <xdr:colOff>409575</xdr:colOff>
      <xdr:row>104</xdr:row>
      <xdr:rowOff>119380</xdr:rowOff>
    </xdr:to>
    <xdr:sp macro="" textlink="">
      <xdr:nvSpPr>
        <xdr:cNvPr id="299" name="フローチャート : 判断 298"/>
        <xdr:cNvSpPr/>
      </xdr:nvSpPr>
      <xdr:spPr>
        <a:xfrm>
          <a:off x="3746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0" name="テキスト ボックス 2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1" name="テキスト ボックス 3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2" name="テキスト ボックス 3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3" name="テキスト ボックス 3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4" name="テキスト ボックス 3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149225</xdr:rowOff>
    </xdr:from>
    <xdr:to>
      <xdr:col>5</xdr:col>
      <xdr:colOff>409575</xdr:colOff>
      <xdr:row>106</xdr:row>
      <xdr:rowOff>79375</xdr:rowOff>
    </xdr:to>
    <xdr:sp macro="" textlink="">
      <xdr:nvSpPr>
        <xdr:cNvPr id="305" name="円/楕円 304"/>
        <xdr:cNvSpPr/>
      </xdr:nvSpPr>
      <xdr:spPr>
        <a:xfrm>
          <a:off x="3746500" y="18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135907</xdr:rowOff>
    </xdr:from>
    <xdr:ext cx="405111" cy="259045"/>
    <xdr:sp macro="" textlink="">
      <xdr:nvSpPr>
        <xdr:cNvPr id="306" name="n_1aveValue【港湾・漁港】&#10;有形固定資産減価償却率"/>
        <xdr:cNvSpPr txBox="1"/>
      </xdr:nvSpPr>
      <xdr:spPr>
        <a:xfrm>
          <a:off x="3582043"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oneCellAnchor>
    <xdr:from>
      <xdr:col>5</xdr:col>
      <xdr:colOff>143518</xdr:colOff>
      <xdr:row>106</xdr:row>
      <xdr:rowOff>70502</xdr:rowOff>
    </xdr:from>
    <xdr:ext cx="405111" cy="259045"/>
    <xdr:sp macro="" textlink="">
      <xdr:nvSpPr>
        <xdr:cNvPr id="307" name="n_1mainValue【港湾・漁港】&#10;有形固定資産減価償却率"/>
        <xdr:cNvSpPr txBox="1"/>
      </xdr:nvSpPr>
      <xdr:spPr>
        <a:xfrm>
          <a:off x="3582043" y="1824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5" name="正方形/長方形 31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6" name="テキスト ボックス 31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7" name="直線コネクタ 31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8" name="直線コネクタ 31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19" name="テキスト ボックス 318"/>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0" name="直線コネクタ 31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162577</xdr:rowOff>
    </xdr:from>
    <xdr:ext cx="685572" cy="259045"/>
    <xdr:sp macro="" textlink="">
      <xdr:nvSpPr>
        <xdr:cNvPr id="321" name="テキスト ボックス 320"/>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2" name="直線コネクタ 32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48277</xdr:rowOff>
    </xdr:from>
    <xdr:ext cx="685572" cy="259045"/>
    <xdr:sp macro="" textlink="">
      <xdr:nvSpPr>
        <xdr:cNvPr id="323" name="テキスト ボックス 322"/>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4" name="直線コネクタ 32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105427</xdr:rowOff>
    </xdr:from>
    <xdr:ext cx="685572" cy="259045"/>
    <xdr:sp macro="" textlink="">
      <xdr:nvSpPr>
        <xdr:cNvPr id="325" name="テキスト ボックス 324"/>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6" name="直線コネクタ 32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27" name="テキスト ボックス 32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47986</xdr:rowOff>
    </xdr:from>
    <xdr:to>
      <xdr:col>15</xdr:col>
      <xdr:colOff>180340</xdr:colOff>
      <xdr:row>108</xdr:row>
      <xdr:rowOff>52594</xdr:rowOff>
    </xdr:to>
    <xdr:cxnSp macro="">
      <xdr:nvCxnSpPr>
        <xdr:cNvPr id="329" name="直線コネクタ 328"/>
        <xdr:cNvCxnSpPr/>
      </xdr:nvCxnSpPr>
      <xdr:spPr>
        <a:xfrm flipV="1">
          <a:off x="10476865" y="17192986"/>
          <a:ext cx="0" cy="137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56421</xdr:rowOff>
    </xdr:from>
    <xdr:ext cx="599010" cy="259045"/>
    <xdr:sp macro="" textlink="">
      <xdr:nvSpPr>
        <xdr:cNvPr id="330" name="【港湾・漁港】&#10;一人当たり有形固定資産（償却資産）額最小値テキスト"/>
        <xdr:cNvSpPr txBox="1"/>
      </xdr:nvSpPr>
      <xdr:spPr>
        <a:xfrm>
          <a:off x="10566400" y="1857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103,265</a:t>
          </a:r>
          <a:endParaRPr kumimoji="1" lang="ja-JP" altLang="en-US" sz="1000" b="1">
            <a:latin typeface="ＭＳ Ｐゴシック"/>
          </a:endParaRPr>
        </a:p>
      </xdr:txBody>
    </xdr:sp>
    <xdr:clientData/>
  </xdr:oneCellAnchor>
  <xdr:twoCellAnchor>
    <xdr:from>
      <xdr:col>15</xdr:col>
      <xdr:colOff>92075</xdr:colOff>
      <xdr:row>108</xdr:row>
      <xdr:rowOff>52594</xdr:rowOff>
    </xdr:from>
    <xdr:to>
      <xdr:col>15</xdr:col>
      <xdr:colOff>269875</xdr:colOff>
      <xdr:row>108</xdr:row>
      <xdr:rowOff>52594</xdr:rowOff>
    </xdr:to>
    <xdr:cxnSp macro="">
      <xdr:nvCxnSpPr>
        <xdr:cNvPr id="331" name="直線コネクタ 330"/>
        <xdr:cNvCxnSpPr/>
      </xdr:nvCxnSpPr>
      <xdr:spPr>
        <a:xfrm>
          <a:off x="10388600" y="1856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166113</xdr:rowOff>
    </xdr:from>
    <xdr:ext cx="690189" cy="259045"/>
    <xdr:sp macro="" textlink="">
      <xdr:nvSpPr>
        <xdr:cNvPr id="332" name="【港湾・漁港】&#10;一人当たり有形固定資産（償却資産）額最大値テキスト"/>
        <xdr:cNvSpPr txBox="1"/>
      </xdr:nvSpPr>
      <xdr:spPr>
        <a:xfrm>
          <a:off x="10566400" y="16968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6,123,422</a:t>
          </a:r>
          <a:endParaRPr kumimoji="1" lang="ja-JP" altLang="en-US" sz="1000" b="1">
            <a:latin typeface="ＭＳ Ｐゴシック"/>
          </a:endParaRPr>
        </a:p>
      </xdr:txBody>
    </xdr:sp>
    <xdr:clientData/>
  </xdr:oneCellAnchor>
  <xdr:twoCellAnchor>
    <xdr:from>
      <xdr:col>15</xdr:col>
      <xdr:colOff>92075</xdr:colOff>
      <xdr:row>100</xdr:row>
      <xdr:rowOff>47986</xdr:rowOff>
    </xdr:from>
    <xdr:to>
      <xdr:col>15</xdr:col>
      <xdr:colOff>269875</xdr:colOff>
      <xdr:row>100</xdr:row>
      <xdr:rowOff>47986</xdr:rowOff>
    </xdr:to>
    <xdr:cxnSp macro="">
      <xdr:nvCxnSpPr>
        <xdr:cNvPr id="333" name="直線コネクタ 332"/>
        <xdr:cNvCxnSpPr/>
      </xdr:nvCxnSpPr>
      <xdr:spPr>
        <a:xfrm>
          <a:off x="10388600" y="1719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1012</xdr:rowOff>
    </xdr:from>
    <xdr:ext cx="690189" cy="259045"/>
    <xdr:sp macro="" textlink="">
      <xdr:nvSpPr>
        <xdr:cNvPr id="334" name="【港湾・漁港】&#10;一人当たり有形固定資産（償却資産）額平均値テキスト"/>
        <xdr:cNvSpPr txBox="1"/>
      </xdr:nvSpPr>
      <xdr:spPr>
        <a:xfrm>
          <a:off x="10566400" y="180032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2,262,318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22585</xdr:rowOff>
    </xdr:from>
    <xdr:to>
      <xdr:col>15</xdr:col>
      <xdr:colOff>231775</xdr:colOff>
      <xdr:row>105</xdr:row>
      <xdr:rowOff>124185</xdr:rowOff>
    </xdr:to>
    <xdr:sp macro="" textlink="">
      <xdr:nvSpPr>
        <xdr:cNvPr id="335" name="フローチャート : 判断 334"/>
        <xdr:cNvSpPr/>
      </xdr:nvSpPr>
      <xdr:spPr>
        <a:xfrm>
          <a:off x="10426700" y="1802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14825</xdr:rowOff>
    </xdr:from>
    <xdr:to>
      <xdr:col>14</xdr:col>
      <xdr:colOff>79375</xdr:colOff>
      <xdr:row>105</xdr:row>
      <xdr:rowOff>116425</xdr:rowOff>
    </xdr:to>
    <xdr:sp macro="" textlink="">
      <xdr:nvSpPr>
        <xdr:cNvPr id="336" name="フローチャート : 判断 335"/>
        <xdr:cNvSpPr/>
      </xdr:nvSpPr>
      <xdr:spPr>
        <a:xfrm>
          <a:off x="9588500" y="180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7" name="テキスト ボックス 33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8" name="テキスト ボックス 33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9" name="テキスト ボックス 33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0" name="テキスト ボックス 33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1" name="テキスト ボックス 34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104</xdr:row>
      <xdr:rowOff>125713</xdr:rowOff>
    </xdr:from>
    <xdr:to>
      <xdr:col>14</xdr:col>
      <xdr:colOff>79375</xdr:colOff>
      <xdr:row>105</xdr:row>
      <xdr:rowOff>55863</xdr:rowOff>
    </xdr:to>
    <xdr:sp macro="" textlink="">
      <xdr:nvSpPr>
        <xdr:cNvPr id="342" name="円/楕円 341"/>
        <xdr:cNvSpPr/>
      </xdr:nvSpPr>
      <xdr:spPr>
        <a:xfrm>
          <a:off x="9588500" y="179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105</xdr:row>
      <xdr:rowOff>107552</xdr:rowOff>
    </xdr:from>
    <xdr:ext cx="690189" cy="259045"/>
    <xdr:sp macro="" textlink="">
      <xdr:nvSpPr>
        <xdr:cNvPr id="343" name="n_1aveValue【港湾・漁港】&#10;一人当たり有形固定資産（償却資産）額"/>
        <xdr:cNvSpPr txBox="1"/>
      </xdr:nvSpPr>
      <xdr:spPr>
        <a:xfrm>
          <a:off x="9281504" y="18109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2,296,257</a:t>
          </a:r>
          <a:endParaRPr kumimoji="1" lang="ja-JP" altLang="en-US" sz="1000" b="1">
            <a:solidFill>
              <a:srgbClr val="000080"/>
            </a:solidFill>
            <a:latin typeface="ＭＳ Ｐゴシック"/>
          </a:endParaRPr>
        </a:p>
      </xdr:txBody>
    </xdr:sp>
    <xdr:clientData/>
  </xdr:oneCellAnchor>
  <xdr:oneCellAnchor>
    <xdr:from>
      <xdr:col>13</xdr:col>
      <xdr:colOff>356579</xdr:colOff>
      <xdr:row>103</xdr:row>
      <xdr:rowOff>72390</xdr:rowOff>
    </xdr:from>
    <xdr:ext cx="690189" cy="259045"/>
    <xdr:sp macro="" textlink="">
      <xdr:nvSpPr>
        <xdr:cNvPr id="344" name="n_1mainValue【港湾・漁港】&#10;一人当たり有形固定資産（償却資産）額"/>
        <xdr:cNvSpPr txBox="1"/>
      </xdr:nvSpPr>
      <xdr:spPr>
        <a:xfrm>
          <a:off x="9281504" y="17731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2,561,186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55" name="直線コネクタ 35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56" name="テキスト ボックス 35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57" name="直線コネクタ 35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58" name="テキスト ボックス 35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59" name="直線コネクタ 35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60" name="テキスト ボックス 35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61" name="直線コネクタ 36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62" name="テキスト ボックス 36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63" name="直線コネクタ 36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64" name="テキスト ボックス 36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65" name="直線コネクタ 36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66" name="テキスト ボックス 36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9253</xdr:rowOff>
    </xdr:from>
    <xdr:to>
      <xdr:col>23</xdr:col>
      <xdr:colOff>516889</xdr:colOff>
      <xdr:row>40</xdr:row>
      <xdr:rowOff>125185</xdr:rowOff>
    </xdr:to>
    <xdr:cxnSp macro="">
      <xdr:nvCxnSpPr>
        <xdr:cNvPr id="370" name="直線コネクタ 369"/>
        <xdr:cNvCxnSpPr/>
      </xdr:nvCxnSpPr>
      <xdr:spPr>
        <a:xfrm flipV="1">
          <a:off x="16318864" y="5667103"/>
          <a:ext cx="0" cy="131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129012</xdr:rowOff>
    </xdr:from>
    <xdr:ext cx="405111" cy="259045"/>
    <xdr:sp macro="" textlink="">
      <xdr:nvSpPr>
        <xdr:cNvPr id="371" name="【認定こども園・幼稚園・保育所】&#10;有形固定資産減価償却率最小値テキスト"/>
        <xdr:cNvSpPr txBox="1"/>
      </xdr:nvSpPr>
      <xdr:spPr>
        <a:xfrm>
          <a:off x="16408400" y="698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23</xdr:col>
      <xdr:colOff>428625</xdr:colOff>
      <xdr:row>40</xdr:row>
      <xdr:rowOff>125185</xdr:rowOff>
    </xdr:from>
    <xdr:to>
      <xdr:col>23</xdr:col>
      <xdr:colOff>606425</xdr:colOff>
      <xdr:row>40</xdr:row>
      <xdr:rowOff>125185</xdr:rowOff>
    </xdr:to>
    <xdr:cxnSp macro="">
      <xdr:nvCxnSpPr>
        <xdr:cNvPr id="372" name="直線コネクタ 371"/>
        <xdr:cNvCxnSpPr/>
      </xdr:nvCxnSpPr>
      <xdr:spPr>
        <a:xfrm>
          <a:off x="16230600" y="69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127380</xdr:rowOff>
    </xdr:from>
    <xdr:ext cx="405111" cy="259045"/>
    <xdr:sp macro="" textlink="">
      <xdr:nvSpPr>
        <xdr:cNvPr id="373" name="【認定こども園・幼稚園・保育所】&#10;有形固定資産減価償却率最大値テキスト"/>
        <xdr:cNvSpPr txBox="1"/>
      </xdr:nvSpPr>
      <xdr:spPr>
        <a:xfrm>
          <a:off x="164084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23</xdr:col>
      <xdr:colOff>428625</xdr:colOff>
      <xdr:row>33</xdr:row>
      <xdr:rowOff>9253</xdr:rowOff>
    </xdr:from>
    <xdr:to>
      <xdr:col>23</xdr:col>
      <xdr:colOff>606425</xdr:colOff>
      <xdr:row>33</xdr:row>
      <xdr:rowOff>9253</xdr:rowOff>
    </xdr:to>
    <xdr:cxnSp macro="">
      <xdr:nvCxnSpPr>
        <xdr:cNvPr id="374" name="直線コネクタ 373"/>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139354</xdr:rowOff>
    </xdr:from>
    <xdr:ext cx="405111" cy="259045"/>
    <xdr:sp macro="" textlink="">
      <xdr:nvSpPr>
        <xdr:cNvPr id="375" name="【認定こども園・幼稚園・保育所】&#10;有形固定資産減価償却率平均値テキスト"/>
        <xdr:cNvSpPr txBox="1"/>
      </xdr:nvSpPr>
      <xdr:spPr>
        <a:xfrm>
          <a:off x="16408400" y="648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160927</xdr:rowOff>
    </xdr:from>
    <xdr:to>
      <xdr:col>23</xdr:col>
      <xdr:colOff>568325</xdr:colOff>
      <xdr:row>38</xdr:row>
      <xdr:rowOff>91077</xdr:rowOff>
    </xdr:to>
    <xdr:sp macro="" textlink="">
      <xdr:nvSpPr>
        <xdr:cNvPr id="376" name="フローチャート : 判断 375"/>
        <xdr:cNvSpPr/>
      </xdr:nvSpPr>
      <xdr:spPr>
        <a:xfrm>
          <a:off x="162687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144599</xdr:rowOff>
    </xdr:from>
    <xdr:to>
      <xdr:col>22</xdr:col>
      <xdr:colOff>415925</xdr:colOff>
      <xdr:row>37</xdr:row>
      <xdr:rowOff>74749</xdr:rowOff>
    </xdr:to>
    <xdr:sp macro="" textlink="">
      <xdr:nvSpPr>
        <xdr:cNvPr id="377" name="フローチャート : 判断 376"/>
        <xdr:cNvSpPr/>
      </xdr:nvSpPr>
      <xdr:spPr>
        <a:xfrm>
          <a:off x="15430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20501</xdr:rowOff>
    </xdr:from>
    <xdr:to>
      <xdr:col>22</xdr:col>
      <xdr:colOff>415925</xdr:colOff>
      <xdr:row>41</xdr:row>
      <xdr:rowOff>122101</xdr:rowOff>
    </xdr:to>
    <xdr:sp macro="" textlink="">
      <xdr:nvSpPr>
        <xdr:cNvPr id="383" name="円/楕円 382"/>
        <xdr:cNvSpPr/>
      </xdr:nvSpPr>
      <xdr:spPr>
        <a:xfrm>
          <a:off x="154305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91276</xdr:rowOff>
    </xdr:from>
    <xdr:ext cx="405111" cy="259045"/>
    <xdr:sp macro="" textlink="">
      <xdr:nvSpPr>
        <xdr:cNvPr id="384" name="n_1aveValue【認定こども園・幼稚園・保育所】&#10;有形固定資産減価償却率"/>
        <xdr:cNvSpPr txBox="1"/>
      </xdr:nvSpPr>
      <xdr:spPr>
        <a:xfrm>
          <a:off x="15266043"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113228</xdr:rowOff>
    </xdr:from>
    <xdr:ext cx="405111" cy="259045"/>
    <xdr:sp macro="" textlink="">
      <xdr:nvSpPr>
        <xdr:cNvPr id="385" name="n_1mainValue【認定こども園・幼稚園・保育所】&#10;有形固定資産減価償却率"/>
        <xdr:cNvSpPr txBox="1"/>
      </xdr:nvSpPr>
      <xdr:spPr>
        <a:xfrm>
          <a:off x="15266043" y="714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6" name="正方形/長方形 3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7" name="正方形/長方形 3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8" name="正方形/長方形 3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9" name="正方形/長方形 3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0" name="正方形/長方形 3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1" name="正方形/長方形 3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2" name="正方形/長方形 3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3" name="正方形/長方形 3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4" name="テキスト ボックス 3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5" name="直線コネクタ 3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96" name="テキスト ボックス 395"/>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97" name="直線コネクタ 39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98" name="テキスト ボックス 39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99" name="直線コネクタ 39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400" name="テキスト ボックス 39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01" name="直線コネクタ 40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402" name="テキスト ボックス 40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03" name="直線コネクタ 40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404" name="テキスト ボックス 40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5" name="直線コネクタ 40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406" name="テキスト ボックス 40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07" name="直線コネクタ 40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408" name="テキスト ボックス 40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9" name="直線コネクタ 40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0" name="テキスト ボックス 40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39</xdr:row>
      <xdr:rowOff>105591</xdr:rowOff>
    </xdr:from>
    <xdr:to>
      <xdr:col>32</xdr:col>
      <xdr:colOff>186689</xdr:colOff>
      <xdr:row>41</xdr:row>
      <xdr:rowOff>156210</xdr:rowOff>
    </xdr:to>
    <xdr:cxnSp macro="">
      <xdr:nvCxnSpPr>
        <xdr:cNvPr id="412" name="直線コネクタ 411"/>
        <xdr:cNvCxnSpPr/>
      </xdr:nvCxnSpPr>
      <xdr:spPr>
        <a:xfrm flipV="1">
          <a:off x="22160864" y="6792141"/>
          <a:ext cx="0" cy="393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160037</xdr:rowOff>
    </xdr:from>
    <xdr:ext cx="469744" cy="259045"/>
    <xdr:sp macro="" textlink="">
      <xdr:nvSpPr>
        <xdr:cNvPr id="413" name="【認定こども園・幼稚園・保育所】&#10;一人当たり面積最小値テキスト"/>
        <xdr:cNvSpPr txBox="1"/>
      </xdr:nvSpPr>
      <xdr:spPr>
        <a:xfrm>
          <a:off x="222504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41</xdr:row>
      <xdr:rowOff>156210</xdr:rowOff>
    </xdr:from>
    <xdr:to>
      <xdr:col>32</xdr:col>
      <xdr:colOff>276225</xdr:colOff>
      <xdr:row>41</xdr:row>
      <xdr:rowOff>156210</xdr:rowOff>
    </xdr:to>
    <xdr:cxnSp macro="">
      <xdr:nvCxnSpPr>
        <xdr:cNvPr id="414" name="直線コネクタ 413"/>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52268</xdr:rowOff>
    </xdr:from>
    <xdr:ext cx="469744" cy="259045"/>
    <xdr:sp macro="" textlink="">
      <xdr:nvSpPr>
        <xdr:cNvPr id="415" name="【認定こども園・幼稚園・保育所】&#10;一人当たり面積最大値テキスト"/>
        <xdr:cNvSpPr txBox="1"/>
      </xdr:nvSpPr>
      <xdr:spPr>
        <a:xfrm>
          <a:off x="22250400" y="656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0.507</a:t>
          </a:r>
          <a:endParaRPr kumimoji="1" lang="ja-JP" altLang="en-US" sz="1000" b="1">
            <a:latin typeface="ＭＳ Ｐゴシック"/>
          </a:endParaRPr>
        </a:p>
      </xdr:txBody>
    </xdr:sp>
    <xdr:clientData/>
  </xdr:oneCellAnchor>
  <xdr:twoCellAnchor>
    <xdr:from>
      <xdr:col>32</xdr:col>
      <xdr:colOff>98425</xdr:colOff>
      <xdr:row>39</xdr:row>
      <xdr:rowOff>105591</xdr:rowOff>
    </xdr:from>
    <xdr:to>
      <xdr:col>32</xdr:col>
      <xdr:colOff>276225</xdr:colOff>
      <xdr:row>39</xdr:row>
      <xdr:rowOff>105591</xdr:rowOff>
    </xdr:to>
    <xdr:cxnSp macro="">
      <xdr:nvCxnSpPr>
        <xdr:cNvPr id="416" name="直線コネクタ 415"/>
        <xdr:cNvCxnSpPr/>
      </xdr:nvCxnSpPr>
      <xdr:spPr>
        <a:xfrm>
          <a:off x="22072600" y="679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152417</xdr:rowOff>
    </xdr:from>
    <xdr:ext cx="469744" cy="259045"/>
    <xdr:sp macro="" textlink="">
      <xdr:nvSpPr>
        <xdr:cNvPr id="417" name="【認定こども園・幼稚園・保育所】&#10;一人当たり面積平均値テキスト"/>
        <xdr:cNvSpPr txBox="1"/>
      </xdr:nvSpPr>
      <xdr:spPr>
        <a:xfrm>
          <a:off x="22250400" y="7010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0.329</a:t>
          </a:r>
          <a:endParaRPr kumimoji="1" lang="ja-JP" altLang="en-US" sz="1000" b="1">
            <a:solidFill>
              <a:srgbClr val="000080"/>
            </a:solidFill>
            <a:latin typeface="ＭＳ Ｐゴシック"/>
          </a:endParaRPr>
        </a:p>
      </xdr:txBody>
    </xdr:sp>
    <xdr:clientData/>
  </xdr:oneCellAnchor>
  <xdr:twoCellAnchor>
    <xdr:from>
      <xdr:col>32</xdr:col>
      <xdr:colOff>136525</xdr:colOff>
      <xdr:row>41</xdr:row>
      <xdr:rowOff>2540</xdr:rowOff>
    </xdr:from>
    <xdr:to>
      <xdr:col>32</xdr:col>
      <xdr:colOff>238125</xdr:colOff>
      <xdr:row>41</xdr:row>
      <xdr:rowOff>104140</xdr:rowOff>
    </xdr:to>
    <xdr:sp macro="" textlink="">
      <xdr:nvSpPr>
        <xdr:cNvPr id="418" name="フローチャート : 判断 417"/>
        <xdr:cNvSpPr/>
      </xdr:nvSpPr>
      <xdr:spPr>
        <a:xfrm>
          <a:off x="22110700" y="703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66222</xdr:rowOff>
    </xdr:from>
    <xdr:to>
      <xdr:col>31</xdr:col>
      <xdr:colOff>85725</xdr:colOff>
      <xdr:row>39</xdr:row>
      <xdr:rowOff>167822</xdr:rowOff>
    </xdr:to>
    <xdr:sp macro="" textlink="">
      <xdr:nvSpPr>
        <xdr:cNvPr id="419" name="フローチャート : 判断 418"/>
        <xdr:cNvSpPr/>
      </xdr:nvSpPr>
      <xdr:spPr>
        <a:xfrm>
          <a:off x="212725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0" name="テキスト ボックス 41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1" name="テキスト ボックス 42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2" name="テキスト ボックス 42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3" name="テキスト ボックス 42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4" name="テキスト ボックス 42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113574</xdr:rowOff>
    </xdr:from>
    <xdr:to>
      <xdr:col>31</xdr:col>
      <xdr:colOff>85725</xdr:colOff>
      <xdr:row>34</xdr:row>
      <xdr:rowOff>43724</xdr:rowOff>
    </xdr:to>
    <xdr:sp macro="" textlink="">
      <xdr:nvSpPr>
        <xdr:cNvPr id="425" name="円/楕円 424"/>
        <xdr:cNvSpPr/>
      </xdr:nvSpPr>
      <xdr:spPr>
        <a:xfrm>
          <a:off x="21272500" y="57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158949</xdr:rowOff>
    </xdr:from>
    <xdr:ext cx="469744" cy="259045"/>
    <xdr:sp macro="" textlink="">
      <xdr:nvSpPr>
        <xdr:cNvPr id="426" name="n_1aveValue【認定こども園・幼稚園・保育所】&#10;一人当たり面積"/>
        <xdr:cNvSpPr txBox="1"/>
      </xdr:nvSpPr>
      <xdr:spPr>
        <a:xfrm>
          <a:off x="21075727" y="684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0.500</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60251</xdr:rowOff>
    </xdr:from>
    <xdr:ext cx="469744" cy="259045"/>
    <xdr:sp macro="" textlink="">
      <xdr:nvSpPr>
        <xdr:cNvPr id="427" name="n_1mainValue【認定こども園・幼稚園・保育所】&#10;一人当たり面積"/>
        <xdr:cNvSpPr txBox="1"/>
      </xdr:nvSpPr>
      <xdr:spPr>
        <a:xfrm>
          <a:off x="21075727" y="554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8" name="テキスト ボックス 43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39" name="直線コネクタ 43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40" name="テキスト ボックス 43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41" name="直線コネクタ 44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42" name="テキスト ボックス 44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43" name="直線コネクタ 44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44" name="テキスト ボックス 44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45" name="直線コネクタ 44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6" name="テキスト ボックス 44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47" name="直線コネクタ 44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48" name="テキスト ボックス 44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49" name="直線コネクタ 44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50" name="テキスト ボックス 44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2" name="テキスト ボックス 45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169817</xdr:rowOff>
    </xdr:from>
    <xdr:to>
      <xdr:col>23</xdr:col>
      <xdr:colOff>516889</xdr:colOff>
      <xdr:row>63</xdr:row>
      <xdr:rowOff>132262</xdr:rowOff>
    </xdr:to>
    <xdr:cxnSp macro="">
      <xdr:nvCxnSpPr>
        <xdr:cNvPr id="454" name="直線コネクタ 453"/>
        <xdr:cNvCxnSpPr/>
      </xdr:nvCxnSpPr>
      <xdr:spPr>
        <a:xfrm flipV="1">
          <a:off x="16318864" y="9428117"/>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136089</xdr:rowOff>
    </xdr:from>
    <xdr:ext cx="405111" cy="259045"/>
    <xdr:sp macro="" textlink="">
      <xdr:nvSpPr>
        <xdr:cNvPr id="455" name="【学校施設】&#10;有形固定資産減価償却率最小値テキスト"/>
        <xdr:cNvSpPr txBox="1"/>
      </xdr:nvSpPr>
      <xdr:spPr>
        <a:xfrm>
          <a:off x="16408400" y="1093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23</xdr:col>
      <xdr:colOff>428625</xdr:colOff>
      <xdr:row>63</xdr:row>
      <xdr:rowOff>132262</xdr:rowOff>
    </xdr:from>
    <xdr:to>
      <xdr:col>23</xdr:col>
      <xdr:colOff>606425</xdr:colOff>
      <xdr:row>63</xdr:row>
      <xdr:rowOff>132262</xdr:rowOff>
    </xdr:to>
    <xdr:cxnSp macro="">
      <xdr:nvCxnSpPr>
        <xdr:cNvPr id="456" name="直線コネクタ 455"/>
        <xdr:cNvCxnSpPr/>
      </xdr:nvCxnSpPr>
      <xdr:spPr>
        <a:xfrm>
          <a:off x="16230600" y="1093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116494</xdr:rowOff>
    </xdr:from>
    <xdr:ext cx="405111" cy="259045"/>
    <xdr:sp macro="" textlink="">
      <xdr:nvSpPr>
        <xdr:cNvPr id="457" name="【学校施設】&#10;有形固定資産減価償却率最大値テキスト"/>
        <xdr:cNvSpPr txBox="1"/>
      </xdr:nvSpPr>
      <xdr:spPr>
        <a:xfrm>
          <a:off x="16408400" y="9203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54</xdr:row>
      <xdr:rowOff>169817</xdr:rowOff>
    </xdr:from>
    <xdr:to>
      <xdr:col>23</xdr:col>
      <xdr:colOff>606425</xdr:colOff>
      <xdr:row>54</xdr:row>
      <xdr:rowOff>169817</xdr:rowOff>
    </xdr:to>
    <xdr:cxnSp macro="">
      <xdr:nvCxnSpPr>
        <xdr:cNvPr id="458" name="直線コネクタ 457"/>
        <xdr:cNvCxnSpPr/>
      </xdr:nvCxnSpPr>
      <xdr:spPr>
        <a:xfrm>
          <a:off x="16230600" y="942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45193</xdr:rowOff>
    </xdr:from>
    <xdr:ext cx="405111" cy="259045"/>
    <xdr:sp macro="" textlink="">
      <xdr:nvSpPr>
        <xdr:cNvPr id="459" name="【学校施設】&#10;有形固定資産減価償却率平均値テキスト"/>
        <xdr:cNvSpPr txBox="1"/>
      </xdr:nvSpPr>
      <xdr:spPr>
        <a:xfrm>
          <a:off x="16408400" y="1033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66766</xdr:rowOff>
    </xdr:from>
    <xdr:to>
      <xdr:col>23</xdr:col>
      <xdr:colOff>568325</xdr:colOff>
      <xdr:row>60</xdr:row>
      <xdr:rowOff>168366</xdr:rowOff>
    </xdr:to>
    <xdr:sp macro="" textlink="">
      <xdr:nvSpPr>
        <xdr:cNvPr id="460" name="フローチャート : 判断 459"/>
        <xdr:cNvSpPr/>
      </xdr:nvSpPr>
      <xdr:spPr>
        <a:xfrm>
          <a:off x="16268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119017</xdr:rowOff>
    </xdr:from>
    <xdr:to>
      <xdr:col>22</xdr:col>
      <xdr:colOff>415925</xdr:colOff>
      <xdr:row>59</xdr:row>
      <xdr:rowOff>49167</xdr:rowOff>
    </xdr:to>
    <xdr:sp macro="" textlink="">
      <xdr:nvSpPr>
        <xdr:cNvPr id="461" name="フローチャート : 判断 460"/>
        <xdr:cNvSpPr/>
      </xdr:nvSpPr>
      <xdr:spPr>
        <a:xfrm>
          <a:off x="15430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2" name="テキスト ボックス 4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3" name="テキスト ボックス 4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4" name="テキスト ボックス 4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5" name="テキスト ボックス 4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6" name="テキスト ボックス 4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145143</xdr:rowOff>
    </xdr:from>
    <xdr:to>
      <xdr:col>22</xdr:col>
      <xdr:colOff>415925</xdr:colOff>
      <xdr:row>61</xdr:row>
      <xdr:rowOff>75293</xdr:rowOff>
    </xdr:to>
    <xdr:sp macro="" textlink="">
      <xdr:nvSpPr>
        <xdr:cNvPr id="467" name="円/楕円 466"/>
        <xdr:cNvSpPr/>
      </xdr:nvSpPr>
      <xdr:spPr>
        <a:xfrm>
          <a:off x="15430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65694</xdr:rowOff>
    </xdr:from>
    <xdr:ext cx="405111" cy="259045"/>
    <xdr:sp macro="" textlink="">
      <xdr:nvSpPr>
        <xdr:cNvPr id="468" name="n_1aveValue【学校施設】&#10;有形固定資産減価償却率"/>
        <xdr:cNvSpPr txBox="1"/>
      </xdr:nvSpPr>
      <xdr:spPr>
        <a:xfrm>
          <a:off x="15266043"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66420</xdr:rowOff>
    </xdr:from>
    <xdr:ext cx="405111" cy="259045"/>
    <xdr:sp macro="" textlink="">
      <xdr:nvSpPr>
        <xdr:cNvPr id="469" name="n_1mainValue【学校施設】&#10;有形固定資産減価償却率"/>
        <xdr:cNvSpPr txBox="1"/>
      </xdr:nvSpPr>
      <xdr:spPr>
        <a:xfrm>
          <a:off x="15266043"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80" name="テキスト ボックス 4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81" name="直線コネクタ 4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82" name="テキスト ボックス 4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83" name="直線コネクタ 4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84" name="テキスト ボックス 4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85" name="直線コネクタ 4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86" name="テキスト ボックス 4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7" name="直線コネクタ 4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8" name="テキスト ボックス 4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9" name="直線コネクタ 4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90" name="テキスト ボックス 48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92" name="テキスト ボックス 4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58</xdr:row>
      <xdr:rowOff>15240</xdr:rowOff>
    </xdr:from>
    <xdr:to>
      <xdr:col>32</xdr:col>
      <xdr:colOff>186689</xdr:colOff>
      <xdr:row>64</xdr:row>
      <xdr:rowOff>162116</xdr:rowOff>
    </xdr:to>
    <xdr:cxnSp macro="">
      <xdr:nvCxnSpPr>
        <xdr:cNvPr id="494" name="直線コネクタ 493"/>
        <xdr:cNvCxnSpPr/>
      </xdr:nvCxnSpPr>
      <xdr:spPr>
        <a:xfrm flipV="1">
          <a:off x="22160864" y="9959340"/>
          <a:ext cx="0" cy="117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165943</xdr:rowOff>
    </xdr:from>
    <xdr:ext cx="469744" cy="259045"/>
    <xdr:sp macro="" textlink="">
      <xdr:nvSpPr>
        <xdr:cNvPr id="495" name="【学校施設】&#10;一人当たり面積最小値テキスト"/>
        <xdr:cNvSpPr txBox="1"/>
      </xdr:nvSpPr>
      <xdr:spPr>
        <a:xfrm>
          <a:off x="22250400" y="111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1.549</a:t>
          </a:r>
          <a:endParaRPr kumimoji="1" lang="ja-JP" altLang="en-US" sz="1000" b="1">
            <a:latin typeface="ＭＳ Ｐゴシック"/>
          </a:endParaRPr>
        </a:p>
      </xdr:txBody>
    </xdr:sp>
    <xdr:clientData/>
  </xdr:oneCellAnchor>
  <xdr:twoCellAnchor>
    <xdr:from>
      <xdr:col>32</xdr:col>
      <xdr:colOff>98425</xdr:colOff>
      <xdr:row>64</xdr:row>
      <xdr:rowOff>162116</xdr:rowOff>
    </xdr:from>
    <xdr:to>
      <xdr:col>32</xdr:col>
      <xdr:colOff>276225</xdr:colOff>
      <xdr:row>64</xdr:row>
      <xdr:rowOff>162116</xdr:rowOff>
    </xdr:to>
    <xdr:cxnSp macro="">
      <xdr:nvCxnSpPr>
        <xdr:cNvPr id="496" name="直線コネクタ 495"/>
        <xdr:cNvCxnSpPr/>
      </xdr:nvCxnSpPr>
      <xdr:spPr>
        <a:xfrm>
          <a:off x="22072600" y="11134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133367</xdr:rowOff>
    </xdr:from>
    <xdr:ext cx="469744" cy="259045"/>
    <xdr:sp macro="" textlink="">
      <xdr:nvSpPr>
        <xdr:cNvPr id="497" name="【学校施設】&#10;一人当たり面積最大値テキスト"/>
        <xdr:cNvSpPr txBox="1"/>
      </xdr:nvSpPr>
      <xdr:spPr>
        <a:xfrm>
          <a:off x="22250400" y="973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7.720</a:t>
          </a:r>
          <a:endParaRPr kumimoji="1" lang="ja-JP" altLang="en-US" sz="1000" b="1">
            <a:latin typeface="ＭＳ Ｐゴシック"/>
          </a:endParaRPr>
        </a:p>
      </xdr:txBody>
    </xdr:sp>
    <xdr:clientData/>
  </xdr:oneCellAnchor>
  <xdr:twoCellAnchor>
    <xdr:from>
      <xdr:col>32</xdr:col>
      <xdr:colOff>98425</xdr:colOff>
      <xdr:row>58</xdr:row>
      <xdr:rowOff>15240</xdr:rowOff>
    </xdr:from>
    <xdr:to>
      <xdr:col>32</xdr:col>
      <xdr:colOff>276225</xdr:colOff>
      <xdr:row>58</xdr:row>
      <xdr:rowOff>15240</xdr:rowOff>
    </xdr:to>
    <xdr:cxnSp macro="">
      <xdr:nvCxnSpPr>
        <xdr:cNvPr id="498" name="直線コネクタ 497"/>
        <xdr:cNvCxnSpPr/>
      </xdr:nvCxnSpPr>
      <xdr:spPr>
        <a:xfrm>
          <a:off x="22072600" y="995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133938</xdr:rowOff>
    </xdr:from>
    <xdr:ext cx="469744" cy="259045"/>
    <xdr:sp macro="" textlink="">
      <xdr:nvSpPr>
        <xdr:cNvPr id="499" name="【学校施設】&#10;一人当たり面積平均値テキスト"/>
        <xdr:cNvSpPr txBox="1"/>
      </xdr:nvSpPr>
      <xdr:spPr>
        <a:xfrm>
          <a:off x="22250400" y="10763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3.117</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155511</xdr:rowOff>
    </xdr:from>
    <xdr:to>
      <xdr:col>32</xdr:col>
      <xdr:colOff>238125</xdr:colOff>
      <xdr:row>63</xdr:row>
      <xdr:rowOff>85661</xdr:rowOff>
    </xdr:to>
    <xdr:sp macro="" textlink="">
      <xdr:nvSpPr>
        <xdr:cNvPr id="500" name="フローチャート : 判断 499"/>
        <xdr:cNvSpPr/>
      </xdr:nvSpPr>
      <xdr:spPr>
        <a:xfrm>
          <a:off x="22110700" y="1078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27877</xdr:rowOff>
    </xdr:from>
    <xdr:to>
      <xdr:col>31</xdr:col>
      <xdr:colOff>85725</xdr:colOff>
      <xdr:row>62</xdr:row>
      <xdr:rowOff>129477</xdr:rowOff>
    </xdr:to>
    <xdr:sp macro="" textlink="">
      <xdr:nvSpPr>
        <xdr:cNvPr id="501" name="フローチャート : 判断 500"/>
        <xdr:cNvSpPr/>
      </xdr:nvSpPr>
      <xdr:spPr>
        <a:xfrm>
          <a:off x="21272500" y="1065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113792</xdr:rowOff>
    </xdr:from>
    <xdr:to>
      <xdr:col>31</xdr:col>
      <xdr:colOff>85725</xdr:colOff>
      <xdr:row>56</xdr:row>
      <xdr:rowOff>43942</xdr:rowOff>
    </xdr:to>
    <xdr:sp macro="" textlink="">
      <xdr:nvSpPr>
        <xdr:cNvPr id="507" name="円/楕円 506"/>
        <xdr:cNvSpPr/>
      </xdr:nvSpPr>
      <xdr:spPr>
        <a:xfrm>
          <a:off x="21272500" y="954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120604</xdr:rowOff>
    </xdr:from>
    <xdr:ext cx="469744" cy="259045"/>
    <xdr:sp macro="" textlink="">
      <xdr:nvSpPr>
        <xdr:cNvPr id="508" name="n_1aveValue【学校施設】&#10;一人当たり面積"/>
        <xdr:cNvSpPr txBox="1"/>
      </xdr:nvSpPr>
      <xdr:spPr>
        <a:xfrm>
          <a:off x="21075727" y="1075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60469</xdr:rowOff>
    </xdr:from>
    <xdr:ext cx="469744" cy="259045"/>
    <xdr:sp macro="" textlink="">
      <xdr:nvSpPr>
        <xdr:cNvPr id="509" name="n_1mainValue【学校施設】&#10;一人当たり面積"/>
        <xdr:cNvSpPr txBox="1"/>
      </xdr:nvSpPr>
      <xdr:spPr>
        <a:xfrm>
          <a:off x="21075727" y="931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0" name="正方形/長方形 50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1" name="正方形/長方形 51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2" name="正方形/長方形 51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3" name="正方形/長方形 51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4" name="正方形/長方形 51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5" name="正方形/長方形 51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6" name="正方形/長方形 51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7" name="正方形/長方形 51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18" name="正方形/長方形 5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9" name="正方形/長方形 5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0" name="正方形/長方形 5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1" name="正方形/長方形 5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2" name="正方形/長方形 5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3" name="正方形/長方形 5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4" name="正方形/長方形 5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5" name="正方形/長方形 52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26" name="正方形/長方形 5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7" name="正方形/長方形 5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8" name="正方形/長方形 5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9" name="正方形/長方形 5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0" name="正方形/長方形 5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1" name="正方形/長方形 5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2" name="正方形/長方形 5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3" name="正方形/長方形 5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4" name="テキスト ボックス 5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5" name="直線コネクタ 5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36" name="直線コネクタ 53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37" name="テキスト ボックス 53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8" name="直線コネクタ 53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9" name="テキスト ボックス 53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40" name="直線コネクタ 53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41" name="テキスト ボックス 54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2" name="直線コネクタ 54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3" name="テキスト ボックス 54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4" name="直線コネクタ 54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5" name="テキスト ボックス 54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6" name="直線コネクタ 54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47" name="テキスト ボックス 54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8" name="直線コネクタ 5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9" name="テキスト ボックス 5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151312</xdr:rowOff>
    </xdr:from>
    <xdr:to>
      <xdr:col>23</xdr:col>
      <xdr:colOff>516889</xdr:colOff>
      <xdr:row>109</xdr:row>
      <xdr:rowOff>35379</xdr:rowOff>
    </xdr:to>
    <xdr:cxnSp macro="">
      <xdr:nvCxnSpPr>
        <xdr:cNvPr id="551" name="直線コネクタ 550"/>
        <xdr:cNvCxnSpPr/>
      </xdr:nvCxnSpPr>
      <xdr:spPr>
        <a:xfrm flipV="1">
          <a:off x="16318864" y="17296312"/>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552" name="【公民館】&#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553" name="直線コネクタ 55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97989</xdr:rowOff>
    </xdr:from>
    <xdr:ext cx="405111" cy="259045"/>
    <xdr:sp macro="" textlink="">
      <xdr:nvSpPr>
        <xdr:cNvPr id="554" name="【公民館】&#10;有形固定資産減価償却率最大値テキスト"/>
        <xdr:cNvSpPr txBox="1"/>
      </xdr:nvSpPr>
      <xdr:spPr>
        <a:xfrm>
          <a:off x="16408400"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428625</xdr:colOff>
      <xdr:row>100</xdr:row>
      <xdr:rowOff>151312</xdr:rowOff>
    </xdr:from>
    <xdr:to>
      <xdr:col>23</xdr:col>
      <xdr:colOff>606425</xdr:colOff>
      <xdr:row>100</xdr:row>
      <xdr:rowOff>151312</xdr:rowOff>
    </xdr:to>
    <xdr:cxnSp macro="">
      <xdr:nvCxnSpPr>
        <xdr:cNvPr id="555" name="直線コネクタ 554"/>
        <xdr:cNvCxnSpPr/>
      </xdr:nvCxnSpPr>
      <xdr:spPr>
        <a:xfrm>
          <a:off x="16230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556" name="【公民館】&#10;有形固定資産減価償却率平均値テキスト"/>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557" name="フローチャート : 判断 556"/>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118473</xdr:rowOff>
    </xdr:from>
    <xdr:to>
      <xdr:col>22</xdr:col>
      <xdr:colOff>415925</xdr:colOff>
      <xdr:row>103</xdr:row>
      <xdr:rowOff>48623</xdr:rowOff>
    </xdr:to>
    <xdr:sp macro="" textlink="">
      <xdr:nvSpPr>
        <xdr:cNvPr id="558" name="フローチャート : 判断 557"/>
        <xdr:cNvSpPr/>
      </xdr:nvSpPr>
      <xdr:spPr>
        <a:xfrm>
          <a:off x="15430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9" name="テキスト ボックス 5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0" name="テキスト ボックス 5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1" name="テキスト ボックス 5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2" name="テキスト ボックス 5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3" name="テキスト ボックス 5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103777</xdr:rowOff>
    </xdr:from>
    <xdr:to>
      <xdr:col>22</xdr:col>
      <xdr:colOff>415925</xdr:colOff>
      <xdr:row>102</xdr:row>
      <xdr:rowOff>33927</xdr:rowOff>
    </xdr:to>
    <xdr:sp macro="" textlink="">
      <xdr:nvSpPr>
        <xdr:cNvPr id="564" name="円/楕円 563"/>
        <xdr:cNvSpPr/>
      </xdr:nvSpPr>
      <xdr:spPr>
        <a:xfrm>
          <a:off x="15430500" y="174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39750</xdr:rowOff>
    </xdr:from>
    <xdr:ext cx="405111" cy="259045"/>
    <xdr:sp macro="" textlink="">
      <xdr:nvSpPr>
        <xdr:cNvPr id="565" name="n_1aveValue【公民館】&#10;有形固定資産減価償却率"/>
        <xdr:cNvSpPr txBox="1"/>
      </xdr:nvSpPr>
      <xdr:spPr>
        <a:xfrm>
          <a:off x="15266043"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50454</xdr:rowOff>
    </xdr:from>
    <xdr:ext cx="405111" cy="259045"/>
    <xdr:sp macro="" textlink="">
      <xdr:nvSpPr>
        <xdr:cNvPr id="566" name="n_1mainValue【公民館】&#10;有形固定資産減価償却率"/>
        <xdr:cNvSpPr txBox="1"/>
      </xdr:nvSpPr>
      <xdr:spPr>
        <a:xfrm>
          <a:off x="15266043" y="1719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7" name="正方形/長方形 5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8" name="正方形/長方形 5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9" name="正方形/長方形 5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0" name="正方形/長方形 5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1" name="正方形/長方形 5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2" name="正方形/長方形 5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3" name="正方形/長方形 5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4" name="正方形/長方形 5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5" name="テキスト ボックス 5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6" name="直線コネクタ 5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77" name="直線コネクタ 57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78" name="テキスト ボックス 57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79" name="直線コネクタ 57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80" name="テキスト ボックス 57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81" name="直線コネクタ 58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82" name="テキスト ボックス 58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83" name="直線コネクタ 58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84" name="テキスト ボックス 58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5" name="直線コネクタ 5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6" name="テキスト ボックス 5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305</xdr:rowOff>
    </xdr:from>
    <xdr:to>
      <xdr:col>32</xdr:col>
      <xdr:colOff>186689</xdr:colOff>
      <xdr:row>107</xdr:row>
      <xdr:rowOff>167639</xdr:rowOff>
    </xdr:to>
    <xdr:cxnSp macro="">
      <xdr:nvCxnSpPr>
        <xdr:cNvPr id="588" name="直線コネクタ 587"/>
        <xdr:cNvCxnSpPr/>
      </xdr:nvCxnSpPr>
      <xdr:spPr>
        <a:xfrm flipV="1">
          <a:off x="22160864" y="17145305"/>
          <a:ext cx="0" cy="1367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xdr:rowOff>
    </xdr:from>
    <xdr:ext cx="469744" cy="259045"/>
    <xdr:sp macro="" textlink="">
      <xdr:nvSpPr>
        <xdr:cNvPr id="589" name="【公民館】&#10;一人当たり面積最小値テキスト"/>
        <xdr:cNvSpPr txBox="1"/>
      </xdr:nvSpPr>
      <xdr:spPr>
        <a:xfrm>
          <a:off x="222504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0.175</a:t>
          </a:r>
          <a:endParaRPr kumimoji="1" lang="ja-JP" altLang="en-US" sz="1000" b="1">
            <a:latin typeface="ＭＳ Ｐゴシック"/>
          </a:endParaRPr>
        </a:p>
      </xdr:txBody>
    </xdr:sp>
    <xdr:clientData/>
  </xdr:oneCellAnchor>
  <xdr:twoCellAnchor>
    <xdr:from>
      <xdr:col>32</xdr:col>
      <xdr:colOff>98425</xdr:colOff>
      <xdr:row>107</xdr:row>
      <xdr:rowOff>167639</xdr:rowOff>
    </xdr:from>
    <xdr:to>
      <xdr:col>32</xdr:col>
      <xdr:colOff>276225</xdr:colOff>
      <xdr:row>107</xdr:row>
      <xdr:rowOff>167639</xdr:rowOff>
    </xdr:to>
    <xdr:cxnSp macro="">
      <xdr:nvCxnSpPr>
        <xdr:cNvPr id="590" name="直線コネクタ 589"/>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118432</xdr:rowOff>
    </xdr:from>
    <xdr:ext cx="469744" cy="259045"/>
    <xdr:sp macro="" textlink="">
      <xdr:nvSpPr>
        <xdr:cNvPr id="591" name="【公民館】&#10;一人当たり面積最大値テキスト"/>
        <xdr:cNvSpPr txBox="1"/>
      </xdr:nvSpPr>
      <xdr:spPr>
        <a:xfrm>
          <a:off x="22250400" y="1692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3.166</a:t>
          </a:r>
          <a:endParaRPr kumimoji="1" lang="ja-JP" altLang="en-US" sz="1000" b="1">
            <a:latin typeface="ＭＳ Ｐゴシック"/>
          </a:endParaRPr>
        </a:p>
      </xdr:txBody>
    </xdr:sp>
    <xdr:clientData/>
  </xdr:oneCellAnchor>
  <xdr:twoCellAnchor>
    <xdr:from>
      <xdr:col>32</xdr:col>
      <xdr:colOff>98425</xdr:colOff>
      <xdr:row>100</xdr:row>
      <xdr:rowOff>305</xdr:rowOff>
    </xdr:from>
    <xdr:to>
      <xdr:col>32</xdr:col>
      <xdr:colOff>276225</xdr:colOff>
      <xdr:row>100</xdr:row>
      <xdr:rowOff>305</xdr:rowOff>
    </xdr:to>
    <xdr:cxnSp macro="">
      <xdr:nvCxnSpPr>
        <xdr:cNvPr id="592" name="直線コネクタ 591"/>
        <xdr:cNvCxnSpPr/>
      </xdr:nvCxnSpPr>
      <xdr:spPr>
        <a:xfrm>
          <a:off x="22072600" y="17145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39031</xdr:rowOff>
    </xdr:from>
    <xdr:ext cx="469744" cy="259045"/>
    <xdr:sp macro="" textlink="">
      <xdr:nvSpPr>
        <xdr:cNvPr id="593" name="【公民館】&#10;一人当たり面積平均値テキスト"/>
        <xdr:cNvSpPr txBox="1"/>
      </xdr:nvSpPr>
      <xdr:spPr>
        <a:xfrm>
          <a:off x="22250400" y="18041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60604</xdr:rowOff>
    </xdr:from>
    <xdr:to>
      <xdr:col>32</xdr:col>
      <xdr:colOff>238125</xdr:colOff>
      <xdr:row>105</xdr:row>
      <xdr:rowOff>162204</xdr:rowOff>
    </xdr:to>
    <xdr:sp macro="" textlink="">
      <xdr:nvSpPr>
        <xdr:cNvPr id="594" name="フローチャート : 判断 593"/>
        <xdr:cNvSpPr/>
      </xdr:nvSpPr>
      <xdr:spPr>
        <a:xfrm>
          <a:off x="22110700" y="180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73406</xdr:rowOff>
    </xdr:from>
    <xdr:to>
      <xdr:col>31</xdr:col>
      <xdr:colOff>85725</xdr:colOff>
      <xdr:row>107</xdr:row>
      <xdr:rowOff>3556</xdr:rowOff>
    </xdr:to>
    <xdr:sp macro="" textlink="">
      <xdr:nvSpPr>
        <xdr:cNvPr id="595" name="フローチャート : 判断 594"/>
        <xdr:cNvSpPr/>
      </xdr:nvSpPr>
      <xdr:spPr>
        <a:xfrm>
          <a:off x="21272500" y="1824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6" name="テキスト ボックス 5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7" name="テキスト ボックス 5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8" name="テキスト ボックス 5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9" name="テキスト ボックス 5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0" name="テキスト ボックス 5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140615</xdr:rowOff>
    </xdr:from>
    <xdr:to>
      <xdr:col>31</xdr:col>
      <xdr:colOff>85725</xdr:colOff>
      <xdr:row>105</xdr:row>
      <xdr:rowOff>70765</xdr:rowOff>
    </xdr:to>
    <xdr:sp macro="" textlink="">
      <xdr:nvSpPr>
        <xdr:cNvPr id="601" name="円/楕円 600"/>
        <xdr:cNvSpPr/>
      </xdr:nvSpPr>
      <xdr:spPr>
        <a:xfrm>
          <a:off x="21272500" y="1797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166133</xdr:rowOff>
    </xdr:from>
    <xdr:ext cx="469744" cy="259045"/>
    <xdr:sp macro="" textlink="">
      <xdr:nvSpPr>
        <xdr:cNvPr id="602" name="n_1aveValue【公民館】&#10;一人当たり面積"/>
        <xdr:cNvSpPr txBox="1"/>
      </xdr:nvSpPr>
      <xdr:spPr>
        <a:xfrm>
          <a:off x="21075727" y="183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0.645</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87292</xdr:rowOff>
    </xdr:from>
    <xdr:ext cx="469744" cy="259045"/>
    <xdr:sp macro="" textlink="">
      <xdr:nvSpPr>
        <xdr:cNvPr id="603" name="n_1mainValue【公民館】&#10;一人当たり面積"/>
        <xdr:cNvSpPr txBox="1"/>
      </xdr:nvSpPr>
      <xdr:spPr>
        <a:xfrm>
          <a:off x="21075727" y="1774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4" name="正方形/長方形 6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5" name="正方形/長方形 6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6" name="テキスト ボックス 6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公営住宅は平成２９年度に長寿命化計画を策定。今後は計画に沿って管理していく。</a:t>
          </a:r>
          <a:endParaRPr lang="ja-JP" altLang="ja-JP" sz="1400">
            <a:effectLst/>
          </a:endParaRPr>
        </a:p>
        <a:p>
          <a:r>
            <a:rPr kumimoji="1" lang="ja-JP" altLang="ja-JP" sz="1100">
              <a:solidFill>
                <a:schemeClr val="dk1"/>
              </a:solidFill>
              <a:effectLst/>
              <a:latin typeface="+mn-lt"/>
              <a:ea typeface="+mn-ea"/>
              <a:cs typeface="+mn-cs"/>
            </a:rPr>
            <a:t>保育所については、平成２７年度より新園舎にて保育を開始している。</a:t>
          </a:r>
          <a:endParaRPr lang="ja-JP" altLang="ja-JP" sz="1400">
            <a:effectLst/>
          </a:endParaRPr>
        </a:p>
        <a:p>
          <a:r>
            <a:rPr kumimoji="1" lang="ja-JP" altLang="ja-JP" sz="1100">
              <a:solidFill>
                <a:schemeClr val="dk1"/>
              </a:solidFill>
              <a:effectLst/>
              <a:latin typeface="+mn-lt"/>
              <a:ea typeface="+mn-ea"/>
              <a:cs typeface="+mn-cs"/>
            </a:rPr>
            <a:t>学校施設については、平成２８年度から阿波連小学校屋内運動場の改築事業を開始し、平成２９年度中に完成している。</a:t>
          </a:r>
          <a:endParaRPr lang="ja-JP" altLang="ja-JP" sz="1400">
            <a:effectLst/>
          </a:endParaRPr>
        </a:p>
        <a:p>
          <a:r>
            <a:rPr kumimoji="1" lang="ja-JP" altLang="ja-JP" sz="1100">
              <a:solidFill>
                <a:schemeClr val="dk1"/>
              </a:solidFill>
              <a:effectLst/>
              <a:latin typeface="+mn-lt"/>
              <a:ea typeface="+mn-ea"/>
              <a:cs typeface="+mn-cs"/>
            </a:rPr>
            <a:t>幼稚園園舎の改築事業は平成２９年度改築事業を開始、平成３０年度完成予定。</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沖縄県渡嘉敷村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702
686
19.23
1,819,024
1,726,252
75,255
738,857
1,434,837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72" name="正方形/長方形 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73" name="テキスト ボックス 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74" name="直線コネクタ 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75" name="テキスト ボックス 7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76" name="直線コネクタ 7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77" name="テキスト ボックス 7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78" name="直線コネクタ 7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79" name="テキスト ボックス 7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80" name="直線コネクタ 7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81" name="テキスト ボックス 8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82" name="直線コネクタ 8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83" name="テキスト ボックス 8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84" name="直線コネクタ 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85" name="テキスト ボックス 8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150113</xdr:rowOff>
    </xdr:from>
    <xdr:to>
      <xdr:col>6</xdr:col>
      <xdr:colOff>510540</xdr:colOff>
      <xdr:row>84</xdr:row>
      <xdr:rowOff>106680</xdr:rowOff>
    </xdr:to>
    <xdr:cxnSp macro="">
      <xdr:nvCxnSpPr>
        <xdr:cNvPr id="87" name="直線コネクタ 86"/>
        <xdr:cNvCxnSpPr/>
      </xdr:nvCxnSpPr>
      <xdr:spPr>
        <a:xfrm flipV="1">
          <a:off x="4634865" y="13351763"/>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110507</xdr:rowOff>
    </xdr:from>
    <xdr:ext cx="405111" cy="259045"/>
    <xdr:sp macro="" textlink="">
      <xdr:nvSpPr>
        <xdr:cNvPr id="88" name="【福祉施設】&#10;有形固定資産減価償却率最小値テキスト"/>
        <xdr:cNvSpPr txBox="1"/>
      </xdr:nvSpPr>
      <xdr:spPr>
        <a:xfrm>
          <a:off x="47244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84</xdr:row>
      <xdr:rowOff>106680</xdr:rowOff>
    </xdr:from>
    <xdr:to>
      <xdr:col>6</xdr:col>
      <xdr:colOff>600075</xdr:colOff>
      <xdr:row>84</xdr:row>
      <xdr:rowOff>106680</xdr:rowOff>
    </xdr:to>
    <xdr:cxnSp macro="">
      <xdr:nvCxnSpPr>
        <xdr:cNvPr id="89" name="直線コネクタ 88"/>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96790</xdr:rowOff>
    </xdr:from>
    <xdr:ext cx="405111" cy="259045"/>
    <xdr:sp macro="" textlink="">
      <xdr:nvSpPr>
        <xdr:cNvPr id="90" name="【福祉施設】&#10;有形固定資産減価償却率最大値テキスト"/>
        <xdr:cNvSpPr txBox="1"/>
      </xdr:nvSpPr>
      <xdr:spPr>
        <a:xfrm>
          <a:off x="47244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6</xdr:col>
      <xdr:colOff>422275</xdr:colOff>
      <xdr:row>77</xdr:row>
      <xdr:rowOff>150113</xdr:rowOff>
    </xdr:from>
    <xdr:to>
      <xdr:col>6</xdr:col>
      <xdr:colOff>600075</xdr:colOff>
      <xdr:row>77</xdr:row>
      <xdr:rowOff>150113</xdr:rowOff>
    </xdr:to>
    <xdr:cxnSp macro="">
      <xdr:nvCxnSpPr>
        <xdr:cNvPr id="91" name="直線コネクタ 90"/>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75455</xdr:rowOff>
    </xdr:from>
    <xdr:ext cx="405111" cy="259045"/>
    <xdr:sp macro="" textlink="">
      <xdr:nvSpPr>
        <xdr:cNvPr id="92" name="【福祉施設】&#10;有形固定資産減価償却率平均値テキスト"/>
        <xdr:cNvSpPr txBox="1"/>
      </xdr:nvSpPr>
      <xdr:spPr>
        <a:xfrm>
          <a:off x="4724400" y="14134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97028</xdr:rowOff>
    </xdr:from>
    <xdr:to>
      <xdr:col>6</xdr:col>
      <xdr:colOff>561975</xdr:colOff>
      <xdr:row>83</xdr:row>
      <xdr:rowOff>27178</xdr:rowOff>
    </xdr:to>
    <xdr:sp macro="" textlink="">
      <xdr:nvSpPr>
        <xdr:cNvPr id="93" name="フローチャート : 判断 92"/>
        <xdr:cNvSpPr/>
      </xdr:nvSpPr>
      <xdr:spPr>
        <a:xfrm>
          <a:off x="4584700" y="141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26163</xdr:rowOff>
    </xdr:from>
    <xdr:to>
      <xdr:col>5</xdr:col>
      <xdr:colOff>409575</xdr:colOff>
      <xdr:row>81</xdr:row>
      <xdr:rowOff>127763</xdr:rowOff>
    </xdr:to>
    <xdr:sp macro="" textlink="">
      <xdr:nvSpPr>
        <xdr:cNvPr id="94" name="フローチャート : 判断 93"/>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144290</xdr:rowOff>
    </xdr:from>
    <xdr:ext cx="405111" cy="259045"/>
    <xdr:sp macro="" textlink="">
      <xdr:nvSpPr>
        <xdr:cNvPr id="95" name="n_1aveValue【福祉施設】&#10;有形固定資産減価償却率"/>
        <xdr:cNvSpPr txBox="1"/>
      </xdr:nvSpPr>
      <xdr:spPr>
        <a:xfrm>
          <a:off x="3582043" y="1368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96" name="テキスト ボックス 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97" name="テキスト ボックス 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98" name="テキスト ボックス 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99" name="テキスト ボックス 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00" name="テキスト ボックス 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51308</xdr:rowOff>
    </xdr:from>
    <xdr:to>
      <xdr:col>5</xdr:col>
      <xdr:colOff>409575</xdr:colOff>
      <xdr:row>82</xdr:row>
      <xdr:rowOff>152908</xdr:rowOff>
    </xdr:to>
    <xdr:sp macro="" textlink="">
      <xdr:nvSpPr>
        <xdr:cNvPr id="101" name="円/楕円 100"/>
        <xdr:cNvSpPr/>
      </xdr:nvSpPr>
      <xdr:spPr>
        <a:xfrm>
          <a:off x="37465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144035</xdr:rowOff>
    </xdr:from>
    <xdr:ext cx="405111" cy="259045"/>
    <xdr:sp macro="" textlink="">
      <xdr:nvSpPr>
        <xdr:cNvPr id="102" name="n_1mainValue【福祉施設】&#10;有形固定資産減価償却率"/>
        <xdr:cNvSpPr txBox="1"/>
      </xdr:nvSpPr>
      <xdr:spPr>
        <a:xfrm>
          <a:off x="3582043" y="1420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03" name="正方形/長方形 1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04" name="正方形/長方形 1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05" name="正方形/長方形 1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06" name="正方形/長方形 1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07" name="正方形/長方形 1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08" name="正方形/長方形 1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09" name="正方形/長方形 1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10" name="正方形/長方形 1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11" name="テキスト ボックス 1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12" name="直線コネクタ 1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13" name="直線コネクタ 11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14" name="テキスト ボックス 11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15" name="直線コネクタ 11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16" name="テキスト ボックス 11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17" name="直線コネクタ 11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18" name="テキスト ボックス 11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19" name="直線コネクタ 11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20" name="テキスト ボックス 11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21" name="直線コネクタ 12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22" name="テキスト ボックス 12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23" name="直線コネクタ 12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24" name="テキスト ボックス 12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25" name="直線コネクタ 1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26" name="テキスト ボックス 1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74023</xdr:rowOff>
    </xdr:from>
    <xdr:to>
      <xdr:col>15</xdr:col>
      <xdr:colOff>180340</xdr:colOff>
      <xdr:row>85</xdr:row>
      <xdr:rowOff>135527</xdr:rowOff>
    </xdr:to>
    <xdr:cxnSp macro="">
      <xdr:nvCxnSpPr>
        <xdr:cNvPr id="128" name="直線コネクタ 127"/>
        <xdr:cNvCxnSpPr/>
      </xdr:nvCxnSpPr>
      <xdr:spPr>
        <a:xfrm flipV="1">
          <a:off x="10476865" y="13447123"/>
          <a:ext cx="0" cy="126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139354</xdr:rowOff>
    </xdr:from>
    <xdr:ext cx="469744" cy="259045"/>
    <xdr:sp macro="" textlink="">
      <xdr:nvSpPr>
        <xdr:cNvPr id="129" name="【福祉施設】&#10;一人当たり面積最小値テキスト"/>
        <xdr:cNvSpPr txBox="1"/>
      </xdr:nvSpPr>
      <xdr:spPr>
        <a:xfrm>
          <a:off x="10566400" y="1471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0.188</a:t>
          </a:r>
          <a:endParaRPr kumimoji="1" lang="ja-JP" altLang="en-US" sz="1000" b="1">
            <a:latin typeface="ＭＳ Ｐゴシック"/>
          </a:endParaRPr>
        </a:p>
      </xdr:txBody>
    </xdr:sp>
    <xdr:clientData/>
  </xdr:oneCellAnchor>
  <xdr:twoCellAnchor>
    <xdr:from>
      <xdr:col>15</xdr:col>
      <xdr:colOff>92075</xdr:colOff>
      <xdr:row>85</xdr:row>
      <xdr:rowOff>135527</xdr:rowOff>
    </xdr:from>
    <xdr:to>
      <xdr:col>15</xdr:col>
      <xdr:colOff>269875</xdr:colOff>
      <xdr:row>85</xdr:row>
      <xdr:rowOff>135527</xdr:rowOff>
    </xdr:to>
    <xdr:cxnSp macro="">
      <xdr:nvCxnSpPr>
        <xdr:cNvPr id="130" name="直線コネクタ 129"/>
        <xdr:cNvCxnSpPr/>
      </xdr:nvCxnSpPr>
      <xdr:spPr>
        <a:xfrm>
          <a:off x="10388600" y="1470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20700</xdr:rowOff>
    </xdr:from>
    <xdr:ext cx="469744" cy="259045"/>
    <xdr:sp macro="" textlink="">
      <xdr:nvSpPr>
        <xdr:cNvPr id="131" name="【福祉施設】&#10;一人当たり面積最大値テキスト"/>
        <xdr:cNvSpPr txBox="1"/>
      </xdr:nvSpPr>
      <xdr:spPr>
        <a:xfrm>
          <a:off x="10566400" y="1322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1.347</a:t>
          </a:r>
          <a:endParaRPr kumimoji="1" lang="ja-JP" altLang="en-US" sz="1000" b="1">
            <a:latin typeface="ＭＳ Ｐゴシック"/>
          </a:endParaRPr>
        </a:p>
      </xdr:txBody>
    </xdr:sp>
    <xdr:clientData/>
  </xdr:oneCellAnchor>
  <xdr:twoCellAnchor>
    <xdr:from>
      <xdr:col>15</xdr:col>
      <xdr:colOff>92075</xdr:colOff>
      <xdr:row>78</xdr:row>
      <xdr:rowOff>74023</xdr:rowOff>
    </xdr:from>
    <xdr:to>
      <xdr:col>15</xdr:col>
      <xdr:colOff>269875</xdr:colOff>
      <xdr:row>78</xdr:row>
      <xdr:rowOff>74023</xdr:rowOff>
    </xdr:to>
    <xdr:cxnSp macro="">
      <xdr:nvCxnSpPr>
        <xdr:cNvPr id="132" name="直線コネクタ 131"/>
        <xdr:cNvCxnSpPr/>
      </xdr:nvCxnSpPr>
      <xdr:spPr>
        <a:xfrm>
          <a:off x="10388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13625</xdr:rowOff>
    </xdr:from>
    <xdr:ext cx="469744" cy="259045"/>
    <xdr:sp macro="" textlink="">
      <xdr:nvSpPr>
        <xdr:cNvPr id="133" name="【福祉施設】&#10;一人当たり面積平均値テキスト"/>
        <xdr:cNvSpPr txBox="1"/>
      </xdr:nvSpPr>
      <xdr:spPr>
        <a:xfrm>
          <a:off x="10566400" y="14415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35198</xdr:rowOff>
    </xdr:from>
    <xdr:to>
      <xdr:col>15</xdr:col>
      <xdr:colOff>231775</xdr:colOff>
      <xdr:row>84</xdr:row>
      <xdr:rowOff>136798</xdr:rowOff>
    </xdr:to>
    <xdr:sp macro="" textlink="">
      <xdr:nvSpPr>
        <xdr:cNvPr id="134" name="フローチャート : 判断 133"/>
        <xdr:cNvSpPr/>
      </xdr:nvSpPr>
      <xdr:spPr>
        <a:xfrm>
          <a:off x="10426700" y="1443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127726</xdr:rowOff>
    </xdr:from>
    <xdr:to>
      <xdr:col>14</xdr:col>
      <xdr:colOff>79375</xdr:colOff>
      <xdr:row>83</xdr:row>
      <xdr:rowOff>57876</xdr:rowOff>
    </xdr:to>
    <xdr:sp macro="" textlink="">
      <xdr:nvSpPr>
        <xdr:cNvPr id="135" name="フローチャート : 判断 134"/>
        <xdr:cNvSpPr/>
      </xdr:nvSpPr>
      <xdr:spPr>
        <a:xfrm>
          <a:off x="9588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49003</xdr:rowOff>
    </xdr:from>
    <xdr:ext cx="469744" cy="259045"/>
    <xdr:sp macro="" textlink="">
      <xdr:nvSpPr>
        <xdr:cNvPr id="136" name="n_1aveValue【福祉施設】&#10;一人当たり面積"/>
        <xdr:cNvSpPr txBox="1"/>
      </xdr:nvSpPr>
      <xdr:spPr>
        <a:xfrm>
          <a:off x="9391727" y="1427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37" name="テキスト ボックス 1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38" name="テキスト ボックス 1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39" name="テキスト ボックス 1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40" name="テキスト ボックス 1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41" name="テキスト ボックス 1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78</xdr:row>
      <xdr:rowOff>11249</xdr:rowOff>
    </xdr:from>
    <xdr:to>
      <xdr:col>14</xdr:col>
      <xdr:colOff>79375</xdr:colOff>
      <xdr:row>78</xdr:row>
      <xdr:rowOff>112849</xdr:rowOff>
    </xdr:to>
    <xdr:sp macro="" textlink="">
      <xdr:nvSpPr>
        <xdr:cNvPr id="142" name="円/楕円 141"/>
        <xdr:cNvSpPr/>
      </xdr:nvSpPr>
      <xdr:spPr>
        <a:xfrm>
          <a:off x="9588500" y="1338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129376</xdr:rowOff>
    </xdr:from>
    <xdr:ext cx="469744" cy="259045"/>
    <xdr:sp macro="" textlink="">
      <xdr:nvSpPr>
        <xdr:cNvPr id="143" name="n_1mainValue【福祉施設】&#10;一人当たり面積"/>
        <xdr:cNvSpPr txBox="1"/>
      </xdr:nvSpPr>
      <xdr:spPr>
        <a:xfrm>
          <a:off x="9391727" y="1315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144" name="正方形/長方形 1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5" name="正方形/長方形 1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6" name="正方形/長方形 1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7" name="正方形/長方形 1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8" name="正方形/長方形 1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9" name="正方形/長方形 1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0" name="正方形/長方形 1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1" name="正方形/長方形 15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52" name="正方形/長方形 1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53" name="正方形/長方形 1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4" name="正方形/長方形 1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55" name="正方形/長方形 1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6" name="正方形/長方形 1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7" name="正方形/長方形 1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58" name="正方形/長方形 1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59" name="正方形/長方形 15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60" name="正方形/長方形 1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1" name="正方形/長方形 1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2" name="正方形/長方形 1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3" name="正方形/長方形 1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4" name="正方形/長方形 1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5" name="正方形/長方形 1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6" name="正方形/長方形 1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7" name="正方形/長方形 16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68" name="テキスト ボックス 16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69" name="直線コネクタ 16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170" name="直線コネクタ 16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171" name="テキスト ボックス 17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172" name="直線コネクタ 17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173" name="テキスト ボックス 17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174" name="直線コネクタ 17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175" name="テキスト ボックス 17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176" name="直線コネクタ 17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177" name="テキスト ボックス 17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178" name="直線コネクタ 17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179" name="テキスト ボックス 17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180" name="直線コネクタ 17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181" name="テキスト ボックス 18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82" name="直線コネクタ 1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183" name="テキスト ボックス 1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18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2722</xdr:rowOff>
    </xdr:from>
    <xdr:to>
      <xdr:col>23</xdr:col>
      <xdr:colOff>516889</xdr:colOff>
      <xdr:row>38</xdr:row>
      <xdr:rowOff>166007</xdr:rowOff>
    </xdr:to>
    <xdr:cxnSp macro="">
      <xdr:nvCxnSpPr>
        <xdr:cNvPr id="185" name="直線コネクタ 184"/>
        <xdr:cNvCxnSpPr/>
      </xdr:nvCxnSpPr>
      <xdr:spPr>
        <a:xfrm flipV="1">
          <a:off x="16318864" y="5660572"/>
          <a:ext cx="0" cy="1020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169834</xdr:rowOff>
    </xdr:from>
    <xdr:ext cx="405111" cy="259045"/>
    <xdr:sp macro="" textlink="">
      <xdr:nvSpPr>
        <xdr:cNvPr id="186" name="【一般廃棄物処理施設】&#10;有形固定資産減価償却率最小値テキスト"/>
        <xdr:cNvSpPr txBox="1"/>
      </xdr:nvSpPr>
      <xdr:spPr>
        <a:xfrm>
          <a:off x="16408400" y="6684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38</xdr:row>
      <xdr:rowOff>166007</xdr:rowOff>
    </xdr:from>
    <xdr:to>
      <xdr:col>23</xdr:col>
      <xdr:colOff>606425</xdr:colOff>
      <xdr:row>38</xdr:row>
      <xdr:rowOff>166007</xdr:rowOff>
    </xdr:to>
    <xdr:cxnSp macro="">
      <xdr:nvCxnSpPr>
        <xdr:cNvPr id="187" name="直線コネクタ 186"/>
        <xdr:cNvCxnSpPr/>
      </xdr:nvCxnSpPr>
      <xdr:spPr>
        <a:xfrm>
          <a:off x="16230600" y="668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120849</xdr:rowOff>
    </xdr:from>
    <xdr:ext cx="469744" cy="259045"/>
    <xdr:sp macro="" textlink="">
      <xdr:nvSpPr>
        <xdr:cNvPr id="188" name="【一般廃棄物処理施設】&#10;有形固定資産減価償却率最大値テキスト"/>
        <xdr:cNvSpPr txBox="1"/>
      </xdr:nvSpPr>
      <xdr:spPr>
        <a:xfrm>
          <a:off x="16408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2722</xdr:rowOff>
    </xdr:from>
    <xdr:to>
      <xdr:col>23</xdr:col>
      <xdr:colOff>606425</xdr:colOff>
      <xdr:row>33</xdr:row>
      <xdr:rowOff>2722</xdr:rowOff>
    </xdr:to>
    <xdr:cxnSp macro="">
      <xdr:nvCxnSpPr>
        <xdr:cNvPr id="189" name="直線コネクタ 188"/>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39750</xdr:rowOff>
    </xdr:from>
    <xdr:ext cx="405111" cy="259045"/>
    <xdr:sp macro="" textlink="">
      <xdr:nvSpPr>
        <xdr:cNvPr id="190" name="【一般廃棄物処理施設】&#10;有形固定資産減価償却率平均値テキスト"/>
        <xdr:cNvSpPr txBox="1"/>
      </xdr:nvSpPr>
      <xdr:spPr>
        <a:xfrm>
          <a:off x="16408400" y="60405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61323</xdr:rowOff>
    </xdr:from>
    <xdr:to>
      <xdr:col>23</xdr:col>
      <xdr:colOff>568325</xdr:colOff>
      <xdr:row>35</xdr:row>
      <xdr:rowOff>162923</xdr:rowOff>
    </xdr:to>
    <xdr:sp macro="" textlink="">
      <xdr:nvSpPr>
        <xdr:cNvPr id="191" name="フローチャート : 判断 190"/>
        <xdr:cNvSpPr/>
      </xdr:nvSpPr>
      <xdr:spPr>
        <a:xfrm>
          <a:off x="16268700" y="606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25400</xdr:rowOff>
    </xdr:from>
    <xdr:to>
      <xdr:col>22</xdr:col>
      <xdr:colOff>415925</xdr:colOff>
      <xdr:row>36</xdr:row>
      <xdr:rowOff>127000</xdr:rowOff>
    </xdr:to>
    <xdr:sp macro="" textlink="">
      <xdr:nvSpPr>
        <xdr:cNvPr id="192" name="フローチャート : 判断 191"/>
        <xdr:cNvSpPr/>
      </xdr:nvSpPr>
      <xdr:spPr>
        <a:xfrm>
          <a:off x="1543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143527</xdr:rowOff>
    </xdr:from>
    <xdr:ext cx="405111" cy="259045"/>
    <xdr:sp macro="" textlink="">
      <xdr:nvSpPr>
        <xdr:cNvPr id="193" name="n_1aveValue【一般廃棄物処理施設】&#10;有形固定資産減価償却率"/>
        <xdr:cNvSpPr txBox="1"/>
      </xdr:nvSpPr>
      <xdr:spPr>
        <a:xfrm>
          <a:off x="15266043"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194" name="テキスト ボックス 1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95" name="テキスト ボックス 1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96" name="テキスト ボックス 1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97" name="テキスト ボックス 1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98" name="テキスト ボックス 1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66222</xdr:rowOff>
    </xdr:from>
    <xdr:to>
      <xdr:col>22</xdr:col>
      <xdr:colOff>415925</xdr:colOff>
      <xdr:row>41</xdr:row>
      <xdr:rowOff>167822</xdr:rowOff>
    </xdr:to>
    <xdr:sp macro="" textlink="">
      <xdr:nvSpPr>
        <xdr:cNvPr id="199" name="円/楕円 198"/>
        <xdr:cNvSpPr/>
      </xdr:nvSpPr>
      <xdr:spPr>
        <a:xfrm>
          <a:off x="154305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182185</xdr:colOff>
      <xdr:row>41</xdr:row>
      <xdr:rowOff>158949</xdr:rowOff>
    </xdr:from>
    <xdr:ext cx="340478" cy="259045"/>
    <xdr:sp macro="" textlink="">
      <xdr:nvSpPr>
        <xdr:cNvPr id="200" name="n_1mainValue【一般廃棄物処理施設】&#10;有形固定資産減価償却率"/>
        <xdr:cNvSpPr txBox="1"/>
      </xdr:nvSpPr>
      <xdr:spPr>
        <a:xfrm>
          <a:off x="15298360" y="7188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01" name="正方形/長方形 2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02" name="正方形/長方形 2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03" name="正方形/長方形 2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04" name="正方形/長方形 2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05" name="正方形/長方形 2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06" name="正方形/長方形 2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07" name="正方形/長方形 2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1,804,786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08" name="正方形/長方形 2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09" name="テキスト ボックス 2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10" name="直線コネクタ 2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211" name="直線コネクタ 21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212" name="テキスト ボックス 21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213" name="直線コネクタ 21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39</xdr:row>
      <xdr:rowOff>138084</xdr:rowOff>
    </xdr:from>
    <xdr:ext cx="595419" cy="259045"/>
    <xdr:sp macro="" textlink="">
      <xdr:nvSpPr>
        <xdr:cNvPr id="214" name="テキスト ボックス 213"/>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215" name="直線コネクタ 21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37</xdr:row>
      <xdr:rowOff>154412</xdr:rowOff>
    </xdr:from>
    <xdr:ext cx="595419" cy="259045"/>
    <xdr:sp macro="" textlink="">
      <xdr:nvSpPr>
        <xdr:cNvPr id="216" name="テキスト ボックス 215"/>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217" name="直線コネクタ 21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170741</xdr:rowOff>
    </xdr:from>
    <xdr:ext cx="595419" cy="259045"/>
    <xdr:sp macro="" textlink="">
      <xdr:nvSpPr>
        <xdr:cNvPr id="218" name="テキスト ボックス 217"/>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219" name="直線コネクタ 21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34</xdr:row>
      <xdr:rowOff>15620</xdr:rowOff>
    </xdr:from>
    <xdr:ext cx="685572" cy="259045"/>
    <xdr:sp macro="" textlink="">
      <xdr:nvSpPr>
        <xdr:cNvPr id="220" name="テキスト ボックス 219"/>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221" name="直線コネクタ 22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32</xdr:row>
      <xdr:rowOff>31949</xdr:rowOff>
    </xdr:from>
    <xdr:ext cx="685572" cy="259045"/>
    <xdr:sp macro="" textlink="">
      <xdr:nvSpPr>
        <xdr:cNvPr id="222" name="テキスト ボックス 221"/>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23" name="直線コネクタ 2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30</xdr:row>
      <xdr:rowOff>48277</xdr:rowOff>
    </xdr:from>
    <xdr:ext cx="685572" cy="259045"/>
    <xdr:sp macro="" textlink="">
      <xdr:nvSpPr>
        <xdr:cNvPr id="224" name="テキスト ボックス 223"/>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2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149105</xdr:rowOff>
    </xdr:from>
    <xdr:to>
      <xdr:col>32</xdr:col>
      <xdr:colOff>186689</xdr:colOff>
      <xdr:row>42</xdr:row>
      <xdr:rowOff>77591</xdr:rowOff>
    </xdr:to>
    <xdr:cxnSp macro="">
      <xdr:nvCxnSpPr>
        <xdr:cNvPr id="226" name="直線コネクタ 225"/>
        <xdr:cNvCxnSpPr/>
      </xdr:nvCxnSpPr>
      <xdr:spPr>
        <a:xfrm flipV="1">
          <a:off x="22160864" y="5806955"/>
          <a:ext cx="0" cy="147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81418</xdr:rowOff>
    </xdr:from>
    <xdr:ext cx="534377" cy="259045"/>
    <xdr:sp macro="" textlink="">
      <xdr:nvSpPr>
        <xdr:cNvPr id="227" name="【一般廃棄物処理施設】&#10;一人当たり有形固定資産（償却資産）額最小値テキスト"/>
        <xdr:cNvSpPr txBox="1"/>
      </xdr:nvSpPr>
      <xdr:spPr>
        <a:xfrm>
          <a:off x="22250400" y="728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13,722</a:t>
          </a:r>
          <a:endParaRPr kumimoji="1" lang="ja-JP" altLang="en-US" sz="1000" b="1">
            <a:latin typeface="ＭＳ Ｐゴシック"/>
          </a:endParaRPr>
        </a:p>
      </xdr:txBody>
    </xdr:sp>
    <xdr:clientData/>
  </xdr:oneCellAnchor>
  <xdr:twoCellAnchor>
    <xdr:from>
      <xdr:col>32</xdr:col>
      <xdr:colOff>98425</xdr:colOff>
      <xdr:row>42</xdr:row>
      <xdr:rowOff>77591</xdr:rowOff>
    </xdr:from>
    <xdr:to>
      <xdr:col>32</xdr:col>
      <xdr:colOff>276225</xdr:colOff>
      <xdr:row>42</xdr:row>
      <xdr:rowOff>77591</xdr:rowOff>
    </xdr:to>
    <xdr:cxnSp macro="">
      <xdr:nvCxnSpPr>
        <xdr:cNvPr id="228" name="直線コネクタ 227"/>
        <xdr:cNvCxnSpPr/>
      </xdr:nvCxnSpPr>
      <xdr:spPr>
        <a:xfrm>
          <a:off x="22072600" y="7278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95782</xdr:rowOff>
    </xdr:from>
    <xdr:ext cx="690189" cy="259045"/>
    <xdr:sp macro="" textlink="">
      <xdr:nvSpPr>
        <xdr:cNvPr id="229" name="【一般廃棄物処理施設】&#10;一人当たり有形固定資産（償却資産）額最大値テキスト"/>
        <xdr:cNvSpPr txBox="1"/>
      </xdr:nvSpPr>
      <xdr:spPr>
        <a:xfrm>
          <a:off x="22250400" y="55821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1,365,527</a:t>
          </a:r>
          <a:endParaRPr kumimoji="1" lang="ja-JP" altLang="en-US" sz="1000" b="1">
            <a:latin typeface="ＭＳ Ｐゴシック"/>
          </a:endParaRPr>
        </a:p>
      </xdr:txBody>
    </xdr:sp>
    <xdr:clientData/>
  </xdr:oneCellAnchor>
  <xdr:twoCellAnchor>
    <xdr:from>
      <xdr:col>32</xdr:col>
      <xdr:colOff>98425</xdr:colOff>
      <xdr:row>33</xdr:row>
      <xdr:rowOff>149105</xdr:rowOff>
    </xdr:from>
    <xdr:to>
      <xdr:col>32</xdr:col>
      <xdr:colOff>276225</xdr:colOff>
      <xdr:row>33</xdr:row>
      <xdr:rowOff>149105</xdr:rowOff>
    </xdr:to>
    <xdr:cxnSp macro="">
      <xdr:nvCxnSpPr>
        <xdr:cNvPr id="230" name="直線コネクタ 229"/>
        <xdr:cNvCxnSpPr/>
      </xdr:nvCxnSpPr>
      <xdr:spPr>
        <a:xfrm>
          <a:off x="22072600" y="580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56653</xdr:rowOff>
    </xdr:from>
    <xdr:ext cx="599010" cy="259045"/>
    <xdr:sp macro="" textlink="">
      <xdr:nvSpPr>
        <xdr:cNvPr id="231" name="【一般廃棄物処理施設】&#10;一人当たり有形固定資産（償却資産）額平均値テキスト"/>
        <xdr:cNvSpPr txBox="1"/>
      </xdr:nvSpPr>
      <xdr:spPr>
        <a:xfrm>
          <a:off x="22250400" y="69146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281,472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78226</xdr:rowOff>
    </xdr:from>
    <xdr:to>
      <xdr:col>32</xdr:col>
      <xdr:colOff>238125</xdr:colOff>
      <xdr:row>41</xdr:row>
      <xdr:rowOff>8376</xdr:rowOff>
    </xdr:to>
    <xdr:sp macro="" textlink="">
      <xdr:nvSpPr>
        <xdr:cNvPr id="232" name="フローチャート : 判断 231"/>
        <xdr:cNvSpPr/>
      </xdr:nvSpPr>
      <xdr:spPr>
        <a:xfrm>
          <a:off x="22110700" y="693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1030</xdr:rowOff>
    </xdr:from>
    <xdr:to>
      <xdr:col>31</xdr:col>
      <xdr:colOff>85725</xdr:colOff>
      <xdr:row>41</xdr:row>
      <xdr:rowOff>102630</xdr:rowOff>
    </xdr:to>
    <xdr:sp macro="" textlink="">
      <xdr:nvSpPr>
        <xdr:cNvPr id="233" name="フローチャート : 判断 232"/>
        <xdr:cNvSpPr/>
      </xdr:nvSpPr>
      <xdr:spPr>
        <a:xfrm>
          <a:off x="21272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41</xdr:row>
      <xdr:rowOff>93757</xdr:rowOff>
    </xdr:from>
    <xdr:ext cx="599010" cy="259045"/>
    <xdr:sp macro="" textlink="">
      <xdr:nvSpPr>
        <xdr:cNvPr id="234" name="n_1aveValue【一般廃棄物処理施設】&#10;一人当たり有形固定資産（償却資産）額"/>
        <xdr:cNvSpPr txBox="1"/>
      </xdr:nvSpPr>
      <xdr:spPr>
        <a:xfrm>
          <a:off x="21011094" y="712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194,887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35" name="テキスト ボックス 2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36" name="テキスト ボックス 2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37" name="テキスト ボックス 2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38" name="テキスト ボックス 2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39" name="テキスト ボックス 2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62960</xdr:rowOff>
    </xdr:from>
    <xdr:to>
      <xdr:col>31</xdr:col>
      <xdr:colOff>85725</xdr:colOff>
      <xdr:row>39</xdr:row>
      <xdr:rowOff>164560</xdr:rowOff>
    </xdr:to>
    <xdr:sp macro="" textlink="">
      <xdr:nvSpPr>
        <xdr:cNvPr id="240" name="円/楕円 239"/>
        <xdr:cNvSpPr/>
      </xdr:nvSpPr>
      <xdr:spPr>
        <a:xfrm>
          <a:off x="21272500" y="67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38</xdr:row>
      <xdr:rowOff>9637</xdr:rowOff>
    </xdr:from>
    <xdr:ext cx="599010" cy="259045"/>
    <xdr:sp macro="" textlink="">
      <xdr:nvSpPr>
        <xdr:cNvPr id="241" name="n_1mainValue【一般廃棄物処理施設】&#10;一人当たり有形固定資産（償却資産）額"/>
        <xdr:cNvSpPr txBox="1"/>
      </xdr:nvSpPr>
      <xdr:spPr>
        <a:xfrm>
          <a:off x="21011094" y="652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452,996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42" name="正方形/長方形 2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43" name="正方形/長方形 2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4" name="正方形/長方形 2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5" name="正方形/長方形 2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6" name="正方形/長方形 2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7" name="正方形/長方形 2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8" name="正方形/長方形 2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9" name="正方形/長方形 2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50" name="テキスト ボックス 2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51" name="直線コネクタ 2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252" name="直線コネクタ 25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253" name="テキスト ボックス 25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54" name="直線コネクタ 25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55" name="テキスト ボックス 25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56" name="直線コネクタ 25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57" name="テキスト ボックス 25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58" name="直線コネクタ 25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59" name="テキスト ボックス 25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60" name="直線コネクタ 25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61" name="テキスト ボックス 26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62" name="直線コネクタ 26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263" name="テキスト ボックス 26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6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133350</xdr:rowOff>
    </xdr:from>
    <xdr:to>
      <xdr:col>23</xdr:col>
      <xdr:colOff>516889</xdr:colOff>
      <xdr:row>63</xdr:row>
      <xdr:rowOff>167640</xdr:rowOff>
    </xdr:to>
    <xdr:cxnSp macro="">
      <xdr:nvCxnSpPr>
        <xdr:cNvPr id="265" name="直線コネクタ 264"/>
        <xdr:cNvCxnSpPr/>
      </xdr:nvCxnSpPr>
      <xdr:spPr>
        <a:xfrm flipV="1">
          <a:off x="16318864" y="9563100"/>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17</xdr:rowOff>
    </xdr:from>
    <xdr:ext cx="340478" cy="259045"/>
    <xdr:sp macro="" textlink="">
      <xdr:nvSpPr>
        <xdr:cNvPr id="266" name="【保健センター・保健所】&#10;有形固定資産減価償却率最小値テキスト"/>
        <xdr:cNvSpPr txBox="1"/>
      </xdr:nvSpPr>
      <xdr:spPr>
        <a:xfrm>
          <a:off x="16408400" y="109728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23</xdr:col>
      <xdr:colOff>428625</xdr:colOff>
      <xdr:row>63</xdr:row>
      <xdr:rowOff>167640</xdr:rowOff>
    </xdr:from>
    <xdr:to>
      <xdr:col>23</xdr:col>
      <xdr:colOff>606425</xdr:colOff>
      <xdr:row>63</xdr:row>
      <xdr:rowOff>167640</xdr:rowOff>
    </xdr:to>
    <xdr:cxnSp macro="">
      <xdr:nvCxnSpPr>
        <xdr:cNvPr id="267" name="直線コネクタ 266"/>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80027</xdr:rowOff>
    </xdr:from>
    <xdr:ext cx="405111" cy="259045"/>
    <xdr:sp macro="" textlink="">
      <xdr:nvSpPr>
        <xdr:cNvPr id="268" name="【保健センター・保健所】&#10;有形固定資産減価償却率最大値テキスト"/>
        <xdr:cNvSpPr txBox="1"/>
      </xdr:nvSpPr>
      <xdr:spPr>
        <a:xfrm>
          <a:off x="164084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55</xdr:row>
      <xdr:rowOff>133350</xdr:rowOff>
    </xdr:from>
    <xdr:to>
      <xdr:col>23</xdr:col>
      <xdr:colOff>606425</xdr:colOff>
      <xdr:row>55</xdr:row>
      <xdr:rowOff>133350</xdr:rowOff>
    </xdr:to>
    <xdr:cxnSp macro="">
      <xdr:nvCxnSpPr>
        <xdr:cNvPr id="269" name="直線コネクタ 268"/>
        <xdr:cNvCxnSpPr/>
      </xdr:nvCxnSpPr>
      <xdr:spPr>
        <a:xfrm>
          <a:off x="16230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97172</xdr:rowOff>
    </xdr:from>
    <xdr:ext cx="405111" cy="259045"/>
    <xdr:sp macro="" textlink="">
      <xdr:nvSpPr>
        <xdr:cNvPr id="270" name="【保健センター・保健所】&#10;有形固定資産減価償却率平均値テキスト"/>
        <xdr:cNvSpPr txBox="1"/>
      </xdr:nvSpPr>
      <xdr:spPr>
        <a:xfrm>
          <a:off x="16408400" y="1038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118745</xdr:rowOff>
    </xdr:from>
    <xdr:to>
      <xdr:col>23</xdr:col>
      <xdr:colOff>568325</xdr:colOff>
      <xdr:row>61</xdr:row>
      <xdr:rowOff>48895</xdr:rowOff>
    </xdr:to>
    <xdr:sp macro="" textlink="">
      <xdr:nvSpPr>
        <xdr:cNvPr id="271" name="フローチャート : 判断 270"/>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23495</xdr:rowOff>
    </xdr:from>
    <xdr:to>
      <xdr:col>22</xdr:col>
      <xdr:colOff>415925</xdr:colOff>
      <xdr:row>59</xdr:row>
      <xdr:rowOff>125095</xdr:rowOff>
    </xdr:to>
    <xdr:sp macro="" textlink="">
      <xdr:nvSpPr>
        <xdr:cNvPr id="272" name="フローチャート : 判断 271"/>
        <xdr:cNvSpPr/>
      </xdr:nvSpPr>
      <xdr:spPr>
        <a:xfrm>
          <a:off x="154305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141622</xdr:rowOff>
    </xdr:from>
    <xdr:ext cx="405111" cy="259045"/>
    <xdr:sp macro="" textlink="">
      <xdr:nvSpPr>
        <xdr:cNvPr id="273" name="n_1aveValue【保健センター・保健所】&#10;有形固定資産減価償却率"/>
        <xdr:cNvSpPr txBox="1"/>
      </xdr:nvSpPr>
      <xdr:spPr>
        <a:xfrm>
          <a:off x="15266043"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74" name="テキスト ボックス 27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75" name="テキスト ボックス 27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6" name="テキスト ボックス 27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7" name="テキスト ボックス 27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8" name="テキスト ボックス 27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4445</xdr:rowOff>
    </xdr:from>
    <xdr:to>
      <xdr:col>22</xdr:col>
      <xdr:colOff>415925</xdr:colOff>
      <xdr:row>60</xdr:row>
      <xdr:rowOff>106045</xdr:rowOff>
    </xdr:to>
    <xdr:sp macro="" textlink="">
      <xdr:nvSpPr>
        <xdr:cNvPr id="279" name="円/楕円 278"/>
        <xdr:cNvSpPr/>
      </xdr:nvSpPr>
      <xdr:spPr>
        <a:xfrm>
          <a:off x="15430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97172</xdr:rowOff>
    </xdr:from>
    <xdr:ext cx="405111" cy="259045"/>
    <xdr:sp macro="" textlink="">
      <xdr:nvSpPr>
        <xdr:cNvPr id="280" name="n_1mainValue【保健センター・保健所】&#10;有形固定資産減価償却率"/>
        <xdr:cNvSpPr txBox="1"/>
      </xdr:nvSpPr>
      <xdr:spPr>
        <a:xfrm>
          <a:off x="15266043"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81" name="正方形/長方形 2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82" name="正方形/長方形 2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83" name="正方形/長方形 2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84" name="正方形/長方形 2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85" name="正方形/長方形 2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6" name="正方形/長方形 2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7" name="正方形/長方形 2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8" name="正方形/長方形 28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9" name="テキスト ボックス 28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90" name="直線コネクタ 2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291" name="直線コネクタ 29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92" name="テキスト ボックス 29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93" name="直線コネクタ 29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94" name="テキスト ボックス 29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95" name="直線コネクタ 29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96" name="テキスト ボックス 29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97" name="直線コネクタ 29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98" name="テキスト ボックス 29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99" name="直線コネクタ 29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00" name="テキスト ボックス 29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01" name="直線コネクタ 3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02" name="テキスト ボックス 30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0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161925</xdr:rowOff>
    </xdr:from>
    <xdr:to>
      <xdr:col>32</xdr:col>
      <xdr:colOff>186689</xdr:colOff>
      <xdr:row>62</xdr:row>
      <xdr:rowOff>102870</xdr:rowOff>
    </xdr:to>
    <xdr:cxnSp macro="">
      <xdr:nvCxnSpPr>
        <xdr:cNvPr id="304" name="直線コネクタ 303"/>
        <xdr:cNvCxnSpPr/>
      </xdr:nvCxnSpPr>
      <xdr:spPr>
        <a:xfrm flipV="1">
          <a:off x="22160864" y="95916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106697</xdr:rowOff>
    </xdr:from>
    <xdr:ext cx="469744" cy="259045"/>
    <xdr:sp macro="" textlink="">
      <xdr:nvSpPr>
        <xdr:cNvPr id="305" name="【保健センター・保健所】&#10;一人当たり面積最小値テキスト"/>
        <xdr:cNvSpPr txBox="1"/>
      </xdr:nvSpPr>
      <xdr:spPr>
        <a:xfrm>
          <a:off x="22250400"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32</xdr:col>
      <xdr:colOff>98425</xdr:colOff>
      <xdr:row>62</xdr:row>
      <xdr:rowOff>102870</xdr:rowOff>
    </xdr:from>
    <xdr:to>
      <xdr:col>32</xdr:col>
      <xdr:colOff>276225</xdr:colOff>
      <xdr:row>62</xdr:row>
      <xdr:rowOff>102870</xdr:rowOff>
    </xdr:to>
    <xdr:cxnSp macro="">
      <xdr:nvCxnSpPr>
        <xdr:cNvPr id="306" name="直線コネクタ 305"/>
        <xdr:cNvCxnSpPr/>
      </xdr:nvCxnSpPr>
      <xdr:spPr>
        <a:xfrm>
          <a:off x="22072600" y="1073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108602</xdr:rowOff>
    </xdr:from>
    <xdr:ext cx="469744" cy="259045"/>
    <xdr:sp macro="" textlink="">
      <xdr:nvSpPr>
        <xdr:cNvPr id="307" name="【保健センター・保健所】&#10;一人当たり面積最大値テキスト"/>
        <xdr:cNvSpPr txBox="1"/>
      </xdr:nvSpPr>
      <xdr:spPr>
        <a:xfrm>
          <a:off x="22250400" y="936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0.765</a:t>
          </a:r>
          <a:endParaRPr kumimoji="1" lang="ja-JP" altLang="en-US" sz="1000" b="1">
            <a:latin typeface="ＭＳ Ｐゴシック"/>
          </a:endParaRPr>
        </a:p>
      </xdr:txBody>
    </xdr:sp>
    <xdr:clientData/>
  </xdr:oneCellAnchor>
  <xdr:twoCellAnchor>
    <xdr:from>
      <xdr:col>32</xdr:col>
      <xdr:colOff>98425</xdr:colOff>
      <xdr:row>55</xdr:row>
      <xdr:rowOff>161925</xdr:rowOff>
    </xdr:from>
    <xdr:to>
      <xdr:col>32</xdr:col>
      <xdr:colOff>276225</xdr:colOff>
      <xdr:row>55</xdr:row>
      <xdr:rowOff>161925</xdr:rowOff>
    </xdr:to>
    <xdr:cxnSp macro="">
      <xdr:nvCxnSpPr>
        <xdr:cNvPr id="308" name="直線コネクタ 307"/>
        <xdr:cNvCxnSpPr/>
      </xdr:nvCxnSpPr>
      <xdr:spPr>
        <a:xfrm>
          <a:off x="22072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76217</xdr:rowOff>
    </xdr:from>
    <xdr:ext cx="469744" cy="259045"/>
    <xdr:sp macro="" textlink="">
      <xdr:nvSpPr>
        <xdr:cNvPr id="309" name="【保健センター・保健所】&#10;一人当たり面積平均値テキスト"/>
        <xdr:cNvSpPr txBox="1"/>
      </xdr:nvSpPr>
      <xdr:spPr>
        <a:xfrm>
          <a:off x="22250400" y="1036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0.322</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97790</xdr:rowOff>
    </xdr:from>
    <xdr:to>
      <xdr:col>32</xdr:col>
      <xdr:colOff>238125</xdr:colOff>
      <xdr:row>61</xdr:row>
      <xdr:rowOff>27940</xdr:rowOff>
    </xdr:to>
    <xdr:sp macro="" textlink="">
      <xdr:nvSpPr>
        <xdr:cNvPr id="310" name="フローチャート : 判断 309"/>
        <xdr:cNvSpPr/>
      </xdr:nvSpPr>
      <xdr:spPr>
        <a:xfrm>
          <a:off x="22110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61595</xdr:rowOff>
    </xdr:from>
    <xdr:to>
      <xdr:col>31</xdr:col>
      <xdr:colOff>85725</xdr:colOff>
      <xdr:row>60</xdr:row>
      <xdr:rowOff>163195</xdr:rowOff>
    </xdr:to>
    <xdr:sp macro="" textlink="">
      <xdr:nvSpPr>
        <xdr:cNvPr id="311" name="フローチャート : 判断 310"/>
        <xdr:cNvSpPr/>
      </xdr:nvSpPr>
      <xdr:spPr>
        <a:xfrm>
          <a:off x="21272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8272</xdr:rowOff>
    </xdr:from>
    <xdr:ext cx="469744" cy="259045"/>
    <xdr:sp macro="" textlink="">
      <xdr:nvSpPr>
        <xdr:cNvPr id="312" name="n_1aveValue【保健センター・保健所】&#10;一人当たり面積"/>
        <xdr:cNvSpPr txBox="1"/>
      </xdr:nvSpPr>
      <xdr:spPr>
        <a:xfrm>
          <a:off x="21075727" y="1012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13" name="テキスト ボックス 3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14" name="テキスト ボックス 3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5" name="テキスト ボックス 3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6" name="テキスト ボックス 3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7" name="テキスト ボックス 3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126365</xdr:rowOff>
    </xdr:from>
    <xdr:to>
      <xdr:col>31</xdr:col>
      <xdr:colOff>85725</xdr:colOff>
      <xdr:row>63</xdr:row>
      <xdr:rowOff>56515</xdr:rowOff>
    </xdr:to>
    <xdr:sp macro="" textlink="">
      <xdr:nvSpPr>
        <xdr:cNvPr id="318" name="円/楕円 317"/>
        <xdr:cNvSpPr/>
      </xdr:nvSpPr>
      <xdr:spPr>
        <a:xfrm>
          <a:off x="21272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47642</xdr:rowOff>
    </xdr:from>
    <xdr:ext cx="469744" cy="259045"/>
    <xdr:sp macro="" textlink="">
      <xdr:nvSpPr>
        <xdr:cNvPr id="319" name="n_1mainValue【保健センター・保健所】&#10;一人当たり面積"/>
        <xdr:cNvSpPr txBox="1"/>
      </xdr:nvSpPr>
      <xdr:spPr>
        <a:xfrm>
          <a:off x="21075727" y="1084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20" name="正方形/長方形 3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21" name="正方形/長方形 3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22" name="正方形/長方形 3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3" name="正方形/長方形 3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4" name="正方形/長方形 3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5" name="正方形/長方形 3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6" name="正方形/長方形 3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7" name="正方形/長方形 3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8" name="テキスト ボックス 3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9" name="直線コネクタ 3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30" name="テキスト ボックス 32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31" name="直線コネクタ 3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32" name="テキスト ボックス 33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33" name="直線コネクタ 3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34" name="テキスト ボックス 3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35" name="直線コネクタ 3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36" name="テキスト ボックス 3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37" name="直線コネクタ 3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38" name="テキスト ボックス 3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39" name="直線コネクタ 3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40" name="テキスト ボックス 33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41" name="直線コネクタ 3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42" name="テキスト ボックス 34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163830</xdr:rowOff>
    </xdr:from>
    <xdr:to>
      <xdr:col>23</xdr:col>
      <xdr:colOff>516889</xdr:colOff>
      <xdr:row>85</xdr:row>
      <xdr:rowOff>144780</xdr:rowOff>
    </xdr:to>
    <xdr:cxnSp macro="">
      <xdr:nvCxnSpPr>
        <xdr:cNvPr id="344" name="直線コネクタ 343"/>
        <xdr:cNvCxnSpPr/>
      </xdr:nvCxnSpPr>
      <xdr:spPr>
        <a:xfrm flipV="1">
          <a:off x="16318864" y="13708380"/>
          <a:ext cx="0" cy="10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148607</xdr:rowOff>
    </xdr:from>
    <xdr:ext cx="405111" cy="259045"/>
    <xdr:sp macro="" textlink="">
      <xdr:nvSpPr>
        <xdr:cNvPr id="345" name="【消防施設】&#10;有形固定資産減価償却率最小値テキスト"/>
        <xdr:cNvSpPr txBox="1"/>
      </xdr:nvSpPr>
      <xdr:spPr>
        <a:xfrm>
          <a:off x="16408400"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85</xdr:row>
      <xdr:rowOff>144780</xdr:rowOff>
    </xdr:from>
    <xdr:to>
      <xdr:col>23</xdr:col>
      <xdr:colOff>606425</xdr:colOff>
      <xdr:row>85</xdr:row>
      <xdr:rowOff>144780</xdr:rowOff>
    </xdr:to>
    <xdr:cxnSp macro="">
      <xdr:nvCxnSpPr>
        <xdr:cNvPr id="346" name="直線コネクタ 345"/>
        <xdr:cNvCxnSpPr/>
      </xdr:nvCxnSpPr>
      <xdr:spPr>
        <a:xfrm>
          <a:off x="16230600" y="1471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110507</xdr:rowOff>
    </xdr:from>
    <xdr:ext cx="405111" cy="259045"/>
    <xdr:sp macro="" textlink="">
      <xdr:nvSpPr>
        <xdr:cNvPr id="347" name="【消防施設】&#10;有形固定資産減価償却率最大値テキスト"/>
        <xdr:cNvSpPr txBox="1"/>
      </xdr:nvSpPr>
      <xdr:spPr>
        <a:xfrm>
          <a:off x="16408400" y="13483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79</xdr:row>
      <xdr:rowOff>163830</xdr:rowOff>
    </xdr:from>
    <xdr:to>
      <xdr:col>23</xdr:col>
      <xdr:colOff>606425</xdr:colOff>
      <xdr:row>79</xdr:row>
      <xdr:rowOff>163830</xdr:rowOff>
    </xdr:to>
    <xdr:cxnSp macro="">
      <xdr:nvCxnSpPr>
        <xdr:cNvPr id="348" name="直線コネクタ 347"/>
        <xdr:cNvCxnSpPr/>
      </xdr:nvCxnSpPr>
      <xdr:spPr>
        <a:xfrm>
          <a:off x="16230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121938</xdr:rowOff>
    </xdr:from>
    <xdr:ext cx="405111" cy="259045"/>
    <xdr:sp macro="" textlink="">
      <xdr:nvSpPr>
        <xdr:cNvPr id="349" name="【消防施設】&#10;有形固定資産減価償却率平均値テキスト"/>
        <xdr:cNvSpPr txBox="1"/>
      </xdr:nvSpPr>
      <xdr:spPr>
        <a:xfrm>
          <a:off x="16408400" y="1400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143511</xdr:rowOff>
    </xdr:from>
    <xdr:to>
      <xdr:col>23</xdr:col>
      <xdr:colOff>568325</xdr:colOff>
      <xdr:row>82</xdr:row>
      <xdr:rowOff>73661</xdr:rowOff>
    </xdr:to>
    <xdr:sp macro="" textlink="">
      <xdr:nvSpPr>
        <xdr:cNvPr id="350" name="フローチャート : 判断 349"/>
        <xdr:cNvSpPr/>
      </xdr:nvSpPr>
      <xdr:spPr>
        <a:xfrm>
          <a:off x="162687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69214</xdr:rowOff>
    </xdr:from>
    <xdr:to>
      <xdr:col>22</xdr:col>
      <xdr:colOff>415925</xdr:colOff>
      <xdr:row>82</xdr:row>
      <xdr:rowOff>170814</xdr:rowOff>
    </xdr:to>
    <xdr:sp macro="" textlink="">
      <xdr:nvSpPr>
        <xdr:cNvPr id="351" name="フローチャート : 判断 350"/>
        <xdr:cNvSpPr/>
      </xdr:nvSpPr>
      <xdr:spPr>
        <a:xfrm>
          <a:off x="15430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161941</xdr:rowOff>
    </xdr:from>
    <xdr:ext cx="405111" cy="259045"/>
    <xdr:sp macro="" textlink="">
      <xdr:nvSpPr>
        <xdr:cNvPr id="352" name="n_1aveValue【消防施設】&#10;有形固定資産減価償却率"/>
        <xdr:cNvSpPr txBox="1"/>
      </xdr:nvSpPr>
      <xdr:spPr>
        <a:xfrm>
          <a:off x="15266043"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53" name="テキスト ボックス 3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54" name="テキスト ボックス 3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5" name="テキスト ボックス 3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6" name="テキスト ボックス 3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7" name="テキスト ボックス 3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162561</xdr:rowOff>
    </xdr:from>
    <xdr:to>
      <xdr:col>22</xdr:col>
      <xdr:colOff>415925</xdr:colOff>
      <xdr:row>79</xdr:row>
      <xdr:rowOff>92711</xdr:rowOff>
    </xdr:to>
    <xdr:sp macro="" textlink="">
      <xdr:nvSpPr>
        <xdr:cNvPr id="358" name="円/楕円 357"/>
        <xdr:cNvSpPr/>
      </xdr:nvSpPr>
      <xdr:spPr>
        <a:xfrm>
          <a:off x="15430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109238</xdr:rowOff>
    </xdr:from>
    <xdr:ext cx="405111" cy="259045"/>
    <xdr:sp macro="" textlink="">
      <xdr:nvSpPr>
        <xdr:cNvPr id="359" name="n_1mainValue【消防施設】&#10;有形固定資産減価償却率"/>
        <xdr:cNvSpPr txBox="1"/>
      </xdr:nvSpPr>
      <xdr:spPr>
        <a:xfrm>
          <a:off x="15266043" y="1331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60" name="正方形/長方形 3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61" name="正方形/長方形 3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62" name="正方形/長方形 3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63" name="正方形/長方形 3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4" name="正方形/長方形 3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5" name="正方形/長方形 3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6" name="正方形/長方形 3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7" name="正方形/長方形 36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8" name="テキスト ボックス 3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9" name="直線コネクタ 3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70" name="直線コネクタ 36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71" name="テキスト ボックス 37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72" name="直線コネクタ 37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73" name="テキスト ボックス 37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74" name="直線コネクタ 37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75" name="テキスト ボックス 37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76" name="直線コネクタ 37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77" name="テキスト ボックス 37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78" name="直線コネクタ 37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79" name="テキスト ボックス 37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80" name="直線コネクタ 37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81" name="テキスト ボックス 38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82" name="直線コネクタ 3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83" name="テキスト ボックス 3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8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34834</xdr:rowOff>
    </xdr:from>
    <xdr:to>
      <xdr:col>32</xdr:col>
      <xdr:colOff>186689</xdr:colOff>
      <xdr:row>86</xdr:row>
      <xdr:rowOff>96882</xdr:rowOff>
    </xdr:to>
    <xdr:cxnSp macro="">
      <xdr:nvCxnSpPr>
        <xdr:cNvPr id="385" name="直線コネクタ 384"/>
        <xdr:cNvCxnSpPr/>
      </xdr:nvCxnSpPr>
      <xdr:spPr>
        <a:xfrm flipV="1">
          <a:off x="22160864" y="13407934"/>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100709</xdr:rowOff>
    </xdr:from>
    <xdr:ext cx="469744" cy="259045"/>
    <xdr:sp macro="" textlink="">
      <xdr:nvSpPr>
        <xdr:cNvPr id="386" name="【消防施設】&#10;一人当たり面積最小値テキスト"/>
        <xdr:cNvSpPr txBox="1"/>
      </xdr:nvSpPr>
      <xdr:spPr>
        <a:xfrm>
          <a:off x="222504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86</xdr:row>
      <xdr:rowOff>96882</xdr:rowOff>
    </xdr:from>
    <xdr:to>
      <xdr:col>32</xdr:col>
      <xdr:colOff>276225</xdr:colOff>
      <xdr:row>86</xdr:row>
      <xdr:rowOff>96882</xdr:rowOff>
    </xdr:to>
    <xdr:cxnSp macro="">
      <xdr:nvCxnSpPr>
        <xdr:cNvPr id="387" name="直線コネクタ 386"/>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152961</xdr:rowOff>
    </xdr:from>
    <xdr:ext cx="469744" cy="259045"/>
    <xdr:sp macro="" textlink="">
      <xdr:nvSpPr>
        <xdr:cNvPr id="388" name="【消防施設】&#10;一人当たり面積最大値テキスト"/>
        <xdr:cNvSpPr txBox="1"/>
      </xdr:nvSpPr>
      <xdr:spPr>
        <a:xfrm>
          <a:off x="22250400" y="1318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0.461</a:t>
          </a:r>
          <a:endParaRPr kumimoji="1" lang="ja-JP" altLang="en-US" sz="1000" b="1">
            <a:latin typeface="ＭＳ Ｐゴシック"/>
          </a:endParaRPr>
        </a:p>
      </xdr:txBody>
    </xdr:sp>
    <xdr:clientData/>
  </xdr:oneCellAnchor>
  <xdr:twoCellAnchor>
    <xdr:from>
      <xdr:col>32</xdr:col>
      <xdr:colOff>98425</xdr:colOff>
      <xdr:row>78</xdr:row>
      <xdr:rowOff>34834</xdr:rowOff>
    </xdr:from>
    <xdr:to>
      <xdr:col>32</xdr:col>
      <xdr:colOff>276225</xdr:colOff>
      <xdr:row>78</xdr:row>
      <xdr:rowOff>34834</xdr:rowOff>
    </xdr:to>
    <xdr:cxnSp macro="">
      <xdr:nvCxnSpPr>
        <xdr:cNvPr id="389" name="直線コネクタ 388"/>
        <xdr:cNvCxnSpPr/>
      </xdr:nvCxnSpPr>
      <xdr:spPr>
        <a:xfrm>
          <a:off x="22072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55534</xdr:rowOff>
    </xdr:from>
    <xdr:ext cx="469744" cy="259045"/>
    <xdr:sp macro="" textlink="">
      <xdr:nvSpPr>
        <xdr:cNvPr id="390" name="【消防施設】&#10;一人当たり面積平均値テキスト"/>
        <xdr:cNvSpPr txBox="1"/>
      </xdr:nvSpPr>
      <xdr:spPr>
        <a:xfrm>
          <a:off x="222504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77107</xdr:rowOff>
    </xdr:from>
    <xdr:to>
      <xdr:col>32</xdr:col>
      <xdr:colOff>238125</xdr:colOff>
      <xdr:row>84</xdr:row>
      <xdr:rowOff>7257</xdr:rowOff>
    </xdr:to>
    <xdr:sp macro="" textlink="">
      <xdr:nvSpPr>
        <xdr:cNvPr id="391" name="フローチャート : 判断 390"/>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98334</xdr:rowOff>
    </xdr:from>
    <xdr:to>
      <xdr:col>31</xdr:col>
      <xdr:colOff>85725</xdr:colOff>
      <xdr:row>81</xdr:row>
      <xdr:rowOff>28484</xdr:rowOff>
    </xdr:to>
    <xdr:sp macro="" textlink="">
      <xdr:nvSpPr>
        <xdr:cNvPr id="392" name="フローチャート : 判断 391"/>
        <xdr:cNvSpPr/>
      </xdr:nvSpPr>
      <xdr:spPr>
        <a:xfrm>
          <a:off x="21272500" y="1381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45011</xdr:rowOff>
    </xdr:from>
    <xdr:ext cx="469744" cy="259045"/>
    <xdr:sp macro="" textlink="">
      <xdr:nvSpPr>
        <xdr:cNvPr id="393" name="n_1aveValue【消防施設】&#10;一人当たり面積"/>
        <xdr:cNvSpPr txBox="1"/>
      </xdr:nvSpPr>
      <xdr:spPr>
        <a:xfrm>
          <a:off x="21075727" y="1358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0.321</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94" name="テキスト ボックス 39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95" name="テキスト ボックス 39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96" name="テキスト ボックス 39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7" name="テキスト ボックス 39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8" name="テキスト ボックス 39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93436</xdr:rowOff>
    </xdr:from>
    <xdr:to>
      <xdr:col>31</xdr:col>
      <xdr:colOff>85725</xdr:colOff>
      <xdr:row>84</xdr:row>
      <xdr:rowOff>23586</xdr:rowOff>
    </xdr:to>
    <xdr:sp macro="" textlink="">
      <xdr:nvSpPr>
        <xdr:cNvPr id="399" name="円/楕円 398"/>
        <xdr:cNvSpPr/>
      </xdr:nvSpPr>
      <xdr:spPr>
        <a:xfrm>
          <a:off x="21272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14713</xdr:rowOff>
    </xdr:from>
    <xdr:ext cx="469744" cy="259045"/>
    <xdr:sp macro="" textlink="">
      <xdr:nvSpPr>
        <xdr:cNvPr id="400" name="n_1mainValue【消防施設】&#10;一人当たり面積"/>
        <xdr:cNvSpPr txBox="1"/>
      </xdr:nvSpPr>
      <xdr:spPr>
        <a:xfrm>
          <a:off x="21075727" y="1441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01" name="正方形/長方形 4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02" name="正方形/長方形 4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3" name="正方形/長方形 4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4" name="正方形/長方形 4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5" name="正方形/長方形 4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6" name="正方形/長方形 4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7" name="正方形/長方形 4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8" name="正方形/長方形 4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9" name="テキスト ボックス 4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10" name="直線コネクタ 4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11" name="直線コネクタ 41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12" name="テキスト ボックス 41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13" name="直線コネクタ 41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14" name="テキスト ボックス 41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15" name="直線コネクタ 41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16" name="テキスト ボックス 41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17" name="直線コネクタ 41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8" name="テキスト ボックス 41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9" name="直線コネクタ 41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20" name="テキスト ボックス 41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21" name="直線コネクタ 42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22" name="テキスト ボックス 42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23" name="直線コネクタ 4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24" name="テキスト ボックス 42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17418</xdr:rowOff>
    </xdr:from>
    <xdr:to>
      <xdr:col>23</xdr:col>
      <xdr:colOff>516889</xdr:colOff>
      <xdr:row>108</xdr:row>
      <xdr:rowOff>162742</xdr:rowOff>
    </xdr:to>
    <xdr:cxnSp macro="">
      <xdr:nvCxnSpPr>
        <xdr:cNvPr id="426" name="直線コネクタ 425"/>
        <xdr:cNvCxnSpPr/>
      </xdr:nvCxnSpPr>
      <xdr:spPr>
        <a:xfrm flipV="1">
          <a:off x="16318864" y="1716241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166569</xdr:rowOff>
    </xdr:from>
    <xdr:ext cx="340478" cy="259045"/>
    <xdr:sp macro="" textlink="">
      <xdr:nvSpPr>
        <xdr:cNvPr id="427" name="【庁舎】&#10;有形固定資産減価償却率最小値テキスト"/>
        <xdr:cNvSpPr txBox="1"/>
      </xdr:nvSpPr>
      <xdr:spPr>
        <a:xfrm>
          <a:off x="16408400" y="186831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428625</xdr:colOff>
      <xdr:row>108</xdr:row>
      <xdr:rowOff>162742</xdr:rowOff>
    </xdr:from>
    <xdr:to>
      <xdr:col>23</xdr:col>
      <xdr:colOff>606425</xdr:colOff>
      <xdr:row>108</xdr:row>
      <xdr:rowOff>162742</xdr:rowOff>
    </xdr:to>
    <xdr:cxnSp macro="">
      <xdr:nvCxnSpPr>
        <xdr:cNvPr id="428" name="直線コネクタ 427"/>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135545</xdr:rowOff>
    </xdr:from>
    <xdr:ext cx="405111" cy="259045"/>
    <xdr:sp macro="" textlink="">
      <xdr:nvSpPr>
        <xdr:cNvPr id="429" name="【庁舎】&#10;有形固定資産減価償却率最大値テキスト"/>
        <xdr:cNvSpPr txBox="1"/>
      </xdr:nvSpPr>
      <xdr:spPr>
        <a:xfrm>
          <a:off x="16408400" y="1693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100</xdr:row>
      <xdr:rowOff>17418</xdr:rowOff>
    </xdr:from>
    <xdr:to>
      <xdr:col>23</xdr:col>
      <xdr:colOff>606425</xdr:colOff>
      <xdr:row>100</xdr:row>
      <xdr:rowOff>17418</xdr:rowOff>
    </xdr:to>
    <xdr:cxnSp macro="">
      <xdr:nvCxnSpPr>
        <xdr:cNvPr id="430" name="直線コネクタ 429"/>
        <xdr:cNvCxnSpPr/>
      </xdr:nvCxnSpPr>
      <xdr:spPr>
        <a:xfrm>
          <a:off x="16230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431" name="【庁舎】&#10;有形固定資産減価償却率平均値テキスト"/>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432" name="フローチャート : 判断 431"/>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20501</xdr:rowOff>
    </xdr:from>
    <xdr:to>
      <xdr:col>22</xdr:col>
      <xdr:colOff>415925</xdr:colOff>
      <xdr:row>103</xdr:row>
      <xdr:rowOff>122101</xdr:rowOff>
    </xdr:to>
    <xdr:sp macro="" textlink="">
      <xdr:nvSpPr>
        <xdr:cNvPr id="433" name="フローチャート : 判断 432"/>
        <xdr:cNvSpPr/>
      </xdr:nvSpPr>
      <xdr:spPr>
        <a:xfrm>
          <a:off x="15430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138628</xdr:rowOff>
    </xdr:from>
    <xdr:ext cx="405111" cy="259045"/>
    <xdr:sp macro="" textlink="">
      <xdr:nvSpPr>
        <xdr:cNvPr id="434" name="n_1aveValue【庁舎】&#10;有形固定資産減価償却率"/>
        <xdr:cNvSpPr txBox="1"/>
      </xdr:nvSpPr>
      <xdr:spPr>
        <a:xfrm>
          <a:off x="15266043"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5" name="テキスト ボックス 4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6" name="テキスト ボックス 4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7" name="テキスト ボックス 4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8" name="テキスト ボックス 4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9" name="テキスト ボックス 4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103777</xdr:rowOff>
    </xdr:from>
    <xdr:to>
      <xdr:col>22</xdr:col>
      <xdr:colOff>415925</xdr:colOff>
      <xdr:row>108</xdr:row>
      <xdr:rowOff>33927</xdr:rowOff>
    </xdr:to>
    <xdr:sp macro="" textlink="">
      <xdr:nvSpPr>
        <xdr:cNvPr id="440" name="円/楕円 439"/>
        <xdr:cNvSpPr/>
      </xdr:nvSpPr>
      <xdr:spPr>
        <a:xfrm>
          <a:off x="15430500" y="184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25054</xdr:rowOff>
    </xdr:from>
    <xdr:ext cx="405111" cy="259045"/>
    <xdr:sp macro="" textlink="">
      <xdr:nvSpPr>
        <xdr:cNvPr id="441" name="n_1mainValue【庁舎】&#10;有形固定資産減価償却率"/>
        <xdr:cNvSpPr txBox="1"/>
      </xdr:nvSpPr>
      <xdr:spPr>
        <a:xfrm>
          <a:off x="15266043" y="1854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42" name="正方形/長方形 4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43" name="正方形/長方形 4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4" name="正方形/長方形 4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5" name="正方形/長方形 4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6" name="正方形/長方形 4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7" name="正方形/長方形 4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8" name="正方形/長方形 4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9" name="正方形/長方形 4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50" name="テキスト ボックス 4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51" name="直線コネクタ 4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52" name="直線コネクタ 45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53" name="テキスト ボックス 45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54" name="直線コネクタ 45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55" name="テキスト ボックス 45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56" name="直線コネクタ 45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57" name="テキスト ボックス 45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58" name="直線コネクタ 45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59" name="テキスト ボックス 45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0" name="直線コネクタ 4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1" name="テキスト ボックス 4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106</xdr:row>
      <xdr:rowOff>99974</xdr:rowOff>
    </xdr:from>
    <xdr:to>
      <xdr:col>32</xdr:col>
      <xdr:colOff>186689</xdr:colOff>
      <xdr:row>107</xdr:row>
      <xdr:rowOff>158038</xdr:rowOff>
    </xdr:to>
    <xdr:cxnSp macro="">
      <xdr:nvCxnSpPr>
        <xdr:cNvPr id="463" name="直線コネクタ 462"/>
        <xdr:cNvCxnSpPr/>
      </xdr:nvCxnSpPr>
      <xdr:spPr>
        <a:xfrm flipV="1">
          <a:off x="22160864" y="18273674"/>
          <a:ext cx="0" cy="229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167631</xdr:rowOff>
    </xdr:from>
    <xdr:ext cx="469744" cy="259045"/>
    <xdr:sp macro="" textlink="">
      <xdr:nvSpPr>
        <xdr:cNvPr id="464" name="【庁舎】&#10;一人当たり面積最小値テキスト"/>
        <xdr:cNvSpPr txBox="1"/>
      </xdr:nvSpPr>
      <xdr:spPr>
        <a:xfrm>
          <a:off x="22250400" y="1851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0.392</a:t>
          </a:r>
          <a:endParaRPr kumimoji="1" lang="ja-JP" altLang="en-US" sz="1000" b="1">
            <a:latin typeface="ＭＳ Ｐゴシック"/>
          </a:endParaRPr>
        </a:p>
      </xdr:txBody>
    </xdr:sp>
    <xdr:clientData/>
  </xdr:oneCellAnchor>
  <xdr:twoCellAnchor>
    <xdr:from>
      <xdr:col>32</xdr:col>
      <xdr:colOff>98425</xdr:colOff>
      <xdr:row>107</xdr:row>
      <xdr:rowOff>158038</xdr:rowOff>
    </xdr:from>
    <xdr:to>
      <xdr:col>32</xdr:col>
      <xdr:colOff>276225</xdr:colOff>
      <xdr:row>107</xdr:row>
      <xdr:rowOff>158038</xdr:rowOff>
    </xdr:to>
    <xdr:cxnSp macro="">
      <xdr:nvCxnSpPr>
        <xdr:cNvPr id="465" name="直線コネクタ 464"/>
        <xdr:cNvCxnSpPr/>
      </xdr:nvCxnSpPr>
      <xdr:spPr>
        <a:xfrm>
          <a:off x="22072600" y="1850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46651</xdr:rowOff>
    </xdr:from>
    <xdr:ext cx="469744" cy="259045"/>
    <xdr:sp macro="" textlink="">
      <xdr:nvSpPr>
        <xdr:cNvPr id="466" name="【庁舎】&#10;一人当たり面積最大値テキスト"/>
        <xdr:cNvSpPr txBox="1"/>
      </xdr:nvSpPr>
      <xdr:spPr>
        <a:xfrm>
          <a:off x="22250400" y="18048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a:t>
          </a:r>
          <a:endParaRPr kumimoji="1" lang="ja-JP" altLang="en-US" sz="1000" b="1">
            <a:latin typeface="ＭＳ Ｐゴシック"/>
          </a:endParaRPr>
        </a:p>
      </xdr:txBody>
    </xdr:sp>
    <xdr:clientData/>
  </xdr:oneCellAnchor>
  <xdr:twoCellAnchor>
    <xdr:from>
      <xdr:col>32</xdr:col>
      <xdr:colOff>98425</xdr:colOff>
      <xdr:row>106</xdr:row>
      <xdr:rowOff>99974</xdr:rowOff>
    </xdr:from>
    <xdr:to>
      <xdr:col>32</xdr:col>
      <xdr:colOff>276225</xdr:colOff>
      <xdr:row>106</xdr:row>
      <xdr:rowOff>99974</xdr:rowOff>
    </xdr:to>
    <xdr:cxnSp macro="">
      <xdr:nvCxnSpPr>
        <xdr:cNvPr id="467" name="直線コネクタ 466"/>
        <xdr:cNvCxnSpPr/>
      </xdr:nvCxnSpPr>
      <xdr:spPr>
        <a:xfrm>
          <a:off x="22072600" y="1827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40631</xdr:rowOff>
    </xdr:from>
    <xdr:ext cx="469744" cy="259045"/>
    <xdr:sp macro="" textlink="">
      <xdr:nvSpPr>
        <xdr:cNvPr id="468" name="【庁舎】&#10;一人当たり面積平均値テキスト"/>
        <xdr:cNvSpPr txBox="1"/>
      </xdr:nvSpPr>
      <xdr:spPr>
        <a:xfrm>
          <a:off x="22250400" y="183857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0.589</a:t>
          </a:r>
          <a:endParaRPr kumimoji="1" lang="ja-JP" altLang="en-US" sz="1000" b="1">
            <a:solidFill>
              <a:srgbClr val="000080"/>
            </a:solidFill>
            <a:latin typeface="ＭＳ Ｐゴシック"/>
          </a:endParaRPr>
        </a:p>
      </xdr:txBody>
    </xdr:sp>
    <xdr:clientData/>
  </xdr:oneCellAnchor>
  <xdr:twoCellAnchor>
    <xdr:from>
      <xdr:col>32</xdr:col>
      <xdr:colOff>136525</xdr:colOff>
      <xdr:row>107</xdr:row>
      <xdr:rowOff>62204</xdr:rowOff>
    </xdr:from>
    <xdr:to>
      <xdr:col>32</xdr:col>
      <xdr:colOff>238125</xdr:colOff>
      <xdr:row>107</xdr:row>
      <xdr:rowOff>163804</xdr:rowOff>
    </xdr:to>
    <xdr:sp macro="" textlink="">
      <xdr:nvSpPr>
        <xdr:cNvPr id="469" name="フローチャート : 判断 468"/>
        <xdr:cNvSpPr/>
      </xdr:nvSpPr>
      <xdr:spPr>
        <a:xfrm>
          <a:off x="22110700" y="1840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107</xdr:row>
      <xdr:rowOff>1626</xdr:rowOff>
    </xdr:from>
    <xdr:to>
      <xdr:col>31</xdr:col>
      <xdr:colOff>85725</xdr:colOff>
      <xdr:row>107</xdr:row>
      <xdr:rowOff>103226</xdr:rowOff>
    </xdr:to>
    <xdr:sp macro="" textlink="">
      <xdr:nvSpPr>
        <xdr:cNvPr id="470" name="フローチャート : 判断 469"/>
        <xdr:cNvSpPr/>
      </xdr:nvSpPr>
      <xdr:spPr>
        <a:xfrm>
          <a:off x="21272500" y="1834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94353</xdr:rowOff>
    </xdr:from>
    <xdr:ext cx="469744" cy="259045"/>
    <xdr:sp macro="" textlink="">
      <xdr:nvSpPr>
        <xdr:cNvPr id="471" name="n_1aveValue【庁舎】&#10;一人当たり面積"/>
        <xdr:cNvSpPr txBox="1"/>
      </xdr:nvSpPr>
      <xdr:spPr>
        <a:xfrm>
          <a:off x="21075727" y="1843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72" name="テキスト ボックス 4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3" name="テキスト ボックス 4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4" name="テキスト ボックス 4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5" name="テキスト ボックス 4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6" name="テキスト ボックス 4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123241</xdr:rowOff>
    </xdr:from>
    <xdr:to>
      <xdr:col>31</xdr:col>
      <xdr:colOff>85725</xdr:colOff>
      <xdr:row>100</xdr:row>
      <xdr:rowOff>53391</xdr:rowOff>
    </xdr:to>
    <xdr:sp macro="" textlink="">
      <xdr:nvSpPr>
        <xdr:cNvPr id="477" name="円/楕円 476"/>
        <xdr:cNvSpPr/>
      </xdr:nvSpPr>
      <xdr:spPr>
        <a:xfrm>
          <a:off x="21272500" y="1709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98</xdr:row>
      <xdr:rowOff>69918</xdr:rowOff>
    </xdr:from>
    <xdr:ext cx="469744" cy="259045"/>
    <xdr:sp macro="" textlink="">
      <xdr:nvSpPr>
        <xdr:cNvPr id="478" name="n_1mainValue【庁舎】&#10;一人当たり面積"/>
        <xdr:cNvSpPr txBox="1"/>
      </xdr:nvSpPr>
      <xdr:spPr>
        <a:xfrm>
          <a:off x="21075727" y="16872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9" name="正方形/長方形 4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0" name="正方形/長方形 4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1" name="テキスト ボックス 4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一般廃棄物施設（クリーンセンター）は、平成２６年度に改修。</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保険指導所については、平成２４年度に改修。</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福祉施設（高齢者生活福祉センター）は平成２６年度に改修。</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庁舎については、平成２３年８月に完成。</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沖縄県渡嘉敷村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702
686
19.23
1,819,024
1,726,252
75,255
738,857
1,434,837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人口の減少や高い高齢化率</a:t>
          </a:r>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a:t>
          </a:r>
          <a:r>
            <a:rPr kumimoji="1" lang="en-US" altLang="ja-JP" sz="1300">
              <a:solidFill>
                <a:sysClr val="windowText" lastClr="000000"/>
              </a:solidFill>
              <a:latin typeface="ＭＳ Ｐゴシック"/>
            </a:rPr>
            <a:t>23.7</a:t>
          </a:r>
          <a:r>
            <a:rPr kumimoji="1" lang="ja-JP" altLang="en-US" sz="1300">
              <a:solidFill>
                <a:sysClr val="windowText" lastClr="000000"/>
              </a:solidFill>
              <a:latin typeface="ＭＳ Ｐゴシック"/>
            </a:rPr>
            <a:t>％）</a:t>
          </a:r>
          <a:r>
            <a:rPr kumimoji="1" lang="ja-JP" altLang="en-US" sz="1300">
              <a:latin typeface="ＭＳ Ｐゴシック"/>
            </a:rPr>
            <a:t>に加え、基幹産業である観光産業は台風等の自然現象に大きく左右される。観光による収入は不安定であり、その他に中心となる産業が無いこと等により、財政基盤が弱く類似団体及び県平均を大きく下回っている。</a:t>
          </a:r>
        </a:p>
        <a:p>
          <a:r>
            <a:rPr kumimoji="1" lang="ja-JP" altLang="en-US" sz="1300">
              <a:latin typeface="ＭＳ Ｐゴシック"/>
            </a:rPr>
            <a:t>　退職者不補充等による職員数・人件費の削減、沖縄振興特別推進交付金事業や災害復旧事業を除く新規事業の凍結による投資的経費の抑制、歳出の徹底的な見直し（</a:t>
          </a:r>
          <a:r>
            <a:rPr kumimoji="1" lang="en-US" altLang="ja-JP" sz="1300">
              <a:latin typeface="ＭＳ Ｐゴシック"/>
            </a:rPr>
            <a:t>5</a:t>
          </a:r>
          <a:r>
            <a:rPr kumimoji="1" lang="ja-JP" altLang="en-US" sz="1300">
              <a:latin typeface="ＭＳ Ｐゴシック"/>
            </a:rPr>
            <a:t>年間で</a:t>
          </a:r>
          <a:r>
            <a:rPr kumimoji="1" lang="en-US" altLang="ja-JP" sz="1300">
              <a:latin typeface="ＭＳ Ｐゴシック"/>
            </a:rPr>
            <a:t>10</a:t>
          </a:r>
          <a:r>
            <a:rPr kumimoji="1" lang="ja-JP" altLang="en-US" sz="1300">
              <a:latin typeface="ＭＳ Ｐゴシック"/>
            </a:rPr>
            <a:t>％の縮減）を実施するとともに、村税の徴収率（平成</a:t>
          </a:r>
          <a:r>
            <a:rPr kumimoji="1" lang="en-US" altLang="ja-JP" sz="1300">
              <a:latin typeface="ＭＳ Ｐゴシック"/>
            </a:rPr>
            <a:t>28</a:t>
          </a:r>
          <a:r>
            <a:rPr kumimoji="1" lang="ja-JP" altLang="en-US" sz="1300">
              <a:latin typeface="ＭＳ Ｐゴシック"/>
            </a:rPr>
            <a:t>度</a:t>
          </a:r>
          <a:r>
            <a:rPr kumimoji="1" lang="en-US" altLang="ja-JP" sz="1300">
              <a:solidFill>
                <a:sysClr val="windowText" lastClr="000000"/>
              </a:solidFill>
              <a:latin typeface="ＭＳ Ｐゴシック"/>
            </a:rPr>
            <a:t>97.0</a:t>
          </a:r>
          <a:r>
            <a:rPr kumimoji="1" lang="ja-JP" altLang="en-US" sz="1300">
              <a:solidFill>
                <a:sysClr val="windowText" lastClr="000000"/>
              </a:solidFill>
              <a:latin typeface="ＭＳ Ｐゴシック"/>
            </a:rPr>
            <a:t>％</a:t>
          </a:r>
          <a:r>
            <a:rPr kumimoji="1" lang="ja-JP" altLang="en-US" sz="1300">
              <a:latin typeface="ＭＳ Ｐゴシック"/>
            </a:rPr>
            <a:t>）の維持向上を図り歳入確保に努めることで財政の健全化を図る。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1694</xdr:rowOff>
    </xdr:from>
    <xdr:to>
      <xdr:col>7</xdr:col>
      <xdr:colOff>152400</xdr:colOff>
      <xdr:row>45</xdr:row>
      <xdr:rowOff>1694</xdr:rowOff>
    </xdr:to>
    <xdr:cxnSp macro="">
      <xdr:nvCxnSpPr>
        <xdr:cNvPr id="67" name="直線コネクタ 66"/>
        <xdr:cNvCxnSpPr/>
      </xdr:nvCxnSpPr>
      <xdr:spPr>
        <a:xfrm>
          <a:off x="4114800" y="77169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1694</xdr:rowOff>
    </xdr:from>
    <xdr:to>
      <xdr:col>6</xdr:col>
      <xdr:colOff>0</xdr:colOff>
      <xdr:row>45</xdr:row>
      <xdr:rowOff>1694</xdr:rowOff>
    </xdr:to>
    <xdr:cxnSp macro="">
      <xdr:nvCxnSpPr>
        <xdr:cNvPr id="70" name="直線コネクタ 69"/>
        <xdr:cNvCxnSpPr/>
      </xdr:nvCxnSpPr>
      <xdr:spPr>
        <a:xfrm>
          <a:off x="3225800" y="771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1694</xdr:rowOff>
    </xdr:from>
    <xdr:to>
      <xdr:col>4</xdr:col>
      <xdr:colOff>482600</xdr:colOff>
      <xdr:row>45</xdr:row>
      <xdr:rowOff>1694</xdr:rowOff>
    </xdr:to>
    <xdr:cxnSp macro="">
      <xdr:nvCxnSpPr>
        <xdr:cNvPr id="73" name="直線コネクタ 72"/>
        <xdr:cNvCxnSpPr/>
      </xdr:nvCxnSpPr>
      <xdr:spPr>
        <a:xfrm>
          <a:off x="2336800" y="771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113471</xdr:rowOff>
    </xdr:from>
    <xdr:ext cx="762000" cy="259045"/>
    <xdr:sp macro="" textlink="">
      <xdr:nvSpPr>
        <xdr:cNvPr id="75" name="テキスト ボックス 74"/>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1694</xdr:rowOff>
    </xdr:from>
    <xdr:to>
      <xdr:col>3</xdr:col>
      <xdr:colOff>279400</xdr:colOff>
      <xdr:row>45</xdr:row>
      <xdr:rowOff>1694</xdr:rowOff>
    </xdr:to>
    <xdr:cxnSp macro="">
      <xdr:nvCxnSpPr>
        <xdr:cNvPr id="76" name="直線コネクタ 75"/>
        <xdr:cNvCxnSpPr/>
      </xdr:nvCxnSpPr>
      <xdr:spPr>
        <a:xfrm>
          <a:off x="1447800" y="771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78" name="テキスト ボックス 77"/>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0" name="テキスト ボックス 79"/>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122344</xdr:rowOff>
    </xdr:from>
    <xdr:to>
      <xdr:col>7</xdr:col>
      <xdr:colOff>203200</xdr:colOff>
      <xdr:row>45</xdr:row>
      <xdr:rowOff>52494</xdr:rowOff>
    </xdr:to>
    <xdr:sp macro="" textlink="">
      <xdr:nvSpPr>
        <xdr:cNvPr id="86" name="円/楕円 85"/>
        <xdr:cNvSpPr/>
      </xdr:nvSpPr>
      <xdr:spPr>
        <a:xfrm>
          <a:off x="49022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18221</xdr:rowOff>
    </xdr:from>
    <xdr:ext cx="762000" cy="259045"/>
    <xdr:sp macro="" textlink="">
      <xdr:nvSpPr>
        <xdr:cNvPr id="87" name="財政力該当値テキスト"/>
        <xdr:cNvSpPr txBox="1"/>
      </xdr:nvSpPr>
      <xdr:spPr>
        <a:xfrm>
          <a:off x="5041900" y="75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122344</xdr:rowOff>
    </xdr:from>
    <xdr:to>
      <xdr:col>6</xdr:col>
      <xdr:colOff>50800</xdr:colOff>
      <xdr:row>45</xdr:row>
      <xdr:rowOff>52494</xdr:rowOff>
    </xdr:to>
    <xdr:sp macro="" textlink="">
      <xdr:nvSpPr>
        <xdr:cNvPr id="88" name="円/楕円 87"/>
        <xdr:cNvSpPr/>
      </xdr:nvSpPr>
      <xdr:spPr>
        <a:xfrm>
          <a:off x="4064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37271</xdr:rowOff>
    </xdr:from>
    <xdr:ext cx="736600" cy="259045"/>
    <xdr:sp macro="" textlink="">
      <xdr:nvSpPr>
        <xdr:cNvPr id="89" name="テキスト ボックス 88"/>
        <xdr:cNvSpPr txBox="1"/>
      </xdr:nvSpPr>
      <xdr:spPr>
        <a:xfrm>
          <a:off x="3733800" y="775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122344</xdr:rowOff>
    </xdr:from>
    <xdr:to>
      <xdr:col>4</xdr:col>
      <xdr:colOff>533400</xdr:colOff>
      <xdr:row>45</xdr:row>
      <xdr:rowOff>52494</xdr:rowOff>
    </xdr:to>
    <xdr:sp macro="" textlink="">
      <xdr:nvSpPr>
        <xdr:cNvPr id="90" name="円/楕円 89"/>
        <xdr:cNvSpPr/>
      </xdr:nvSpPr>
      <xdr:spPr>
        <a:xfrm>
          <a:off x="3175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37271</xdr:rowOff>
    </xdr:from>
    <xdr:ext cx="762000" cy="259045"/>
    <xdr:sp macro="" textlink="">
      <xdr:nvSpPr>
        <xdr:cNvPr id="91" name="テキスト ボックス 90"/>
        <xdr:cNvSpPr txBox="1"/>
      </xdr:nvSpPr>
      <xdr:spPr>
        <a:xfrm>
          <a:off x="2844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122344</xdr:rowOff>
    </xdr:from>
    <xdr:to>
      <xdr:col>3</xdr:col>
      <xdr:colOff>330200</xdr:colOff>
      <xdr:row>45</xdr:row>
      <xdr:rowOff>52494</xdr:rowOff>
    </xdr:to>
    <xdr:sp macro="" textlink="">
      <xdr:nvSpPr>
        <xdr:cNvPr id="92" name="円/楕円 91"/>
        <xdr:cNvSpPr/>
      </xdr:nvSpPr>
      <xdr:spPr>
        <a:xfrm>
          <a:off x="2286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37271</xdr:rowOff>
    </xdr:from>
    <xdr:ext cx="762000" cy="259045"/>
    <xdr:sp macro="" textlink="">
      <xdr:nvSpPr>
        <xdr:cNvPr id="93" name="テキスト ボックス 92"/>
        <xdr:cNvSpPr txBox="1"/>
      </xdr:nvSpPr>
      <xdr:spPr>
        <a:xfrm>
          <a:off x="1955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122344</xdr:rowOff>
    </xdr:from>
    <xdr:to>
      <xdr:col>2</xdr:col>
      <xdr:colOff>127000</xdr:colOff>
      <xdr:row>45</xdr:row>
      <xdr:rowOff>52494</xdr:rowOff>
    </xdr:to>
    <xdr:sp macro="" textlink="">
      <xdr:nvSpPr>
        <xdr:cNvPr id="94" name="円/楕円 93"/>
        <xdr:cNvSpPr/>
      </xdr:nvSpPr>
      <xdr:spPr>
        <a:xfrm>
          <a:off x="1397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37271</xdr:rowOff>
    </xdr:from>
    <xdr:ext cx="762000" cy="259045"/>
    <xdr:sp macro="" textlink="">
      <xdr:nvSpPr>
        <xdr:cNvPr id="95" name="テキスト ボックス 94"/>
        <xdr:cNvSpPr txBox="1"/>
      </xdr:nvSpPr>
      <xdr:spPr>
        <a:xfrm>
          <a:off x="1066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a:t>
          </a:r>
          <a:r>
            <a:rPr kumimoji="1" lang="en-US" altLang="ja-JP" sz="1300">
              <a:latin typeface="ＭＳ Ｐゴシック"/>
            </a:rPr>
            <a:t>1.7</a:t>
          </a:r>
          <a:r>
            <a:rPr kumimoji="1" lang="ja-JP" altLang="en-US" sz="1300">
              <a:latin typeface="ＭＳ Ｐゴシック"/>
            </a:rPr>
            <a:t>ポイント増加している、依然として類似団体及び県平均を上回っている。</a:t>
          </a:r>
          <a:endParaRPr kumimoji="1" lang="en-US" altLang="ja-JP" sz="1300">
            <a:latin typeface="ＭＳ Ｐゴシック"/>
          </a:endParaRPr>
        </a:p>
        <a:p>
          <a:r>
            <a:rPr kumimoji="1" lang="ja-JP" altLang="en-US" sz="1300">
              <a:latin typeface="ＭＳ Ｐゴシック"/>
            </a:rPr>
            <a:t>　今後も物件費の抑制を継続して実施し、公債費については沖縄振興特別推進交付金事業や災害復旧事業、継続事業を除く新規事業の凍結等により起債を抑制することで縮減を図り経常経費の削減に努める。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90805</xdr:rowOff>
    </xdr:from>
    <xdr:to>
      <xdr:col>7</xdr:col>
      <xdr:colOff>152400</xdr:colOff>
      <xdr:row>65</xdr:row>
      <xdr:rowOff>14711</xdr:rowOff>
    </xdr:to>
    <xdr:cxnSp macro="">
      <xdr:nvCxnSpPr>
        <xdr:cNvPr id="125" name="直線コネクタ 124"/>
        <xdr:cNvCxnSpPr/>
      </xdr:nvCxnSpPr>
      <xdr:spPr>
        <a:xfrm flipV="1">
          <a:off x="4953000" y="10034905"/>
          <a:ext cx="0" cy="11240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158238</xdr:rowOff>
    </xdr:from>
    <xdr:ext cx="762000" cy="259045"/>
    <xdr:sp macro="" textlink="">
      <xdr:nvSpPr>
        <xdr:cNvPr id="126" name="財政構造の弾力性最小値テキスト"/>
        <xdr:cNvSpPr txBox="1"/>
      </xdr:nvSpPr>
      <xdr:spPr>
        <a:xfrm>
          <a:off x="5041900" y="1113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65</xdr:row>
      <xdr:rowOff>14711</xdr:rowOff>
    </xdr:from>
    <xdr:to>
      <xdr:col>7</xdr:col>
      <xdr:colOff>241300</xdr:colOff>
      <xdr:row>65</xdr:row>
      <xdr:rowOff>14711</xdr:rowOff>
    </xdr:to>
    <xdr:cxnSp macro="">
      <xdr:nvCxnSpPr>
        <xdr:cNvPr id="127" name="直線コネクタ 126"/>
        <xdr:cNvCxnSpPr/>
      </xdr:nvCxnSpPr>
      <xdr:spPr>
        <a:xfrm>
          <a:off x="4864100" y="11158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5732</xdr:rowOff>
    </xdr:from>
    <xdr:ext cx="762000" cy="259045"/>
    <xdr:sp macro="" textlink="">
      <xdr:nvSpPr>
        <xdr:cNvPr id="128" name="財政構造の弾力性最大値テキスト"/>
        <xdr:cNvSpPr txBox="1"/>
      </xdr:nvSpPr>
      <xdr:spPr>
        <a:xfrm>
          <a:off x="5041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58</xdr:row>
      <xdr:rowOff>90805</xdr:rowOff>
    </xdr:from>
    <xdr:to>
      <xdr:col>7</xdr:col>
      <xdr:colOff>241300</xdr:colOff>
      <xdr:row>58</xdr:row>
      <xdr:rowOff>90805</xdr:rowOff>
    </xdr:to>
    <xdr:cxnSp macro="">
      <xdr:nvCxnSpPr>
        <xdr:cNvPr id="129" name="直線コネクタ 128"/>
        <xdr:cNvCxnSpPr/>
      </xdr:nvCxnSpPr>
      <xdr:spPr>
        <a:xfrm>
          <a:off x="4864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134408</xdr:rowOff>
    </xdr:from>
    <xdr:to>
      <xdr:col>7</xdr:col>
      <xdr:colOff>152400</xdr:colOff>
      <xdr:row>63</xdr:row>
      <xdr:rowOff>168593</xdr:rowOff>
    </xdr:to>
    <xdr:cxnSp macro="">
      <xdr:nvCxnSpPr>
        <xdr:cNvPr id="130" name="直線コネクタ 129"/>
        <xdr:cNvCxnSpPr/>
      </xdr:nvCxnSpPr>
      <xdr:spPr>
        <a:xfrm>
          <a:off x="4114800" y="10935758"/>
          <a:ext cx="8382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61930</xdr:rowOff>
    </xdr:from>
    <xdr:ext cx="762000" cy="259045"/>
    <xdr:sp macro="" textlink="">
      <xdr:nvSpPr>
        <xdr:cNvPr id="131" name="財政構造の弾力性平均値テキスト"/>
        <xdr:cNvSpPr txBox="1"/>
      </xdr:nvSpPr>
      <xdr:spPr>
        <a:xfrm>
          <a:off x="5041900" y="10691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45403</xdr:rowOff>
    </xdr:from>
    <xdr:to>
      <xdr:col>7</xdr:col>
      <xdr:colOff>203200</xdr:colOff>
      <xdr:row>63</xdr:row>
      <xdr:rowOff>147003</xdr:rowOff>
    </xdr:to>
    <xdr:sp macro="" textlink="">
      <xdr:nvSpPr>
        <xdr:cNvPr id="132" name="フローチャート : 判断 131"/>
        <xdr:cNvSpPr/>
      </xdr:nvSpPr>
      <xdr:spPr>
        <a:xfrm>
          <a:off x="49022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134408</xdr:rowOff>
    </xdr:from>
    <xdr:to>
      <xdr:col>6</xdr:col>
      <xdr:colOff>0</xdr:colOff>
      <xdr:row>65</xdr:row>
      <xdr:rowOff>34819</xdr:rowOff>
    </xdr:to>
    <xdr:cxnSp macro="">
      <xdr:nvCxnSpPr>
        <xdr:cNvPr id="133" name="直線コネクタ 132"/>
        <xdr:cNvCxnSpPr/>
      </xdr:nvCxnSpPr>
      <xdr:spPr>
        <a:xfrm flipV="1">
          <a:off x="3225800" y="10935758"/>
          <a:ext cx="889000" cy="24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100224</xdr:rowOff>
    </xdr:from>
    <xdr:to>
      <xdr:col>6</xdr:col>
      <xdr:colOff>50800</xdr:colOff>
      <xdr:row>63</xdr:row>
      <xdr:rowOff>30374</xdr:rowOff>
    </xdr:to>
    <xdr:sp macro="" textlink="">
      <xdr:nvSpPr>
        <xdr:cNvPr id="134" name="フローチャート : 判断 133"/>
        <xdr:cNvSpPr/>
      </xdr:nvSpPr>
      <xdr:spPr>
        <a:xfrm>
          <a:off x="4064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40551</xdr:rowOff>
    </xdr:from>
    <xdr:ext cx="736600" cy="259045"/>
    <xdr:sp macro="" textlink="">
      <xdr:nvSpPr>
        <xdr:cNvPr id="135" name="テキスト ボックス 134"/>
        <xdr:cNvSpPr txBox="1"/>
      </xdr:nvSpPr>
      <xdr:spPr>
        <a:xfrm>
          <a:off x="3733800" y="1049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34819</xdr:rowOff>
    </xdr:from>
    <xdr:to>
      <xdr:col>4</xdr:col>
      <xdr:colOff>482600</xdr:colOff>
      <xdr:row>66</xdr:row>
      <xdr:rowOff>106</xdr:rowOff>
    </xdr:to>
    <xdr:cxnSp macro="">
      <xdr:nvCxnSpPr>
        <xdr:cNvPr id="136" name="直線コネクタ 135"/>
        <xdr:cNvCxnSpPr/>
      </xdr:nvCxnSpPr>
      <xdr:spPr>
        <a:xfrm flipV="1">
          <a:off x="2336800" y="11179069"/>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23283</xdr:rowOff>
    </xdr:from>
    <xdr:to>
      <xdr:col>4</xdr:col>
      <xdr:colOff>533400</xdr:colOff>
      <xdr:row>63</xdr:row>
      <xdr:rowOff>124883</xdr:rowOff>
    </xdr:to>
    <xdr:sp macro="" textlink="">
      <xdr:nvSpPr>
        <xdr:cNvPr id="137" name="フローチャート : 判断 136"/>
        <xdr:cNvSpPr/>
      </xdr:nvSpPr>
      <xdr:spPr>
        <a:xfrm>
          <a:off x="3175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135060</xdr:rowOff>
    </xdr:from>
    <xdr:ext cx="762000" cy="259045"/>
    <xdr:sp macro="" textlink="">
      <xdr:nvSpPr>
        <xdr:cNvPr id="138" name="テキスト ボックス 137"/>
        <xdr:cNvSpPr txBox="1"/>
      </xdr:nvSpPr>
      <xdr:spPr>
        <a:xfrm>
          <a:off x="2844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48895</xdr:rowOff>
    </xdr:from>
    <xdr:to>
      <xdr:col>3</xdr:col>
      <xdr:colOff>279400</xdr:colOff>
      <xdr:row>66</xdr:row>
      <xdr:rowOff>106</xdr:rowOff>
    </xdr:to>
    <xdr:cxnSp macro="">
      <xdr:nvCxnSpPr>
        <xdr:cNvPr id="139" name="直線コネクタ 138"/>
        <xdr:cNvCxnSpPr/>
      </xdr:nvCxnSpPr>
      <xdr:spPr>
        <a:xfrm>
          <a:off x="1447800" y="11193145"/>
          <a:ext cx="889000" cy="12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120332</xdr:rowOff>
    </xdr:from>
    <xdr:to>
      <xdr:col>3</xdr:col>
      <xdr:colOff>330200</xdr:colOff>
      <xdr:row>63</xdr:row>
      <xdr:rowOff>50482</xdr:rowOff>
    </xdr:to>
    <xdr:sp macro="" textlink="">
      <xdr:nvSpPr>
        <xdr:cNvPr id="140" name="フローチャート : 判断 139"/>
        <xdr:cNvSpPr/>
      </xdr:nvSpPr>
      <xdr:spPr>
        <a:xfrm>
          <a:off x="2286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60659</xdr:rowOff>
    </xdr:from>
    <xdr:ext cx="762000" cy="259045"/>
    <xdr:sp macro="" textlink="">
      <xdr:nvSpPr>
        <xdr:cNvPr id="141" name="テキスト ボックス 140"/>
        <xdr:cNvSpPr txBox="1"/>
      </xdr:nvSpPr>
      <xdr:spPr>
        <a:xfrm>
          <a:off x="1955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128376</xdr:rowOff>
    </xdr:from>
    <xdr:to>
      <xdr:col>2</xdr:col>
      <xdr:colOff>127000</xdr:colOff>
      <xdr:row>63</xdr:row>
      <xdr:rowOff>58526</xdr:rowOff>
    </xdr:to>
    <xdr:sp macro="" textlink="">
      <xdr:nvSpPr>
        <xdr:cNvPr id="142" name="フローチャート : 判断 141"/>
        <xdr:cNvSpPr/>
      </xdr:nvSpPr>
      <xdr:spPr>
        <a:xfrm>
          <a:off x="1397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68703</xdr:rowOff>
    </xdr:from>
    <xdr:ext cx="762000" cy="259045"/>
    <xdr:sp macro="" textlink="">
      <xdr:nvSpPr>
        <xdr:cNvPr id="143" name="テキスト ボックス 142"/>
        <xdr:cNvSpPr txBox="1"/>
      </xdr:nvSpPr>
      <xdr:spPr>
        <a:xfrm>
          <a:off x="1066800" y="1052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117793</xdr:rowOff>
    </xdr:from>
    <xdr:to>
      <xdr:col>7</xdr:col>
      <xdr:colOff>203200</xdr:colOff>
      <xdr:row>64</xdr:row>
      <xdr:rowOff>47943</xdr:rowOff>
    </xdr:to>
    <xdr:sp macro="" textlink="">
      <xdr:nvSpPr>
        <xdr:cNvPr id="149" name="円/楕円 148"/>
        <xdr:cNvSpPr/>
      </xdr:nvSpPr>
      <xdr:spPr>
        <a:xfrm>
          <a:off x="49022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89870</xdr:rowOff>
    </xdr:from>
    <xdr:ext cx="762000" cy="259045"/>
    <xdr:sp macro="" textlink="">
      <xdr:nvSpPr>
        <xdr:cNvPr id="150" name="財政構造の弾力性該当値テキスト"/>
        <xdr:cNvSpPr txBox="1"/>
      </xdr:nvSpPr>
      <xdr:spPr>
        <a:xfrm>
          <a:off x="5041900" y="1089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83608</xdr:rowOff>
    </xdr:from>
    <xdr:to>
      <xdr:col>6</xdr:col>
      <xdr:colOff>50800</xdr:colOff>
      <xdr:row>64</xdr:row>
      <xdr:rowOff>13758</xdr:rowOff>
    </xdr:to>
    <xdr:sp macro="" textlink="">
      <xdr:nvSpPr>
        <xdr:cNvPr id="151" name="円/楕円 150"/>
        <xdr:cNvSpPr/>
      </xdr:nvSpPr>
      <xdr:spPr>
        <a:xfrm>
          <a:off x="4064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169985</xdr:rowOff>
    </xdr:from>
    <xdr:ext cx="736600" cy="259045"/>
    <xdr:sp macro="" textlink="">
      <xdr:nvSpPr>
        <xdr:cNvPr id="152" name="テキスト ボックス 151"/>
        <xdr:cNvSpPr txBox="1"/>
      </xdr:nvSpPr>
      <xdr:spPr>
        <a:xfrm>
          <a:off x="3733800" y="1097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155469</xdr:rowOff>
    </xdr:from>
    <xdr:to>
      <xdr:col>4</xdr:col>
      <xdr:colOff>533400</xdr:colOff>
      <xdr:row>65</xdr:row>
      <xdr:rowOff>85619</xdr:rowOff>
    </xdr:to>
    <xdr:sp macro="" textlink="">
      <xdr:nvSpPr>
        <xdr:cNvPr id="153" name="円/楕円 152"/>
        <xdr:cNvSpPr/>
      </xdr:nvSpPr>
      <xdr:spPr>
        <a:xfrm>
          <a:off x="3175000" y="111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70396</xdr:rowOff>
    </xdr:from>
    <xdr:ext cx="762000" cy="259045"/>
    <xdr:sp macro="" textlink="">
      <xdr:nvSpPr>
        <xdr:cNvPr id="154" name="テキスト ボックス 153"/>
        <xdr:cNvSpPr txBox="1"/>
      </xdr:nvSpPr>
      <xdr:spPr>
        <a:xfrm>
          <a:off x="2844800" y="1121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120756</xdr:rowOff>
    </xdr:from>
    <xdr:to>
      <xdr:col>3</xdr:col>
      <xdr:colOff>330200</xdr:colOff>
      <xdr:row>66</xdr:row>
      <xdr:rowOff>50906</xdr:rowOff>
    </xdr:to>
    <xdr:sp macro="" textlink="">
      <xdr:nvSpPr>
        <xdr:cNvPr id="155" name="円/楕円 154"/>
        <xdr:cNvSpPr/>
      </xdr:nvSpPr>
      <xdr:spPr>
        <a:xfrm>
          <a:off x="2286000" y="1126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35683</xdr:rowOff>
    </xdr:from>
    <xdr:ext cx="762000" cy="259045"/>
    <xdr:sp macro="" textlink="">
      <xdr:nvSpPr>
        <xdr:cNvPr id="156" name="テキスト ボックス 155"/>
        <xdr:cNvSpPr txBox="1"/>
      </xdr:nvSpPr>
      <xdr:spPr>
        <a:xfrm>
          <a:off x="1955800" y="113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169545</xdr:rowOff>
    </xdr:from>
    <xdr:to>
      <xdr:col>2</xdr:col>
      <xdr:colOff>127000</xdr:colOff>
      <xdr:row>65</xdr:row>
      <xdr:rowOff>99695</xdr:rowOff>
    </xdr:to>
    <xdr:sp macro="" textlink="">
      <xdr:nvSpPr>
        <xdr:cNvPr id="157" name="円/楕円 156"/>
        <xdr:cNvSpPr/>
      </xdr:nvSpPr>
      <xdr:spPr>
        <a:xfrm>
          <a:off x="1397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84472</xdr:rowOff>
    </xdr:from>
    <xdr:ext cx="762000" cy="259045"/>
    <xdr:sp macro="" textlink="">
      <xdr:nvSpPr>
        <xdr:cNvPr id="158" name="テキスト ボックス 157"/>
        <xdr:cNvSpPr txBox="1"/>
      </xdr:nvSpPr>
      <xdr:spPr>
        <a:xfrm>
          <a:off x="1066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[973,819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人件費・物件費等の合計額の人口１人当たりの金額が</a:t>
          </a:r>
          <a:r>
            <a:rPr kumimoji="1" lang="en-US" altLang="ja-JP" sz="1300">
              <a:latin typeface="ＭＳ Ｐゴシック"/>
            </a:rPr>
            <a:t>973,819</a:t>
          </a:r>
          <a:r>
            <a:rPr kumimoji="1" lang="ja-JP" altLang="en-US" sz="1300">
              <a:latin typeface="ＭＳ Ｐゴシック"/>
            </a:rPr>
            <a:t>円と類似団体及び県平均を大きく上回っている。</a:t>
          </a:r>
        </a:p>
        <a:p>
          <a:r>
            <a:rPr kumimoji="1" lang="ja-JP" altLang="en-US" sz="1300">
              <a:latin typeface="ＭＳ Ｐゴシック"/>
            </a:rPr>
            <a:t>　近年、各業務のシステム化に伴う保守管理費等の物件費が増加傾向にあることや、ごみ処理施設、保育所の施設運営を直営で行っているために、職員数が類似団体平均と比較して多いことで人件費が高水準となっている。</a:t>
          </a:r>
        </a:p>
        <a:p>
          <a:r>
            <a:rPr kumimoji="1" lang="ja-JP" altLang="en-US" sz="1300">
              <a:latin typeface="ＭＳ Ｐゴシック"/>
            </a:rPr>
            <a:t>　事務事業のコスト見直しにより、経費の削減を図り、適正な維持管理に努める。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5" name="直線コネクタ 184"/>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6" name="人件費・物件費等の状況最小値テキスト"/>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7" name="直線コネクタ 186"/>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8" name="人件費・物件費等の状況最大値テキスト"/>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9" name="直線コネクタ 188"/>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60406</xdr:rowOff>
    </xdr:from>
    <xdr:to>
      <xdr:col>7</xdr:col>
      <xdr:colOff>152400</xdr:colOff>
      <xdr:row>83</xdr:row>
      <xdr:rowOff>120715</xdr:rowOff>
    </xdr:to>
    <xdr:cxnSp macro="">
      <xdr:nvCxnSpPr>
        <xdr:cNvPr id="190" name="直線コネクタ 189"/>
        <xdr:cNvCxnSpPr/>
      </xdr:nvCxnSpPr>
      <xdr:spPr>
        <a:xfrm>
          <a:off x="4114800" y="14290756"/>
          <a:ext cx="838200" cy="6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25847</xdr:rowOff>
    </xdr:from>
    <xdr:ext cx="762000" cy="259045"/>
    <xdr:sp macro="" textlink="">
      <xdr:nvSpPr>
        <xdr:cNvPr id="191" name="人件費・物件費等の状況平均値テキスト"/>
        <xdr:cNvSpPr txBox="1"/>
      </xdr:nvSpPr>
      <xdr:spPr>
        <a:xfrm>
          <a:off x="5041900" y="1391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2" name="フローチャート : 判断 191"/>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60406</xdr:rowOff>
    </xdr:from>
    <xdr:to>
      <xdr:col>6</xdr:col>
      <xdr:colOff>0</xdr:colOff>
      <xdr:row>83</xdr:row>
      <xdr:rowOff>74130</xdr:rowOff>
    </xdr:to>
    <xdr:cxnSp macro="">
      <xdr:nvCxnSpPr>
        <xdr:cNvPr id="193" name="直線コネクタ 192"/>
        <xdr:cNvCxnSpPr/>
      </xdr:nvCxnSpPr>
      <xdr:spPr>
        <a:xfrm flipV="1">
          <a:off x="3225800" y="14290756"/>
          <a:ext cx="889000" cy="1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4" name="フローチャート : 判断 193"/>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122361</xdr:rowOff>
    </xdr:from>
    <xdr:ext cx="736600" cy="259045"/>
    <xdr:sp macro="" textlink="">
      <xdr:nvSpPr>
        <xdr:cNvPr id="195" name="テキスト ボックス 194"/>
        <xdr:cNvSpPr txBox="1"/>
      </xdr:nvSpPr>
      <xdr:spPr>
        <a:xfrm>
          <a:off x="3733800" y="13838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58689</xdr:rowOff>
    </xdr:from>
    <xdr:to>
      <xdr:col>4</xdr:col>
      <xdr:colOff>482600</xdr:colOff>
      <xdr:row>83</xdr:row>
      <xdr:rowOff>74130</xdr:rowOff>
    </xdr:to>
    <xdr:cxnSp macro="">
      <xdr:nvCxnSpPr>
        <xdr:cNvPr id="196" name="直線コネクタ 195"/>
        <xdr:cNvCxnSpPr/>
      </xdr:nvCxnSpPr>
      <xdr:spPr>
        <a:xfrm>
          <a:off x="2336800" y="14289039"/>
          <a:ext cx="889000" cy="1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7" name="フローチャート : 判断 196"/>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75914</xdr:rowOff>
    </xdr:from>
    <xdr:ext cx="762000" cy="259045"/>
    <xdr:sp macro="" textlink="">
      <xdr:nvSpPr>
        <xdr:cNvPr id="198" name="テキスト ボックス 197"/>
        <xdr:cNvSpPr txBox="1"/>
      </xdr:nvSpPr>
      <xdr:spPr>
        <a:xfrm>
          <a:off x="2844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16269</xdr:rowOff>
    </xdr:from>
    <xdr:to>
      <xdr:col>3</xdr:col>
      <xdr:colOff>279400</xdr:colOff>
      <xdr:row>83</xdr:row>
      <xdr:rowOff>58689</xdr:rowOff>
    </xdr:to>
    <xdr:cxnSp macro="">
      <xdr:nvCxnSpPr>
        <xdr:cNvPr id="199" name="直線コネクタ 198"/>
        <xdr:cNvCxnSpPr/>
      </xdr:nvCxnSpPr>
      <xdr:spPr>
        <a:xfrm>
          <a:off x="1447800" y="14246619"/>
          <a:ext cx="889000" cy="4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200" name="フローチャート : 判断 199"/>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65974</xdr:rowOff>
    </xdr:from>
    <xdr:ext cx="762000" cy="259045"/>
    <xdr:sp macro="" textlink="">
      <xdr:nvSpPr>
        <xdr:cNvPr id="201" name="テキスト ボックス 200"/>
        <xdr:cNvSpPr txBox="1"/>
      </xdr:nvSpPr>
      <xdr:spPr>
        <a:xfrm>
          <a:off x="1955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2" name="フローチャート : 判断 201"/>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58955</xdr:rowOff>
    </xdr:from>
    <xdr:ext cx="762000" cy="259045"/>
    <xdr:sp macro="" textlink="">
      <xdr:nvSpPr>
        <xdr:cNvPr id="203" name="テキスト ボックス 202"/>
        <xdr:cNvSpPr txBox="1"/>
      </xdr:nvSpPr>
      <xdr:spPr>
        <a:xfrm>
          <a:off x="1066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69915</xdr:rowOff>
    </xdr:from>
    <xdr:to>
      <xdr:col>7</xdr:col>
      <xdr:colOff>203200</xdr:colOff>
      <xdr:row>84</xdr:row>
      <xdr:rowOff>65</xdr:rowOff>
    </xdr:to>
    <xdr:sp macro="" textlink="">
      <xdr:nvSpPr>
        <xdr:cNvPr id="209" name="円/楕円 208"/>
        <xdr:cNvSpPr/>
      </xdr:nvSpPr>
      <xdr:spPr>
        <a:xfrm>
          <a:off x="4902200" y="1430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41992</xdr:rowOff>
    </xdr:from>
    <xdr:ext cx="762000" cy="259045"/>
    <xdr:sp macro="" textlink="">
      <xdr:nvSpPr>
        <xdr:cNvPr id="210" name="人件費・物件費等の状況該当値テキスト"/>
        <xdr:cNvSpPr txBox="1"/>
      </xdr:nvSpPr>
      <xdr:spPr>
        <a:xfrm>
          <a:off x="5041900" y="1427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973,819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9606</xdr:rowOff>
    </xdr:from>
    <xdr:to>
      <xdr:col>6</xdr:col>
      <xdr:colOff>50800</xdr:colOff>
      <xdr:row>83</xdr:row>
      <xdr:rowOff>111206</xdr:rowOff>
    </xdr:to>
    <xdr:sp macro="" textlink="">
      <xdr:nvSpPr>
        <xdr:cNvPr id="211" name="円/楕円 210"/>
        <xdr:cNvSpPr/>
      </xdr:nvSpPr>
      <xdr:spPr>
        <a:xfrm>
          <a:off x="4064000" y="1423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95983</xdr:rowOff>
    </xdr:from>
    <xdr:ext cx="736600" cy="259045"/>
    <xdr:sp macro="" textlink="">
      <xdr:nvSpPr>
        <xdr:cNvPr id="212" name="テキスト ボックス 211"/>
        <xdr:cNvSpPr txBox="1"/>
      </xdr:nvSpPr>
      <xdr:spPr>
        <a:xfrm>
          <a:off x="3733800" y="1432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848,850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23330</xdr:rowOff>
    </xdr:from>
    <xdr:to>
      <xdr:col>4</xdr:col>
      <xdr:colOff>533400</xdr:colOff>
      <xdr:row>83</xdr:row>
      <xdr:rowOff>124930</xdr:rowOff>
    </xdr:to>
    <xdr:sp macro="" textlink="">
      <xdr:nvSpPr>
        <xdr:cNvPr id="213" name="円/楕円 212"/>
        <xdr:cNvSpPr/>
      </xdr:nvSpPr>
      <xdr:spPr>
        <a:xfrm>
          <a:off x="3175000" y="1425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109707</xdr:rowOff>
    </xdr:from>
    <xdr:ext cx="762000" cy="259045"/>
    <xdr:sp macro="" textlink="">
      <xdr:nvSpPr>
        <xdr:cNvPr id="214" name="テキスト ボックス 213"/>
        <xdr:cNvSpPr txBox="1"/>
      </xdr:nvSpPr>
      <xdr:spPr>
        <a:xfrm>
          <a:off x="2844800" y="1434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877,290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7889</xdr:rowOff>
    </xdr:from>
    <xdr:to>
      <xdr:col>3</xdr:col>
      <xdr:colOff>330200</xdr:colOff>
      <xdr:row>83</xdr:row>
      <xdr:rowOff>109489</xdr:rowOff>
    </xdr:to>
    <xdr:sp macro="" textlink="">
      <xdr:nvSpPr>
        <xdr:cNvPr id="215" name="円/楕円 214"/>
        <xdr:cNvSpPr/>
      </xdr:nvSpPr>
      <xdr:spPr>
        <a:xfrm>
          <a:off x="2286000" y="1423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94266</xdr:rowOff>
    </xdr:from>
    <xdr:ext cx="762000" cy="259045"/>
    <xdr:sp macro="" textlink="">
      <xdr:nvSpPr>
        <xdr:cNvPr id="216" name="テキスト ボックス 215"/>
        <xdr:cNvSpPr txBox="1"/>
      </xdr:nvSpPr>
      <xdr:spPr>
        <a:xfrm>
          <a:off x="1955800" y="1432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845,294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136919</xdr:rowOff>
    </xdr:from>
    <xdr:to>
      <xdr:col>2</xdr:col>
      <xdr:colOff>127000</xdr:colOff>
      <xdr:row>83</xdr:row>
      <xdr:rowOff>67069</xdr:rowOff>
    </xdr:to>
    <xdr:sp macro="" textlink="">
      <xdr:nvSpPr>
        <xdr:cNvPr id="217" name="円/楕円 216"/>
        <xdr:cNvSpPr/>
      </xdr:nvSpPr>
      <xdr:spPr>
        <a:xfrm>
          <a:off x="1397000" y="1419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51846</xdr:rowOff>
    </xdr:from>
    <xdr:ext cx="762000" cy="259045"/>
    <xdr:sp macro="" textlink="">
      <xdr:nvSpPr>
        <xdr:cNvPr id="218" name="テキスト ボックス 217"/>
        <xdr:cNvSpPr txBox="1"/>
      </xdr:nvSpPr>
      <xdr:spPr>
        <a:xfrm>
          <a:off x="1066800" y="1428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757,395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昇給・昇格制度の見直しによる平均給与の増加、また、特例法による国家公務員の給与削減等により増加傾向にあった。前年度と比較して</a:t>
          </a:r>
          <a:r>
            <a:rPr kumimoji="1" lang="en-US" altLang="ja-JP" sz="1300">
              <a:latin typeface="ＭＳ Ｐゴシック"/>
            </a:rPr>
            <a:t>0.8</a:t>
          </a:r>
          <a:r>
            <a:rPr kumimoji="1" lang="ja-JP" altLang="en-US" sz="1300">
              <a:latin typeface="ＭＳ Ｐゴシック"/>
            </a:rPr>
            <a:t>ポイント増の</a:t>
          </a:r>
          <a:r>
            <a:rPr kumimoji="1" lang="en-US" altLang="ja-JP" sz="1300">
              <a:latin typeface="ＭＳ Ｐゴシック"/>
            </a:rPr>
            <a:t>94.3</a:t>
          </a:r>
          <a:r>
            <a:rPr kumimoji="1" lang="ja-JP" altLang="en-US" sz="1300">
              <a:latin typeface="ＭＳ Ｐゴシック"/>
            </a:rPr>
            <a:t>となった。</a:t>
          </a:r>
          <a:r>
            <a:rPr kumimoji="1" lang="ja-JP" altLang="en-US" sz="1300">
              <a:solidFill>
                <a:sysClr val="windowText" lastClr="000000"/>
              </a:solidFill>
              <a:latin typeface="ＭＳ Ｐゴシック"/>
            </a:rPr>
            <a:t>類似団体平均を上回っている</a:t>
          </a:r>
          <a:r>
            <a:rPr kumimoji="1" lang="ja-JP" altLang="en-US" sz="1300">
              <a:latin typeface="ＭＳ Ｐゴシック"/>
            </a:rPr>
            <a:t>、厳しい財政状況の中、より一層の給与の適正化に努める。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4" name="直線コネクタ 23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5" name="テキスト ボックス 23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8" name="直線コネクタ 23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9" name="テキスト ボックス 23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89</xdr:row>
      <xdr:rowOff>51752</xdr:rowOff>
    </xdr:to>
    <xdr:cxnSp macro="">
      <xdr:nvCxnSpPr>
        <xdr:cNvPr id="243" name="直線コネクタ 242"/>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23829</xdr:rowOff>
    </xdr:from>
    <xdr:ext cx="762000" cy="259045"/>
    <xdr:sp macro="" textlink="">
      <xdr:nvSpPr>
        <xdr:cNvPr id="244"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89</xdr:row>
      <xdr:rowOff>51752</xdr:rowOff>
    </xdr:from>
    <xdr:to>
      <xdr:col>24</xdr:col>
      <xdr:colOff>647700</xdr:colOff>
      <xdr:row>89</xdr:row>
      <xdr:rowOff>51752</xdr:rowOff>
    </xdr:to>
    <xdr:cxnSp macro="">
      <xdr:nvCxnSpPr>
        <xdr:cNvPr id="245" name="直線コネクタ 244"/>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46"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47" name="直線コネクタ 246"/>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71438</xdr:rowOff>
    </xdr:from>
    <xdr:to>
      <xdr:col>24</xdr:col>
      <xdr:colOff>558800</xdr:colOff>
      <xdr:row>86</xdr:row>
      <xdr:rowOff>119698</xdr:rowOff>
    </xdr:to>
    <xdr:cxnSp macro="">
      <xdr:nvCxnSpPr>
        <xdr:cNvPr id="248" name="直線コネクタ 247"/>
        <xdr:cNvCxnSpPr/>
      </xdr:nvCxnSpPr>
      <xdr:spPr>
        <a:xfrm>
          <a:off x="16179800" y="1481613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79391</xdr:rowOff>
    </xdr:from>
    <xdr:ext cx="762000" cy="259045"/>
    <xdr:sp macro="" textlink="">
      <xdr:nvSpPr>
        <xdr:cNvPr id="249" name="給与水準   （国との比較）平均値テキスト"/>
        <xdr:cNvSpPr txBox="1"/>
      </xdr:nvSpPr>
      <xdr:spPr>
        <a:xfrm>
          <a:off x="17106900" y="14652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62864</xdr:rowOff>
    </xdr:from>
    <xdr:to>
      <xdr:col>24</xdr:col>
      <xdr:colOff>609600</xdr:colOff>
      <xdr:row>86</xdr:row>
      <xdr:rowOff>164464</xdr:rowOff>
    </xdr:to>
    <xdr:sp macro="" textlink="">
      <xdr:nvSpPr>
        <xdr:cNvPr id="250" name="フローチャート : 判断 249"/>
        <xdr:cNvSpPr/>
      </xdr:nvSpPr>
      <xdr:spPr>
        <a:xfrm>
          <a:off x="169672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41275</xdr:rowOff>
    </xdr:from>
    <xdr:to>
      <xdr:col>23</xdr:col>
      <xdr:colOff>406400</xdr:colOff>
      <xdr:row>86</xdr:row>
      <xdr:rowOff>71438</xdr:rowOff>
    </xdr:to>
    <xdr:cxnSp macro="">
      <xdr:nvCxnSpPr>
        <xdr:cNvPr id="251" name="直線コネクタ 250"/>
        <xdr:cNvCxnSpPr/>
      </xdr:nvCxnSpPr>
      <xdr:spPr>
        <a:xfrm>
          <a:off x="15290800" y="1478597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80963</xdr:rowOff>
    </xdr:from>
    <xdr:to>
      <xdr:col>23</xdr:col>
      <xdr:colOff>457200</xdr:colOff>
      <xdr:row>87</xdr:row>
      <xdr:rowOff>11113</xdr:rowOff>
    </xdr:to>
    <xdr:sp macro="" textlink="">
      <xdr:nvSpPr>
        <xdr:cNvPr id="252" name="フローチャート : 判断 251"/>
        <xdr:cNvSpPr/>
      </xdr:nvSpPr>
      <xdr:spPr>
        <a:xfrm>
          <a:off x="16129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167340</xdr:rowOff>
    </xdr:from>
    <xdr:ext cx="736600" cy="259045"/>
    <xdr:sp macro="" textlink="">
      <xdr:nvSpPr>
        <xdr:cNvPr id="253" name="テキスト ボックス 252"/>
        <xdr:cNvSpPr txBox="1"/>
      </xdr:nvSpPr>
      <xdr:spPr>
        <a:xfrm>
          <a:off x="15798800" y="1491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35243</xdr:rowOff>
    </xdr:from>
    <xdr:to>
      <xdr:col>22</xdr:col>
      <xdr:colOff>203200</xdr:colOff>
      <xdr:row>86</xdr:row>
      <xdr:rowOff>41275</xdr:rowOff>
    </xdr:to>
    <xdr:cxnSp macro="">
      <xdr:nvCxnSpPr>
        <xdr:cNvPr id="254" name="直線コネクタ 253"/>
        <xdr:cNvCxnSpPr/>
      </xdr:nvCxnSpPr>
      <xdr:spPr>
        <a:xfrm>
          <a:off x="14401800" y="1477994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20638</xdr:rowOff>
    </xdr:from>
    <xdr:to>
      <xdr:col>22</xdr:col>
      <xdr:colOff>254000</xdr:colOff>
      <xdr:row>86</xdr:row>
      <xdr:rowOff>122238</xdr:rowOff>
    </xdr:to>
    <xdr:sp macro="" textlink="">
      <xdr:nvSpPr>
        <xdr:cNvPr id="255" name="フローチャート : 判断 254"/>
        <xdr:cNvSpPr/>
      </xdr:nvSpPr>
      <xdr:spPr>
        <a:xfrm>
          <a:off x="15240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107015</xdr:rowOff>
    </xdr:from>
    <xdr:ext cx="762000" cy="259045"/>
    <xdr:sp macro="" textlink="">
      <xdr:nvSpPr>
        <xdr:cNvPr id="256" name="テキスト ボックス 255"/>
        <xdr:cNvSpPr txBox="1"/>
      </xdr:nvSpPr>
      <xdr:spPr>
        <a:xfrm>
          <a:off x="14909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35243</xdr:rowOff>
    </xdr:from>
    <xdr:to>
      <xdr:col>21</xdr:col>
      <xdr:colOff>0</xdr:colOff>
      <xdr:row>88</xdr:row>
      <xdr:rowOff>72389</xdr:rowOff>
    </xdr:to>
    <xdr:cxnSp macro="">
      <xdr:nvCxnSpPr>
        <xdr:cNvPr id="257" name="直線コネクタ 256"/>
        <xdr:cNvCxnSpPr/>
      </xdr:nvCxnSpPr>
      <xdr:spPr>
        <a:xfrm flipV="1">
          <a:off x="13512800" y="14779943"/>
          <a:ext cx="889000" cy="38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14605</xdr:rowOff>
    </xdr:from>
    <xdr:to>
      <xdr:col>21</xdr:col>
      <xdr:colOff>50800</xdr:colOff>
      <xdr:row>86</xdr:row>
      <xdr:rowOff>116205</xdr:rowOff>
    </xdr:to>
    <xdr:sp macro="" textlink="">
      <xdr:nvSpPr>
        <xdr:cNvPr id="258" name="フローチャート : 判断 257"/>
        <xdr:cNvSpPr/>
      </xdr:nvSpPr>
      <xdr:spPr>
        <a:xfrm>
          <a:off x="14351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100982</xdr:rowOff>
    </xdr:from>
    <xdr:ext cx="762000" cy="259045"/>
    <xdr:sp macro="" textlink="">
      <xdr:nvSpPr>
        <xdr:cNvPr id="259" name="テキスト ボックス 258"/>
        <xdr:cNvSpPr txBox="1"/>
      </xdr:nvSpPr>
      <xdr:spPr>
        <a:xfrm>
          <a:off x="14020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124143</xdr:rowOff>
    </xdr:from>
    <xdr:to>
      <xdr:col>19</xdr:col>
      <xdr:colOff>533400</xdr:colOff>
      <xdr:row>89</xdr:row>
      <xdr:rowOff>54293</xdr:rowOff>
    </xdr:to>
    <xdr:sp macro="" textlink="">
      <xdr:nvSpPr>
        <xdr:cNvPr id="260" name="フローチャート : 判断 259"/>
        <xdr:cNvSpPr/>
      </xdr:nvSpPr>
      <xdr:spPr>
        <a:xfrm>
          <a:off x="13462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39070</xdr:rowOff>
    </xdr:from>
    <xdr:ext cx="762000" cy="259045"/>
    <xdr:sp macro="" textlink="">
      <xdr:nvSpPr>
        <xdr:cNvPr id="261" name="テキスト ボックス 260"/>
        <xdr:cNvSpPr txBox="1"/>
      </xdr:nvSpPr>
      <xdr:spPr>
        <a:xfrm>
          <a:off x="13131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68898</xdr:rowOff>
    </xdr:from>
    <xdr:to>
      <xdr:col>24</xdr:col>
      <xdr:colOff>609600</xdr:colOff>
      <xdr:row>86</xdr:row>
      <xdr:rowOff>170498</xdr:rowOff>
    </xdr:to>
    <xdr:sp macro="" textlink="">
      <xdr:nvSpPr>
        <xdr:cNvPr id="267" name="円/楕円 266"/>
        <xdr:cNvSpPr/>
      </xdr:nvSpPr>
      <xdr:spPr>
        <a:xfrm>
          <a:off x="169672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40975</xdr:rowOff>
    </xdr:from>
    <xdr:ext cx="762000" cy="259045"/>
    <xdr:sp macro="" textlink="">
      <xdr:nvSpPr>
        <xdr:cNvPr id="268" name="給与水準   （国との比較）該当値テキスト"/>
        <xdr:cNvSpPr txBox="1"/>
      </xdr:nvSpPr>
      <xdr:spPr>
        <a:xfrm>
          <a:off x="17106900" y="1478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20638</xdr:rowOff>
    </xdr:from>
    <xdr:to>
      <xdr:col>23</xdr:col>
      <xdr:colOff>457200</xdr:colOff>
      <xdr:row>86</xdr:row>
      <xdr:rowOff>122238</xdr:rowOff>
    </xdr:to>
    <xdr:sp macro="" textlink="">
      <xdr:nvSpPr>
        <xdr:cNvPr id="269" name="円/楕円 268"/>
        <xdr:cNvSpPr/>
      </xdr:nvSpPr>
      <xdr:spPr>
        <a:xfrm>
          <a:off x="16129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132415</xdr:rowOff>
    </xdr:from>
    <xdr:ext cx="736600" cy="259045"/>
    <xdr:sp macro="" textlink="">
      <xdr:nvSpPr>
        <xdr:cNvPr id="270" name="テキスト ボックス 269"/>
        <xdr:cNvSpPr txBox="1"/>
      </xdr:nvSpPr>
      <xdr:spPr>
        <a:xfrm>
          <a:off x="15798800" y="14534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161925</xdr:rowOff>
    </xdr:from>
    <xdr:to>
      <xdr:col>22</xdr:col>
      <xdr:colOff>254000</xdr:colOff>
      <xdr:row>86</xdr:row>
      <xdr:rowOff>92075</xdr:rowOff>
    </xdr:to>
    <xdr:sp macro="" textlink="">
      <xdr:nvSpPr>
        <xdr:cNvPr id="271" name="円/楕円 270"/>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102252</xdr:rowOff>
    </xdr:from>
    <xdr:ext cx="762000" cy="259045"/>
    <xdr:sp macro="" textlink="">
      <xdr:nvSpPr>
        <xdr:cNvPr id="272" name="テキスト ボックス 271"/>
        <xdr:cNvSpPr txBox="1"/>
      </xdr:nvSpPr>
      <xdr:spPr>
        <a:xfrm>
          <a:off x="14909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155893</xdr:rowOff>
    </xdr:from>
    <xdr:to>
      <xdr:col>21</xdr:col>
      <xdr:colOff>50800</xdr:colOff>
      <xdr:row>86</xdr:row>
      <xdr:rowOff>86043</xdr:rowOff>
    </xdr:to>
    <xdr:sp macro="" textlink="">
      <xdr:nvSpPr>
        <xdr:cNvPr id="273" name="円/楕円 272"/>
        <xdr:cNvSpPr/>
      </xdr:nvSpPr>
      <xdr:spPr>
        <a:xfrm>
          <a:off x="14351000" y="147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96220</xdr:rowOff>
    </xdr:from>
    <xdr:ext cx="762000" cy="259045"/>
    <xdr:sp macro="" textlink="">
      <xdr:nvSpPr>
        <xdr:cNvPr id="274" name="テキスト ボックス 273"/>
        <xdr:cNvSpPr txBox="1"/>
      </xdr:nvSpPr>
      <xdr:spPr>
        <a:xfrm>
          <a:off x="14020800" y="1449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21589</xdr:rowOff>
    </xdr:from>
    <xdr:to>
      <xdr:col>19</xdr:col>
      <xdr:colOff>533400</xdr:colOff>
      <xdr:row>88</xdr:row>
      <xdr:rowOff>123189</xdr:rowOff>
    </xdr:to>
    <xdr:sp macro="" textlink="">
      <xdr:nvSpPr>
        <xdr:cNvPr id="275" name="円/楕円 274"/>
        <xdr:cNvSpPr/>
      </xdr:nvSpPr>
      <xdr:spPr>
        <a:xfrm>
          <a:off x="13462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133366</xdr:rowOff>
    </xdr:from>
    <xdr:ext cx="762000" cy="259045"/>
    <xdr:sp macro="" textlink="">
      <xdr:nvSpPr>
        <xdr:cNvPr id="276" name="テキスト ボックス 275"/>
        <xdr:cNvSpPr txBox="1"/>
      </xdr:nvSpPr>
      <xdr:spPr>
        <a:xfrm>
          <a:off x="13131800" y="1487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離島村で人口は減少傾向であるが、多様化する行政事務に対応するため一定の職員数が必要であることや、保育所、ごみ処理施設等の施設運営を専門職員を配置して直営で行っているため</a:t>
          </a:r>
          <a:r>
            <a:rPr kumimoji="1" lang="en-US" altLang="ja-JP" sz="1300">
              <a:latin typeface="ＭＳ Ｐゴシック"/>
            </a:rPr>
            <a:t>49.86</a:t>
          </a:r>
          <a:r>
            <a:rPr kumimoji="1" lang="ja-JP" altLang="en-US" sz="1300">
              <a:latin typeface="ＭＳ Ｐゴシック"/>
            </a:rPr>
            <a:t>人と類似団体の平均を上回っている。今後も行政サービスを維持しつつ、定員管理の適正化を行い、平成</a:t>
          </a:r>
          <a:r>
            <a:rPr kumimoji="1" lang="en-US" altLang="ja-JP" sz="1300">
              <a:latin typeface="ＭＳ Ｐゴシック"/>
            </a:rPr>
            <a:t>31</a:t>
          </a:r>
          <a:r>
            <a:rPr kumimoji="1" lang="ja-JP" altLang="en-US" sz="1300">
              <a:latin typeface="ＭＳ Ｐゴシック"/>
            </a:rPr>
            <a:t>年度末で職員数を</a:t>
          </a:r>
          <a:r>
            <a:rPr kumimoji="1" lang="en-US" altLang="ja-JP" sz="1300">
              <a:latin typeface="ＭＳ Ｐゴシック"/>
            </a:rPr>
            <a:t>10</a:t>
          </a:r>
          <a:r>
            <a:rPr kumimoji="1" lang="ja-JP" altLang="en-US" sz="1300">
              <a:latin typeface="ＭＳ Ｐゴシック"/>
            </a:rPr>
            <a:t>％削減する。（ </a:t>
          </a:r>
          <a:r>
            <a:rPr kumimoji="1" lang="en-US" altLang="ja-JP" sz="1300">
              <a:latin typeface="ＭＳ Ｐゴシック"/>
            </a:rPr>
            <a:t>※35</a:t>
          </a:r>
          <a:r>
            <a:rPr kumimoji="1" lang="ja-JP" altLang="en-US" sz="1300">
              <a:latin typeface="ＭＳ Ｐゴシック"/>
            </a:rPr>
            <a:t>人→</a:t>
          </a:r>
          <a:r>
            <a:rPr kumimoji="1" lang="en-US" altLang="ja-JP" sz="1300">
              <a:latin typeface="ＭＳ Ｐゴシック"/>
            </a:rPr>
            <a:t>32</a:t>
          </a:r>
          <a:r>
            <a:rPr kumimoji="1" lang="ja-JP" altLang="en-US" sz="1300">
              <a:latin typeface="ＭＳ Ｐゴシック"/>
            </a:rPr>
            <a:t>人）</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7" name="直線コネクタ 306"/>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8"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9" name="直線コネクタ 308"/>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10"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11" name="直線コネクタ 310"/>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47679</xdr:rowOff>
    </xdr:from>
    <xdr:to>
      <xdr:col>24</xdr:col>
      <xdr:colOff>558800</xdr:colOff>
      <xdr:row>61</xdr:row>
      <xdr:rowOff>55149</xdr:rowOff>
    </xdr:to>
    <xdr:cxnSp macro="">
      <xdr:nvCxnSpPr>
        <xdr:cNvPr id="312" name="直線コネクタ 311"/>
        <xdr:cNvCxnSpPr/>
      </xdr:nvCxnSpPr>
      <xdr:spPr>
        <a:xfrm flipV="1">
          <a:off x="16179800" y="10506129"/>
          <a:ext cx="838200" cy="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67436</xdr:rowOff>
    </xdr:from>
    <xdr:ext cx="762000" cy="259045"/>
    <xdr:sp macro="" textlink="">
      <xdr:nvSpPr>
        <xdr:cNvPr id="313" name="定員管理の状況平均値テキスト"/>
        <xdr:cNvSpPr txBox="1"/>
      </xdr:nvSpPr>
      <xdr:spPr>
        <a:xfrm>
          <a:off x="17106900" y="10011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4" name="フローチャート : 判断 313"/>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55149</xdr:rowOff>
    </xdr:from>
    <xdr:to>
      <xdr:col>23</xdr:col>
      <xdr:colOff>406400</xdr:colOff>
      <xdr:row>61</xdr:row>
      <xdr:rowOff>63536</xdr:rowOff>
    </xdr:to>
    <xdr:cxnSp macro="">
      <xdr:nvCxnSpPr>
        <xdr:cNvPr id="315" name="直線コネクタ 314"/>
        <xdr:cNvCxnSpPr/>
      </xdr:nvCxnSpPr>
      <xdr:spPr>
        <a:xfrm flipV="1">
          <a:off x="15290800" y="10513599"/>
          <a:ext cx="889000" cy="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6" name="フローチャート : 判断 315"/>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136488</xdr:rowOff>
    </xdr:from>
    <xdr:ext cx="736600" cy="259045"/>
    <xdr:sp macro="" textlink="">
      <xdr:nvSpPr>
        <xdr:cNvPr id="317" name="テキスト ボックス 316"/>
        <xdr:cNvSpPr txBox="1"/>
      </xdr:nvSpPr>
      <xdr:spPr>
        <a:xfrm>
          <a:off x="15798800" y="9909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28950</xdr:rowOff>
    </xdr:from>
    <xdr:to>
      <xdr:col>22</xdr:col>
      <xdr:colOff>203200</xdr:colOff>
      <xdr:row>61</xdr:row>
      <xdr:rowOff>63536</xdr:rowOff>
    </xdr:to>
    <xdr:cxnSp macro="">
      <xdr:nvCxnSpPr>
        <xdr:cNvPr id="318" name="直線コネクタ 317"/>
        <xdr:cNvCxnSpPr/>
      </xdr:nvCxnSpPr>
      <xdr:spPr>
        <a:xfrm>
          <a:off x="14401800" y="10487400"/>
          <a:ext cx="8890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9" name="フローチャート : 判断 318"/>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132236</xdr:rowOff>
    </xdr:from>
    <xdr:ext cx="762000" cy="259045"/>
    <xdr:sp macro="" textlink="">
      <xdr:nvSpPr>
        <xdr:cNvPr id="320" name="テキスト ボックス 319"/>
        <xdr:cNvSpPr txBox="1"/>
      </xdr:nvSpPr>
      <xdr:spPr>
        <a:xfrm>
          <a:off x="14909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11140</xdr:rowOff>
    </xdr:from>
    <xdr:to>
      <xdr:col>21</xdr:col>
      <xdr:colOff>0</xdr:colOff>
      <xdr:row>61</xdr:row>
      <xdr:rowOff>28950</xdr:rowOff>
    </xdr:to>
    <xdr:cxnSp macro="">
      <xdr:nvCxnSpPr>
        <xdr:cNvPr id="321" name="直線コネクタ 320"/>
        <xdr:cNvCxnSpPr/>
      </xdr:nvCxnSpPr>
      <xdr:spPr>
        <a:xfrm>
          <a:off x="13512800" y="10469590"/>
          <a:ext cx="889000" cy="1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2" name="フローチャート : 判断 321"/>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124767</xdr:rowOff>
    </xdr:from>
    <xdr:ext cx="762000" cy="259045"/>
    <xdr:sp macro="" textlink="">
      <xdr:nvSpPr>
        <xdr:cNvPr id="323" name="テキスト ボックス 322"/>
        <xdr:cNvSpPr txBox="1"/>
      </xdr:nvSpPr>
      <xdr:spPr>
        <a:xfrm>
          <a:off x="14020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4" name="フローチャート : 判断 323"/>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127525</xdr:rowOff>
    </xdr:from>
    <xdr:ext cx="762000" cy="259045"/>
    <xdr:sp macro="" textlink="">
      <xdr:nvSpPr>
        <xdr:cNvPr id="325" name="テキスト ボックス 324"/>
        <xdr:cNvSpPr txBox="1"/>
      </xdr:nvSpPr>
      <xdr:spPr>
        <a:xfrm>
          <a:off x="13131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168329</xdr:rowOff>
    </xdr:from>
    <xdr:to>
      <xdr:col>24</xdr:col>
      <xdr:colOff>609600</xdr:colOff>
      <xdr:row>61</xdr:row>
      <xdr:rowOff>98479</xdr:rowOff>
    </xdr:to>
    <xdr:sp macro="" textlink="">
      <xdr:nvSpPr>
        <xdr:cNvPr id="331" name="円/楕円 330"/>
        <xdr:cNvSpPr/>
      </xdr:nvSpPr>
      <xdr:spPr>
        <a:xfrm>
          <a:off x="16967200" y="1045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140406</xdr:rowOff>
    </xdr:from>
    <xdr:ext cx="762000" cy="259045"/>
    <xdr:sp macro="" textlink="">
      <xdr:nvSpPr>
        <xdr:cNvPr id="332" name="定員管理の状況該当値テキスト"/>
        <xdr:cNvSpPr txBox="1"/>
      </xdr:nvSpPr>
      <xdr:spPr>
        <a:xfrm>
          <a:off x="17106900" y="1042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49.86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4349</xdr:rowOff>
    </xdr:from>
    <xdr:to>
      <xdr:col>23</xdr:col>
      <xdr:colOff>457200</xdr:colOff>
      <xdr:row>61</xdr:row>
      <xdr:rowOff>105949</xdr:rowOff>
    </xdr:to>
    <xdr:sp macro="" textlink="">
      <xdr:nvSpPr>
        <xdr:cNvPr id="333" name="円/楕円 332"/>
        <xdr:cNvSpPr/>
      </xdr:nvSpPr>
      <xdr:spPr>
        <a:xfrm>
          <a:off x="16129000" y="1046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90726</xdr:rowOff>
    </xdr:from>
    <xdr:ext cx="736600" cy="259045"/>
    <xdr:sp macro="" textlink="">
      <xdr:nvSpPr>
        <xdr:cNvPr id="334" name="テキスト ボックス 333"/>
        <xdr:cNvSpPr txBox="1"/>
      </xdr:nvSpPr>
      <xdr:spPr>
        <a:xfrm>
          <a:off x="15798800" y="10549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12736</xdr:rowOff>
    </xdr:from>
    <xdr:to>
      <xdr:col>22</xdr:col>
      <xdr:colOff>254000</xdr:colOff>
      <xdr:row>61</xdr:row>
      <xdr:rowOff>114336</xdr:rowOff>
    </xdr:to>
    <xdr:sp macro="" textlink="">
      <xdr:nvSpPr>
        <xdr:cNvPr id="335" name="円/楕円 334"/>
        <xdr:cNvSpPr/>
      </xdr:nvSpPr>
      <xdr:spPr>
        <a:xfrm>
          <a:off x="15240000" y="1047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99113</xdr:rowOff>
    </xdr:from>
    <xdr:ext cx="762000" cy="259045"/>
    <xdr:sp macro="" textlink="">
      <xdr:nvSpPr>
        <xdr:cNvPr id="336" name="テキスト ボックス 335"/>
        <xdr:cNvSpPr txBox="1"/>
      </xdr:nvSpPr>
      <xdr:spPr>
        <a:xfrm>
          <a:off x="14909800" y="1055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149600</xdr:rowOff>
    </xdr:from>
    <xdr:to>
      <xdr:col>21</xdr:col>
      <xdr:colOff>50800</xdr:colOff>
      <xdr:row>61</xdr:row>
      <xdr:rowOff>79750</xdr:rowOff>
    </xdr:to>
    <xdr:sp macro="" textlink="">
      <xdr:nvSpPr>
        <xdr:cNvPr id="337" name="円/楕円 336"/>
        <xdr:cNvSpPr/>
      </xdr:nvSpPr>
      <xdr:spPr>
        <a:xfrm>
          <a:off x="14351000" y="10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64527</xdr:rowOff>
    </xdr:from>
    <xdr:ext cx="762000" cy="259045"/>
    <xdr:sp macro="" textlink="">
      <xdr:nvSpPr>
        <xdr:cNvPr id="338" name="テキスト ボックス 337"/>
        <xdr:cNvSpPr txBox="1"/>
      </xdr:nvSpPr>
      <xdr:spPr>
        <a:xfrm>
          <a:off x="14020800" y="1052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131790</xdr:rowOff>
    </xdr:from>
    <xdr:to>
      <xdr:col>19</xdr:col>
      <xdr:colOff>533400</xdr:colOff>
      <xdr:row>61</xdr:row>
      <xdr:rowOff>61940</xdr:rowOff>
    </xdr:to>
    <xdr:sp macro="" textlink="">
      <xdr:nvSpPr>
        <xdr:cNvPr id="339" name="円/楕円 338"/>
        <xdr:cNvSpPr/>
      </xdr:nvSpPr>
      <xdr:spPr>
        <a:xfrm>
          <a:off x="13462000" y="104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46717</xdr:rowOff>
    </xdr:from>
    <xdr:ext cx="762000" cy="259045"/>
    <xdr:sp macro="" textlink="">
      <xdr:nvSpPr>
        <xdr:cNvPr id="340" name="テキスト ボックス 339"/>
        <xdr:cNvSpPr txBox="1"/>
      </xdr:nvSpPr>
      <xdr:spPr>
        <a:xfrm>
          <a:off x="13131800" y="10505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a:t>
          </a:r>
          <a:r>
            <a:rPr kumimoji="1" lang="en-US" altLang="ja-JP" sz="1300">
              <a:latin typeface="ＭＳ Ｐゴシック"/>
            </a:rPr>
            <a:t>3.0</a:t>
          </a:r>
          <a:r>
            <a:rPr kumimoji="1" lang="ja-JP" altLang="en-US" sz="1300">
              <a:latin typeface="ＭＳ Ｐゴシック"/>
            </a:rPr>
            <a:t>ポイント減少している、類似団体及び県平均を下回っている。</a:t>
          </a:r>
        </a:p>
        <a:p>
          <a:r>
            <a:rPr kumimoji="1" lang="ja-JP" altLang="en-US" sz="1300">
              <a:latin typeface="ＭＳ Ｐゴシック"/>
            </a:rPr>
            <a:t>要因として、昨年度に比べて事業数が減り、地方債の発行が減ったこと。</a:t>
          </a:r>
        </a:p>
        <a:p>
          <a:r>
            <a:rPr kumimoji="1" lang="ja-JP" altLang="en-US" sz="1300">
              <a:latin typeface="ＭＳ Ｐゴシック"/>
            </a:rPr>
            <a:t>　地方債については、世代間負担の平準化の観点から、上限枠の設定など発行額を抑制する。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7" name="直線コネクタ 35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8" name="テキスト ボックス 35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9" name="直線コネクタ 35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0" name="テキスト ボックス 35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3" name="直線コネクタ 36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4" name="テキスト ボックス 36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5" name="直線コネクタ 36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8" name="直線コネクタ 367"/>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9"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70" name="直線コネクタ 369"/>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71"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2" name="直線コネクタ 371"/>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27940</xdr:rowOff>
    </xdr:from>
    <xdr:to>
      <xdr:col>24</xdr:col>
      <xdr:colOff>558800</xdr:colOff>
      <xdr:row>42</xdr:row>
      <xdr:rowOff>97790</xdr:rowOff>
    </xdr:to>
    <xdr:cxnSp macro="">
      <xdr:nvCxnSpPr>
        <xdr:cNvPr id="373" name="直線コネクタ 372"/>
        <xdr:cNvCxnSpPr/>
      </xdr:nvCxnSpPr>
      <xdr:spPr>
        <a:xfrm flipV="1">
          <a:off x="16179800" y="705739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29650</xdr:rowOff>
    </xdr:from>
    <xdr:ext cx="762000" cy="259045"/>
    <xdr:sp macro="" textlink="">
      <xdr:nvSpPr>
        <xdr:cNvPr id="374" name="公債費負担の状況平均値テキスト"/>
        <xdr:cNvSpPr txBox="1"/>
      </xdr:nvSpPr>
      <xdr:spPr>
        <a:xfrm>
          <a:off x="17106900" y="7059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5" name="フローチャート : 判断 374"/>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97790</xdr:rowOff>
    </xdr:from>
    <xdr:to>
      <xdr:col>23</xdr:col>
      <xdr:colOff>406400</xdr:colOff>
      <xdr:row>43</xdr:row>
      <xdr:rowOff>167640</xdr:rowOff>
    </xdr:to>
    <xdr:cxnSp macro="">
      <xdr:nvCxnSpPr>
        <xdr:cNvPr id="376" name="直線コネクタ 375"/>
        <xdr:cNvCxnSpPr/>
      </xdr:nvCxnSpPr>
      <xdr:spPr>
        <a:xfrm flipV="1">
          <a:off x="15290800" y="729869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7" name="フローチャート : 判断 376"/>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129133</xdr:rowOff>
    </xdr:from>
    <xdr:ext cx="736600" cy="259045"/>
    <xdr:sp macro="" textlink="">
      <xdr:nvSpPr>
        <xdr:cNvPr id="378" name="テキスト ボックス 377"/>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167640</xdr:rowOff>
    </xdr:from>
    <xdr:to>
      <xdr:col>22</xdr:col>
      <xdr:colOff>203200</xdr:colOff>
      <xdr:row>44</xdr:row>
      <xdr:rowOff>149013</xdr:rowOff>
    </xdr:to>
    <xdr:cxnSp macro="">
      <xdr:nvCxnSpPr>
        <xdr:cNvPr id="379" name="直線コネクタ 378"/>
        <xdr:cNvCxnSpPr/>
      </xdr:nvCxnSpPr>
      <xdr:spPr>
        <a:xfrm flipV="1">
          <a:off x="14401800" y="753999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80" name="フローチャート : 判断 379"/>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62247</xdr:rowOff>
    </xdr:from>
    <xdr:ext cx="762000" cy="259045"/>
    <xdr:sp macro="" textlink="">
      <xdr:nvSpPr>
        <xdr:cNvPr id="381" name="テキスト ボックス 380"/>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140970</xdr:rowOff>
    </xdr:from>
    <xdr:to>
      <xdr:col>21</xdr:col>
      <xdr:colOff>0</xdr:colOff>
      <xdr:row>44</xdr:row>
      <xdr:rowOff>149013</xdr:rowOff>
    </xdr:to>
    <xdr:cxnSp macro="">
      <xdr:nvCxnSpPr>
        <xdr:cNvPr id="382" name="直線コネクタ 381"/>
        <xdr:cNvCxnSpPr/>
      </xdr:nvCxnSpPr>
      <xdr:spPr>
        <a:xfrm>
          <a:off x="13512800" y="768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3" name="フローチャート : 判断 382"/>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134637</xdr:rowOff>
    </xdr:from>
    <xdr:ext cx="762000" cy="259045"/>
    <xdr:sp macro="" textlink="">
      <xdr:nvSpPr>
        <xdr:cNvPr id="384" name="テキスト ボックス 383"/>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5" name="フローチャート : 判断 384"/>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51664</xdr:rowOff>
    </xdr:from>
    <xdr:ext cx="762000" cy="259045"/>
    <xdr:sp macro="" textlink="">
      <xdr:nvSpPr>
        <xdr:cNvPr id="386" name="テキスト ボックス 385"/>
        <xdr:cNvSpPr txBox="1"/>
      </xdr:nvSpPr>
      <xdr:spPr>
        <a:xfrm>
          <a:off x="13131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92" name="円/楕円 391"/>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165117</xdr:rowOff>
    </xdr:from>
    <xdr:ext cx="762000" cy="259045"/>
    <xdr:sp macro="" textlink="">
      <xdr:nvSpPr>
        <xdr:cNvPr id="393" name="公債費負担の状況該当値テキスト"/>
        <xdr:cNvSpPr txBox="1"/>
      </xdr:nvSpPr>
      <xdr:spPr>
        <a:xfrm>
          <a:off x="171069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46990</xdr:rowOff>
    </xdr:from>
    <xdr:to>
      <xdr:col>23</xdr:col>
      <xdr:colOff>457200</xdr:colOff>
      <xdr:row>42</xdr:row>
      <xdr:rowOff>148590</xdr:rowOff>
    </xdr:to>
    <xdr:sp macro="" textlink="">
      <xdr:nvSpPr>
        <xdr:cNvPr id="394" name="円/楕円 393"/>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133367</xdr:rowOff>
    </xdr:from>
    <xdr:ext cx="736600" cy="259045"/>
    <xdr:sp macro="" textlink="">
      <xdr:nvSpPr>
        <xdr:cNvPr id="395" name="テキスト ボックス 394"/>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116840</xdr:rowOff>
    </xdr:from>
    <xdr:to>
      <xdr:col>22</xdr:col>
      <xdr:colOff>254000</xdr:colOff>
      <xdr:row>44</xdr:row>
      <xdr:rowOff>46990</xdr:rowOff>
    </xdr:to>
    <xdr:sp macro="" textlink="">
      <xdr:nvSpPr>
        <xdr:cNvPr id="396" name="円/楕円 395"/>
        <xdr:cNvSpPr/>
      </xdr:nvSpPr>
      <xdr:spPr>
        <a:xfrm>
          <a:off x="15240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31767</xdr:rowOff>
    </xdr:from>
    <xdr:ext cx="762000" cy="259045"/>
    <xdr:sp macro="" textlink="">
      <xdr:nvSpPr>
        <xdr:cNvPr id="397" name="テキスト ボックス 396"/>
        <xdr:cNvSpPr txBox="1"/>
      </xdr:nvSpPr>
      <xdr:spPr>
        <a:xfrm>
          <a:off x="14909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98213</xdr:rowOff>
    </xdr:from>
    <xdr:to>
      <xdr:col>21</xdr:col>
      <xdr:colOff>50800</xdr:colOff>
      <xdr:row>45</xdr:row>
      <xdr:rowOff>28363</xdr:rowOff>
    </xdr:to>
    <xdr:sp macro="" textlink="">
      <xdr:nvSpPr>
        <xdr:cNvPr id="398" name="円/楕円 397"/>
        <xdr:cNvSpPr/>
      </xdr:nvSpPr>
      <xdr:spPr>
        <a:xfrm>
          <a:off x="14351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13140</xdr:rowOff>
    </xdr:from>
    <xdr:ext cx="762000" cy="259045"/>
    <xdr:sp macro="" textlink="">
      <xdr:nvSpPr>
        <xdr:cNvPr id="399" name="テキスト ボックス 398"/>
        <xdr:cNvSpPr txBox="1"/>
      </xdr:nvSpPr>
      <xdr:spPr>
        <a:xfrm>
          <a:off x="14020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90170</xdr:rowOff>
    </xdr:from>
    <xdr:to>
      <xdr:col>19</xdr:col>
      <xdr:colOff>533400</xdr:colOff>
      <xdr:row>45</xdr:row>
      <xdr:rowOff>20320</xdr:rowOff>
    </xdr:to>
    <xdr:sp macro="" textlink="">
      <xdr:nvSpPr>
        <xdr:cNvPr id="400" name="円/楕円 399"/>
        <xdr:cNvSpPr/>
      </xdr:nvSpPr>
      <xdr:spPr>
        <a:xfrm>
          <a:off x="13462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5097</xdr:rowOff>
    </xdr:from>
    <xdr:ext cx="762000" cy="259045"/>
    <xdr:sp macro="" textlink="">
      <xdr:nvSpPr>
        <xdr:cNvPr id="401" name="テキスト ボックス 400"/>
        <xdr:cNvSpPr txBox="1"/>
      </xdr:nvSpPr>
      <xdr:spPr>
        <a:xfrm>
          <a:off x="13131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将来負担比率は、地方債残高が増加する一方、基金等の増加により充当可能財源等が上回ったことで算定されていない。</a:t>
          </a:r>
        </a:p>
        <a:p>
          <a:r>
            <a:rPr kumimoji="1" lang="ja-JP" altLang="en-US" sz="1300">
              <a:latin typeface="ＭＳ Ｐゴシック"/>
            </a:rPr>
            <a:t>　今後は、社会資本の整備に伴い発行した地方債の元利償還金や、退職手当負担額等の多額の支払いが発生するため、沖縄振興特別推進交付金事業や災害復旧事業、継続事業を除く新規事業については優先度を厳しく点検し、起債を抑制することで公債費の縮減を図る。また、義務的経費の削減に努め、歳出を抑制することにより財政調整基金等の積立てを実施し、充当可能基金の増額を図ることで将来負担額を軽減す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30" name="直線コネクタ 429"/>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31" name="将来負担の状況最小値テキスト"/>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2" name="直線コネクタ 431"/>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9" name="フローチャート :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1" name="フローチャート : 判断 44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2" name="テキスト ボックス 44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3" name="フローチャート : 判断 44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4" name="テキスト ボックス 44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沖縄県渡嘉敷村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702
686
19.23
1,819,024
1,726,252
75,255
738,857
1,434,837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人件費に係るものは、平成</a:t>
          </a:r>
          <a:r>
            <a:rPr kumimoji="1" lang="en-US" altLang="ja-JP" sz="1300">
              <a:latin typeface="ＭＳ Ｐゴシック"/>
            </a:rPr>
            <a:t>28</a:t>
          </a:r>
          <a:r>
            <a:rPr kumimoji="1" lang="ja-JP" altLang="en-US" sz="1300">
              <a:latin typeface="ＭＳ Ｐゴシック"/>
            </a:rPr>
            <a:t>年度において</a:t>
          </a:r>
          <a:r>
            <a:rPr kumimoji="1" lang="en-US" altLang="ja-JP" sz="1300">
              <a:latin typeface="ＭＳ Ｐゴシック"/>
            </a:rPr>
            <a:t>40.9</a:t>
          </a:r>
          <a:r>
            <a:rPr kumimoji="1" lang="ja-JP" altLang="en-US" sz="1300">
              <a:latin typeface="ＭＳ Ｐゴシック"/>
            </a:rPr>
            <a:t>％と類似団体よりも高い水準にある。これは多様化する行政事務に対応するため一定の職員数が必要であることや、保育所、ごみ処理施設等の施設運営を専門職員を配置して直営で行っていることが主な要因である。今後も定員管理の適正化を行い、退職者の不補充等（医療職・海事職の有資格者を除く）による職員数の削減に取り組むことで人件費の抑制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168148</xdr:rowOff>
    </xdr:from>
    <xdr:to>
      <xdr:col>7</xdr:col>
      <xdr:colOff>15875</xdr:colOff>
      <xdr:row>39</xdr:row>
      <xdr:rowOff>74422</xdr:rowOff>
    </xdr:to>
    <xdr:cxnSp macro="">
      <xdr:nvCxnSpPr>
        <xdr:cNvPr id="64" name="直線コネクタ 63"/>
        <xdr:cNvCxnSpPr/>
      </xdr:nvCxnSpPr>
      <xdr:spPr>
        <a:xfrm flipV="1">
          <a:off x="3987800" y="668324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120159</xdr:rowOff>
    </xdr:from>
    <xdr:ext cx="762000" cy="259045"/>
    <xdr:sp macro="" textlink="">
      <xdr:nvSpPr>
        <xdr:cNvPr id="65" name="人件費平均値テキスト"/>
        <xdr:cNvSpPr txBox="1"/>
      </xdr:nvSpPr>
      <xdr:spPr>
        <a:xfrm>
          <a:off x="4914900" y="577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74422</xdr:rowOff>
    </xdr:from>
    <xdr:to>
      <xdr:col>5</xdr:col>
      <xdr:colOff>549275</xdr:colOff>
      <xdr:row>40</xdr:row>
      <xdr:rowOff>99568</xdr:rowOff>
    </xdr:to>
    <xdr:cxnSp macro="">
      <xdr:nvCxnSpPr>
        <xdr:cNvPr id="67" name="直線コネクタ 66"/>
        <xdr:cNvCxnSpPr/>
      </xdr:nvCxnSpPr>
      <xdr:spPr>
        <a:xfrm flipV="1">
          <a:off x="3098800" y="676097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160545</xdr:rowOff>
    </xdr:from>
    <xdr:ext cx="736600" cy="259045"/>
    <xdr:sp macro="" textlink="">
      <xdr:nvSpPr>
        <xdr:cNvPr id="69" name="テキスト ボックス 68"/>
        <xdr:cNvSpPr txBox="1"/>
      </xdr:nvSpPr>
      <xdr:spPr>
        <a:xfrm>
          <a:off x="3606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85852</xdr:rowOff>
    </xdr:from>
    <xdr:to>
      <xdr:col>4</xdr:col>
      <xdr:colOff>346075</xdr:colOff>
      <xdr:row>40</xdr:row>
      <xdr:rowOff>99568</xdr:rowOff>
    </xdr:to>
    <xdr:cxnSp macro="">
      <xdr:nvCxnSpPr>
        <xdr:cNvPr id="70" name="直線コネクタ 69"/>
        <xdr:cNvCxnSpPr/>
      </xdr:nvCxnSpPr>
      <xdr:spPr>
        <a:xfrm>
          <a:off x="2209800" y="69438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43959</xdr:rowOff>
    </xdr:from>
    <xdr:ext cx="762000" cy="259045"/>
    <xdr:sp macro="" textlink="">
      <xdr:nvSpPr>
        <xdr:cNvPr id="72" name="テキスト ボックス 71"/>
        <xdr:cNvSpPr txBox="1"/>
      </xdr:nvSpPr>
      <xdr:spPr>
        <a:xfrm>
          <a:off x="2717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136144</xdr:rowOff>
    </xdr:from>
    <xdr:to>
      <xdr:col>3</xdr:col>
      <xdr:colOff>142875</xdr:colOff>
      <xdr:row>40</xdr:row>
      <xdr:rowOff>85852</xdr:rowOff>
    </xdr:to>
    <xdr:cxnSp macro="">
      <xdr:nvCxnSpPr>
        <xdr:cNvPr id="73" name="直線コネクタ 72"/>
        <xdr:cNvCxnSpPr/>
      </xdr:nvCxnSpPr>
      <xdr:spPr>
        <a:xfrm>
          <a:off x="1320800" y="6651244"/>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155973</xdr:rowOff>
    </xdr:from>
    <xdr:ext cx="762000" cy="259045"/>
    <xdr:sp macro="" textlink="">
      <xdr:nvSpPr>
        <xdr:cNvPr id="75" name="テキスト ボックス 74"/>
        <xdr:cNvSpPr txBox="1"/>
      </xdr:nvSpPr>
      <xdr:spPr>
        <a:xfrm>
          <a:off x="1828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2811</xdr:rowOff>
    </xdr:from>
    <xdr:ext cx="762000" cy="259045"/>
    <xdr:sp macro="" textlink="">
      <xdr:nvSpPr>
        <xdr:cNvPr id="77" name="テキスト ボックス 76"/>
        <xdr:cNvSpPr txBox="1"/>
      </xdr:nvSpPr>
      <xdr:spPr>
        <a:xfrm>
          <a:off x="939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117348</xdr:rowOff>
    </xdr:from>
    <xdr:to>
      <xdr:col>7</xdr:col>
      <xdr:colOff>66675</xdr:colOff>
      <xdr:row>39</xdr:row>
      <xdr:rowOff>47498</xdr:rowOff>
    </xdr:to>
    <xdr:sp macro="" textlink="">
      <xdr:nvSpPr>
        <xdr:cNvPr id="83" name="円/楕円 82"/>
        <xdr:cNvSpPr/>
      </xdr:nvSpPr>
      <xdr:spPr>
        <a:xfrm>
          <a:off x="47752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89425</xdr:rowOff>
    </xdr:from>
    <xdr:ext cx="762000" cy="259045"/>
    <xdr:sp macro="" textlink="">
      <xdr:nvSpPr>
        <xdr:cNvPr id="84" name="人件費該当値テキスト"/>
        <xdr:cNvSpPr txBox="1"/>
      </xdr:nvSpPr>
      <xdr:spPr>
        <a:xfrm>
          <a:off x="49149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23622</xdr:rowOff>
    </xdr:from>
    <xdr:to>
      <xdr:col>5</xdr:col>
      <xdr:colOff>600075</xdr:colOff>
      <xdr:row>39</xdr:row>
      <xdr:rowOff>125222</xdr:rowOff>
    </xdr:to>
    <xdr:sp macro="" textlink="">
      <xdr:nvSpPr>
        <xdr:cNvPr id="85" name="円/楕円 84"/>
        <xdr:cNvSpPr/>
      </xdr:nvSpPr>
      <xdr:spPr>
        <a:xfrm>
          <a:off x="3937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109999</xdr:rowOff>
    </xdr:from>
    <xdr:ext cx="736600" cy="259045"/>
    <xdr:sp macro="" textlink="">
      <xdr:nvSpPr>
        <xdr:cNvPr id="86" name="テキスト ボックス 85"/>
        <xdr:cNvSpPr txBox="1"/>
      </xdr:nvSpPr>
      <xdr:spPr>
        <a:xfrm>
          <a:off x="3606800" y="67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48768</xdr:rowOff>
    </xdr:from>
    <xdr:to>
      <xdr:col>4</xdr:col>
      <xdr:colOff>396875</xdr:colOff>
      <xdr:row>40</xdr:row>
      <xdr:rowOff>150368</xdr:rowOff>
    </xdr:to>
    <xdr:sp macro="" textlink="">
      <xdr:nvSpPr>
        <xdr:cNvPr id="87" name="円/楕円 86"/>
        <xdr:cNvSpPr/>
      </xdr:nvSpPr>
      <xdr:spPr>
        <a:xfrm>
          <a:off x="3048000" y="69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135145</xdr:rowOff>
    </xdr:from>
    <xdr:ext cx="762000" cy="259045"/>
    <xdr:sp macro="" textlink="">
      <xdr:nvSpPr>
        <xdr:cNvPr id="88" name="テキスト ボックス 87"/>
        <xdr:cNvSpPr txBox="1"/>
      </xdr:nvSpPr>
      <xdr:spPr>
        <a:xfrm>
          <a:off x="2717800" y="699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35052</xdr:rowOff>
    </xdr:from>
    <xdr:to>
      <xdr:col>3</xdr:col>
      <xdr:colOff>193675</xdr:colOff>
      <xdr:row>40</xdr:row>
      <xdr:rowOff>136652</xdr:rowOff>
    </xdr:to>
    <xdr:sp macro="" textlink="">
      <xdr:nvSpPr>
        <xdr:cNvPr id="89" name="円/楕円 88"/>
        <xdr:cNvSpPr/>
      </xdr:nvSpPr>
      <xdr:spPr>
        <a:xfrm>
          <a:off x="2159000" y="68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121429</xdr:rowOff>
    </xdr:from>
    <xdr:ext cx="762000" cy="259045"/>
    <xdr:sp macro="" textlink="">
      <xdr:nvSpPr>
        <xdr:cNvPr id="90" name="テキスト ボックス 89"/>
        <xdr:cNvSpPr txBox="1"/>
      </xdr:nvSpPr>
      <xdr:spPr>
        <a:xfrm>
          <a:off x="1828800" y="697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85344</xdr:rowOff>
    </xdr:from>
    <xdr:to>
      <xdr:col>1</xdr:col>
      <xdr:colOff>676275</xdr:colOff>
      <xdr:row>39</xdr:row>
      <xdr:rowOff>15494</xdr:rowOff>
    </xdr:to>
    <xdr:sp macro="" textlink="">
      <xdr:nvSpPr>
        <xdr:cNvPr id="91" name="円/楕円 90"/>
        <xdr:cNvSpPr/>
      </xdr:nvSpPr>
      <xdr:spPr>
        <a:xfrm>
          <a:off x="1270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271</xdr:rowOff>
    </xdr:from>
    <xdr:ext cx="762000" cy="259045"/>
    <xdr:sp macro="" textlink="">
      <xdr:nvSpPr>
        <xdr:cNvPr id="92" name="テキスト ボックス 91"/>
        <xdr:cNvSpPr txBox="1"/>
      </xdr:nvSpPr>
      <xdr:spPr>
        <a:xfrm>
          <a:off x="939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物件費に係るものは、前年度と比較して</a:t>
          </a:r>
          <a:r>
            <a:rPr kumimoji="1" lang="en-US" altLang="ja-JP" sz="1300">
              <a:latin typeface="ＭＳ Ｐゴシック"/>
            </a:rPr>
            <a:t>3.9</a:t>
          </a:r>
          <a:r>
            <a:rPr kumimoji="1" lang="ja-JP" altLang="en-US" sz="1300">
              <a:latin typeface="ＭＳ Ｐゴシック"/>
            </a:rPr>
            <a:t>％増加、類似団体及び県平均と比べて高い水準にある。これは多様化する行政事務に対応するための各種ネットワークシステム等の使用料及び保守料が増加したためである。</a:t>
          </a:r>
        </a:p>
        <a:p>
          <a:r>
            <a:rPr kumimoji="1" lang="ja-JP" altLang="en-US" sz="1300">
              <a:latin typeface="ＭＳ Ｐゴシック"/>
            </a:rPr>
            <a:t>　今後はシステムに係る経費の見直しや、各種事業に係る事務経費の適正管理等により経費の抑制に努める。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83566</xdr:rowOff>
    </xdr:from>
    <xdr:to>
      <xdr:col>24</xdr:col>
      <xdr:colOff>31750</xdr:colOff>
      <xdr:row>18</xdr:row>
      <xdr:rowOff>90424</xdr:rowOff>
    </xdr:to>
    <xdr:cxnSp macro="">
      <xdr:nvCxnSpPr>
        <xdr:cNvPr id="122" name="直線コネクタ 121"/>
        <xdr:cNvCxnSpPr/>
      </xdr:nvCxnSpPr>
      <xdr:spPr>
        <a:xfrm>
          <a:off x="15671800" y="2998216"/>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31005</xdr:rowOff>
    </xdr:from>
    <xdr:ext cx="762000" cy="259045"/>
    <xdr:sp macro="" textlink="">
      <xdr:nvSpPr>
        <xdr:cNvPr id="123" name="物件費平均値テキスト"/>
        <xdr:cNvSpPr txBox="1"/>
      </xdr:nvSpPr>
      <xdr:spPr>
        <a:xfrm>
          <a:off x="16598900" y="2774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83566</xdr:rowOff>
    </xdr:from>
    <xdr:to>
      <xdr:col>22</xdr:col>
      <xdr:colOff>565150</xdr:colOff>
      <xdr:row>17</xdr:row>
      <xdr:rowOff>106426</xdr:rowOff>
    </xdr:to>
    <xdr:cxnSp macro="">
      <xdr:nvCxnSpPr>
        <xdr:cNvPr id="125" name="直線コネクタ 124"/>
        <xdr:cNvCxnSpPr/>
      </xdr:nvCxnSpPr>
      <xdr:spPr>
        <a:xfrm flipV="1">
          <a:off x="14782800" y="29982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66819</xdr:rowOff>
    </xdr:from>
    <xdr:ext cx="736600" cy="259045"/>
    <xdr:sp macro="" textlink="">
      <xdr:nvSpPr>
        <xdr:cNvPr id="127" name="テキスト ボックス 126"/>
        <xdr:cNvSpPr txBox="1"/>
      </xdr:nvSpPr>
      <xdr:spPr>
        <a:xfrm>
          <a:off x="15290800" y="263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106426</xdr:rowOff>
    </xdr:from>
    <xdr:to>
      <xdr:col>21</xdr:col>
      <xdr:colOff>361950</xdr:colOff>
      <xdr:row>18</xdr:row>
      <xdr:rowOff>131572</xdr:rowOff>
    </xdr:to>
    <xdr:cxnSp macro="">
      <xdr:nvCxnSpPr>
        <xdr:cNvPr id="128" name="直線コネクタ 127"/>
        <xdr:cNvCxnSpPr/>
      </xdr:nvCxnSpPr>
      <xdr:spPr>
        <a:xfrm flipV="1">
          <a:off x="13893800" y="302107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75963</xdr:rowOff>
    </xdr:from>
    <xdr:ext cx="762000" cy="259045"/>
    <xdr:sp macro="" textlink="">
      <xdr:nvSpPr>
        <xdr:cNvPr id="130" name="テキスト ボックス 129"/>
        <xdr:cNvSpPr txBox="1"/>
      </xdr:nvSpPr>
      <xdr:spPr>
        <a:xfrm>
          <a:off x="14401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21844</xdr:rowOff>
    </xdr:from>
    <xdr:to>
      <xdr:col>20</xdr:col>
      <xdr:colOff>158750</xdr:colOff>
      <xdr:row>18</xdr:row>
      <xdr:rowOff>131572</xdr:rowOff>
    </xdr:to>
    <xdr:cxnSp macro="">
      <xdr:nvCxnSpPr>
        <xdr:cNvPr id="131" name="直線コネクタ 130"/>
        <xdr:cNvCxnSpPr/>
      </xdr:nvCxnSpPr>
      <xdr:spPr>
        <a:xfrm>
          <a:off x="13004800" y="310794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34815</xdr:rowOff>
    </xdr:from>
    <xdr:ext cx="762000" cy="259045"/>
    <xdr:sp macro="" textlink="">
      <xdr:nvSpPr>
        <xdr:cNvPr id="133" name="テキスト ボックス 132"/>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11955</xdr:rowOff>
    </xdr:from>
    <xdr:ext cx="762000" cy="259045"/>
    <xdr:sp macro="" textlink="">
      <xdr:nvSpPr>
        <xdr:cNvPr id="135" name="テキスト ボックス 134"/>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39624</xdr:rowOff>
    </xdr:from>
    <xdr:to>
      <xdr:col>24</xdr:col>
      <xdr:colOff>82550</xdr:colOff>
      <xdr:row>18</xdr:row>
      <xdr:rowOff>141224</xdr:rowOff>
    </xdr:to>
    <xdr:sp macro="" textlink="">
      <xdr:nvSpPr>
        <xdr:cNvPr id="141" name="円/楕円 140"/>
        <xdr:cNvSpPr/>
      </xdr:nvSpPr>
      <xdr:spPr>
        <a:xfrm>
          <a:off x="164592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11701</xdr:rowOff>
    </xdr:from>
    <xdr:ext cx="762000" cy="259045"/>
    <xdr:sp macro="" textlink="">
      <xdr:nvSpPr>
        <xdr:cNvPr id="142" name="物件費該当値テキスト"/>
        <xdr:cNvSpPr txBox="1"/>
      </xdr:nvSpPr>
      <xdr:spPr>
        <a:xfrm>
          <a:off x="165989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32766</xdr:rowOff>
    </xdr:from>
    <xdr:to>
      <xdr:col>22</xdr:col>
      <xdr:colOff>615950</xdr:colOff>
      <xdr:row>17</xdr:row>
      <xdr:rowOff>134366</xdr:rowOff>
    </xdr:to>
    <xdr:sp macro="" textlink="">
      <xdr:nvSpPr>
        <xdr:cNvPr id="143" name="円/楕円 142"/>
        <xdr:cNvSpPr/>
      </xdr:nvSpPr>
      <xdr:spPr>
        <a:xfrm>
          <a:off x="15621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44" name="テキスト ボックス 143"/>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55626</xdr:rowOff>
    </xdr:from>
    <xdr:to>
      <xdr:col>21</xdr:col>
      <xdr:colOff>412750</xdr:colOff>
      <xdr:row>17</xdr:row>
      <xdr:rowOff>157226</xdr:rowOff>
    </xdr:to>
    <xdr:sp macro="" textlink="">
      <xdr:nvSpPr>
        <xdr:cNvPr id="145" name="円/楕円 144"/>
        <xdr:cNvSpPr/>
      </xdr:nvSpPr>
      <xdr:spPr>
        <a:xfrm>
          <a:off x="14732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142003</xdr:rowOff>
    </xdr:from>
    <xdr:ext cx="762000" cy="259045"/>
    <xdr:sp macro="" textlink="">
      <xdr:nvSpPr>
        <xdr:cNvPr id="146" name="テキスト ボックス 145"/>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80772</xdr:rowOff>
    </xdr:from>
    <xdr:to>
      <xdr:col>20</xdr:col>
      <xdr:colOff>209550</xdr:colOff>
      <xdr:row>19</xdr:row>
      <xdr:rowOff>10922</xdr:rowOff>
    </xdr:to>
    <xdr:sp macro="" textlink="">
      <xdr:nvSpPr>
        <xdr:cNvPr id="147" name="円/楕円 146"/>
        <xdr:cNvSpPr/>
      </xdr:nvSpPr>
      <xdr:spPr>
        <a:xfrm>
          <a:off x="13843000" y="31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167149</xdr:rowOff>
    </xdr:from>
    <xdr:ext cx="762000" cy="259045"/>
    <xdr:sp macro="" textlink="">
      <xdr:nvSpPr>
        <xdr:cNvPr id="148" name="テキスト ボックス 147"/>
        <xdr:cNvSpPr txBox="1"/>
      </xdr:nvSpPr>
      <xdr:spPr>
        <a:xfrm>
          <a:off x="13512800" y="325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142494</xdr:rowOff>
    </xdr:from>
    <xdr:to>
      <xdr:col>19</xdr:col>
      <xdr:colOff>6350</xdr:colOff>
      <xdr:row>18</xdr:row>
      <xdr:rowOff>72644</xdr:rowOff>
    </xdr:to>
    <xdr:sp macro="" textlink="">
      <xdr:nvSpPr>
        <xdr:cNvPr id="149" name="円/楕円 148"/>
        <xdr:cNvSpPr/>
      </xdr:nvSpPr>
      <xdr:spPr>
        <a:xfrm>
          <a:off x="129540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57421</xdr:rowOff>
    </xdr:from>
    <xdr:ext cx="762000" cy="259045"/>
    <xdr:sp macro="" textlink="">
      <xdr:nvSpPr>
        <xdr:cNvPr id="150" name="テキスト ボックス 149"/>
        <xdr:cNvSpPr txBox="1"/>
      </xdr:nvSpPr>
      <xdr:spPr>
        <a:xfrm>
          <a:off x="126238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扶助費に係るものは、平成</a:t>
          </a:r>
          <a:r>
            <a:rPr kumimoji="1" lang="en-US" altLang="ja-JP" sz="1300">
              <a:latin typeface="ＭＳ Ｐゴシック"/>
            </a:rPr>
            <a:t>28</a:t>
          </a:r>
          <a:r>
            <a:rPr kumimoji="1" lang="ja-JP" altLang="en-US" sz="1300">
              <a:latin typeface="ＭＳ Ｐゴシック"/>
            </a:rPr>
            <a:t>年度において</a:t>
          </a:r>
          <a:r>
            <a:rPr kumimoji="1" lang="en-US" altLang="ja-JP" sz="1300">
              <a:latin typeface="ＭＳ Ｐゴシック"/>
            </a:rPr>
            <a:t>1.4</a:t>
          </a:r>
          <a:r>
            <a:rPr kumimoji="1" lang="ja-JP" altLang="en-US" sz="1300">
              <a:latin typeface="ＭＳ Ｐゴシック"/>
            </a:rPr>
            <a:t>％と類似団体平均と比べてやや低く、過去</a:t>
          </a:r>
          <a:r>
            <a:rPr kumimoji="1" lang="en-US" altLang="ja-JP" sz="1300">
              <a:latin typeface="ＭＳ Ｐゴシック"/>
            </a:rPr>
            <a:t>6</a:t>
          </a:r>
          <a:r>
            <a:rPr kumimoji="1" lang="ja-JP" altLang="en-US" sz="1300">
              <a:latin typeface="ＭＳ Ｐゴシック"/>
            </a:rPr>
            <a:t>年間は同水準で推移している。要因として、小規模離島村で人口が少なく扶助費が抑えられていることが挙げられる。</a:t>
          </a:r>
        </a:p>
        <a:p>
          <a:r>
            <a:rPr kumimoji="1" lang="ja-JP" altLang="en-US" sz="1300">
              <a:latin typeface="ＭＳ Ｐゴシック"/>
            </a:rPr>
            <a:t>　今後は少子高齢化対策に伴う医療費助成等が増加することが見込まれることから、給付水準の見直しを進めていくことで扶助費の抑制に努める。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54</xdr:row>
      <xdr:rowOff>12700</xdr:rowOff>
    </xdr:to>
    <xdr:cxnSp macro="">
      <xdr:nvCxnSpPr>
        <xdr:cNvPr id="184" name="直線コネクタ 183"/>
        <xdr:cNvCxnSpPr/>
      </xdr:nvCxnSpPr>
      <xdr:spPr>
        <a:xfrm flipV="1">
          <a:off x="3987800" y="92546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45357</xdr:rowOff>
    </xdr:to>
    <xdr:cxnSp macro="">
      <xdr:nvCxnSpPr>
        <xdr:cNvPr id="187" name="直線コネクタ 186"/>
        <xdr:cNvCxnSpPr/>
      </xdr:nvCxnSpPr>
      <xdr:spPr>
        <a:xfrm flipV="1">
          <a:off x="3098800" y="9271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89" name="テキスト ボックス 188"/>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45357</xdr:rowOff>
    </xdr:from>
    <xdr:to>
      <xdr:col>4</xdr:col>
      <xdr:colOff>346075</xdr:colOff>
      <xdr:row>54</xdr:row>
      <xdr:rowOff>78015</xdr:rowOff>
    </xdr:to>
    <xdr:cxnSp macro="">
      <xdr:nvCxnSpPr>
        <xdr:cNvPr id="190" name="直線コネクタ 189"/>
        <xdr:cNvCxnSpPr/>
      </xdr:nvCxnSpPr>
      <xdr:spPr>
        <a:xfrm flipV="1">
          <a:off x="2209800" y="9303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2" name="テキスト ボックス 19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78015</xdr:rowOff>
    </xdr:from>
    <xdr:to>
      <xdr:col>3</xdr:col>
      <xdr:colOff>142875</xdr:colOff>
      <xdr:row>54</xdr:row>
      <xdr:rowOff>78015</xdr:rowOff>
    </xdr:to>
    <xdr:cxnSp macro="">
      <xdr:nvCxnSpPr>
        <xdr:cNvPr id="193" name="直線コネクタ 192"/>
        <xdr:cNvCxnSpPr/>
      </xdr:nvCxnSpPr>
      <xdr:spPr>
        <a:xfrm>
          <a:off x="1320800" y="9336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195" name="テキスト ボックス 194"/>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197" name="テキスト ボックス 196"/>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117022</xdr:rowOff>
    </xdr:from>
    <xdr:to>
      <xdr:col>7</xdr:col>
      <xdr:colOff>66675</xdr:colOff>
      <xdr:row>54</xdr:row>
      <xdr:rowOff>47172</xdr:rowOff>
    </xdr:to>
    <xdr:sp macro="" textlink="">
      <xdr:nvSpPr>
        <xdr:cNvPr id="203" name="円/楕円 202"/>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133549</xdr:rowOff>
    </xdr:from>
    <xdr:ext cx="762000" cy="259045"/>
    <xdr:sp macro="" textlink="">
      <xdr:nvSpPr>
        <xdr:cNvPr id="204" name="扶助費該当値テキスト"/>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5" name="円/楕円 204"/>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6" name="テキスト ボックス 205"/>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166007</xdr:rowOff>
    </xdr:from>
    <xdr:to>
      <xdr:col>4</xdr:col>
      <xdr:colOff>396875</xdr:colOff>
      <xdr:row>54</xdr:row>
      <xdr:rowOff>96157</xdr:rowOff>
    </xdr:to>
    <xdr:sp macro="" textlink="">
      <xdr:nvSpPr>
        <xdr:cNvPr id="207" name="円/楕円 206"/>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106334</xdr:rowOff>
    </xdr:from>
    <xdr:ext cx="762000" cy="259045"/>
    <xdr:sp macro="" textlink="">
      <xdr:nvSpPr>
        <xdr:cNvPr id="208" name="テキスト ボックス 207"/>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27215</xdr:rowOff>
    </xdr:from>
    <xdr:to>
      <xdr:col>3</xdr:col>
      <xdr:colOff>193675</xdr:colOff>
      <xdr:row>54</xdr:row>
      <xdr:rowOff>128815</xdr:rowOff>
    </xdr:to>
    <xdr:sp macro="" textlink="">
      <xdr:nvSpPr>
        <xdr:cNvPr id="209" name="円/楕円 208"/>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138992</xdr:rowOff>
    </xdr:from>
    <xdr:ext cx="762000" cy="259045"/>
    <xdr:sp macro="" textlink="">
      <xdr:nvSpPr>
        <xdr:cNvPr id="210" name="テキスト ボックス 209"/>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27215</xdr:rowOff>
    </xdr:from>
    <xdr:to>
      <xdr:col>1</xdr:col>
      <xdr:colOff>676275</xdr:colOff>
      <xdr:row>54</xdr:row>
      <xdr:rowOff>128815</xdr:rowOff>
    </xdr:to>
    <xdr:sp macro="" textlink="">
      <xdr:nvSpPr>
        <xdr:cNvPr id="211" name="円/楕円 210"/>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138992</xdr:rowOff>
    </xdr:from>
    <xdr:ext cx="762000" cy="259045"/>
    <xdr:sp macro="" textlink="">
      <xdr:nvSpPr>
        <xdr:cNvPr id="212" name="テキスト ボックス 211"/>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その他に係るものは、主に特別会計への繰出金となっており、平成</a:t>
          </a:r>
          <a:r>
            <a:rPr kumimoji="1" lang="en-US" altLang="ja-JP" sz="1300">
              <a:latin typeface="ＭＳ Ｐゴシック"/>
            </a:rPr>
            <a:t>28</a:t>
          </a:r>
          <a:r>
            <a:rPr kumimoji="1" lang="ja-JP" altLang="en-US" sz="1300">
              <a:latin typeface="ＭＳ Ｐゴシック"/>
            </a:rPr>
            <a:t>年度においては昨年度より、</a:t>
          </a:r>
          <a:r>
            <a:rPr kumimoji="1" lang="en-US" altLang="ja-JP" sz="1300">
              <a:latin typeface="ＭＳ Ｐゴシック"/>
            </a:rPr>
            <a:t>0.5</a:t>
          </a:r>
          <a:r>
            <a:rPr kumimoji="1" lang="ja-JP" altLang="en-US" sz="1300">
              <a:latin typeface="ＭＳ Ｐゴシック"/>
            </a:rPr>
            <a:t>ポイント減少し、類似団体平均よりやや下回っている。要因は、特別会計への基準外繰出が減少したことが挙げられる。</a:t>
          </a:r>
        </a:p>
        <a:p>
          <a:r>
            <a:rPr kumimoji="1" lang="ja-JP" altLang="en-US" sz="1300">
              <a:latin typeface="ＭＳ Ｐゴシック"/>
            </a:rPr>
            <a:t>　今後は基準内繰出しの基本原則を基に、単に赤字補てん的なものについては、歳出削減努力等を精査して慎重に行うものとする。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111760</xdr:rowOff>
    </xdr:from>
    <xdr:to>
      <xdr:col>24</xdr:col>
      <xdr:colOff>31750</xdr:colOff>
      <xdr:row>56</xdr:row>
      <xdr:rowOff>149860</xdr:rowOff>
    </xdr:to>
    <xdr:cxnSp macro="">
      <xdr:nvCxnSpPr>
        <xdr:cNvPr id="244" name="直線コネクタ 243"/>
        <xdr:cNvCxnSpPr/>
      </xdr:nvCxnSpPr>
      <xdr:spPr>
        <a:xfrm flipV="1">
          <a:off x="15671800" y="97129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52087</xdr:rowOff>
    </xdr:from>
    <xdr:ext cx="762000" cy="259045"/>
    <xdr:sp macro="" textlink="">
      <xdr:nvSpPr>
        <xdr:cNvPr id="245" name="その他平均値テキスト"/>
        <xdr:cNvSpPr txBox="1"/>
      </xdr:nvSpPr>
      <xdr:spPr>
        <a:xfrm>
          <a:off x="16598900" y="9824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57</xdr:row>
      <xdr:rowOff>146050</xdr:rowOff>
    </xdr:to>
    <xdr:cxnSp macro="">
      <xdr:nvCxnSpPr>
        <xdr:cNvPr id="247" name="直線コネクタ 246"/>
        <xdr:cNvCxnSpPr/>
      </xdr:nvCxnSpPr>
      <xdr:spPr>
        <a:xfrm flipV="1">
          <a:off x="14782800" y="97510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49" name="テキスト ボックス 248"/>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115570</xdr:rowOff>
    </xdr:from>
    <xdr:to>
      <xdr:col>21</xdr:col>
      <xdr:colOff>361950</xdr:colOff>
      <xdr:row>57</xdr:row>
      <xdr:rowOff>146050</xdr:rowOff>
    </xdr:to>
    <xdr:cxnSp macro="">
      <xdr:nvCxnSpPr>
        <xdr:cNvPr id="250" name="直線コネクタ 249"/>
        <xdr:cNvCxnSpPr/>
      </xdr:nvCxnSpPr>
      <xdr:spPr>
        <a:xfrm>
          <a:off x="13893800" y="9888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33037</xdr:rowOff>
    </xdr:from>
    <xdr:ext cx="762000" cy="259045"/>
    <xdr:sp macro="" textlink="">
      <xdr:nvSpPr>
        <xdr:cNvPr id="252" name="テキスト ボックス 251"/>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100330</xdr:rowOff>
    </xdr:from>
    <xdr:to>
      <xdr:col>20</xdr:col>
      <xdr:colOff>158750</xdr:colOff>
      <xdr:row>57</xdr:row>
      <xdr:rowOff>115570</xdr:rowOff>
    </xdr:to>
    <xdr:cxnSp macro="">
      <xdr:nvCxnSpPr>
        <xdr:cNvPr id="253" name="直線コネクタ 252"/>
        <xdr:cNvCxnSpPr/>
      </xdr:nvCxnSpPr>
      <xdr:spPr>
        <a:xfrm>
          <a:off x="13004800" y="953008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55" name="テキスト ボックス 254"/>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57" name="テキスト ボックス 256"/>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60960</xdr:rowOff>
    </xdr:from>
    <xdr:to>
      <xdr:col>24</xdr:col>
      <xdr:colOff>82550</xdr:colOff>
      <xdr:row>56</xdr:row>
      <xdr:rowOff>162560</xdr:rowOff>
    </xdr:to>
    <xdr:sp macro="" textlink="">
      <xdr:nvSpPr>
        <xdr:cNvPr id="263" name="円/楕円 262"/>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77487</xdr:rowOff>
    </xdr:from>
    <xdr:ext cx="762000" cy="259045"/>
    <xdr:sp macro="" textlink="">
      <xdr:nvSpPr>
        <xdr:cNvPr id="264" name="その他該当値テキスト"/>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65" name="円/楕円 264"/>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66" name="テキスト ボックス 265"/>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95250</xdr:rowOff>
    </xdr:from>
    <xdr:to>
      <xdr:col>21</xdr:col>
      <xdr:colOff>412750</xdr:colOff>
      <xdr:row>58</xdr:row>
      <xdr:rowOff>25400</xdr:rowOff>
    </xdr:to>
    <xdr:sp macro="" textlink="">
      <xdr:nvSpPr>
        <xdr:cNvPr id="267" name="円/楕円 266"/>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35577</xdr:rowOff>
    </xdr:from>
    <xdr:ext cx="762000" cy="259045"/>
    <xdr:sp macro="" textlink="">
      <xdr:nvSpPr>
        <xdr:cNvPr id="268" name="テキスト ボックス 267"/>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64770</xdr:rowOff>
    </xdr:from>
    <xdr:to>
      <xdr:col>20</xdr:col>
      <xdr:colOff>209550</xdr:colOff>
      <xdr:row>57</xdr:row>
      <xdr:rowOff>166370</xdr:rowOff>
    </xdr:to>
    <xdr:sp macro="" textlink="">
      <xdr:nvSpPr>
        <xdr:cNvPr id="269" name="円/楕円 268"/>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5097</xdr:rowOff>
    </xdr:from>
    <xdr:ext cx="762000" cy="259045"/>
    <xdr:sp macro="" textlink="">
      <xdr:nvSpPr>
        <xdr:cNvPr id="270" name="テキスト ボックス 269"/>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49530</xdr:rowOff>
    </xdr:from>
    <xdr:to>
      <xdr:col>19</xdr:col>
      <xdr:colOff>6350</xdr:colOff>
      <xdr:row>55</xdr:row>
      <xdr:rowOff>151130</xdr:rowOff>
    </xdr:to>
    <xdr:sp macro="" textlink="">
      <xdr:nvSpPr>
        <xdr:cNvPr id="271" name="円/楕円 270"/>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161307</xdr:rowOff>
    </xdr:from>
    <xdr:ext cx="762000" cy="259045"/>
    <xdr:sp macro="" textlink="">
      <xdr:nvSpPr>
        <xdr:cNvPr id="272" name="テキスト ボックス 271"/>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補助費等に係るものは、平成</a:t>
          </a:r>
          <a:r>
            <a:rPr kumimoji="1" lang="en-US" altLang="ja-JP" sz="1300">
              <a:latin typeface="ＭＳ Ｐゴシック"/>
            </a:rPr>
            <a:t>28</a:t>
          </a:r>
          <a:r>
            <a:rPr kumimoji="1" lang="ja-JP" altLang="en-US" sz="1300">
              <a:latin typeface="ＭＳ Ｐゴシック"/>
            </a:rPr>
            <a:t>年度において</a:t>
          </a:r>
          <a:r>
            <a:rPr kumimoji="1" lang="en-US" altLang="ja-JP" sz="1300">
              <a:latin typeface="ＭＳ Ｐゴシック"/>
            </a:rPr>
            <a:t>4.3</a:t>
          </a:r>
          <a:r>
            <a:rPr kumimoji="1" lang="ja-JP" altLang="en-US" sz="1300">
              <a:latin typeface="ＭＳ Ｐゴシック"/>
            </a:rPr>
            <a:t>％と類似団体平均と比べて低い水準にある。今後は現在の水準を基に、補助金の使途内容、事業効果、地域住民福祉の向上に繋がる事業内容であるか等審査、検証を行い、優先順位の低い補助金は見直しや廃止を行うなど削減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17272</xdr:rowOff>
    </xdr:from>
    <xdr:to>
      <xdr:col>24</xdr:col>
      <xdr:colOff>31750</xdr:colOff>
      <xdr:row>34</xdr:row>
      <xdr:rowOff>94996</xdr:rowOff>
    </xdr:to>
    <xdr:cxnSp macro="">
      <xdr:nvCxnSpPr>
        <xdr:cNvPr id="302" name="直線コネクタ 301"/>
        <xdr:cNvCxnSpPr/>
      </xdr:nvCxnSpPr>
      <xdr:spPr>
        <a:xfrm>
          <a:off x="15671800" y="584657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52849</xdr:rowOff>
    </xdr:from>
    <xdr:ext cx="762000" cy="259045"/>
    <xdr:sp macro="" textlink="">
      <xdr:nvSpPr>
        <xdr:cNvPr id="303"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170434</xdr:rowOff>
    </xdr:from>
    <xdr:to>
      <xdr:col>22</xdr:col>
      <xdr:colOff>565150</xdr:colOff>
      <xdr:row>34</xdr:row>
      <xdr:rowOff>17272</xdr:rowOff>
    </xdr:to>
    <xdr:cxnSp macro="">
      <xdr:nvCxnSpPr>
        <xdr:cNvPr id="305" name="直線コネクタ 304"/>
        <xdr:cNvCxnSpPr/>
      </xdr:nvCxnSpPr>
      <xdr:spPr>
        <a:xfrm>
          <a:off x="14782800" y="58282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07" name="テキスト ボックス 306"/>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170434</xdr:rowOff>
    </xdr:from>
    <xdr:to>
      <xdr:col>21</xdr:col>
      <xdr:colOff>361950</xdr:colOff>
      <xdr:row>34</xdr:row>
      <xdr:rowOff>26416</xdr:rowOff>
    </xdr:to>
    <xdr:cxnSp macro="">
      <xdr:nvCxnSpPr>
        <xdr:cNvPr id="308" name="直線コネクタ 307"/>
        <xdr:cNvCxnSpPr/>
      </xdr:nvCxnSpPr>
      <xdr:spPr>
        <a:xfrm flipV="1">
          <a:off x="13893800" y="58282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0" name="テキスト ボックス 309"/>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26416</xdr:rowOff>
    </xdr:from>
    <xdr:to>
      <xdr:col>20</xdr:col>
      <xdr:colOff>158750</xdr:colOff>
      <xdr:row>34</xdr:row>
      <xdr:rowOff>35560</xdr:rowOff>
    </xdr:to>
    <xdr:cxnSp macro="">
      <xdr:nvCxnSpPr>
        <xdr:cNvPr id="311" name="直線コネクタ 310"/>
        <xdr:cNvCxnSpPr/>
      </xdr:nvCxnSpPr>
      <xdr:spPr>
        <a:xfrm flipV="1">
          <a:off x="13004800" y="58557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144289</xdr:rowOff>
    </xdr:from>
    <xdr:ext cx="762000" cy="259045"/>
    <xdr:sp macro="" textlink="">
      <xdr:nvSpPr>
        <xdr:cNvPr id="313" name="テキスト ボックス 312"/>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44196</xdr:rowOff>
    </xdr:from>
    <xdr:to>
      <xdr:col>24</xdr:col>
      <xdr:colOff>82550</xdr:colOff>
      <xdr:row>34</xdr:row>
      <xdr:rowOff>145796</xdr:rowOff>
    </xdr:to>
    <xdr:sp macro="" textlink="">
      <xdr:nvSpPr>
        <xdr:cNvPr id="321" name="円/楕円 320"/>
        <xdr:cNvSpPr/>
      </xdr:nvSpPr>
      <xdr:spPr>
        <a:xfrm>
          <a:off x="164592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124223</xdr:rowOff>
    </xdr:from>
    <xdr:ext cx="762000" cy="259045"/>
    <xdr:sp macro="" textlink="">
      <xdr:nvSpPr>
        <xdr:cNvPr id="322" name="補助費等該当値テキスト"/>
        <xdr:cNvSpPr txBox="1"/>
      </xdr:nvSpPr>
      <xdr:spPr>
        <a:xfrm>
          <a:off x="16598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137922</xdr:rowOff>
    </xdr:from>
    <xdr:to>
      <xdr:col>22</xdr:col>
      <xdr:colOff>615950</xdr:colOff>
      <xdr:row>34</xdr:row>
      <xdr:rowOff>68072</xdr:rowOff>
    </xdr:to>
    <xdr:sp macro="" textlink="">
      <xdr:nvSpPr>
        <xdr:cNvPr id="323" name="円/楕円 322"/>
        <xdr:cNvSpPr/>
      </xdr:nvSpPr>
      <xdr:spPr>
        <a:xfrm>
          <a:off x="15621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78249</xdr:rowOff>
    </xdr:from>
    <xdr:ext cx="736600" cy="259045"/>
    <xdr:sp macro="" textlink="">
      <xdr:nvSpPr>
        <xdr:cNvPr id="324" name="テキスト ボックス 323"/>
        <xdr:cNvSpPr txBox="1"/>
      </xdr:nvSpPr>
      <xdr:spPr>
        <a:xfrm>
          <a:off x="15290800" y="556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119634</xdr:rowOff>
    </xdr:from>
    <xdr:to>
      <xdr:col>21</xdr:col>
      <xdr:colOff>412750</xdr:colOff>
      <xdr:row>34</xdr:row>
      <xdr:rowOff>49784</xdr:rowOff>
    </xdr:to>
    <xdr:sp macro="" textlink="">
      <xdr:nvSpPr>
        <xdr:cNvPr id="325" name="円/楕円 324"/>
        <xdr:cNvSpPr/>
      </xdr:nvSpPr>
      <xdr:spPr>
        <a:xfrm>
          <a:off x="14732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59961</xdr:rowOff>
    </xdr:from>
    <xdr:ext cx="762000" cy="259045"/>
    <xdr:sp macro="" textlink="">
      <xdr:nvSpPr>
        <xdr:cNvPr id="326" name="テキスト ボックス 325"/>
        <xdr:cNvSpPr txBox="1"/>
      </xdr:nvSpPr>
      <xdr:spPr>
        <a:xfrm>
          <a:off x="14401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147066</xdr:rowOff>
    </xdr:from>
    <xdr:to>
      <xdr:col>20</xdr:col>
      <xdr:colOff>209550</xdr:colOff>
      <xdr:row>34</xdr:row>
      <xdr:rowOff>77216</xdr:rowOff>
    </xdr:to>
    <xdr:sp macro="" textlink="">
      <xdr:nvSpPr>
        <xdr:cNvPr id="327" name="円/楕円 326"/>
        <xdr:cNvSpPr/>
      </xdr:nvSpPr>
      <xdr:spPr>
        <a:xfrm>
          <a:off x="13843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87393</xdr:rowOff>
    </xdr:from>
    <xdr:ext cx="762000" cy="259045"/>
    <xdr:sp macro="" textlink="">
      <xdr:nvSpPr>
        <xdr:cNvPr id="328" name="テキスト ボックス 327"/>
        <xdr:cNvSpPr txBox="1"/>
      </xdr:nvSpPr>
      <xdr:spPr>
        <a:xfrm>
          <a:off x="13512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156210</xdr:rowOff>
    </xdr:from>
    <xdr:to>
      <xdr:col>19</xdr:col>
      <xdr:colOff>6350</xdr:colOff>
      <xdr:row>34</xdr:row>
      <xdr:rowOff>86360</xdr:rowOff>
    </xdr:to>
    <xdr:sp macro="" textlink="">
      <xdr:nvSpPr>
        <xdr:cNvPr id="329" name="円/楕円 328"/>
        <xdr:cNvSpPr/>
      </xdr:nvSpPr>
      <xdr:spPr>
        <a:xfrm>
          <a:off x="12954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96537</xdr:rowOff>
    </xdr:from>
    <xdr:ext cx="762000" cy="259045"/>
    <xdr:sp macro="" textlink="">
      <xdr:nvSpPr>
        <xdr:cNvPr id="330" name="テキスト ボックス 329"/>
        <xdr:cNvSpPr txBox="1"/>
      </xdr:nvSpPr>
      <xdr:spPr>
        <a:xfrm>
          <a:off x="12623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公債費に係るものは、平成</a:t>
          </a:r>
          <a:r>
            <a:rPr kumimoji="1" lang="en-US" altLang="ja-JP" sz="1300">
              <a:latin typeface="ＭＳ Ｐゴシック"/>
            </a:rPr>
            <a:t>28</a:t>
          </a:r>
          <a:r>
            <a:rPr kumimoji="1" lang="ja-JP" altLang="en-US" sz="1300">
              <a:latin typeface="ＭＳ Ｐゴシック"/>
            </a:rPr>
            <a:t>年度において</a:t>
          </a:r>
          <a:r>
            <a:rPr kumimoji="1" lang="en-US" altLang="ja-JP" sz="1300">
              <a:latin typeface="ＭＳ Ｐゴシック"/>
            </a:rPr>
            <a:t>14.6</a:t>
          </a:r>
          <a:r>
            <a:rPr kumimoji="1" lang="ja-JP" altLang="en-US" sz="1300">
              <a:latin typeface="ＭＳ Ｐゴシック"/>
            </a:rPr>
            <a:t>％と類似団体平均と比べてやや低い水準にある。今後の財政状況においても、公債費の負担は重たいものとなるため、公債費負担適正化計画に基づき新規事業の優先度点検や事業規模の見直しを行い、新規地方債の発行を抑制し適正な水準の確保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35561</xdr:rowOff>
    </xdr:from>
    <xdr:to>
      <xdr:col>7</xdr:col>
      <xdr:colOff>15875</xdr:colOff>
      <xdr:row>76</xdr:row>
      <xdr:rowOff>96520</xdr:rowOff>
    </xdr:to>
    <xdr:cxnSp macro="">
      <xdr:nvCxnSpPr>
        <xdr:cNvPr id="362" name="直線コネクタ 361"/>
        <xdr:cNvCxnSpPr/>
      </xdr:nvCxnSpPr>
      <xdr:spPr>
        <a:xfrm flipV="1">
          <a:off x="3987800" y="1306576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97807</xdr:rowOff>
    </xdr:from>
    <xdr:ext cx="762000" cy="259045"/>
    <xdr:sp macro="" textlink="">
      <xdr:nvSpPr>
        <xdr:cNvPr id="363" name="公債費平均値テキスト"/>
        <xdr:cNvSpPr txBox="1"/>
      </xdr:nvSpPr>
      <xdr:spPr>
        <a:xfrm>
          <a:off x="4914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96520</xdr:rowOff>
    </xdr:from>
    <xdr:to>
      <xdr:col>5</xdr:col>
      <xdr:colOff>549275</xdr:colOff>
      <xdr:row>77</xdr:row>
      <xdr:rowOff>127000</xdr:rowOff>
    </xdr:to>
    <xdr:cxnSp macro="">
      <xdr:nvCxnSpPr>
        <xdr:cNvPr id="365" name="直線コネクタ 364"/>
        <xdr:cNvCxnSpPr/>
      </xdr:nvCxnSpPr>
      <xdr:spPr>
        <a:xfrm flipV="1">
          <a:off x="3098800" y="1312672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138447</xdr:rowOff>
    </xdr:from>
    <xdr:ext cx="736600" cy="259045"/>
    <xdr:sp macro="" textlink="">
      <xdr:nvSpPr>
        <xdr:cNvPr id="367" name="テキスト ボックス 366"/>
        <xdr:cNvSpPr txBox="1"/>
      </xdr:nvSpPr>
      <xdr:spPr>
        <a:xfrm>
          <a:off x="3606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127000</xdr:rowOff>
    </xdr:from>
    <xdr:to>
      <xdr:col>4</xdr:col>
      <xdr:colOff>346075</xdr:colOff>
      <xdr:row>78</xdr:row>
      <xdr:rowOff>46989</xdr:rowOff>
    </xdr:to>
    <xdr:cxnSp macro="">
      <xdr:nvCxnSpPr>
        <xdr:cNvPr id="368" name="直線コネクタ 367"/>
        <xdr:cNvCxnSpPr/>
      </xdr:nvCxnSpPr>
      <xdr:spPr>
        <a:xfrm flipV="1">
          <a:off x="2209800" y="133286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70" name="テキスト ボックス 369"/>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46989</xdr:rowOff>
    </xdr:from>
    <xdr:to>
      <xdr:col>3</xdr:col>
      <xdr:colOff>142875</xdr:colOff>
      <xdr:row>79</xdr:row>
      <xdr:rowOff>149861</xdr:rowOff>
    </xdr:to>
    <xdr:cxnSp macro="">
      <xdr:nvCxnSpPr>
        <xdr:cNvPr id="371" name="直線コネクタ 370"/>
        <xdr:cNvCxnSpPr/>
      </xdr:nvCxnSpPr>
      <xdr:spPr>
        <a:xfrm flipV="1">
          <a:off x="1320800" y="13420089"/>
          <a:ext cx="889000" cy="27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43197</xdr:rowOff>
    </xdr:from>
    <xdr:ext cx="762000" cy="259045"/>
    <xdr:sp macro="" textlink="">
      <xdr:nvSpPr>
        <xdr:cNvPr id="373" name="テキスト ボックス 372"/>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75" name="テキスト ボックス 374"/>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81" name="円/楕円 380"/>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1287</xdr:rowOff>
    </xdr:from>
    <xdr:ext cx="762000" cy="259045"/>
    <xdr:sp macro="" textlink="">
      <xdr:nvSpPr>
        <xdr:cNvPr id="382"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45720</xdr:rowOff>
    </xdr:from>
    <xdr:to>
      <xdr:col>5</xdr:col>
      <xdr:colOff>600075</xdr:colOff>
      <xdr:row>76</xdr:row>
      <xdr:rowOff>147320</xdr:rowOff>
    </xdr:to>
    <xdr:sp macro="" textlink="">
      <xdr:nvSpPr>
        <xdr:cNvPr id="383" name="円/楕円 382"/>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132097</xdr:rowOff>
    </xdr:from>
    <xdr:ext cx="736600" cy="259045"/>
    <xdr:sp macro="" textlink="">
      <xdr:nvSpPr>
        <xdr:cNvPr id="384" name="テキスト ボックス 383"/>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76200</xdr:rowOff>
    </xdr:from>
    <xdr:to>
      <xdr:col>4</xdr:col>
      <xdr:colOff>396875</xdr:colOff>
      <xdr:row>78</xdr:row>
      <xdr:rowOff>6350</xdr:rowOff>
    </xdr:to>
    <xdr:sp macro="" textlink="">
      <xdr:nvSpPr>
        <xdr:cNvPr id="385" name="円/楕円 384"/>
        <xdr:cNvSpPr/>
      </xdr:nvSpPr>
      <xdr:spPr>
        <a:xfrm>
          <a:off x="3048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162577</xdr:rowOff>
    </xdr:from>
    <xdr:ext cx="762000" cy="259045"/>
    <xdr:sp macro="" textlink="">
      <xdr:nvSpPr>
        <xdr:cNvPr id="386" name="テキスト ボックス 385"/>
        <xdr:cNvSpPr txBox="1"/>
      </xdr:nvSpPr>
      <xdr:spPr>
        <a:xfrm>
          <a:off x="2717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167639</xdr:rowOff>
    </xdr:from>
    <xdr:to>
      <xdr:col>3</xdr:col>
      <xdr:colOff>193675</xdr:colOff>
      <xdr:row>78</xdr:row>
      <xdr:rowOff>97789</xdr:rowOff>
    </xdr:to>
    <xdr:sp macro="" textlink="">
      <xdr:nvSpPr>
        <xdr:cNvPr id="387" name="円/楕円 386"/>
        <xdr:cNvSpPr/>
      </xdr:nvSpPr>
      <xdr:spPr>
        <a:xfrm>
          <a:off x="2159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82566</xdr:rowOff>
    </xdr:from>
    <xdr:ext cx="762000" cy="259045"/>
    <xdr:sp macro="" textlink="">
      <xdr:nvSpPr>
        <xdr:cNvPr id="388" name="テキスト ボックス 387"/>
        <xdr:cNvSpPr txBox="1"/>
      </xdr:nvSpPr>
      <xdr:spPr>
        <a:xfrm>
          <a:off x="1828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99061</xdr:rowOff>
    </xdr:from>
    <xdr:to>
      <xdr:col>1</xdr:col>
      <xdr:colOff>676275</xdr:colOff>
      <xdr:row>80</xdr:row>
      <xdr:rowOff>29211</xdr:rowOff>
    </xdr:to>
    <xdr:sp macro="" textlink="">
      <xdr:nvSpPr>
        <xdr:cNvPr id="389" name="円/楕円 388"/>
        <xdr:cNvSpPr/>
      </xdr:nvSpPr>
      <xdr:spPr>
        <a:xfrm>
          <a:off x="1270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13988</xdr:rowOff>
    </xdr:from>
    <xdr:ext cx="762000" cy="259045"/>
    <xdr:sp macro="" textlink="">
      <xdr:nvSpPr>
        <xdr:cNvPr id="390" name="テキスト ボックス 389"/>
        <xdr:cNvSpPr txBox="1"/>
      </xdr:nvSpPr>
      <xdr:spPr>
        <a:xfrm>
          <a:off x="9398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公債費以外については、前年度と比較して</a:t>
          </a:r>
          <a:r>
            <a:rPr kumimoji="1" lang="en-US" altLang="ja-JP" sz="1300">
              <a:latin typeface="ＭＳ Ｐゴシック"/>
            </a:rPr>
            <a:t>3.3</a:t>
          </a:r>
          <a:r>
            <a:rPr kumimoji="1" lang="ja-JP" altLang="en-US" sz="1300">
              <a:latin typeface="ＭＳ Ｐゴシック"/>
            </a:rPr>
            <a:t>ポイント増加している。要因は、補助費等を除く、その他の経常経費が、増加している。行政コストの見直しや、歳出抑制等により減少できるよう努める。</a:t>
          </a:r>
        </a:p>
        <a:p>
          <a:r>
            <a:rPr kumimoji="1" lang="ja-JP" altLang="en-US" sz="1300">
              <a:latin typeface="ＭＳ Ｐゴシック"/>
            </a:rPr>
            <a:t>　今後は、住民サービスの向上を図るなかで、職員のコスト意識の徹底など行政改革に努める。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87812</xdr:rowOff>
    </xdr:from>
    <xdr:to>
      <xdr:col>24</xdr:col>
      <xdr:colOff>31750</xdr:colOff>
      <xdr:row>79</xdr:row>
      <xdr:rowOff>24130</xdr:rowOff>
    </xdr:to>
    <xdr:cxnSp macro="">
      <xdr:nvCxnSpPr>
        <xdr:cNvPr id="425" name="直線コネクタ 424"/>
        <xdr:cNvCxnSpPr/>
      </xdr:nvCxnSpPr>
      <xdr:spPr>
        <a:xfrm>
          <a:off x="15671800" y="13460912"/>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94359</xdr:rowOff>
    </xdr:from>
    <xdr:ext cx="762000" cy="259045"/>
    <xdr:sp macro="" textlink="">
      <xdr:nvSpPr>
        <xdr:cNvPr id="426" name="公債費以外平均値テキスト"/>
        <xdr:cNvSpPr txBox="1"/>
      </xdr:nvSpPr>
      <xdr:spPr>
        <a:xfrm>
          <a:off x="16598900" y="1312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87812</xdr:rowOff>
    </xdr:from>
    <xdr:to>
      <xdr:col>22</xdr:col>
      <xdr:colOff>565150</xdr:colOff>
      <xdr:row>79</xdr:row>
      <xdr:rowOff>138430</xdr:rowOff>
    </xdr:to>
    <xdr:cxnSp macro="">
      <xdr:nvCxnSpPr>
        <xdr:cNvPr id="428" name="直線コネクタ 427"/>
        <xdr:cNvCxnSpPr/>
      </xdr:nvCxnSpPr>
      <xdr:spPr>
        <a:xfrm flipV="1">
          <a:off x="14782800" y="13460912"/>
          <a:ext cx="889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0" name="テキスト ボックス 429"/>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138430</xdr:rowOff>
    </xdr:from>
    <xdr:to>
      <xdr:col>21</xdr:col>
      <xdr:colOff>361950</xdr:colOff>
      <xdr:row>80</xdr:row>
      <xdr:rowOff>110671</xdr:rowOff>
    </xdr:to>
    <xdr:cxnSp macro="">
      <xdr:nvCxnSpPr>
        <xdr:cNvPr id="431" name="直線コネクタ 430"/>
        <xdr:cNvCxnSpPr/>
      </xdr:nvCxnSpPr>
      <xdr:spPr>
        <a:xfrm flipV="1">
          <a:off x="13893800" y="13682980"/>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1832</xdr:rowOff>
    </xdr:from>
    <xdr:ext cx="762000" cy="259045"/>
    <xdr:sp macro="" textlink="">
      <xdr:nvSpPr>
        <xdr:cNvPr id="433" name="テキスト ボックス 432"/>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19231</xdr:rowOff>
    </xdr:from>
    <xdr:to>
      <xdr:col>20</xdr:col>
      <xdr:colOff>158750</xdr:colOff>
      <xdr:row>80</xdr:row>
      <xdr:rowOff>110671</xdr:rowOff>
    </xdr:to>
    <xdr:cxnSp macro="">
      <xdr:nvCxnSpPr>
        <xdr:cNvPr id="434" name="直線コネクタ 433"/>
        <xdr:cNvCxnSpPr/>
      </xdr:nvCxnSpPr>
      <xdr:spPr>
        <a:xfrm>
          <a:off x="13004800" y="13392331"/>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52450</xdr:rowOff>
    </xdr:from>
    <xdr:ext cx="762000" cy="259045"/>
    <xdr:sp macro="" textlink="">
      <xdr:nvSpPr>
        <xdr:cNvPr id="436" name="テキスト ボックス 435"/>
        <xdr:cNvSpPr txBox="1"/>
      </xdr:nvSpPr>
      <xdr:spPr>
        <a:xfrm>
          <a:off x="13512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42653</xdr:rowOff>
    </xdr:from>
    <xdr:ext cx="762000" cy="259045"/>
    <xdr:sp macro="" textlink="">
      <xdr:nvSpPr>
        <xdr:cNvPr id="438" name="テキスト ボックス 437"/>
        <xdr:cNvSpPr txBox="1"/>
      </xdr:nvSpPr>
      <xdr:spPr>
        <a:xfrm>
          <a:off x="12623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144780</xdr:rowOff>
    </xdr:from>
    <xdr:to>
      <xdr:col>24</xdr:col>
      <xdr:colOff>82550</xdr:colOff>
      <xdr:row>79</xdr:row>
      <xdr:rowOff>74930</xdr:rowOff>
    </xdr:to>
    <xdr:sp macro="" textlink="">
      <xdr:nvSpPr>
        <xdr:cNvPr id="444" name="円/楕円 443"/>
        <xdr:cNvSpPr/>
      </xdr:nvSpPr>
      <xdr:spPr>
        <a:xfrm>
          <a:off x="16459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116857</xdr:rowOff>
    </xdr:from>
    <xdr:ext cx="762000" cy="259045"/>
    <xdr:sp macro="" textlink="">
      <xdr:nvSpPr>
        <xdr:cNvPr id="445" name="公債費以外該当値テキスト"/>
        <xdr:cNvSpPr txBox="1"/>
      </xdr:nvSpPr>
      <xdr:spPr>
        <a:xfrm>
          <a:off x="16598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37012</xdr:rowOff>
    </xdr:from>
    <xdr:to>
      <xdr:col>22</xdr:col>
      <xdr:colOff>615950</xdr:colOff>
      <xdr:row>78</xdr:row>
      <xdr:rowOff>138612</xdr:rowOff>
    </xdr:to>
    <xdr:sp macro="" textlink="">
      <xdr:nvSpPr>
        <xdr:cNvPr id="446" name="円/楕円 445"/>
        <xdr:cNvSpPr/>
      </xdr:nvSpPr>
      <xdr:spPr>
        <a:xfrm>
          <a:off x="156210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123389</xdr:rowOff>
    </xdr:from>
    <xdr:ext cx="736600" cy="259045"/>
    <xdr:sp macro="" textlink="">
      <xdr:nvSpPr>
        <xdr:cNvPr id="447" name="テキスト ボックス 446"/>
        <xdr:cNvSpPr txBox="1"/>
      </xdr:nvSpPr>
      <xdr:spPr>
        <a:xfrm>
          <a:off x="15290800" y="1349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87630</xdr:rowOff>
    </xdr:from>
    <xdr:to>
      <xdr:col>21</xdr:col>
      <xdr:colOff>412750</xdr:colOff>
      <xdr:row>80</xdr:row>
      <xdr:rowOff>17780</xdr:rowOff>
    </xdr:to>
    <xdr:sp macro="" textlink="">
      <xdr:nvSpPr>
        <xdr:cNvPr id="448" name="円/楕円 447"/>
        <xdr:cNvSpPr/>
      </xdr:nvSpPr>
      <xdr:spPr>
        <a:xfrm>
          <a:off x="14732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2557</xdr:rowOff>
    </xdr:from>
    <xdr:ext cx="762000" cy="259045"/>
    <xdr:sp macro="" textlink="">
      <xdr:nvSpPr>
        <xdr:cNvPr id="449" name="テキスト ボックス 448"/>
        <xdr:cNvSpPr txBox="1"/>
      </xdr:nvSpPr>
      <xdr:spPr>
        <a:xfrm>
          <a:off x="14401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59871</xdr:rowOff>
    </xdr:from>
    <xdr:to>
      <xdr:col>20</xdr:col>
      <xdr:colOff>209550</xdr:colOff>
      <xdr:row>80</xdr:row>
      <xdr:rowOff>161471</xdr:rowOff>
    </xdr:to>
    <xdr:sp macro="" textlink="">
      <xdr:nvSpPr>
        <xdr:cNvPr id="450" name="円/楕円 449"/>
        <xdr:cNvSpPr/>
      </xdr:nvSpPr>
      <xdr:spPr>
        <a:xfrm>
          <a:off x="13843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146248</xdr:rowOff>
    </xdr:from>
    <xdr:ext cx="762000" cy="259045"/>
    <xdr:sp macro="" textlink="">
      <xdr:nvSpPr>
        <xdr:cNvPr id="451" name="テキスト ボックス 450"/>
        <xdr:cNvSpPr txBox="1"/>
      </xdr:nvSpPr>
      <xdr:spPr>
        <a:xfrm>
          <a:off x="13512800" y="138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139881</xdr:rowOff>
    </xdr:from>
    <xdr:to>
      <xdr:col>19</xdr:col>
      <xdr:colOff>6350</xdr:colOff>
      <xdr:row>78</xdr:row>
      <xdr:rowOff>70031</xdr:rowOff>
    </xdr:to>
    <xdr:sp macro="" textlink="">
      <xdr:nvSpPr>
        <xdr:cNvPr id="452" name="円/楕円 451"/>
        <xdr:cNvSpPr/>
      </xdr:nvSpPr>
      <xdr:spPr>
        <a:xfrm>
          <a:off x="12954000" y="1334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54808</xdr:rowOff>
    </xdr:from>
    <xdr:ext cx="762000" cy="259045"/>
    <xdr:sp macro="" textlink="">
      <xdr:nvSpPr>
        <xdr:cNvPr id="453" name="テキスト ボックス 452"/>
        <xdr:cNvSpPr txBox="1"/>
      </xdr:nvSpPr>
      <xdr:spPr>
        <a:xfrm>
          <a:off x="12623800" y="1342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沖縄県渡嘉敷村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157803</xdr:rowOff>
    </xdr:from>
    <xdr:to>
      <xdr:col>4</xdr:col>
      <xdr:colOff>1117600</xdr:colOff>
      <xdr:row>16</xdr:row>
      <xdr:rowOff>49854</xdr:rowOff>
    </xdr:to>
    <xdr:cxnSp macro="">
      <xdr:nvCxnSpPr>
        <xdr:cNvPr id="51" name="直線コネクタ 50"/>
        <xdr:cNvCxnSpPr/>
      </xdr:nvCxnSpPr>
      <xdr:spPr bwMode="auto">
        <a:xfrm>
          <a:off x="5003800" y="2777178"/>
          <a:ext cx="647700" cy="63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139401</xdr:rowOff>
    </xdr:from>
    <xdr:ext cx="762000" cy="259045"/>
    <xdr:sp macro="" textlink="">
      <xdr:nvSpPr>
        <xdr:cNvPr id="52" name="人口1人当たり決算額の推移平均値テキスト130"/>
        <xdr:cNvSpPr txBox="1"/>
      </xdr:nvSpPr>
      <xdr:spPr>
        <a:xfrm>
          <a:off x="5740400" y="3101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157803</xdr:rowOff>
    </xdr:from>
    <xdr:to>
      <xdr:col>4</xdr:col>
      <xdr:colOff>469900</xdr:colOff>
      <xdr:row>15</xdr:row>
      <xdr:rowOff>162849</xdr:rowOff>
    </xdr:to>
    <xdr:cxnSp macro="">
      <xdr:nvCxnSpPr>
        <xdr:cNvPr id="54" name="直線コネクタ 53"/>
        <xdr:cNvCxnSpPr/>
      </xdr:nvCxnSpPr>
      <xdr:spPr bwMode="auto">
        <a:xfrm flipV="1">
          <a:off x="4305300" y="2777178"/>
          <a:ext cx="698500" cy="5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117196</xdr:rowOff>
    </xdr:from>
    <xdr:ext cx="736600" cy="259045"/>
    <xdr:sp macro="" textlink="">
      <xdr:nvSpPr>
        <xdr:cNvPr id="56" name="テキスト ボックス 55"/>
        <xdr:cNvSpPr txBox="1"/>
      </xdr:nvSpPr>
      <xdr:spPr>
        <a:xfrm>
          <a:off x="4622800" y="325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162849</xdr:rowOff>
    </xdr:from>
    <xdr:to>
      <xdr:col>3</xdr:col>
      <xdr:colOff>904875</xdr:colOff>
      <xdr:row>16</xdr:row>
      <xdr:rowOff>37563</xdr:rowOff>
    </xdr:to>
    <xdr:cxnSp macro="">
      <xdr:nvCxnSpPr>
        <xdr:cNvPr id="57" name="直線コネクタ 56"/>
        <xdr:cNvCxnSpPr/>
      </xdr:nvCxnSpPr>
      <xdr:spPr bwMode="auto">
        <a:xfrm flipV="1">
          <a:off x="3606800" y="2782224"/>
          <a:ext cx="698500" cy="46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116540</xdr:rowOff>
    </xdr:from>
    <xdr:ext cx="762000" cy="259045"/>
    <xdr:sp macro="" textlink="">
      <xdr:nvSpPr>
        <xdr:cNvPr id="59" name="テキスト ボックス 58"/>
        <xdr:cNvSpPr txBox="1"/>
      </xdr:nvSpPr>
      <xdr:spPr>
        <a:xfrm>
          <a:off x="3924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37563</xdr:rowOff>
    </xdr:from>
    <xdr:to>
      <xdr:col>3</xdr:col>
      <xdr:colOff>206375</xdr:colOff>
      <xdr:row>16</xdr:row>
      <xdr:rowOff>87778</xdr:rowOff>
    </xdr:to>
    <xdr:cxnSp macro="">
      <xdr:nvCxnSpPr>
        <xdr:cNvPr id="60" name="直線コネクタ 59"/>
        <xdr:cNvCxnSpPr/>
      </xdr:nvCxnSpPr>
      <xdr:spPr bwMode="auto">
        <a:xfrm flipV="1">
          <a:off x="2908300" y="2828388"/>
          <a:ext cx="698500" cy="50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132034</xdr:rowOff>
    </xdr:from>
    <xdr:ext cx="762000" cy="259045"/>
    <xdr:sp macro="" textlink="">
      <xdr:nvSpPr>
        <xdr:cNvPr id="62" name="テキスト ボックス 61"/>
        <xdr:cNvSpPr txBox="1"/>
      </xdr:nvSpPr>
      <xdr:spPr>
        <a:xfrm>
          <a:off x="32258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134555</xdr:rowOff>
    </xdr:from>
    <xdr:ext cx="762000" cy="259045"/>
    <xdr:sp macro="" textlink="">
      <xdr:nvSpPr>
        <xdr:cNvPr id="64" name="テキスト ボックス 63"/>
        <xdr:cNvSpPr txBox="1"/>
      </xdr:nvSpPr>
      <xdr:spPr>
        <a:xfrm>
          <a:off x="2527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170504</xdr:rowOff>
    </xdr:from>
    <xdr:to>
      <xdr:col>5</xdr:col>
      <xdr:colOff>34925</xdr:colOff>
      <xdr:row>16</xdr:row>
      <xdr:rowOff>100654</xdr:rowOff>
    </xdr:to>
    <xdr:sp macro="" textlink="">
      <xdr:nvSpPr>
        <xdr:cNvPr id="70" name="円/楕円 69"/>
        <xdr:cNvSpPr/>
      </xdr:nvSpPr>
      <xdr:spPr bwMode="auto">
        <a:xfrm>
          <a:off x="5600700" y="2789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15581</xdr:rowOff>
    </xdr:from>
    <xdr:ext cx="762000" cy="259045"/>
    <xdr:sp macro="" textlink="">
      <xdr:nvSpPr>
        <xdr:cNvPr id="71" name="人口1人当たり決算額の推移該当値テキスト130"/>
        <xdr:cNvSpPr txBox="1"/>
      </xdr:nvSpPr>
      <xdr:spPr>
        <a:xfrm>
          <a:off x="5740400" y="263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471,413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107003</xdr:rowOff>
    </xdr:from>
    <xdr:to>
      <xdr:col>4</xdr:col>
      <xdr:colOff>520700</xdr:colOff>
      <xdr:row>16</xdr:row>
      <xdr:rowOff>37153</xdr:rowOff>
    </xdr:to>
    <xdr:sp macro="" textlink="">
      <xdr:nvSpPr>
        <xdr:cNvPr id="72" name="円/楕円 71"/>
        <xdr:cNvSpPr/>
      </xdr:nvSpPr>
      <xdr:spPr bwMode="auto">
        <a:xfrm>
          <a:off x="4953000" y="2726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47330</xdr:rowOff>
    </xdr:from>
    <xdr:ext cx="736600" cy="259045"/>
    <xdr:sp macro="" textlink="">
      <xdr:nvSpPr>
        <xdr:cNvPr id="73" name="テキスト ボックス 72"/>
        <xdr:cNvSpPr txBox="1"/>
      </xdr:nvSpPr>
      <xdr:spPr>
        <a:xfrm>
          <a:off x="4622800" y="249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510,302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112049</xdr:rowOff>
    </xdr:from>
    <xdr:to>
      <xdr:col>3</xdr:col>
      <xdr:colOff>955675</xdr:colOff>
      <xdr:row>16</xdr:row>
      <xdr:rowOff>42199</xdr:rowOff>
    </xdr:to>
    <xdr:sp macro="" textlink="">
      <xdr:nvSpPr>
        <xdr:cNvPr id="74" name="円/楕円 73"/>
        <xdr:cNvSpPr/>
      </xdr:nvSpPr>
      <xdr:spPr bwMode="auto">
        <a:xfrm>
          <a:off x="4254500" y="2731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52376</xdr:rowOff>
    </xdr:from>
    <xdr:ext cx="762000" cy="259045"/>
    <xdr:sp macro="" textlink="">
      <xdr:nvSpPr>
        <xdr:cNvPr id="75" name="テキスト ボックス 74"/>
        <xdr:cNvSpPr txBox="1"/>
      </xdr:nvSpPr>
      <xdr:spPr>
        <a:xfrm>
          <a:off x="3924300" y="250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507,212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158213</xdr:rowOff>
    </xdr:from>
    <xdr:to>
      <xdr:col>3</xdr:col>
      <xdr:colOff>257175</xdr:colOff>
      <xdr:row>16</xdr:row>
      <xdr:rowOff>88363</xdr:rowOff>
    </xdr:to>
    <xdr:sp macro="" textlink="">
      <xdr:nvSpPr>
        <xdr:cNvPr id="76" name="円/楕円 75"/>
        <xdr:cNvSpPr/>
      </xdr:nvSpPr>
      <xdr:spPr bwMode="auto">
        <a:xfrm>
          <a:off x="3556000" y="2777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98540</xdr:rowOff>
    </xdr:from>
    <xdr:ext cx="762000" cy="259045"/>
    <xdr:sp macro="" textlink="">
      <xdr:nvSpPr>
        <xdr:cNvPr id="77" name="テキスト ボックス 76"/>
        <xdr:cNvSpPr txBox="1"/>
      </xdr:nvSpPr>
      <xdr:spPr>
        <a:xfrm>
          <a:off x="3225800" y="254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478,940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36978</xdr:rowOff>
    </xdr:from>
    <xdr:to>
      <xdr:col>2</xdr:col>
      <xdr:colOff>692150</xdr:colOff>
      <xdr:row>16</xdr:row>
      <xdr:rowOff>138578</xdr:rowOff>
    </xdr:to>
    <xdr:sp macro="" textlink="">
      <xdr:nvSpPr>
        <xdr:cNvPr id="78" name="円/楕円 77"/>
        <xdr:cNvSpPr/>
      </xdr:nvSpPr>
      <xdr:spPr bwMode="auto">
        <a:xfrm>
          <a:off x="2857500" y="2827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148755</xdr:rowOff>
    </xdr:from>
    <xdr:ext cx="762000" cy="259045"/>
    <xdr:sp macro="" textlink="">
      <xdr:nvSpPr>
        <xdr:cNvPr id="79" name="テキスト ボックス 78"/>
        <xdr:cNvSpPr txBox="1"/>
      </xdr:nvSpPr>
      <xdr:spPr>
        <a:xfrm>
          <a:off x="2527300" y="2596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448,187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191360</xdr:rowOff>
    </xdr:from>
    <xdr:to>
      <xdr:col>4</xdr:col>
      <xdr:colOff>1117600</xdr:colOff>
      <xdr:row>35</xdr:row>
      <xdr:rowOff>241821</xdr:rowOff>
    </xdr:to>
    <xdr:cxnSp macro="">
      <xdr:nvCxnSpPr>
        <xdr:cNvPr id="110" name="直線コネクタ 109"/>
        <xdr:cNvCxnSpPr/>
      </xdr:nvCxnSpPr>
      <xdr:spPr bwMode="auto">
        <a:xfrm>
          <a:off x="5003800" y="6801710"/>
          <a:ext cx="647700" cy="50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15506</xdr:rowOff>
    </xdr:from>
    <xdr:ext cx="762000" cy="259045"/>
    <xdr:sp macro="" textlink="">
      <xdr:nvSpPr>
        <xdr:cNvPr id="111" name="人口1人当たり決算額の推移平均値テキスト445"/>
        <xdr:cNvSpPr txBox="1"/>
      </xdr:nvSpPr>
      <xdr:spPr>
        <a:xfrm>
          <a:off x="5740400" y="6625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127901</xdr:rowOff>
    </xdr:from>
    <xdr:to>
      <xdr:col>4</xdr:col>
      <xdr:colOff>469900</xdr:colOff>
      <xdr:row>35</xdr:row>
      <xdr:rowOff>191360</xdr:rowOff>
    </xdr:to>
    <xdr:cxnSp macro="">
      <xdr:nvCxnSpPr>
        <xdr:cNvPr id="113" name="直線コネクタ 112"/>
        <xdr:cNvCxnSpPr/>
      </xdr:nvCxnSpPr>
      <xdr:spPr bwMode="auto">
        <a:xfrm>
          <a:off x="4305300" y="6738251"/>
          <a:ext cx="698500" cy="63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292614</xdr:rowOff>
    </xdr:from>
    <xdr:ext cx="736600" cy="259045"/>
    <xdr:sp macro="" textlink="">
      <xdr:nvSpPr>
        <xdr:cNvPr id="115" name="テキスト ボックス 114"/>
        <xdr:cNvSpPr txBox="1"/>
      </xdr:nvSpPr>
      <xdr:spPr>
        <a:xfrm>
          <a:off x="4622800" y="6902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289430</xdr:rowOff>
    </xdr:from>
    <xdr:to>
      <xdr:col>3</xdr:col>
      <xdr:colOff>904875</xdr:colOff>
      <xdr:row>35</xdr:row>
      <xdr:rowOff>127901</xdr:rowOff>
    </xdr:to>
    <xdr:cxnSp macro="">
      <xdr:nvCxnSpPr>
        <xdr:cNvPr id="116" name="直線コネクタ 115"/>
        <xdr:cNvCxnSpPr/>
      </xdr:nvCxnSpPr>
      <xdr:spPr bwMode="auto">
        <a:xfrm>
          <a:off x="3606800" y="6556880"/>
          <a:ext cx="698500" cy="181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267486</xdr:rowOff>
    </xdr:from>
    <xdr:ext cx="762000" cy="259045"/>
    <xdr:sp macro="" textlink="">
      <xdr:nvSpPr>
        <xdr:cNvPr id="118" name="テキスト ボックス 117"/>
        <xdr:cNvSpPr txBox="1"/>
      </xdr:nvSpPr>
      <xdr:spPr>
        <a:xfrm>
          <a:off x="39243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232961</xdr:rowOff>
    </xdr:from>
    <xdr:to>
      <xdr:col>3</xdr:col>
      <xdr:colOff>206375</xdr:colOff>
      <xdr:row>34</xdr:row>
      <xdr:rowOff>289430</xdr:rowOff>
    </xdr:to>
    <xdr:cxnSp macro="">
      <xdr:nvCxnSpPr>
        <xdr:cNvPr id="119" name="直線コネクタ 118"/>
        <xdr:cNvCxnSpPr/>
      </xdr:nvCxnSpPr>
      <xdr:spPr bwMode="auto">
        <a:xfrm>
          <a:off x="2908300" y="6500411"/>
          <a:ext cx="698500" cy="56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243524</xdr:rowOff>
    </xdr:from>
    <xdr:ext cx="762000" cy="259045"/>
    <xdr:sp macro="" textlink="">
      <xdr:nvSpPr>
        <xdr:cNvPr id="121" name="テキスト ボックス 120"/>
        <xdr:cNvSpPr txBox="1"/>
      </xdr:nvSpPr>
      <xdr:spPr>
        <a:xfrm>
          <a:off x="32258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220573</xdr:rowOff>
    </xdr:from>
    <xdr:ext cx="762000" cy="259045"/>
    <xdr:sp macro="" textlink="">
      <xdr:nvSpPr>
        <xdr:cNvPr id="123" name="テキスト ボックス 122"/>
        <xdr:cNvSpPr txBox="1"/>
      </xdr:nvSpPr>
      <xdr:spPr>
        <a:xfrm>
          <a:off x="2527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191021</xdr:rowOff>
    </xdr:from>
    <xdr:to>
      <xdr:col>5</xdr:col>
      <xdr:colOff>34925</xdr:colOff>
      <xdr:row>35</xdr:row>
      <xdr:rowOff>292621</xdr:rowOff>
    </xdr:to>
    <xdr:sp macro="" textlink="">
      <xdr:nvSpPr>
        <xdr:cNvPr id="129" name="円/楕円 128"/>
        <xdr:cNvSpPr/>
      </xdr:nvSpPr>
      <xdr:spPr bwMode="auto">
        <a:xfrm>
          <a:off x="5600700" y="6801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163098</xdr:rowOff>
    </xdr:from>
    <xdr:ext cx="762000" cy="259045"/>
    <xdr:sp macro="" textlink="">
      <xdr:nvSpPr>
        <xdr:cNvPr id="130" name="人口1人当たり決算額の推移該当値テキスト445"/>
        <xdr:cNvSpPr txBox="1"/>
      </xdr:nvSpPr>
      <xdr:spPr>
        <a:xfrm>
          <a:off x="5740400" y="677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37,386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140560</xdr:rowOff>
    </xdr:from>
    <xdr:to>
      <xdr:col>4</xdr:col>
      <xdr:colOff>520700</xdr:colOff>
      <xdr:row>35</xdr:row>
      <xdr:rowOff>242160</xdr:rowOff>
    </xdr:to>
    <xdr:sp macro="" textlink="">
      <xdr:nvSpPr>
        <xdr:cNvPr id="131" name="円/楕円 130"/>
        <xdr:cNvSpPr/>
      </xdr:nvSpPr>
      <xdr:spPr bwMode="auto">
        <a:xfrm>
          <a:off x="4953000" y="6750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252337</xdr:rowOff>
    </xdr:from>
    <xdr:ext cx="736600" cy="259045"/>
    <xdr:sp macro="" textlink="">
      <xdr:nvSpPr>
        <xdr:cNvPr id="132" name="テキスト ボックス 131"/>
        <xdr:cNvSpPr txBox="1"/>
      </xdr:nvSpPr>
      <xdr:spPr>
        <a:xfrm>
          <a:off x="4622800" y="6519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48,423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77101</xdr:rowOff>
    </xdr:from>
    <xdr:to>
      <xdr:col>3</xdr:col>
      <xdr:colOff>955675</xdr:colOff>
      <xdr:row>35</xdr:row>
      <xdr:rowOff>178701</xdr:rowOff>
    </xdr:to>
    <xdr:sp macro="" textlink="">
      <xdr:nvSpPr>
        <xdr:cNvPr id="133" name="円/楕円 132"/>
        <xdr:cNvSpPr/>
      </xdr:nvSpPr>
      <xdr:spPr bwMode="auto">
        <a:xfrm>
          <a:off x="4254500" y="6687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188878</xdr:rowOff>
    </xdr:from>
    <xdr:ext cx="762000" cy="259045"/>
    <xdr:sp macro="" textlink="">
      <xdr:nvSpPr>
        <xdr:cNvPr id="134" name="テキスト ボックス 133"/>
        <xdr:cNvSpPr txBox="1"/>
      </xdr:nvSpPr>
      <xdr:spPr>
        <a:xfrm>
          <a:off x="3924300" y="645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62,303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238630</xdr:rowOff>
    </xdr:from>
    <xdr:to>
      <xdr:col>3</xdr:col>
      <xdr:colOff>257175</xdr:colOff>
      <xdr:row>34</xdr:row>
      <xdr:rowOff>340230</xdr:rowOff>
    </xdr:to>
    <xdr:sp macro="" textlink="">
      <xdr:nvSpPr>
        <xdr:cNvPr id="135" name="円/楕円 134"/>
        <xdr:cNvSpPr/>
      </xdr:nvSpPr>
      <xdr:spPr bwMode="auto">
        <a:xfrm>
          <a:off x="3556000" y="650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7507</xdr:rowOff>
    </xdr:from>
    <xdr:ext cx="762000" cy="259045"/>
    <xdr:sp macro="" textlink="">
      <xdr:nvSpPr>
        <xdr:cNvPr id="136" name="テキスト ボックス 135"/>
        <xdr:cNvSpPr txBox="1"/>
      </xdr:nvSpPr>
      <xdr:spPr>
        <a:xfrm>
          <a:off x="3225800" y="627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101,973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182161</xdr:rowOff>
    </xdr:from>
    <xdr:to>
      <xdr:col>2</xdr:col>
      <xdr:colOff>692150</xdr:colOff>
      <xdr:row>34</xdr:row>
      <xdr:rowOff>283761</xdr:rowOff>
    </xdr:to>
    <xdr:sp macro="" textlink="">
      <xdr:nvSpPr>
        <xdr:cNvPr id="137" name="円/楕円 136"/>
        <xdr:cNvSpPr/>
      </xdr:nvSpPr>
      <xdr:spPr bwMode="auto">
        <a:xfrm>
          <a:off x="2857500" y="6449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293938</xdr:rowOff>
    </xdr:from>
    <xdr:ext cx="762000" cy="259045"/>
    <xdr:sp macro="" textlink="">
      <xdr:nvSpPr>
        <xdr:cNvPr id="138" name="テキスト ボックス 137"/>
        <xdr:cNvSpPr txBox="1"/>
      </xdr:nvSpPr>
      <xdr:spPr>
        <a:xfrm>
          <a:off x="2527300" y="621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114,324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沖縄県渡嘉敷村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702
686
19.23
1,819,024
1,726,252
75,255
738,857
1,434,837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132705</xdr:rowOff>
    </xdr:from>
    <xdr:to>
      <xdr:col>6</xdr:col>
      <xdr:colOff>511175</xdr:colOff>
      <xdr:row>35</xdr:row>
      <xdr:rowOff>4612</xdr:rowOff>
    </xdr:to>
    <xdr:cxnSp macro="">
      <xdr:nvCxnSpPr>
        <xdr:cNvPr id="62" name="直線コネクタ 61"/>
        <xdr:cNvCxnSpPr/>
      </xdr:nvCxnSpPr>
      <xdr:spPr>
        <a:xfrm>
          <a:off x="3797300" y="5962005"/>
          <a:ext cx="838200" cy="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18622</xdr:rowOff>
    </xdr:from>
    <xdr:ext cx="599010" cy="259045"/>
    <xdr:sp macro="" textlink="">
      <xdr:nvSpPr>
        <xdr:cNvPr id="63" name="人件費平均値テキスト"/>
        <xdr:cNvSpPr txBox="1"/>
      </xdr:nvSpPr>
      <xdr:spPr>
        <a:xfrm>
          <a:off x="4686300" y="63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129475</xdr:rowOff>
    </xdr:from>
    <xdr:to>
      <xdr:col>5</xdr:col>
      <xdr:colOff>358775</xdr:colOff>
      <xdr:row>34</xdr:row>
      <xdr:rowOff>132705</xdr:rowOff>
    </xdr:to>
    <xdr:cxnSp macro="">
      <xdr:nvCxnSpPr>
        <xdr:cNvPr id="65" name="直線コネクタ 64"/>
        <xdr:cNvCxnSpPr/>
      </xdr:nvCxnSpPr>
      <xdr:spPr>
        <a:xfrm>
          <a:off x="2908300" y="5958775"/>
          <a:ext cx="889000" cy="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158146</xdr:rowOff>
    </xdr:from>
    <xdr:ext cx="599010" cy="259045"/>
    <xdr:sp macro="" textlink="">
      <xdr:nvSpPr>
        <xdr:cNvPr id="67" name="テキスト ボックス 66"/>
        <xdr:cNvSpPr txBox="1"/>
      </xdr:nvSpPr>
      <xdr:spPr>
        <a:xfrm>
          <a:off x="3497794"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129475</xdr:rowOff>
    </xdr:from>
    <xdr:to>
      <xdr:col>4</xdr:col>
      <xdr:colOff>155575</xdr:colOff>
      <xdr:row>35</xdr:row>
      <xdr:rowOff>4362</xdr:rowOff>
    </xdr:to>
    <xdr:cxnSp macro="">
      <xdr:nvCxnSpPr>
        <xdr:cNvPr id="68" name="直線コネクタ 67"/>
        <xdr:cNvCxnSpPr/>
      </xdr:nvCxnSpPr>
      <xdr:spPr>
        <a:xfrm flipV="1">
          <a:off x="2019300" y="5958775"/>
          <a:ext cx="889000" cy="4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159321</xdr:rowOff>
    </xdr:from>
    <xdr:ext cx="599010" cy="259045"/>
    <xdr:sp macro="" textlink="">
      <xdr:nvSpPr>
        <xdr:cNvPr id="70" name="テキスト ボックス 69"/>
        <xdr:cNvSpPr txBox="1"/>
      </xdr:nvSpPr>
      <xdr:spPr>
        <a:xfrm>
          <a:off x="2608794" y="650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4362</xdr:rowOff>
    </xdr:from>
    <xdr:to>
      <xdr:col>2</xdr:col>
      <xdr:colOff>638175</xdr:colOff>
      <xdr:row>35</xdr:row>
      <xdr:rowOff>69231</xdr:rowOff>
    </xdr:to>
    <xdr:cxnSp macro="">
      <xdr:nvCxnSpPr>
        <xdr:cNvPr id="71" name="直線コネクタ 70"/>
        <xdr:cNvCxnSpPr/>
      </xdr:nvCxnSpPr>
      <xdr:spPr>
        <a:xfrm flipV="1">
          <a:off x="1130300" y="6005112"/>
          <a:ext cx="889000" cy="6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169614</xdr:rowOff>
    </xdr:from>
    <xdr:ext cx="599010" cy="259045"/>
    <xdr:sp macro="" textlink="">
      <xdr:nvSpPr>
        <xdr:cNvPr id="73" name="テキスト ボックス 72"/>
        <xdr:cNvSpPr txBox="1"/>
      </xdr:nvSpPr>
      <xdr:spPr>
        <a:xfrm>
          <a:off x="1719794" y="651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169385</xdr:rowOff>
    </xdr:from>
    <xdr:ext cx="599010" cy="259045"/>
    <xdr:sp macro="" textlink="">
      <xdr:nvSpPr>
        <xdr:cNvPr id="75" name="テキスト ボックス 74"/>
        <xdr:cNvSpPr txBox="1"/>
      </xdr:nvSpPr>
      <xdr:spPr>
        <a:xfrm>
          <a:off x="830794" y="651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125262</xdr:rowOff>
    </xdr:from>
    <xdr:to>
      <xdr:col>6</xdr:col>
      <xdr:colOff>561975</xdr:colOff>
      <xdr:row>35</xdr:row>
      <xdr:rowOff>55412</xdr:rowOff>
    </xdr:to>
    <xdr:sp macro="" textlink="">
      <xdr:nvSpPr>
        <xdr:cNvPr id="81" name="円/楕円 80"/>
        <xdr:cNvSpPr/>
      </xdr:nvSpPr>
      <xdr:spPr>
        <a:xfrm>
          <a:off x="4584700" y="595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148139</xdr:rowOff>
    </xdr:from>
    <xdr:ext cx="599010" cy="259045"/>
    <xdr:sp macro="" textlink="">
      <xdr:nvSpPr>
        <xdr:cNvPr id="82" name="人件費該当値テキスト"/>
        <xdr:cNvSpPr txBox="1"/>
      </xdr:nvSpPr>
      <xdr:spPr>
        <a:xfrm>
          <a:off x="4686300" y="580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477,731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81905</xdr:rowOff>
    </xdr:from>
    <xdr:to>
      <xdr:col>5</xdr:col>
      <xdr:colOff>409575</xdr:colOff>
      <xdr:row>35</xdr:row>
      <xdr:rowOff>12055</xdr:rowOff>
    </xdr:to>
    <xdr:sp macro="" textlink="">
      <xdr:nvSpPr>
        <xdr:cNvPr id="83" name="円/楕円 82"/>
        <xdr:cNvSpPr/>
      </xdr:nvSpPr>
      <xdr:spPr>
        <a:xfrm>
          <a:off x="3746500" y="591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28582</xdr:rowOff>
    </xdr:from>
    <xdr:ext cx="599010" cy="259045"/>
    <xdr:sp macro="" textlink="">
      <xdr:nvSpPr>
        <xdr:cNvPr id="84" name="テキスト ボックス 83"/>
        <xdr:cNvSpPr txBox="1"/>
      </xdr:nvSpPr>
      <xdr:spPr>
        <a:xfrm>
          <a:off x="3497794" y="5686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504,284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78675</xdr:rowOff>
    </xdr:from>
    <xdr:to>
      <xdr:col>4</xdr:col>
      <xdr:colOff>206375</xdr:colOff>
      <xdr:row>35</xdr:row>
      <xdr:rowOff>8825</xdr:rowOff>
    </xdr:to>
    <xdr:sp macro="" textlink="">
      <xdr:nvSpPr>
        <xdr:cNvPr id="85" name="円/楕円 84"/>
        <xdr:cNvSpPr/>
      </xdr:nvSpPr>
      <xdr:spPr>
        <a:xfrm>
          <a:off x="2857500" y="590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25352</xdr:rowOff>
    </xdr:from>
    <xdr:ext cx="599010" cy="259045"/>
    <xdr:sp macro="" textlink="">
      <xdr:nvSpPr>
        <xdr:cNvPr id="86" name="テキスト ボックス 85"/>
        <xdr:cNvSpPr txBox="1"/>
      </xdr:nvSpPr>
      <xdr:spPr>
        <a:xfrm>
          <a:off x="2608794" y="5683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506,262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125012</xdr:rowOff>
    </xdr:from>
    <xdr:to>
      <xdr:col>3</xdr:col>
      <xdr:colOff>3175</xdr:colOff>
      <xdr:row>35</xdr:row>
      <xdr:rowOff>55162</xdr:rowOff>
    </xdr:to>
    <xdr:sp macro="" textlink="">
      <xdr:nvSpPr>
        <xdr:cNvPr id="87" name="円/楕円 86"/>
        <xdr:cNvSpPr/>
      </xdr:nvSpPr>
      <xdr:spPr>
        <a:xfrm>
          <a:off x="1968500" y="595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71689</xdr:rowOff>
    </xdr:from>
    <xdr:ext cx="599010" cy="259045"/>
    <xdr:sp macro="" textlink="">
      <xdr:nvSpPr>
        <xdr:cNvPr id="88" name="テキスト ボックス 87"/>
        <xdr:cNvSpPr txBox="1"/>
      </xdr:nvSpPr>
      <xdr:spPr>
        <a:xfrm>
          <a:off x="1719794" y="572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477,884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18431</xdr:rowOff>
    </xdr:from>
    <xdr:to>
      <xdr:col>1</xdr:col>
      <xdr:colOff>485775</xdr:colOff>
      <xdr:row>35</xdr:row>
      <xdr:rowOff>120031</xdr:rowOff>
    </xdr:to>
    <xdr:sp macro="" textlink="">
      <xdr:nvSpPr>
        <xdr:cNvPr id="89" name="円/楕円 88"/>
        <xdr:cNvSpPr/>
      </xdr:nvSpPr>
      <xdr:spPr>
        <a:xfrm>
          <a:off x="1079500" y="601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136558</xdr:rowOff>
    </xdr:from>
    <xdr:ext cx="599010" cy="259045"/>
    <xdr:sp macro="" textlink="">
      <xdr:nvSpPr>
        <xdr:cNvPr id="90" name="テキスト ボックス 89"/>
        <xdr:cNvSpPr txBox="1"/>
      </xdr:nvSpPr>
      <xdr:spPr>
        <a:xfrm>
          <a:off x="830794" y="579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438,157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55527</xdr:rowOff>
    </xdr:from>
    <xdr:to>
      <xdr:col>6</xdr:col>
      <xdr:colOff>511175</xdr:colOff>
      <xdr:row>56</xdr:row>
      <xdr:rowOff>151675</xdr:rowOff>
    </xdr:to>
    <xdr:cxnSp macro="">
      <xdr:nvCxnSpPr>
        <xdr:cNvPr id="115" name="直線コネクタ 114"/>
        <xdr:cNvCxnSpPr/>
      </xdr:nvCxnSpPr>
      <xdr:spPr>
        <a:xfrm flipV="1">
          <a:off x="3797300" y="9656727"/>
          <a:ext cx="838200" cy="9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139995</xdr:rowOff>
    </xdr:from>
    <xdr:ext cx="599010" cy="259045"/>
    <xdr:sp macro="" textlink="">
      <xdr:nvSpPr>
        <xdr:cNvPr id="116" name="物件費平均値テキスト"/>
        <xdr:cNvSpPr txBox="1"/>
      </xdr:nvSpPr>
      <xdr:spPr>
        <a:xfrm>
          <a:off x="4686300" y="9741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136775</xdr:rowOff>
    </xdr:from>
    <xdr:to>
      <xdr:col>5</xdr:col>
      <xdr:colOff>358775</xdr:colOff>
      <xdr:row>56</xdr:row>
      <xdr:rowOff>151675</xdr:rowOff>
    </xdr:to>
    <xdr:cxnSp macro="">
      <xdr:nvCxnSpPr>
        <xdr:cNvPr id="118" name="直線コネクタ 117"/>
        <xdr:cNvCxnSpPr/>
      </xdr:nvCxnSpPr>
      <xdr:spPr>
        <a:xfrm>
          <a:off x="2908300" y="9737975"/>
          <a:ext cx="889000" cy="1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71102</xdr:rowOff>
    </xdr:from>
    <xdr:ext cx="599010" cy="259045"/>
    <xdr:sp macro="" textlink="">
      <xdr:nvSpPr>
        <xdr:cNvPr id="120" name="テキスト ボックス 119"/>
        <xdr:cNvSpPr txBox="1"/>
      </xdr:nvSpPr>
      <xdr:spPr>
        <a:xfrm>
          <a:off x="3497794" y="984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117320</xdr:rowOff>
    </xdr:from>
    <xdr:to>
      <xdr:col>4</xdr:col>
      <xdr:colOff>155575</xdr:colOff>
      <xdr:row>56</xdr:row>
      <xdr:rowOff>136775</xdr:rowOff>
    </xdr:to>
    <xdr:cxnSp macro="">
      <xdr:nvCxnSpPr>
        <xdr:cNvPr id="121" name="直線コネクタ 120"/>
        <xdr:cNvCxnSpPr/>
      </xdr:nvCxnSpPr>
      <xdr:spPr>
        <a:xfrm>
          <a:off x="2019300" y="9718520"/>
          <a:ext cx="889000" cy="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125724</xdr:rowOff>
    </xdr:from>
    <xdr:ext cx="599010" cy="259045"/>
    <xdr:sp macro="" textlink="">
      <xdr:nvSpPr>
        <xdr:cNvPr id="123" name="テキスト ボックス 122"/>
        <xdr:cNvSpPr txBox="1"/>
      </xdr:nvSpPr>
      <xdr:spPr>
        <a:xfrm>
          <a:off x="2608794" y="989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117320</xdr:rowOff>
    </xdr:from>
    <xdr:to>
      <xdr:col>2</xdr:col>
      <xdr:colOff>638175</xdr:colOff>
      <xdr:row>56</xdr:row>
      <xdr:rowOff>164452</xdr:rowOff>
    </xdr:to>
    <xdr:cxnSp macro="">
      <xdr:nvCxnSpPr>
        <xdr:cNvPr id="124" name="直線コネクタ 123"/>
        <xdr:cNvCxnSpPr/>
      </xdr:nvCxnSpPr>
      <xdr:spPr>
        <a:xfrm flipV="1">
          <a:off x="1130300" y="9718520"/>
          <a:ext cx="889000" cy="4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132123</xdr:rowOff>
    </xdr:from>
    <xdr:ext cx="599010" cy="259045"/>
    <xdr:sp macro="" textlink="">
      <xdr:nvSpPr>
        <xdr:cNvPr id="126" name="テキスト ボックス 125"/>
        <xdr:cNvSpPr txBox="1"/>
      </xdr:nvSpPr>
      <xdr:spPr>
        <a:xfrm>
          <a:off x="1719794" y="990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139820</xdr:rowOff>
    </xdr:from>
    <xdr:ext cx="599010" cy="259045"/>
    <xdr:sp macro="" textlink="">
      <xdr:nvSpPr>
        <xdr:cNvPr id="128" name="テキスト ボックス 127"/>
        <xdr:cNvSpPr txBox="1"/>
      </xdr:nvSpPr>
      <xdr:spPr>
        <a:xfrm>
          <a:off x="830794" y="991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4727</xdr:rowOff>
    </xdr:from>
    <xdr:to>
      <xdr:col>6</xdr:col>
      <xdr:colOff>561975</xdr:colOff>
      <xdr:row>56</xdr:row>
      <xdr:rowOff>106327</xdr:rowOff>
    </xdr:to>
    <xdr:sp macro="" textlink="">
      <xdr:nvSpPr>
        <xdr:cNvPr id="134" name="円/楕円 133"/>
        <xdr:cNvSpPr/>
      </xdr:nvSpPr>
      <xdr:spPr>
        <a:xfrm>
          <a:off x="4584700" y="960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27604</xdr:rowOff>
    </xdr:from>
    <xdr:ext cx="599010" cy="259045"/>
    <xdr:sp macro="" textlink="">
      <xdr:nvSpPr>
        <xdr:cNvPr id="135" name="物件費該当値テキスト"/>
        <xdr:cNvSpPr txBox="1"/>
      </xdr:nvSpPr>
      <xdr:spPr>
        <a:xfrm>
          <a:off x="4686300" y="945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547,285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100875</xdr:rowOff>
    </xdr:from>
    <xdr:to>
      <xdr:col>5</xdr:col>
      <xdr:colOff>409575</xdr:colOff>
      <xdr:row>57</xdr:row>
      <xdr:rowOff>31025</xdr:rowOff>
    </xdr:to>
    <xdr:sp macro="" textlink="">
      <xdr:nvSpPr>
        <xdr:cNvPr id="136" name="円/楕円 135"/>
        <xdr:cNvSpPr/>
      </xdr:nvSpPr>
      <xdr:spPr>
        <a:xfrm>
          <a:off x="3746500" y="970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47552</xdr:rowOff>
    </xdr:from>
    <xdr:ext cx="599010" cy="259045"/>
    <xdr:sp macro="" textlink="">
      <xdr:nvSpPr>
        <xdr:cNvPr id="137" name="テキスト ボックス 136"/>
        <xdr:cNvSpPr txBox="1"/>
      </xdr:nvSpPr>
      <xdr:spPr>
        <a:xfrm>
          <a:off x="3497794" y="9477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379,046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85975</xdr:rowOff>
    </xdr:from>
    <xdr:to>
      <xdr:col>4</xdr:col>
      <xdr:colOff>206375</xdr:colOff>
      <xdr:row>57</xdr:row>
      <xdr:rowOff>16125</xdr:rowOff>
    </xdr:to>
    <xdr:sp macro="" textlink="">
      <xdr:nvSpPr>
        <xdr:cNvPr id="138" name="円/楕円 137"/>
        <xdr:cNvSpPr/>
      </xdr:nvSpPr>
      <xdr:spPr>
        <a:xfrm>
          <a:off x="2857500" y="968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32652</xdr:rowOff>
    </xdr:from>
    <xdr:ext cx="599010" cy="259045"/>
    <xdr:sp macro="" textlink="">
      <xdr:nvSpPr>
        <xdr:cNvPr id="139" name="テキスト ボックス 138"/>
        <xdr:cNvSpPr txBox="1"/>
      </xdr:nvSpPr>
      <xdr:spPr>
        <a:xfrm>
          <a:off x="2608794" y="946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405,117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66520</xdr:rowOff>
    </xdr:from>
    <xdr:to>
      <xdr:col>3</xdr:col>
      <xdr:colOff>3175</xdr:colOff>
      <xdr:row>56</xdr:row>
      <xdr:rowOff>168120</xdr:rowOff>
    </xdr:to>
    <xdr:sp macro="" textlink="">
      <xdr:nvSpPr>
        <xdr:cNvPr id="140" name="円/楕円 139"/>
        <xdr:cNvSpPr/>
      </xdr:nvSpPr>
      <xdr:spPr>
        <a:xfrm>
          <a:off x="1968500" y="96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13197</xdr:rowOff>
    </xdr:from>
    <xdr:ext cx="599010" cy="259045"/>
    <xdr:sp macro="" textlink="">
      <xdr:nvSpPr>
        <xdr:cNvPr id="141" name="テキスト ボックス 140"/>
        <xdr:cNvSpPr txBox="1"/>
      </xdr:nvSpPr>
      <xdr:spPr>
        <a:xfrm>
          <a:off x="1719794" y="944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439,160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113652</xdr:rowOff>
    </xdr:from>
    <xdr:to>
      <xdr:col>1</xdr:col>
      <xdr:colOff>485775</xdr:colOff>
      <xdr:row>57</xdr:row>
      <xdr:rowOff>43802</xdr:rowOff>
    </xdr:to>
    <xdr:sp macro="" textlink="">
      <xdr:nvSpPr>
        <xdr:cNvPr id="142" name="円/楕円 141"/>
        <xdr:cNvSpPr/>
      </xdr:nvSpPr>
      <xdr:spPr>
        <a:xfrm>
          <a:off x="1079500" y="971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60329</xdr:rowOff>
    </xdr:from>
    <xdr:ext cx="599010" cy="259045"/>
    <xdr:sp macro="" textlink="">
      <xdr:nvSpPr>
        <xdr:cNvPr id="143" name="テキスト ボックス 142"/>
        <xdr:cNvSpPr txBox="1"/>
      </xdr:nvSpPr>
      <xdr:spPr>
        <a:xfrm>
          <a:off x="830794" y="949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356,689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56499</xdr:rowOff>
    </xdr:from>
    <xdr:to>
      <xdr:col>6</xdr:col>
      <xdr:colOff>511175</xdr:colOff>
      <xdr:row>78</xdr:row>
      <xdr:rowOff>58045</xdr:rowOff>
    </xdr:to>
    <xdr:cxnSp macro="">
      <xdr:nvCxnSpPr>
        <xdr:cNvPr id="170" name="直線コネクタ 169"/>
        <xdr:cNvCxnSpPr/>
      </xdr:nvCxnSpPr>
      <xdr:spPr>
        <a:xfrm flipV="1">
          <a:off x="3797300" y="13429599"/>
          <a:ext cx="838200" cy="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10292</xdr:rowOff>
    </xdr:from>
    <xdr:ext cx="534377" cy="259045"/>
    <xdr:sp macro="" textlink="">
      <xdr:nvSpPr>
        <xdr:cNvPr id="171" name="維持補修費平均値テキスト"/>
        <xdr:cNvSpPr txBox="1"/>
      </xdr:nvSpPr>
      <xdr:spPr>
        <a:xfrm>
          <a:off x="4686300" y="13211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62877</xdr:rowOff>
    </xdr:from>
    <xdr:to>
      <xdr:col>5</xdr:col>
      <xdr:colOff>358775</xdr:colOff>
      <xdr:row>78</xdr:row>
      <xdr:rowOff>58045</xdr:rowOff>
    </xdr:to>
    <xdr:cxnSp macro="">
      <xdr:nvCxnSpPr>
        <xdr:cNvPr id="173" name="直線コネクタ 172"/>
        <xdr:cNvCxnSpPr/>
      </xdr:nvCxnSpPr>
      <xdr:spPr>
        <a:xfrm>
          <a:off x="2908300" y="13264527"/>
          <a:ext cx="889000" cy="16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123775</xdr:rowOff>
    </xdr:from>
    <xdr:ext cx="534377" cy="259045"/>
    <xdr:sp macro="" textlink="">
      <xdr:nvSpPr>
        <xdr:cNvPr id="175" name="テキスト ボックス 174"/>
        <xdr:cNvSpPr txBox="1"/>
      </xdr:nvSpPr>
      <xdr:spPr>
        <a:xfrm>
          <a:off x="3530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62877</xdr:rowOff>
    </xdr:from>
    <xdr:to>
      <xdr:col>4</xdr:col>
      <xdr:colOff>155575</xdr:colOff>
      <xdr:row>78</xdr:row>
      <xdr:rowOff>59375</xdr:rowOff>
    </xdr:to>
    <xdr:cxnSp macro="">
      <xdr:nvCxnSpPr>
        <xdr:cNvPr id="176" name="直線コネクタ 175"/>
        <xdr:cNvCxnSpPr/>
      </xdr:nvCxnSpPr>
      <xdr:spPr>
        <a:xfrm flipV="1">
          <a:off x="2019300" y="13264527"/>
          <a:ext cx="889000" cy="16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94877</xdr:rowOff>
    </xdr:from>
    <xdr:ext cx="534377" cy="259045"/>
    <xdr:sp macro="" textlink="">
      <xdr:nvSpPr>
        <xdr:cNvPr id="178" name="テキスト ボックス 177"/>
        <xdr:cNvSpPr txBox="1"/>
      </xdr:nvSpPr>
      <xdr:spPr>
        <a:xfrm>
          <a:off x="2641111" y="13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131718</xdr:rowOff>
    </xdr:from>
    <xdr:to>
      <xdr:col>2</xdr:col>
      <xdr:colOff>638175</xdr:colOff>
      <xdr:row>78</xdr:row>
      <xdr:rowOff>59375</xdr:rowOff>
    </xdr:to>
    <xdr:cxnSp macro="">
      <xdr:nvCxnSpPr>
        <xdr:cNvPr id="179" name="直線コネクタ 178"/>
        <xdr:cNvCxnSpPr/>
      </xdr:nvCxnSpPr>
      <xdr:spPr>
        <a:xfrm>
          <a:off x="1130300" y="13333368"/>
          <a:ext cx="889000" cy="9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102782</xdr:rowOff>
    </xdr:from>
    <xdr:ext cx="534377" cy="259045"/>
    <xdr:sp macro="" textlink="">
      <xdr:nvSpPr>
        <xdr:cNvPr id="181" name="テキスト ボックス 180"/>
        <xdr:cNvSpPr txBox="1"/>
      </xdr:nvSpPr>
      <xdr:spPr>
        <a:xfrm>
          <a:off x="1752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110016</xdr:rowOff>
    </xdr:from>
    <xdr:ext cx="534377" cy="259045"/>
    <xdr:sp macro="" textlink="">
      <xdr:nvSpPr>
        <xdr:cNvPr id="183" name="テキスト ボックス 182"/>
        <xdr:cNvSpPr txBox="1"/>
      </xdr:nvSpPr>
      <xdr:spPr>
        <a:xfrm>
          <a:off x="863111" y="134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5699</xdr:rowOff>
    </xdr:from>
    <xdr:to>
      <xdr:col>6</xdr:col>
      <xdr:colOff>561975</xdr:colOff>
      <xdr:row>78</xdr:row>
      <xdr:rowOff>107299</xdr:rowOff>
    </xdr:to>
    <xdr:sp macro="" textlink="">
      <xdr:nvSpPr>
        <xdr:cNvPr id="189" name="円/楕円 188"/>
        <xdr:cNvSpPr/>
      </xdr:nvSpPr>
      <xdr:spPr>
        <a:xfrm>
          <a:off x="4584700" y="1337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137293</xdr:rowOff>
    </xdr:from>
    <xdr:ext cx="534377" cy="259045"/>
    <xdr:sp macro="" textlink="">
      <xdr:nvSpPr>
        <xdr:cNvPr id="190" name="維持補修費該当値テキスト"/>
        <xdr:cNvSpPr txBox="1"/>
      </xdr:nvSpPr>
      <xdr:spPr>
        <a:xfrm>
          <a:off x="4686300" y="1333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18,198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7245</xdr:rowOff>
    </xdr:from>
    <xdr:to>
      <xdr:col>5</xdr:col>
      <xdr:colOff>409575</xdr:colOff>
      <xdr:row>78</xdr:row>
      <xdr:rowOff>108845</xdr:rowOff>
    </xdr:to>
    <xdr:sp macro="" textlink="">
      <xdr:nvSpPr>
        <xdr:cNvPr id="191" name="円/楕円 190"/>
        <xdr:cNvSpPr/>
      </xdr:nvSpPr>
      <xdr:spPr>
        <a:xfrm>
          <a:off x="3746500" y="133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99972</xdr:rowOff>
    </xdr:from>
    <xdr:ext cx="534377" cy="259045"/>
    <xdr:sp macro="" textlink="">
      <xdr:nvSpPr>
        <xdr:cNvPr id="192" name="テキスト ボックス 191"/>
        <xdr:cNvSpPr txBox="1"/>
      </xdr:nvSpPr>
      <xdr:spPr>
        <a:xfrm>
          <a:off x="3530111" y="134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17,860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12077</xdr:rowOff>
    </xdr:from>
    <xdr:to>
      <xdr:col>4</xdr:col>
      <xdr:colOff>206375</xdr:colOff>
      <xdr:row>77</xdr:row>
      <xdr:rowOff>113677</xdr:rowOff>
    </xdr:to>
    <xdr:sp macro="" textlink="">
      <xdr:nvSpPr>
        <xdr:cNvPr id="193" name="円/楕円 192"/>
        <xdr:cNvSpPr/>
      </xdr:nvSpPr>
      <xdr:spPr>
        <a:xfrm>
          <a:off x="2857500" y="1321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130204</xdr:rowOff>
    </xdr:from>
    <xdr:ext cx="534377" cy="259045"/>
    <xdr:sp macro="" textlink="">
      <xdr:nvSpPr>
        <xdr:cNvPr id="194" name="テキスト ボックス 193"/>
        <xdr:cNvSpPr txBox="1"/>
      </xdr:nvSpPr>
      <xdr:spPr>
        <a:xfrm>
          <a:off x="2641111" y="1298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54,303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8575</xdr:rowOff>
    </xdr:from>
    <xdr:to>
      <xdr:col>3</xdr:col>
      <xdr:colOff>3175</xdr:colOff>
      <xdr:row>78</xdr:row>
      <xdr:rowOff>110175</xdr:rowOff>
    </xdr:to>
    <xdr:sp macro="" textlink="">
      <xdr:nvSpPr>
        <xdr:cNvPr id="195" name="円/楕円 194"/>
        <xdr:cNvSpPr/>
      </xdr:nvSpPr>
      <xdr:spPr>
        <a:xfrm>
          <a:off x="1968500" y="1338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126702</xdr:rowOff>
    </xdr:from>
    <xdr:ext cx="534377" cy="259045"/>
    <xdr:sp macro="" textlink="">
      <xdr:nvSpPr>
        <xdr:cNvPr id="196" name="テキスト ボックス 195"/>
        <xdr:cNvSpPr txBox="1"/>
      </xdr:nvSpPr>
      <xdr:spPr>
        <a:xfrm>
          <a:off x="1752111" y="1315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80918</xdr:rowOff>
    </xdr:from>
    <xdr:to>
      <xdr:col>1</xdr:col>
      <xdr:colOff>485775</xdr:colOff>
      <xdr:row>78</xdr:row>
      <xdr:rowOff>11068</xdr:rowOff>
    </xdr:to>
    <xdr:sp macro="" textlink="">
      <xdr:nvSpPr>
        <xdr:cNvPr id="197" name="円/楕円 196"/>
        <xdr:cNvSpPr/>
      </xdr:nvSpPr>
      <xdr:spPr>
        <a:xfrm>
          <a:off x="1079500" y="1328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27595</xdr:rowOff>
    </xdr:from>
    <xdr:ext cx="534377" cy="259045"/>
    <xdr:sp macro="" textlink="">
      <xdr:nvSpPr>
        <xdr:cNvPr id="198" name="テキスト ボックス 197"/>
        <xdr:cNvSpPr txBox="1"/>
      </xdr:nvSpPr>
      <xdr:spPr>
        <a:xfrm>
          <a:off x="863111" y="1305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130107</xdr:rowOff>
    </xdr:from>
    <xdr:to>
      <xdr:col>6</xdr:col>
      <xdr:colOff>511175</xdr:colOff>
      <xdr:row>96</xdr:row>
      <xdr:rowOff>138824</xdr:rowOff>
    </xdr:to>
    <xdr:cxnSp macro="">
      <xdr:nvCxnSpPr>
        <xdr:cNvPr id="227" name="直線コネクタ 226"/>
        <xdr:cNvCxnSpPr/>
      </xdr:nvCxnSpPr>
      <xdr:spPr>
        <a:xfrm flipV="1">
          <a:off x="3797300" y="16589307"/>
          <a:ext cx="838200" cy="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163441</xdr:rowOff>
    </xdr:from>
    <xdr:ext cx="534377" cy="259045"/>
    <xdr:sp macro="" textlink="">
      <xdr:nvSpPr>
        <xdr:cNvPr id="228" name="扶助費平均値テキスト"/>
        <xdr:cNvSpPr txBox="1"/>
      </xdr:nvSpPr>
      <xdr:spPr>
        <a:xfrm>
          <a:off x="4686300" y="1627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33623</xdr:rowOff>
    </xdr:from>
    <xdr:to>
      <xdr:col>5</xdr:col>
      <xdr:colOff>358775</xdr:colOff>
      <xdr:row>96</xdr:row>
      <xdr:rowOff>138824</xdr:rowOff>
    </xdr:to>
    <xdr:cxnSp macro="">
      <xdr:nvCxnSpPr>
        <xdr:cNvPr id="230" name="直線コネクタ 229"/>
        <xdr:cNvCxnSpPr/>
      </xdr:nvCxnSpPr>
      <xdr:spPr>
        <a:xfrm>
          <a:off x="2908300" y="16492823"/>
          <a:ext cx="889000" cy="10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152582</xdr:rowOff>
    </xdr:from>
    <xdr:ext cx="534377" cy="259045"/>
    <xdr:sp macro="" textlink="">
      <xdr:nvSpPr>
        <xdr:cNvPr id="232" name="テキスト ボックス 231"/>
        <xdr:cNvSpPr txBox="1"/>
      </xdr:nvSpPr>
      <xdr:spPr>
        <a:xfrm>
          <a:off x="3530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33623</xdr:rowOff>
    </xdr:from>
    <xdr:to>
      <xdr:col>4</xdr:col>
      <xdr:colOff>155575</xdr:colOff>
      <xdr:row>96</xdr:row>
      <xdr:rowOff>45052</xdr:rowOff>
    </xdr:to>
    <xdr:cxnSp macro="">
      <xdr:nvCxnSpPr>
        <xdr:cNvPr id="233" name="直線コネクタ 232"/>
        <xdr:cNvCxnSpPr/>
      </xdr:nvCxnSpPr>
      <xdr:spPr>
        <a:xfrm flipV="1">
          <a:off x="2019300" y="16492823"/>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125985</xdr:rowOff>
    </xdr:from>
    <xdr:ext cx="534377" cy="259045"/>
    <xdr:sp macro="" textlink="">
      <xdr:nvSpPr>
        <xdr:cNvPr id="235" name="テキスト ボックス 234"/>
        <xdr:cNvSpPr txBox="1"/>
      </xdr:nvSpPr>
      <xdr:spPr>
        <a:xfrm>
          <a:off x="2641111" y="165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45052</xdr:rowOff>
    </xdr:from>
    <xdr:to>
      <xdr:col>2</xdr:col>
      <xdr:colOff>638175</xdr:colOff>
      <xdr:row>96</xdr:row>
      <xdr:rowOff>55102</xdr:rowOff>
    </xdr:to>
    <xdr:cxnSp macro="">
      <xdr:nvCxnSpPr>
        <xdr:cNvPr id="236" name="直線コネクタ 235"/>
        <xdr:cNvCxnSpPr/>
      </xdr:nvCxnSpPr>
      <xdr:spPr>
        <a:xfrm flipV="1">
          <a:off x="1130300" y="16504252"/>
          <a:ext cx="889000" cy="1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165319</xdr:rowOff>
    </xdr:from>
    <xdr:ext cx="534377" cy="259045"/>
    <xdr:sp macro="" textlink="">
      <xdr:nvSpPr>
        <xdr:cNvPr id="238" name="テキスト ボックス 237"/>
        <xdr:cNvSpPr txBox="1"/>
      </xdr:nvSpPr>
      <xdr:spPr>
        <a:xfrm>
          <a:off x="1752111" y="1662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170167</xdr:rowOff>
    </xdr:from>
    <xdr:ext cx="534377" cy="259045"/>
    <xdr:sp macro="" textlink="">
      <xdr:nvSpPr>
        <xdr:cNvPr id="240" name="テキスト ボックス 239"/>
        <xdr:cNvSpPr txBox="1"/>
      </xdr:nvSpPr>
      <xdr:spPr>
        <a:xfrm>
          <a:off x="863111" y="166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79307</xdr:rowOff>
    </xdr:from>
    <xdr:to>
      <xdr:col>6</xdr:col>
      <xdr:colOff>561975</xdr:colOff>
      <xdr:row>97</xdr:row>
      <xdr:rowOff>9457</xdr:rowOff>
    </xdr:to>
    <xdr:sp macro="" textlink="">
      <xdr:nvSpPr>
        <xdr:cNvPr id="246" name="円/楕円 245"/>
        <xdr:cNvSpPr/>
      </xdr:nvSpPr>
      <xdr:spPr>
        <a:xfrm>
          <a:off x="4584700" y="1653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57734</xdr:rowOff>
    </xdr:from>
    <xdr:ext cx="534377" cy="259045"/>
    <xdr:sp macro="" textlink="">
      <xdr:nvSpPr>
        <xdr:cNvPr id="247" name="扶助費該当値テキスト"/>
        <xdr:cNvSpPr txBox="1"/>
      </xdr:nvSpPr>
      <xdr:spPr>
        <a:xfrm>
          <a:off x="4686300" y="1651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56,259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88024</xdr:rowOff>
    </xdr:from>
    <xdr:to>
      <xdr:col>5</xdr:col>
      <xdr:colOff>409575</xdr:colOff>
      <xdr:row>97</xdr:row>
      <xdr:rowOff>18174</xdr:rowOff>
    </xdr:to>
    <xdr:sp macro="" textlink="">
      <xdr:nvSpPr>
        <xdr:cNvPr id="248" name="円/楕円 247"/>
        <xdr:cNvSpPr/>
      </xdr:nvSpPr>
      <xdr:spPr>
        <a:xfrm>
          <a:off x="3746500" y="1654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9301</xdr:rowOff>
    </xdr:from>
    <xdr:ext cx="534377" cy="259045"/>
    <xdr:sp macro="" textlink="">
      <xdr:nvSpPr>
        <xdr:cNvPr id="249" name="テキスト ボックス 248"/>
        <xdr:cNvSpPr txBox="1"/>
      </xdr:nvSpPr>
      <xdr:spPr>
        <a:xfrm>
          <a:off x="3530111" y="1663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55,115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154273</xdr:rowOff>
    </xdr:from>
    <xdr:to>
      <xdr:col>4</xdr:col>
      <xdr:colOff>206375</xdr:colOff>
      <xdr:row>96</xdr:row>
      <xdr:rowOff>84423</xdr:rowOff>
    </xdr:to>
    <xdr:sp macro="" textlink="">
      <xdr:nvSpPr>
        <xdr:cNvPr id="250" name="円/楕円 249"/>
        <xdr:cNvSpPr/>
      </xdr:nvSpPr>
      <xdr:spPr>
        <a:xfrm>
          <a:off x="2857500" y="1644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100950</xdr:rowOff>
    </xdr:from>
    <xdr:ext cx="534377" cy="259045"/>
    <xdr:sp macro="" textlink="">
      <xdr:nvSpPr>
        <xdr:cNvPr id="251" name="テキスト ボックス 250"/>
        <xdr:cNvSpPr txBox="1"/>
      </xdr:nvSpPr>
      <xdr:spPr>
        <a:xfrm>
          <a:off x="2641111" y="162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68,921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165702</xdr:rowOff>
    </xdr:from>
    <xdr:to>
      <xdr:col>3</xdr:col>
      <xdr:colOff>3175</xdr:colOff>
      <xdr:row>96</xdr:row>
      <xdr:rowOff>95852</xdr:rowOff>
    </xdr:to>
    <xdr:sp macro="" textlink="">
      <xdr:nvSpPr>
        <xdr:cNvPr id="252" name="円/楕円 251"/>
        <xdr:cNvSpPr/>
      </xdr:nvSpPr>
      <xdr:spPr>
        <a:xfrm>
          <a:off x="1968500" y="1645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112379</xdr:rowOff>
    </xdr:from>
    <xdr:ext cx="534377" cy="259045"/>
    <xdr:sp macro="" textlink="">
      <xdr:nvSpPr>
        <xdr:cNvPr id="253" name="テキスト ボックス 252"/>
        <xdr:cNvSpPr txBox="1"/>
      </xdr:nvSpPr>
      <xdr:spPr>
        <a:xfrm>
          <a:off x="1752111" y="1622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67,421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4302</xdr:rowOff>
    </xdr:from>
    <xdr:to>
      <xdr:col>1</xdr:col>
      <xdr:colOff>485775</xdr:colOff>
      <xdr:row>96</xdr:row>
      <xdr:rowOff>105902</xdr:rowOff>
    </xdr:to>
    <xdr:sp macro="" textlink="">
      <xdr:nvSpPr>
        <xdr:cNvPr id="254" name="円/楕円 253"/>
        <xdr:cNvSpPr/>
      </xdr:nvSpPr>
      <xdr:spPr>
        <a:xfrm>
          <a:off x="1079500" y="1646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122429</xdr:rowOff>
    </xdr:from>
    <xdr:ext cx="534377" cy="259045"/>
    <xdr:sp macro="" textlink="">
      <xdr:nvSpPr>
        <xdr:cNvPr id="255" name="テキスト ボックス 254"/>
        <xdr:cNvSpPr txBox="1"/>
      </xdr:nvSpPr>
      <xdr:spPr>
        <a:xfrm>
          <a:off x="863111" y="1623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66541</xdr:rowOff>
    </xdr:from>
    <xdr:to>
      <xdr:col>15</xdr:col>
      <xdr:colOff>180975</xdr:colOff>
      <xdr:row>37</xdr:row>
      <xdr:rowOff>138354</xdr:rowOff>
    </xdr:to>
    <xdr:cxnSp macro="">
      <xdr:nvCxnSpPr>
        <xdr:cNvPr id="286" name="直線コネクタ 285"/>
        <xdr:cNvCxnSpPr/>
      </xdr:nvCxnSpPr>
      <xdr:spPr>
        <a:xfrm>
          <a:off x="9639300" y="6410191"/>
          <a:ext cx="838200" cy="7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1324</xdr:rowOff>
    </xdr:from>
    <xdr:ext cx="599010" cy="259045"/>
    <xdr:sp macro="" textlink="">
      <xdr:nvSpPr>
        <xdr:cNvPr id="287" name="補助費等平均値テキスト"/>
        <xdr:cNvSpPr txBox="1"/>
      </xdr:nvSpPr>
      <xdr:spPr>
        <a:xfrm>
          <a:off x="10528300" y="600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66541</xdr:rowOff>
    </xdr:from>
    <xdr:to>
      <xdr:col>14</xdr:col>
      <xdr:colOff>28575</xdr:colOff>
      <xdr:row>37</xdr:row>
      <xdr:rowOff>125974</xdr:rowOff>
    </xdr:to>
    <xdr:cxnSp macro="">
      <xdr:nvCxnSpPr>
        <xdr:cNvPr id="289" name="直線コネクタ 288"/>
        <xdr:cNvCxnSpPr/>
      </xdr:nvCxnSpPr>
      <xdr:spPr>
        <a:xfrm flipV="1">
          <a:off x="8750300" y="6410191"/>
          <a:ext cx="889000" cy="5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120753</xdr:rowOff>
    </xdr:from>
    <xdr:ext cx="599010" cy="259045"/>
    <xdr:sp macro="" textlink="">
      <xdr:nvSpPr>
        <xdr:cNvPr id="291" name="テキスト ボックス 290"/>
        <xdr:cNvSpPr txBox="1"/>
      </xdr:nvSpPr>
      <xdr:spPr>
        <a:xfrm>
          <a:off x="9339794" y="595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125974</xdr:rowOff>
    </xdr:from>
    <xdr:to>
      <xdr:col>12</xdr:col>
      <xdr:colOff>511175</xdr:colOff>
      <xdr:row>37</xdr:row>
      <xdr:rowOff>157028</xdr:rowOff>
    </xdr:to>
    <xdr:cxnSp macro="">
      <xdr:nvCxnSpPr>
        <xdr:cNvPr id="292" name="直線コネクタ 291"/>
        <xdr:cNvCxnSpPr/>
      </xdr:nvCxnSpPr>
      <xdr:spPr>
        <a:xfrm flipV="1">
          <a:off x="7861300" y="6469624"/>
          <a:ext cx="889000" cy="3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6633</xdr:rowOff>
    </xdr:from>
    <xdr:ext cx="599010" cy="259045"/>
    <xdr:sp macro="" textlink="">
      <xdr:nvSpPr>
        <xdr:cNvPr id="294" name="テキスト ボックス 293"/>
        <xdr:cNvSpPr txBox="1"/>
      </xdr:nvSpPr>
      <xdr:spPr>
        <a:xfrm>
          <a:off x="8450794"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157028</xdr:rowOff>
    </xdr:from>
    <xdr:to>
      <xdr:col>11</xdr:col>
      <xdr:colOff>307975</xdr:colOff>
      <xdr:row>37</xdr:row>
      <xdr:rowOff>170995</xdr:rowOff>
    </xdr:to>
    <xdr:cxnSp macro="">
      <xdr:nvCxnSpPr>
        <xdr:cNvPr id="295" name="直線コネクタ 294"/>
        <xdr:cNvCxnSpPr/>
      </xdr:nvCxnSpPr>
      <xdr:spPr>
        <a:xfrm flipV="1">
          <a:off x="6972300" y="6500678"/>
          <a:ext cx="889000" cy="1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37572</xdr:rowOff>
    </xdr:from>
    <xdr:ext cx="599010" cy="259045"/>
    <xdr:sp macro="" textlink="">
      <xdr:nvSpPr>
        <xdr:cNvPr id="297" name="テキスト ボックス 296"/>
        <xdr:cNvSpPr txBox="1"/>
      </xdr:nvSpPr>
      <xdr:spPr>
        <a:xfrm>
          <a:off x="7561794"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50446</xdr:rowOff>
    </xdr:from>
    <xdr:ext cx="599010" cy="259045"/>
    <xdr:sp macro="" textlink="">
      <xdr:nvSpPr>
        <xdr:cNvPr id="299" name="テキスト ボックス 298"/>
        <xdr:cNvSpPr txBox="1"/>
      </xdr:nvSpPr>
      <xdr:spPr>
        <a:xfrm>
          <a:off x="6672794" y="605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87554</xdr:rowOff>
    </xdr:from>
    <xdr:to>
      <xdr:col>15</xdr:col>
      <xdr:colOff>231775</xdr:colOff>
      <xdr:row>38</xdr:row>
      <xdr:rowOff>17704</xdr:rowOff>
    </xdr:to>
    <xdr:sp macro="" textlink="">
      <xdr:nvSpPr>
        <xdr:cNvPr id="305" name="円/楕円 304"/>
        <xdr:cNvSpPr/>
      </xdr:nvSpPr>
      <xdr:spPr>
        <a:xfrm>
          <a:off x="10426700" y="643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65981</xdr:rowOff>
    </xdr:from>
    <xdr:ext cx="534377" cy="259045"/>
    <xdr:sp macro="" textlink="">
      <xdr:nvSpPr>
        <xdr:cNvPr id="306" name="補助費等該当値テキスト"/>
        <xdr:cNvSpPr txBox="1"/>
      </xdr:nvSpPr>
      <xdr:spPr>
        <a:xfrm>
          <a:off x="10528300" y="640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92,912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15741</xdr:rowOff>
    </xdr:from>
    <xdr:to>
      <xdr:col>14</xdr:col>
      <xdr:colOff>79375</xdr:colOff>
      <xdr:row>37</xdr:row>
      <xdr:rowOff>117341</xdr:rowOff>
    </xdr:to>
    <xdr:sp macro="" textlink="">
      <xdr:nvSpPr>
        <xdr:cNvPr id="307" name="円/楕円 306"/>
        <xdr:cNvSpPr/>
      </xdr:nvSpPr>
      <xdr:spPr>
        <a:xfrm>
          <a:off x="9588500" y="635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108468</xdr:rowOff>
    </xdr:from>
    <xdr:ext cx="599010" cy="259045"/>
    <xdr:sp macro="" textlink="">
      <xdr:nvSpPr>
        <xdr:cNvPr id="308" name="テキスト ボックス 307"/>
        <xdr:cNvSpPr txBox="1"/>
      </xdr:nvSpPr>
      <xdr:spPr>
        <a:xfrm>
          <a:off x="9339794" y="645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114,902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75174</xdr:rowOff>
    </xdr:from>
    <xdr:to>
      <xdr:col>12</xdr:col>
      <xdr:colOff>561975</xdr:colOff>
      <xdr:row>38</xdr:row>
      <xdr:rowOff>5324</xdr:rowOff>
    </xdr:to>
    <xdr:sp macro="" textlink="">
      <xdr:nvSpPr>
        <xdr:cNvPr id="309" name="円/楕円 308"/>
        <xdr:cNvSpPr/>
      </xdr:nvSpPr>
      <xdr:spPr>
        <a:xfrm>
          <a:off x="8699500" y="641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167901</xdr:rowOff>
    </xdr:from>
    <xdr:ext cx="534377" cy="259045"/>
    <xdr:sp macro="" textlink="">
      <xdr:nvSpPr>
        <xdr:cNvPr id="310" name="テキスト ボックス 309"/>
        <xdr:cNvSpPr txBox="1"/>
      </xdr:nvSpPr>
      <xdr:spPr>
        <a:xfrm>
          <a:off x="8483111" y="651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96,703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106228</xdr:rowOff>
    </xdr:from>
    <xdr:to>
      <xdr:col>11</xdr:col>
      <xdr:colOff>358775</xdr:colOff>
      <xdr:row>38</xdr:row>
      <xdr:rowOff>36378</xdr:rowOff>
    </xdr:to>
    <xdr:sp macro="" textlink="">
      <xdr:nvSpPr>
        <xdr:cNvPr id="311" name="円/楕円 310"/>
        <xdr:cNvSpPr/>
      </xdr:nvSpPr>
      <xdr:spPr>
        <a:xfrm>
          <a:off x="7810500" y="644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27505</xdr:rowOff>
    </xdr:from>
    <xdr:ext cx="534377" cy="259045"/>
    <xdr:sp macro="" textlink="">
      <xdr:nvSpPr>
        <xdr:cNvPr id="312" name="テキスト ボックス 311"/>
        <xdr:cNvSpPr txBox="1"/>
      </xdr:nvSpPr>
      <xdr:spPr>
        <a:xfrm>
          <a:off x="7594111" y="654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87,194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120195</xdr:rowOff>
    </xdr:from>
    <xdr:to>
      <xdr:col>10</xdr:col>
      <xdr:colOff>155575</xdr:colOff>
      <xdr:row>38</xdr:row>
      <xdr:rowOff>50346</xdr:rowOff>
    </xdr:to>
    <xdr:sp macro="" textlink="">
      <xdr:nvSpPr>
        <xdr:cNvPr id="313" name="円/楕円 312"/>
        <xdr:cNvSpPr/>
      </xdr:nvSpPr>
      <xdr:spPr>
        <a:xfrm>
          <a:off x="6921500" y="64638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41472</xdr:rowOff>
    </xdr:from>
    <xdr:ext cx="534377" cy="259045"/>
    <xdr:sp macro="" textlink="">
      <xdr:nvSpPr>
        <xdr:cNvPr id="314" name="テキスト ボックス 313"/>
        <xdr:cNvSpPr txBox="1"/>
      </xdr:nvSpPr>
      <xdr:spPr>
        <a:xfrm>
          <a:off x="6705111" y="655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5941</xdr:rowOff>
    </xdr:from>
    <xdr:to>
      <xdr:col>15</xdr:col>
      <xdr:colOff>180975</xdr:colOff>
      <xdr:row>57</xdr:row>
      <xdr:rowOff>81558</xdr:rowOff>
    </xdr:to>
    <xdr:cxnSp macro="">
      <xdr:nvCxnSpPr>
        <xdr:cNvPr id="343" name="直線コネクタ 342"/>
        <xdr:cNvCxnSpPr/>
      </xdr:nvCxnSpPr>
      <xdr:spPr>
        <a:xfrm>
          <a:off x="9639300" y="9778591"/>
          <a:ext cx="838200" cy="7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25302</xdr:rowOff>
    </xdr:from>
    <xdr:ext cx="599010" cy="259045"/>
    <xdr:sp macro="" textlink="">
      <xdr:nvSpPr>
        <xdr:cNvPr id="344" name="普通建設事業費平均値テキスト"/>
        <xdr:cNvSpPr txBox="1"/>
      </xdr:nvSpPr>
      <xdr:spPr>
        <a:xfrm>
          <a:off x="10528300" y="9969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5941</xdr:rowOff>
    </xdr:from>
    <xdr:to>
      <xdr:col>14</xdr:col>
      <xdr:colOff>28575</xdr:colOff>
      <xdr:row>57</xdr:row>
      <xdr:rowOff>11040</xdr:rowOff>
    </xdr:to>
    <xdr:cxnSp macro="">
      <xdr:nvCxnSpPr>
        <xdr:cNvPr id="346" name="直線コネクタ 345"/>
        <xdr:cNvCxnSpPr/>
      </xdr:nvCxnSpPr>
      <xdr:spPr>
        <a:xfrm flipV="1">
          <a:off x="8750300" y="9778591"/>
          <a:ext cx="889000" cy="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148132</xdr:rowOff>
    </xdr:from>
    <xdr:ext cx="599010" cy="259045"/>
    <xdr:sp macro="" textlink="">
      <xdr:nvSpPr>
        <xdr:cNvPr id="348" name="テキスト ボックス 347"/>
        <xdr:cNvSpPr txBox="1"/>
      </xdr:nvSpPr>
      <xdr:spPr>
        <a:xfrm>
          <a:off x="9339794"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11040</xdr:rowOff>
    </xdr:from>
    <xdr:to>
      <xdr:col>12</xdr:col>
      <xdr:colOff>511175</xdr:colOff>
      <xdr:row>57</xdr:row>
      <xdr:rowOff>42232</xdr:rowOff>
    </xdr:to>
    <xdr:cxnSp macro="">
      <xdr:nvCxnSpPr>
        <xdr:cNvPr id="349" name="直線コネクタ 348"/>
        <xdr:cNvCxnSpPr/>
      </xdr:nvCxnSpPr>
      <xdr:spPr>
        <a:xfrm flipV="1">
          <a:off x="7861300" y="9783690"/>
          <a:ext cx="889000" cy="3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147890</xdr:rowOff>
    </xdr:from>
    <xdr:ext cx="599010" cy="259045"/>
    <xdr:sp macro="" textlink="">
      <xdr:nvSpPr>
        <xdr:cNvPr id="351" name="テキスト ボックス 350"/>
        <xdr:cNvSpPr txBox="1"/>
      </xdr:nvSpPr>
      <xdr:spPr>
        <a:xfrm>
          <a:off x="8450794"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42232</xdr:rowOff>
    </xdr:from>
    <xdr:to>
      <xdr:col>11</xdr:col>
      <xdr:colOff>307975</xdr:colOff>
      <xdr:row>57</xdr:row>
      <xdr:rowOff>131691</xdr:rowOff>
    </xdr:to>
    <xdr:cxnSp macro="">
      <xdr:nvCxnSpPr>
        <xdr:cNvPr id="352" name="直線コネクタ 351"/>
        <xdr:cNvCxnSpPr/>
      </xdr:nvCxnSpPr>
      <xdr:spPr>
        <a:xfrm flipV="1">
          <a:off x="6972300" y="9814882"/>
          <a:ext cx="889000" cy="8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166843</xdr:rowOff>
    </xdr:from>
    <xdr:ext cx="599010" cy="259045"/>
    <xdr:sp macro="" textlink="">
      <xdr:nvSpPr>
        <xdr:cNvPr id="354" name="テキスト ボックス 353"/>
        <xdr:cNvSpPr txBox="1"/>
      </xdr:nvSpPr>
      <xdr:spPr>
        <a:xfrm>
          <a:off x="7561794"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15885</xdr:rowOff>
    </xdr:from>
    <xdr:ext cx="599010" cy="259045"/>
    <xdr:sp macro="" textlink="">
      <xdr:nvSpPr>
        <xdr:cNvPr id="356" name="テキスト ボックス 355"/>
        <xdr:cNvSpPr txBox="1"/>
      </xdr:nvSpPr>
      <xdr:spPr>
        <a:xfrm>
          <a:off x="6672794" y="1013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30758</xdr:rowOff>
    </xdr:from>
    <xdr:to>
      <xdr:col>15</xdr:col>
      <xdr:colOff>231775</xdr:colOff>
      <xdr:row>57</xdr:row>
      <xdr:rowOff>132358</xdr:rowOff>
    </xdr:to>
    <xdr:sp macro="" textlink="">
      <xdr:nvSpPr>
        <xdr:cNvPr id="362" name="円/楕円 361"/>
        <xdr:cNvSpPr/>
      </xdr:nvSpPr>
      <xdr:spPr>
        <a:xfrm>
          <a:off x="10426700" y="980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53635</xdr:rowOff>
    </xdr:from>
    <xdr:ext cx="599010" cy="259045"/>
    <xdr:sp macro="" textlink="">
      <xdr:nvSpPr>
        <xdr:cNvPr id="363" name="普通建設事業費該当値テキスト"/>
        <xdr:cNvSpPr txBox="1"/>
      </xdr:nvSpPr>
      <xdr:spPr>
        <a:xfrm>
          <a:off x="10528300" y="965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802,605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126591</xdr:rowOff>
    </xdr:from>
    <xdr:to>
      <xdr:col>14</xdr:col>
      <xdr:colOff>79375</xdr:colOff>
      <xdr:row>57</xdr:row>
      <xdr:rowOff>56741</xdr:rowOff>
    </xdr:to>
    <xdr:sp macro="" textlink="">
      <xdr:nvSpPr>
        <xdr:cNvPr id="364" name="円/楕円 363"/>
        <xdr:cNvSpPr/>
      </xdr:nvSpPr>
      <xdr:spPr>
        <a:xfrm>
          <a:off x="9588500" y="972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55</xdr:row>
      <xdr:rowOff>73268</xdr:rowOff>
    </xdr:from>
    <xdr:ext cx="690189" cy="259045"/>
    <xdr:sp macro="" textlink="">
      <xdr:nvSpPr>
        <xdr:cNvPr id="365" name="テキスト ボックス 364"/>
        <xdr:cNvSpPr txBox="1"/>
      </xdr:nvSpPr>
      <xdr:spPr>
        <a:xfrm>
          <a:off x="9294204" y="95030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1,001,074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131690</xdr:rowOff>
    </xdr:from>
    <xdr:to>
      <xdr:col>12</xdr:col>
      <xdr:colOff>561975</xdr:colOff>
      <xdr:row>57</xdr:row>
      <xdr:rowOff>61840</xdr:rowOff>
    </xdr:to>
    <xdr:sp macro="" textlink="">
      <xdr:nvSpPr>
        <xdr:cNvPr id="366" name="円/楕円 365"/>
        <xdr:cNvSpPr/>
      </xdr:nvSpPr>
      <xdr:spPr>
        <a:xfrm>
          <a:off x="8699500" y="973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78367</xdr:rowOff>
    </xdr:from>
    <xdr:ext cx="599010" cy="259045"/>
    <xdr:sp macro="" textlink="">
      <xdr:nvSpPr>
        <xdr:cNvPr id="367" name="テキスト ボックス 366"/>
        <xdr:cNvSpPr txBox="1"/>
      </xdr:nvSpPr>
      <xdr:spPr>
        <a:xfrm>
          <a:off x="8450794" y="950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987,691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162882</xdr:rowOff>
    </xdr:from>
    <xdr:to>
      <xdr:col>11</xdr:col>
      <xdr:colOff>358775</xdr:colOff>
      <xdr:row>57</xdr:row>
      <xdr:rowOff>93032</xdr:rowOff>
    </xdr:to>
    <xdr:sp macro="" textlink="">
      <xdr:nvSpPr>
        <xdr:cNvPr id="368" name="円/楕円 367"/>
        <xdr:cNvSpPr/>
      </xdr:nvSpPr>
      <xdr:spPr>
        <a:xfrm>
          <a:off x="7810500" y="976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109559</xdr:rowOff>
    </xdr:from>
    <xdr:ext cx="599010" cy="259045"/>
    <xdr:sp macro="" textlink="">
      <xdr:nvSpPr>
        <xdr:cNvPr id="369" name="テキスト ボックス 368"/>
        <xdr:cNvSpPr txBox="1"/>
      </xdr:nvSpPr>
      <xdr:spPr>
        <a:xfrm>
          <a:off x="7561794" y="953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905,823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80891</xdr:rowOff>
    </xdr:from>
    <xdr:to>
      <xdr:col>10</xdr:col>
      <xdr:colOff>155575</xdr:colOff>
      <xdr:row>58</xdr:row>
      <xdr:rowOff>11041</xdr:rowOff>
    </xdr:to>
    <xdr:sp macro="" textlink="">
      <xdr:nvSpPr>
        <xdr:cNvPr id="370" name="円/楕円 369"/>
        <xdr:cNvSpPr/>
      </xdr:nvSpPr>
      <xdr:spPr>
        <a:xfrm>
          <a:off x="6921500" y="985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27568</xdr:rowOff>
    </xdr:from>
    <xdr:ext cx="599010" cy="259045"/>
    <xdr:sp macro="" textlink="">
      <xdr:nvSpPr>
        <xdr:cNvPr id="371" name="テキスト ボックス 370"/>
        <xdr:cNvSpPr txBox="1"/>
      </xdr:nvSpPr>
      <xdr:spPr>
        <a:xfrm>
          <a:off x="6672794" y="96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671,020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124946</xdr:rowOff>
    </xdr:from>
    <xdr:to>
      <xdr:col>15</xdr:col>
      <xdr:colOff>180975</xdr:colOff>
      <xdr:row>78</xdr:row>
      <xdr:rowOff>136823</xdr:rowOff>
    </xdr:to>
    <xdr:cxnSp macro="">
      <xdr:nvCxnSpPr>
        <xdr:cNvPr id="398" name="直線コネクタ 397"/>
        <xdr:cNvCxnSpPr/>
      </xdr:nvCxnSpPr>
      <xdr:spPr>
        <a:xfrm flipV="1">
          <a:off x="9639300" y="13498046"/>
          <a:ext cx="838200" cy="1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57047</xdr:rowOff>
    </xdr:from>
    <xdr:ext cx="599010" cy="259045"/>
    <xdr:sp macro="" textlink="">
      <xdr:nvSpPr>
        <xdr:cNvPr id="399" name="普通建設事業費 （ うち新規整備　）平均値テキスト"/>
        <xdr:cNvSpPr txBox="1"/>
      </xdr:nvSpPr>
      <xdr:spPr>
        <a:xfrm>
          <a:off x="10528300" y="13258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136823</xdr:rowOff>
    </xdr:from>
    <xdr:to>
      <xdr:col>14</xdr:col>
      <xdr:colOff>28575</xdr:colOff>
      <xdr:row>78</xdr:row>
      <xdr:rowOff>139700</xdr:rowOff>
    </xdr:to>
    <xdr:cxnSp macro="">
      <xdr:nvCxnSpPr>
        <xdr:cNvPr id="401" name="直線コネクタ 400"/>
        <xdr:cNvCxnSpPr/>
      </xdr:nvCxnSpPr>
      <xdr:spPr>
        <a:xfrm flipV="1">
          <a:off x="8750300" y="13509923"/>
          <a:ext cx="8890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150649</xdr:rowOff>
    </xdr:from>
    <xdr:ext cx="599010" cy="259045"/>
    <xdr:sp macro="" textlink="">
      <xdr:nvSpPr>
        <xdr:cNvPr id="403" name="テキスト ボックス 402"/>
        <xdr:cNvSpPr txBox="1"/>
      </xdr:nvSpPr>
      <xdr:spPr>
        <a:xfrm>
          <a:off x="9339794" y="1318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148713</xdr:rowOff>
    </xdr:from>
    <xdr:ext cx="599010" cy="259045"/>
    <xdr:sp macro="" textlink="">
      <xdr:nvSpPr>
        <xdr:cNvPr id="405" name="テキスト ボックス 404"/>
        <xdr:cNvSpPr txBox="1"/>
      </xdr:nvSpPr>
      <xdr:spPr>
        <a:xfrm>
          <a:off x="8450794" y="1317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74146</xdr:rowOff>
    </xdr:from>
    <xdr:to>
      <xdr:col>15</xdr:col>
      <xdr:colOff>231775</xdr:colOff>
      <xdr:row>79</xdr:row>
      <xdr:rowOff>4296</xdr:rowOff>
    </xdr:to>
    <xdr:sp macro="" textlink="">
      <xdr:nvSpPr>
        <xdr:cNvPr id="411" name="円/楕円 410"/>
        <xdr:cNvSpPr/>
      </xdr:nvSpPr>
      <xdr:spPr>
        <a:xfrm>
          <a:off x="10426700" y="1344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12598</xdr:rowOff>
    </xdr:from>
    <xdr:ext cx="534377" cy="259045"/>
    <xdr:sp macro="" textlink="">
      <xdr:nvSpPr>
        <xdr:cNvPr id="412" name="普通建設事業費 （ うち新規整備　）該当値テキスト"/>
        <xdr:cNvSpPr txBox="1"/>
      </xdr:nvSpPr>
      <xdr:spPr>
        <a:xfrm>
          <a:off x="10528300" y="1338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32,272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86023</xdr:rowOff>
    </xdr:from>
    <xdr:to>
      <xdr:col>14</xdr:col>
      <xdr:colOff>79375</xdr:colOff>
      <xdr:row>79</xdr:row>
      <xdr:rowOff>16173</xdr:rowOff>
    </xdr:to>
    <xdr:sp macro="" textlink="">
      <xdr:nvSpPr>
        <xdr:cNvPr id="413" name="円/楕円 412"/>
        <xdr:cNvSpPr/>
      </xdr:nvSpPr>
      <xdr:spPr>
        <a:xfrm>
          <a:off x="9588500" y="1345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7300</xdr:rowOff>
    </xdr:from>
    <xdr:ext cx="469744" cy="259045"/>
    <xdr:sp macro="" textlink="">
      <xdr:nvSpPr>
        <xdr:cNvPr id="414" name="テキスト ボックス 413"/>
        <xdr:cNvSpPr txBox="1"/>
      </xdr:nvSpPr>
      <xdr:spPr>
        <a:xfrm>
          <a:off x="9404427" y="1355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88900</xdr:rowOff>
    </xdr:from>
    <xdr:to>
      <xdr:col>12</xdr:col>
      <xdr:colOff>561975</xdr:colOff>
      <xdr:row>79</xdr:row>
      <xdr:rowOff>19050</xdr:rowOff>
    </xdr:to>
    <xdr:sp macro="" textlink="">
      <xdr:nvSpPr>
        <xdr:cNvPr id="415" name="円/楕円 414"/>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79</xdr:row>
      <xdr:rowOff>10177</xdr:rowOff>
    </xdr:from>
    <xdr:ext cx="249299" cy="259045"/>
    <xdr:sp macro="" textlink="">
      <xdr:nvSpPr>
        <xdr:cNvPr id="416" name="テキスト ボックス 415"/>
        <xdr:cNvSpPr txBox="1"/>
      </xdr:nvSpPr>
      <xdr:spPr>
        <a:xfrm>
          <a:off x="8625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25902</xdr:rowOff>
    </xdr:from>
    <xdr:to>
      <xdr:col>15</xdr:col>
      <xdr:colOff>180975</xdr:colOff>
      <xdr:row>99</xdr:row>
      <xdr:rowOff>30969</xdr:rowOff>
    </xdr:to>
    <xdr:cxnSp macro="">
      <xdr:nvCxnSpPr>
        <xdr:cNvPr id="445" name="直線コネクタ 444"/>
        <xdr:cNvCxnSpPr/>
      </xdr:nvCxnSpPr>
      <xdr:spPr>
        <a:xfrm>
          <a:off x="9639300" y="16999452"/>
          <a:ext cx="8382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67685</xdr:rowOff>
    </xdr:from>
    <xdr:ext cx="599010" cy="259045"/>
    <xdr:sp macro="" textlink="">
      <xdr:nvSpPr>
        <xdr:cNvPr id="446" name="普通建設事業費 （ うち更新整備　）平均値テキスト"/>
        <xdr:cNvSpPr txBox="1"/>
      </xdr:nvSpPr>
      <xdr:spPr>
        <a:xfrm>
          <a:off x="10528300" y="16698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15701</xdr:rowOff>
    </xdr:from>
    <xdr:to>
      <xdr:col>14</xdr:col>
      <xdr:colOff>28575</xdr:colOff>
      <xdr:row>99</xdr:row>
      <xdr:rowOff>25902</xdr:rowOff>
    </xdr:to>
    <xdr:cxnSp macro="">
      <xdr:nvCxnSpPr>
        <xdr:cNvPr id="448" name="直線コネクタ 447"/>
        <xdr:cNvCxnSpPr/>
      </xdr:nvCxnSpPr>
      <xdr:spPr>
        <a:xfrm>
          <a:off x="8750300" y="16989251"/>
          <a:ext cx="889000" cy="1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12110</xdr:rowOff>
    </xdr:from>
    <xdr:ext cx="599010" cy="259045"/>
    <xdr:sp macro="" textlink="">
      <xdr:nvSpPr>
        <xdr:cNvPr id="450" name="テキスト ボックス 449"/>
        <xdr:cNvSpPr txBox="1"/>
      </xdr:nvSpPr>
      <xdr:spPr>
        <a:xfrm>
          <a:off x="9339794" y="1664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10949</xdr:rowOff>
    </xdr:from>
    <xdr:ext cx="599010" cy="259045"/>
    <xdr:sp macro="" textlink="">
      <xdr:nvSpPr>
        <xdr:cNvPr id="452" name="テキスト ボックス 451"/>
        <xdr:cNvSpPr txBox="1"/>
      </xdr:nvSpPr>
      <xdr:spPr>
        <a:xfrm>
          <a:off x="8450794" y="166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151619</xdr:rowOff>
    </xdr:from>
    <xdr:to>
      <xdr:col>15</xdr:col>
      <xdr:colOff>231775</xdr:colOff>
      <xdr:row>99</xdr:row>
      <xdr:rowOff>81769</xdr:rowOff>
    </xdr:to>
    <xdr:sp macro="" textlink="">
      <xdr:nvSpPr>
        <xdr:cNvPr id="458" name="円/楕円 457"/>
        <xdr:cNvSpPr/>
      </xdr:nvSpPr>
      <xdr:spPr>
        <a:xfrm>
          <a:off x="10426700" y="1695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66546</xdr:rowOff>
    </xdr:from>
    <xdr:ext cx="534377" cy="259045"/>
    <xdr:sp macro="" textlink="">
      <xdr:nvSpPr>
        <xdr:cNvPr id="459" name="普通建設事業費 （ うち更新整備　）該当値テキスト"/>
        <xdr:cNvSpPr txBox="1"/>
      </xdr:nvSpPr>
      <xdr:spPr>
        <a:xfrm>
          <a:off x="10528300" y="1686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17,692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146552</xdr:rowOff>
    </xdr:from>
    <xdr:to>
      <xdr:col>14</xdr:col>
      <xdr:colOff>79375</xdr:colOff>
      <xdr:row>99</xdr:row>
      <xdr:rowOff>76702</xdr:rowOff>
    </xdr:to>
    <xdr:sp macro="" textlink="">
      <xdr:nvSpPr>
        <xdr:cNvPr id="460" name="円/楕円 459"/>
        <xdr:cNvSpPr/>
      </xdr:nvSpPr>
      <xdr:spPr>
        <a:xfrm>
          <a:off x="9588500" y="1694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67829</xdr:rowOff>
    </xdr:from>
    <xdr:ext cx="534377" cy="259045"/>
    <xdr:sp macro="" textlink="">
      <xdr:nvSpPr>
        <xdr:cNvPr id="461" name="テキスト ボックス 460"/>
        <xdr:cNvSpPr txBox="1"/>
      </xdr:nvSpPr>
      <xdr:spPr>
        <a:xfrm>
          <a:off x="9372111" y="1704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24,341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136351</xdr:rowOff>
    </xdr:from>
    <xdr:to>
      <xdr:col>12</xdr:col>
      <xdr:colOff>561975</xdr:colOff>
      <xdr:row>99</xdr:row>
      <xdr:rowOff>66501</xdr:rowOff>
    </xdr:to>
    <xdr:sp macro="" textlink="">
      <xdr:nvSpPr>
        <xdr:cNvPr id="462" name="円/楕円 461"/>
        <xdr:cNvSpPr/>
      </xdr:nvSpPr>
      <xdr:spPr>
        <a:xfrm>
          <a:off x="8699500" y="1693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57628</xdr:rowOff>
    </xdr:from>
    <xdr:ext cx="534377" cy="259045"/>
    <xdr:sp macro="" textlink="">
      <xdr:nvSpPr>
        <xdr:cNvPr id="463" name="テキスト ボックス 462"/>
        <xdr:cNvSpPr txBox="1"/>
      </xdr:nvSpPr>
      <xdr:spPr>
        <a:xfrm>
          <a:off x="8483111" y="1703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494" name="直線コネクタ 49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77684</xdr:rowOff>
    </xdr:from>
    <xdr:to>
      <xdr:col>22</xdr:col>
      <xdr:colOff>365125</xdr:colOff>
      <xdr:row>39</xdr:row>
      <xdr:rowOff>98878</xdr:rowOff>
    </xdr:to>
    <xdr:cxnSp macro="">
      <xdr:nvCxnSpPr>
        <xdr:cNvPr id="497" name="直線コネクタ 496"/>
        <xdr:cNvCxnSpPr/>
      </xdr:nvCxnSpPr>
      <xdr:spPr>
        <a:xfrm>
          <a:off x="14592300" y="6764234"/>
          <a:ext cx="889000" cy="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138648</xdr:rowOff>
    </xdr:from>
    <xdr:ext cx="534377" cy="259045"/>
    <xdr:sp macro="" textlink="">
      <xdr:nvSpPr>
        <xdr:cNvPr id="499" name="テキスト ボックス 498"/>
        <xdr:cNvSpPr txBox="1"/>
      </xdr:nvSpPr>
      <xdr:spPr>
        <a:xfrm>
          <a:off x="15214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77684</xdr:rowOff>
    </xdr:from>
    <xdr:to>
      <xdr:col>21</xdr:col>
      <xdr:colOff>161925</xdr:colOff>
      <xdr:row>39</xdr:row>
      <xdr:rowOff>98878</xdr:rowOff>
    </xdr:to>
    <xdr:cxnSp macro="">
      <xdr:nvCxnSpPr>
        <xdr:cNvPr id="500" name="直線コネクタ 499"/>
        <xdr:cNvCxnSpPr/>
      </xdr:nvCxnSpPr>
      <xdr:spPr>
        <a:xfrm flipV="1">
          <a:off x="13703300" y="6764234"/>
          <a:ext cx="889000" cy="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142959</xdr:rowOff>
    </xdr:from>
    <xdr:ext cx="534377" cy="259045"/>
    <xdr:sp macro="" textlink="">
      <xdr:nvSpPr>
        <xdr:cNvPr id="502" name="テキスト ボックス 501"/>
        <xdr:cNvSpPr txBox="1"/>
      </xdr:nvSpPr>
      <xdr:spPr>
        <a:xfrm>
          <a:off x="14325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95241</xdr:rowOff>
    </xdr:from>
    <xdr:to>
      <xdr:col>19</xdr:col>
      <xdr:colOff>644525</xdr:colOff>
      <xdr:row>39</xdr:row>
      <xdr:rowOff>98878</xdr:rowOff>
    </xdr:to>
    <xdr:cxnSp macro="">
      <xdr:nvCxnSpPr>
        <xdr:cNvPr id="503" name="直線コネクタ 502"/>
        <xdr:cNvCxnSpPr/>
      </xdr:nvCxnSpPr>
      <xdr:spPr>
        <a:xfrm>
          <a:off x="12814300" y="6781791"/>
          <a:ext cx="889000" cy="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140596</xdr:rowOff>
    </xdr:from>
    <xdr:ext cx="534377" cy="259045"/>
    <xdr:sp macro="" textlink="">
      <xdr:nvSpPr>
        <xdr:cNvPr id="505" name="テキスト ボックス 504"/>
        <xdr:cNvSpPr txBox="1"/>
      </xdr:nvSpPr>
      <xdr:spPr>
        <a:xfrm>
          <a:off x="13436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125327</xdr:rowOff>
    </xdr:from>
    <xdr:ext cx="534377" cy="259045"/>
    <xdr:sp macro="" textlink="">
      <xdr:nvSpPr>
        <xdr:cNvPr id="507" name="テキスト ボックス 506"/>
        <xdr:cNvSpPr txBox="1"/>
      </xdr:nvSpPr>
      <xdr:spPr>
        <a:xfrm>
          <a:off x="12547111" y="64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13" name="円/楕円 51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249299" cy="259045"/>
    <xdr:sp macro="" textlink="">
      <xdr:nvSpPr>
        <xdr:cNvPr id="514" name="災害復旧事業費該当値テキスト"/>
        <xdr:cNvSpPr txBox="1"/>
      </xdr:nvSpPr>
      <xdr:spPr>
        <a:xfrm>
          <a:off x="16370300" y="6695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15" name="円/楕円 51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16" name="テキスト ボックス 515"/>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26884</xdr:rowOff>
    </xdr:from>
    <xdr:to>
      <xdr:col>21</xdr:col>
      <xdr:colOff>212725</xdr:colOff>
      <xdr:row>39</xdr:row>
      <xdr:rowOff>128484</xdr:rowOff>
    </xdr:to>
    <xdr:sp macro="" textlink="">
      <xdr:nvSpPr>
        <xdr:cNvPr id="517" name="円/楕円 516"/>
        <xdr:cNvSpPr/>
      </xdr:nvSpPr>
      <xdr:spPr>
        <a:xfrm>
          <a:off x="14541500" y="671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119611</xdr:rowOff>
    </xdr:from>
    <xdr:ext cx="534377" cy="259045"/>
    <xdr:sp macro="" textlink="">
      <xdr:nvSpPr>
        <xdr:cNvPr id="518" name="テキスト ボックス 517"/>
        <xdr:cNvSpPr txBox="1"/>
      </xdr:nvSpPr>
      <xdr:spPr>
        <a:xfrm>
          <a:off x="14325111" y="680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19" name="円/楕円 51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0" name="テキスト ボックス 519"/>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44441</xdr:rowOff>
    </xdr:from>
    <xdr:to>
      <xdr:col>18</xdr:col>
      <xdr:colOff>492125</xdr:colOff>
      <xdr:row>39</xdr:row>
      <xdr:rowOff>146041</xdr:rowOff>
    </xdr:to>
    <xdr:sp macro="" textlink="">
      <xdr:nvSpPr>
        <xdr:cNvPr id="521" name="円/楕円 520"/>
        <xdr:cNvSpPr/>
      </xdr:nvSpPr>
      <xdr:spPr>
        <a:xfrm>
          <a:off x="12763500" y="673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137168</xdr:rowOff>
    </xdr:from>
    <xdr:ext cx="469744" cy="259045"/>
    <xdr:sp macro="" textlink="">
      <xdr:nvSpPr>
        <xdr:cNvPr id="522" name="テキスト ボックス 521"/>
        <xdr:cNvSpPr txBox="1"/>
      </xdr:nvSpPr>
      <xdr:spPr>
        <a:xfrm>
          <a:off x="12579427" y="682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124096</xdr:rowOff>
    </xdr:from>
    <xdr:to>
      <xdr:col>23</xdr:col>
      <xdr:colOff>517525</xdr:colOff>
      <xdr:row>77</xdr:row>
      <xdr:rowOff>150830</xdr:rowOff>
    </xdr:to>
    <xdr:cxnSp macro="">
      <xdr:nvCxnSpPr>
        <xdr:cNvPr id="610" name="直線コネクタ 609"/>
        <xdr:cNvCxnSpPr/>
      </xdr:nvCxnSpPr>
      <xdr:spPr>
        <a:xfrm>
          <a:off x="15481300" y="13325746"/>
          <a:ext cx="838200" cy="2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121176</xdr:rowOff>
    </xdr:from>
    <xdr:ext cx="599010" cy="259045"/>
    <xdr:sp macro="" textlink="">
      <xdr:nvSpPr>
        <xdr:cNvPr id="611" name="公債費平均値テキスト"/>
        <xdr:cNvSpPr txBox="1"/>
      </xdr:nvSpPr>
      <xdr:spPr>
        <a:xfrm>
          <a:off x="16370300" y="13322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38767</xdr:rowOff>
    </xdr:from>
    <xdr:to>
      <xdr:col>22</xdr:col>
      <xdr:colOff>365125</xdr:colOff>
      <xdr:row>77</xdr:row>
      <xdr:rowOff>124096</xdr:rowOff>
    </xdr:to>
    <xdr:cxnSp macro="">
      <xdr:nvCxnSpPr>
        <xdr:cNvPr id="613" name="直線コネクタ 612"/>
        <xdr:cNvCxnSpPr/>
      </xdr:nvCxnSpPr>
      <xdr:spPr>
        <a:xfrm>
          <a:off x="14592300" y="13240417"/>
          <a:ext cx="889000" cy="8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115761</xdr:rowOff>
    </xdr:from>
    <xdr:ext cx="599010" cy="259045"/>
    <xdr:sp macro="" textlink="">
      <xdr:nvSpPr>
        <xdr:cNvPr id="615" name="テキスト ボックス 614"/>
        <xdr:cNvSpPr txBox="1"/>
      </xdr:nvSpPr>
      <xdr:spPr>
        <a:xfrm>
          <a:off x="15181794" y="1348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23096</xdr:rowOff>
    </xdr:from>
    <xdr:to>
      <xdr:col>21</xdr:col>
      <xdr:colOff>161925</xdr:colOff>
      <xdr:row>77</xdr:row>
      <xdr:rowOff>38767</xdr:rowOff>
    </xdr:to>
    <xdr:cxnSp macro="">
      <xdr:nvCxnSpPr>
        <xdr:cNvPr id="616" name="直線コネクタ 615"/>
        <xdr:cNvCxnSpPr/>
      </xdr:nvCxnSpPr>
      <xdr:spPr>
        <a:xfrm>
          <a:off x="13703300" y="13224746"/>
          <a:ext cx="889000" cy="1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85131</xdr:rowOff>
    </xdr:from>
    <xdr:ext cx="599010" cy="259045"/>
    <xdr:sp macro="" textlink="">
      <xdr:nvSpPr>
        <xdr:cNvPr id="618" name="テキスト ボックス 617"/>
        <xdr:cNvSpPr txBox="1"/>
      </xdr:nvSpPr>
      <xdr:spPr>
        <a:xfrm>
          <a:off x="14292794" y="1345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54745</xdr:rowOff>
    </xdr:from>
    <xdr:to>
      <xdr:col>19</xdr:col>
      <xdr:colOff>644525</xdr:colOff>
      <xdr:row>77</xdr:row>
      <xdr:rowOff>23096</xdr:rowOff>
    </xdr:to>
    <xdr:cxnSp macro="">
      <xdr:nvCxnSpPr>
        <xdr:cNvPr id="619" name="直線コネクタ 618"/>
        <xdr:cNvCxnSpPr/>
      </xdr:nvCxnSpPr>
      <xdr:spPr>
        <a:xfrm>
          <a:off x="12814300" y="13084945"/>
          <a:ext cx="889000" cy="13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82904</xdr:rowOff>
    </xdr:from>
    <xdr:ext cx="599010" cy="259045"/>
    <xdr:sp macro="" textlink="">
      <xdr:nvSpPr>
        <xdr:cNvPr id="621" name="テキスト ボックス 620"/>
        <xdr:cNvSpPr txBox="1"/>
      </xdr:nvSpPr>
      <xdr:spPr>
        <a:xfrm>
          <a:off x="13403794" y="1345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71463</xdr:rowOff>
    </xdr:from>
    <xdr:ext cx="599010" cy="259045"/>
    <xdr:sp macro="" textlink="">
      <xdr:nvSpPr>
        <xdr:cNvPr id="623" name="テキスト ボックス 622"/>
        <xdr:cNvSpPr txBox="1"/>
      </xdr:nvSpPr>
      <xdr:spPr>
        <a:xfrm>
          <a:off x="12514794" y="1344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100030</xdr:rowOff>
    </xdr:from>
    <xdr:to>
      <xdr:col>23</xdr:col>
      <xdr:colOff>568325</xdr:colOff>
      <xdr:row>78</xdr:row>
      <xdr:rowOff>30180</xdr:rowOff>
    </xdr:to>
    <xdr:sp macro="" textlink="">
      <xdr:nvSpPr>
        <xdr:cNvPr id="629" name="円/楕円 628"/>
        <xdr:cNvSpPr/>
      </xdr:nvSpPr>
      <xdr:spPr>
        <a:xfrm>
          <a:off x="16268700" y="1330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122907</xdr:rowOff>
    </xdr:from>
    <xdr:ext cx="599010" cy="259045"/>
    <xdr:sp macro="" textlink="">
      <xdr:nvSpPr>
        <xdr:cNvPr id="630" name="公債費該当値テキスト"/>
        <xdr:cNvSpPr txBox="1"/>
      </xdr:nvSpPr>
      <xdr:spPr>
        <a:xfrm>
          <a:off x="16370300" y="1315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178,184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73296</xdr:rowOff>
    </xdr:from>
    <xdr:to>
      <xdr:col>22</xdr:col>
      <xdr:colOff>415925</xdr:colOff>
      <xdr:row>78</xdr:row>
      <xdr:rowOff>3446</xdr:rowOff>
    </xdr:to>
    <xdr:sp macro="" textlink="">
      <xdr:nvSpPr>
        <xdr:cNvPr id="631" name="円/楕円 630"/>
        <xdr:cNvSpPr/>
      </xdr:nvSpPr>
      <xdr:spPr>
        <a:xfrm>
          <a:off x="15430500" y="1327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19973</xdr:rowOff>
    </xdr:from>
    <xdr:ext cx="599010" cy="259045"/>
    <xdr:sp macro="" textlink="">
      <xdr:nvSpPr>
        <xdr:cNvPr id="632" name="テキスト ボックス 631"/>
        <xdr:cNvSpPr txBox="1"/>
      </xdr:nvSpPr>
      <xdr:spPr>
        <a:xfrm>
          <a:off x="15181794" y="1305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194,556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159417</xdr:rowOff>
    </xdr:from>
    <xdr:to>
      <xdr:col>21</xdr:col>
      <xdr:colOff>212725</xdr:colOff>
      <xdr:row>77</xdr:row>
      <xdr:rowOff>89567</xdr:rowOff>
    </xdr:to>
    <xdr:sp macro="" textlink="">
      <xdr:nvSpPr>
        <xdr:cNvPr id="633" name="円/楕円 632"/>
        <xdr:cNvSpPr/>
      </xdr:nvSpPr>
      <xdr:spPr>
        <a:xfrm>
          <a:off x="14541500" y="1318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106094</xdr:rowOff>
    </xdr:from>
    <xdr:ext cx="599010" cy="259045"/>
    <xdr:sp macro="" textlink="">
      <xdr:nvSpPr>
        <xdr:cNvPr id="634" name="テキスト ボックス 633"/>
        <xdr:cNvSpPr txBox="1"/>
      </xdr:nvSpPr>
      <xdr:spPr>
        <a:xfrm>
          <a:off x="14292794" y="129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246,814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143746</xdr:rowOff>
    </xdr:from>
    <xdr:to>
      <xdr:col>20</xdr:col>
      <xdr:colOff>9525</xdr:colOff>
      <xdr:row>77</xdr:row>
      <xdr:rowOff>73896</xdr:rowOff>
    </xdr:to>
    <xdr:sp macro="" textlink="">
      <xdr:nvSpPr>
        <xdr:cNvPr id="635" name="円/楕円 634"/>
        <xdr:cNvSpPr/>
      </xdr:nvSpPr>
      <xdr:spPr>
        <a:xfrm>
          <a:off x="13652500" y="1317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90423</xdr:rowOff>
    </xdr:from>
    <xdr:ext cx="599010" cy="259045"/>
    <xdr:sp macro="" textlink="">
      <xdr:nvSpPr>
        <xdr:cNvPr id="636" name="テキスト ボックス 635"/>
        <xdr:cNvSpPr txBox="1"/>
      </xdr:nvSpPr>
      <xdr:spPr>
        <a:xfrm>
          <a:off x="13403794" y="1294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256,411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3945</xdr:rowOff>
    </xdr:from>
    <xdr:to>
      <xdr:col>18</xdr:col>
      <xdr:colOff>492125</xdr:colOff>
      <xdr:row>76</xdr:row>
      <xdr:rowOff>105545</xdr:rowOff>
    </xdr:to>
    <xdr:sp macro="" textlink="">
      <xdr:nvSpPr>
        <xdr:cNvPr id="637" name="円/楕円 636"/>
        <xdr:cNvSpPr/>
      </xdr:nvSpPr>
      <xdr:spPr>
        <a:xfrm>
          <a:off x="12763500" y="1303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122072</xdr:rowOff>
    </xdr:from>
    <xdr:ext cx="599010" cy="259045"/>
    <xdr:sp macro="" textlink="">
      <xdr:nvSpPr>
        <xdr:cNvPr id="638" name="テキスト ボックス 637"/>
        <xdr:cNvSpPr txBox="1"/>
      </xdr:nvSpPr>
      <xdr:spPr>
        <a:xfrm>
          <a:off x="12514794" y="128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342,028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22413</xdr:rowOff>
    </xdr:from>
    <xdr:to>
      <xdr:col>23</xdr:col>
      <xdr:colOff>517525</xdr:colOff>
      <xdr:row>98</xdr:row>
      <xdr:rowOff>111190</xdr:rowOff>
    </xdr:to>
    <xdr:cxnSp macro="">
      <xdr:nvCxnSpPr>
        <xdr:cNvPr id="667" name="直線コネクタ 666"/>
        <xdr:cNvCxnSpPr/>
      </xdr:nvCxnSpPr>
      <xdr:spPr>
        <a:xfrm>
          <a:off x="15481300" y="16824513"/>
          <a:ext cx="838200" cy="8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76178</xdr:rowOff>
    </xdr:from>
    <xdr:ext cx="534377" cy="259045"/>
    <xdr:sp macro="" textlink="">
      <xdr:nvSpPr>
        <xdr:cNvPr id="668" name="積立金平均値テキスト"/>
        <xdr:cNvSpPr txBox="1"/>
      </xdr:nvSpPr>
      <xdr:spPr>
        <a:xfrm>
          <a:off x="16370300" y="16706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22413</xdr:rowOff>
    </xdr:from>
    <xdr:to>
      <xdr:col>22</xdr:col>
      <xdr:colOff>365125</xdr:colOff>
      <xdr:row>99</xdr:row>
      <xdr:rowOff>32348</xdr:rowOff>
    </xdr:to>
    <xdr:cxnSp macro="">
      <xdr:nvCxnSpPr>
        <xdr:cNvPr id="670" name="直線コネクタ 669"/>
        <xdr:cNvCxnSpPr/>
      </xdr:nvCxnSpPr>
      <xdr:spPr>
        <a:xfrm flipV="1">
          <a:off x="14592300" y="16824513"/>
          <a:ext cx="889000" cy="18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71190</xdr:rowOff>
    </xdr:from>
    <xdr:ext cx="599010" cy="259045"/>
    <xdr:sp macro="" textlink="">
      <xdr:nvSpPr>
        <xdr:cNvPr id="672" name="テキスト ボックス 671"/>
        <xdr:cNvSpPr txBox="1"/>
      </xdr:nvSpPr>
      <xdr:spPr>
        <a:xfrm>
          <a:off x="15181794" y="165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45727</xdr:rowOff>
    </xdr:from>
    <xdr:to>
      <xdr:col>21</xdr:col>
      <xdr:colOff>161925</xdr:colOff>
      <xdr:row>99</xdr:row>
      <xdr:rowOff>32348</xdr:rowOff>
    </xdr:to>
    <xdr:cxnSp macro="">
      <xdr:nvCxnSpPr>
        <xdr:cNvPr id="673" name="直線コネクタ 672"/>
        <xdr:cNvCxnSpPr/>
      </xdr:nvCxnSpPr>
      <xdr:spPr>
        <a:xfrm>
          <a:off x="13703300" y="16847827"/>
          <a:ext cx="889000" cy="15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37617</xdr:rowOff>
    </xdr:from>
    <xdr:ext cx="534377" cy="259045"/>
    <xdr:sp macro="" textlink="">
      <xdr:nvSpPr>
        <xdr:cNvPr id="675" name="テキスト ボックス 674"/>
        <xdr:cNvSpPr txBox="1"/>
      </xdr:nvSpPr>
      <xdr:spPr>
        <a:xfrm>
          <a:off x="14325111" y="166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45727</xdr:rowOff>
    </xdr:from>
    <xdr:to>
      <xdr:col>19</xdr:col>
      <xdr:colOff>644525</xdr:colOff>
      <xdr:row>98</xdr:row>
      <xdr:rowOff>56428</xdr:rowOff>
    </xdr:to>
    <xdr:cxnSp macro="">
      <xdr:nvCxnSpPr>
        <xdr:cNvPr id="676" name="直線コネクタ 675"/>
        <xdr:cNvCxnSpPr/>
      </xdr:nvCxnSpPr>
      <xdr:spPr>
        <a:xfrm flipV="1">
          <a:off x="12814300" y="16847827"/>
          <a:ext cx="889000" cy="1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131816</xdr:rowOff>
    </xdr:from>
    <xdr:ext cx="534377" cy="259045"/>
    <xdr:sp macro="" textlink="">
      <xdr:nvSpPr>
        <xdr:cNvPr id="678" name="テキスト ボックス 677"/>
        <xdr:cNvSpPr txBox="1"/>
      </xdr:nvSpPr>
      <xdr:spPr>
        <a:xfrm>
          <a:off x="13436111" y="169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114541</xdr:rowOff>
    </xdr:from>
    <xdr:ext cx="599010" cy="259045"/>
    <xdr:sp macro="" textlink="">
      <xdr:nvSpPr>
        <xdr:cNvPr id="680" name="テキスト ボックス 679"/>
        <xdr:cNvSpPr txBox="1"/>
      </xdr:nvSpPr>
      <xdr:spPr>
        <a:xfrm>
          <a:off x="12514794" y="1691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60390</xdr:rowOff>
    </xdr:from>
    <xdr:to>
      <xdr:col>23</xdr:col>
      <xdr:colOff>568325</xdr:colOff>
      <xdr:row>98</xdr:row>
      <xdr:rowOff>161990</xdr:rowOff>
    </xdr:to>
    <xdr:sp macro="" textlink="">
      <xdr:nvSpPr>
        <xdr:cNvPr id="686" name="円/楕円 685"/>
        <xdr:cNvSpPr/>
      </xdr:nvSpPr>
      <xdr:spPr>
        <a:xfrm>
          <a:off x="16268700" y="1686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31728</xdr:rowOff>
    </xdr:from>
    <xdr:ext cx="534377" cy="259045"/>
    <xdr:sp macro="" textlink="">
      <xdr:nvSpPr>
        <xdr:cNvPr id="687" name="積立金該当値テキスト"/>
        <xdr:cNvSpPr txBox="1"/>
      </xdr:nvSpPr>
      <xdr:spPr>
        <a:xfrm>
          <a:off x="16370300" y="1683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82,449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143063</xdr:rowOff>
    </xdr:from>
    <xdr:to>
      <xdr:col>22</xdr:col>
      <xdr:colOff>415925</xdr:colOff>
      <xdr:row>98</xdr:row>
      <xdr:rowOff>73213</xdr:rowOff>
    </xdr:to>
    <xdr:sp macro="" textlink="">
      <xdr:nvSpPr>
        <xdr:cNvPr id="688" name="円/楕円 687"/>
        <xdr:cNvSpPr/>
      </xdr:nvSpPr>
      <xdr:spPr>
        <a:xfrm>
          <a:off x="15430500" y="1677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64340</xdr:rowOff>
    </xdr:from>
    <xdr:ext cx="599010" cy="259045"/>
    <xdr:sp macro="" textlink="">
      <xdr:nvSpPr>
        <xdr:cNvPr id="689" name="テキスト ボックス 688"/>
        <xdr:cNvSpPr txBox="1"/>
      </xdr:nvSpPr>
      <xdr:spPr>
        <a:xfrm>
          <a:off x="15181794" y="1686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152,352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152998</xdr:rowOff>
    </xdr:from>
    <xdr:to>
      <xdr:col>21</xdr:col>
      <xdr:colOff>212725</xdr:colOff>
      <xdr:row>99</xdr:row>
      <xdr:rowOff>83148</xdr:rowOff>
    </xdr:to>
    <xdr:sp macro="" textlink="">
      <xdr:nvSpPr>
        <xdr:cNvPr id="690" name="円/楕円 689"/>
        <xdr:cNvSpPr/>
      </xdr:nvSpPr>
      <xdr:spPr>
        <a:xfrm>
          <a:off x="14541500" y="1695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74275</xdr:rowOff>
    </xdr:from>
    <xdr:ext cx="469744" cy="259045"/>
    <xdr:sp macro="" textlink="">
      <xdr:nvSpPr>
        <xdr:cNvPr id="691" name="テキスト ボックス 690"/>
        <xdr:cNvSpPr txBox="1"/>
      </xdr:nvSpPr>
      <xdr:spPr>
        <a:xfrm>
          <a:off x="14357427" y="1704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166377</xdr:rowOff>
    </xdr:from>
    <xdr:to>
      <xdr:col>20</xdr:col>
      <xdr:colOff>9525</xdr:colOff>
      <xdr:row>98</xdr:row>
      <xdr:rowOff>96527</xdr:rowOff>
    </xdr:to>
    <xdr:sp macro="" textlink="">
      <xdr:nvSpPr>
        <xdr:cNvPr id="692" name="円/楕円 691"/>
        <xdr:cNvSpPr/>
      </xdr:nvSpPr>
      <xdr:spPr>
        <a:xfrm>
          <a:off x="13652500" y="1679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113054</xdr:rowOff>
    </xdr:from>
    <xdr:ext cx="599010" cy="259045"/>
    <xdr:sp macro="" textlink="">
      <xdr:nvSpPr>
        <xdr:cNvPr id="693" name="テキスト ボックス 692"/>
        <xdr:cNvSpPr txBox="1"/>
      </xdr:nvSpPr>
      <xdr:spPr>
        <a:xfrm>
          <a:off x="13403794" y="1657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133,994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5628</xdr:rowOff>
    </xdr:from>
    <xdr:to>
      <xdr:col>18</xdr:col>
      <xdr:colOff>492125</xdr:colOff>
      <xdr:row>98</xdr:row>
      <xdr:rowOff>107228</xdr:rowOff>
    </xdr:to>
    <xdr:sp macro="" textlink="">
      <xdr:nvSpPr>
        <xdr:cNvPr id="694" name="円/楕円 693"/>
        <xdr:cNvSpPr/>
      </xdr:nvSpPr>
      <xdr:spPr>
        <a:xfrm>
          <a:off x="12763500" y="1680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123755</xdr:rowOff>
    </xdr:from>
    <xdr:ext cx="599010" cy="259045"/>
    <xdr:sp macro="" textlink="">
      <xdr:nvSpPr>
        <xdr:cNvPr id="695" name="テキスト ボックス 694"/>
        <xdr:cNvSpPr txBox="1"/>
      </xdr:nvSpPr>
      <xdr:spPr>
        <a:xfrm>
          <a:off x="12514794" y="165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2" name="直線コネクタ 72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3" name="投資及び出資金平均値テキスト"/>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5" name="直線コネクタ 72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6" name="フローチャート : 判断 725"/>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7" name="テキスト ボックス 726"/>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8" name="直線コネクタ 72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0" name="テキスト ボックス 729"/>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1" name="直線コネクタ 73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3" name="テキスト ボックス 732"/>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109095</xdr:rowOff>
    </xdr:from>
    <xdr:ext cx="469744" cy="259045"/>
    <xdr:sp macro="" textlink="">
      <xdr:nvSpPr>
        <xdr:cNvPr id="735" name="テキスト ボックス 734"/>
        <xdr:cNvSpPr txBox="1"/>
      </xdr:nvSpPr>
      <xdr:spPr>
        <a:xfrm>
          <a:off x="18421427" y="62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1" name="円/楕円 74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42" name="投資及び出資金該当値テキスト"/>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3" name="円/楕円 74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4" name="テキスト ボックス 74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5" name="円/楕円 74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6" name="テキスト ボックス 74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7" name="円/楕円 74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8" name="テキスト ボックス 74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9" name="円/楕円 74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0" name="テキスト ボックス 74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9" name="直線コネクタ 77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0" name="貸付金平均値テキスト"/>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2" name="直線コネクタ 78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3" name="フローチャート : 判断 782"/>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90757</xdr:rowOff>
    </xdr:from>
    <xdr:ext cx="469744" cy="259045"/>
    <xdr:sp macro="" textlink="">
      <xdr:nvSpPr>
        <xdr:cNvPr id="784" name="テキスト ボックス 783"/>
        <xdr:cNvSpPr txBox="1"/>
      </xdr:nvSpPr>
      <xdr:spPr>
        <a:xfrm>
          <a:off x="21088427" y="9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5" name="直線コネクタ 78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73341</xdr:rowOff>
    </xdr:from>
    <xdr:ext cx="534377" cy="259045"/>
    <xdr:sp macro="" textlink="">
      <xdr:nvSpPr>
        <xdr:cNvPr id="787" name="テキスト ボックス 786"/>
        <xdr:cNvSpPr txBox="1"/>
      </xdr:nvSpPr>
      <xdr:spPr>
        <a:xfrm>
          <a:off x="20167111" y="9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8" name="直線コネクタ 78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80180</xdr:rowOff>
    </xdr:from>
    <xdr:ext cx="469744" cy="259045"/>
    <xdr:sp macro="" textlink="">
      <xdr:nvSpPr>
        <xdr:cNvPr id="790" name="テキスト ボックス 789"/>
        <xdr:cNvSpPr txBox="1"/>
      </xdr:nvSpPr>
      <xdr:spPr>
        <a:xfrm>
          <a:off x="19310427" y="98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85000</xdr:rowOff>
    </xdr:from>
    <xdr:ext cx="469744" cy="259045"/>
    <xdr:sp macro="" textlink="">
      <xdr:nvSpPr>
        <xdr:cNvPr id="792" name="テキスト ボックス 791"/>
        <xdr:cNvSpPr txBox="1"/>
      </xdr:nvSpPr>
      <xdr:spPr>
        <a:xfrm>
          <a:off x="18421427" y="985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8" name="円/楕円 79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249299" cy="259045"/>
    <xdr:sp macro="" textlink="">
      <xdr:nvSpPr>
        <xdr:cNvPr id="799" name="貸付金該当値テキスト"/>
        <xdr:cNvSpPr txBox="1"/>
      </xdr:nvSpPr>
      <xdr:spPr>
        <a:xfrm>
          <a:off x="22212300" y="10041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0" name="円/楕円 79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1" name="テキスト ボックス 80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2" name="円/楕円 80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3" name="テキスト ボックス 80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4" name="円/楕円 80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5" name="テキスト ボックス 80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6" name="円/楕円 80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7" name="テキスト ボックス 80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4995</xdr:rowOff>
    </xdr:from>
    <xdr:to>
      <xdr:col>32</xdr:col>
      <xdr:colOff>187325</xdr:colOff>
      <xdr:row>76</xdr:row>
      <xdr:rowOff>17568</xdr:rowOff>
    </xdr:to>
    <xdr:cxnSp macro="">
      <xdr:nvCxnSpPr>
        <xdr:cNvPr id="834" name="直線コネクタ 833"/>
        <xdr:cNvCxnSpPr/>
      </xdr:nvCxnSpPr>
      <xdr:spPr>
        <a:xfrm>
          <a:off x="21323300" y="13035195"/>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134659</xdr:rowOff>
    </xdr:from>
    <xdr:ext cx="599010" cy="259045"/>
    <xdr:sp macro="" textlink="">
      <xdr:nvSpPr>
        <xdr:cNvPr id="835" name="繰出金平均値テキスト"/>
        <xdr:cNvSpPr txBox="1"/>
      </xdr:nvSpPr>
      <xdr:spPr>
        <a:xfrm>
          <a:off x="22212300" y="13164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4995</xdr:rowOff>
    </xdr:from>
    <xdr:to>
      <xdr:col>31</xdr:col>
      <xdr:colOff>34925</xdr:colOff>
      <xdr:row>76</xdr:row>
      <xdr:rowOff>51667</xdr:rowOff>
    </xdr:to>
    <xdr:cxnSp macro="">
      <xdr:nvCxnSpPr>
        <xdr:cNvPr id="837" name="直線コネクタ 836"/>
        <xdr:cNvCxnSpPr/>
      </xdr:nvCxnSpPr>
      <xdr:spPr>
        <a:xfrm flipV="1">
          <a:off x="20434300" y="13035195"/>
          <a:ext cx="889000" cy="4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8" name="フローチャート : 判断 837"/>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85318</xdr:rowOff>
    </xdr:from>
    <xdr:ext cx="599010" cy="259045"/>
    <xdr:sp macro="" textlink="">
      <xdr:nvSpPr>
        <xdr:cNvPr id="839" name="テキスト ボックス 838"/>
        <xdr:cNvSpPr txBox="1"/>
      </xdr:nvSpPr>
      <xdr:spPr>
        <a:xfrm>
          <a:off x="21023794"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12894</xdr:rowOff>
    </xdr:from>
    <xdr:to>
      <xdr:col>29</xdr:col>
      <xdr:colOff>517525</xdr:colOff>
      <xdr:row>76</xdr:row>
      <xdr:rowOff>51667</xdr:rowOff>
    </xdr:to>
    <xdr:cxnSp macro="">
      <xdr:nvCxnSpPr>
        <xdr:cNvPr id="840" name="直線コネクタ 839"/>
        <xdr:cNvCxnSpPr/>
      </xdr:nvCxnSpPr>
      <xdr:spPr>
        <a:xfrm>
          <a:off x="19545300" y="13043094"/>
          <a:ext cx="889000" cy="3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1" name="フローチャート : 判断 840"/>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86610</xdr:rowOff>
    </xdr:from>
    <xdr:ext cx="599010" cy="259045"/>
    <xdr:sp macro="" textlink="">
      <xdr:nvSpPr>
        <xdr:cNvPr id="842" name="テキスト ボックス 841"/>
        <xdr:cNvSpPr txBox="1"/>
      </xdr:nvSpPr>
      <xdr:spPr>
        <a:xfrm>
          <a:off x="20134794"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12894</xdr:rowOff>
    </xdr:from>
    <xdr:to>
      <xdr:col>28</xdr:col>
      <xdr:colOff>314325</xdr:colOff>
      <xdr:row>76</xdr:row>
      <xdr:rowOff>72310</xdr:rowOff>
    </xdr:to>
    <xdr:cxnSp macro="">
      <xdr:nvCxnSpPr>
        <xdr:cNvPr id="843" name="直線コネクタ 842"/>
        <xdr:cNvCxnSpPr/>
      </xdr:nvCxnSpPr>
      <xdr:spPr>
        <a:xfrm flipV="1">
          <a:off x="18656300" y="13043094"/>
          <a:ext cx="889000" cy="5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4" name="フローチャート : 判断 843"/>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96876</xdr:rowOff>
    </xdr:from>
    <xdr:ext cx="599010" cy="259045"/>
    <xdr:sp macro="" textlink="">
      <xdr:nvSpPr>
        <xdr:cNvPr id="845" name="テキスト ボックス 844"/>
        <xdr:cNvSpPr txBox="1"/>
      </xdr:nvSpPr>
      <xdr:spPr>
        <a:xfrm>
          <a:off x="19245794"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6" name="フローチャート : 判断 845"/>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77636</xdr:rowOff>
    </xdr:from>
    <xdr:ext cx="599010" cy="259045"/>
    <xdr:sp macro="" textlink="">
      <xdr:nvSpPr>
        <xdr:cNvPr id="847" name="テキスト ボックス 846"/>
        <xdr:cNvSpPr txBox="1"/>
      </xdr:nvSpPr>
      <xdr:spPr>
        <a:xfrm>
          <a:off x="18356794" y="1327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138218</xdr:rowOff>
    </xdr:from>
    <xdr:to>
      <xdr:col>32</xdr:col>
      <xdr:colOff>238125</xdr:colOff>
      <xdr:row>76</xdr:row>
      <xdr:rowOff>68368</xdr:rowOff>
    </xdr:to>
    <xdr:sp macro="" textlink="">
      <xdr:nvSpPr>
        <xdr:cNvPr id="853" name="円/楕円 852"/>
        <xdr:cNvSpPr/>
      </xdr:nvSpPr>
      <xdr:spPr>
        <a:xfrm>
          <a:off x="22110700" y="1299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161095</xdr:rowOff>
    </xdr:from>
    <xdr:ext cx="599010" cy="259045"/>
    <xdr:sp macro="" textlink="">
      <xdr:nvSpPr>
        <xdr:cNvPr id="854" name="繰出金該当値テキスト"/>
        <xdr:cNvSpPr txBox="1"/>
      </xdr:nvSpPr>
      <xdr:spPr>
        <a:xfrm>
          <a:off x="22212300" y="1284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203,426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125645</xdr:rowOff>
    </xdr:from>
    <xdr:to>
      <xdr:col>31</xdr:col>
      <xdr:colOff>85725</xdr:colOff>
      <xdr:row>76</xdr:row>
      <xdr:rowOff>55795</xdr:rowOff>
    </xdr:to>
    <xdr:sp macro="" textlink="">
      <xdr:nvSpPr>
        <xdr:cNvPr id="855" name="円/楕円 854"/>
        <xdr:cNvSpPr/>
      </xdr:nvSpPr>
      <xdr:spPr>
        <a:xfrm>
          <a:off x="21272500" y="1298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72322</xdr:rowOff>
    </xdr:from>
    <xdr:ext cx="599010" cy="259045"/>
    <xdr:sp macro="" textlink="">
      <xdr:nvSpPr>
        <xdr:cNvPr id="856" name="テキスト ボックス 855"/>
        <xdr:cNvSpPr txBox="1"/>
      </xdr:nvSpPr>
      <xdr:spPr>
        <a:xfrm>
          <a:off x="21023794" y="12759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208,926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867</xdr:rowOff>
    </xdr:from>
    <xdr:to>
      <xdr:col>29</xdr:col>
      <xdr:colOff>568325</xdr:colOff>
      <xdr:row>76</xdr:row>
      <xdr:rowOff>102467</xdr:rowOff>
    </xdr:to>
    <xdr:sp macro="" textlink="">
      <xdr:nvSpPr>
        <xdr:cNvPr id="857" name="円/楕円 856"/>
        <xdr:cNvSpPr/>
      </xdr:nvSpPr>
      <xdr:spPr>
        <a:xfrm>
          <a:off x="20383500" y="1303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118993</xdr:rowOff>
    </xdr:from>
    <xdr:ext cx="599010" cy="259045"/>
    <xdr:sp macro="" textlink="">
      <xdr:nvSpPr>
        <xdr:cNvPr id="858" name="テキスト ボックス 857"/>
        <xdr:cNvSpPr txBox="1"/>
      </xdr:nvSpPr>
      <xdr:spPr>
        <a:xfrm>
          <a:off x="20134794" y="1280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188,510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133543</xdr:rowOff>
    </xdr:from>
    <xdr:to>
      <xdr:col>28</xdr:col>
      <xdr:colOff>365125</xdr:colOff>
      <xdr:row>76</xdr:row>
      <xdr:rowOff>63692</xdr:rowOff>
    </xdr:to>
    <xdr:sp macro="" textlink="">
      <xdr:nvSpPr>
        <xdr:cNvPr id="859" name="円/楕円 858"/>
        <xdr:cNvSpPr/>
      </xdr:nvSpPr>
      <xdr:spPr>
        <a:xfrm>
          <a:off x="19494500" y="129922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80220</xdr:rowOff>
    </xdr:from>
    <xdr:ext cx="599010" cy="259045"/>
    <xdr:sp macro="" textlink="">
      <xdr:nvSpPr>
        <xdr:cNvPr id="860" name="テキスト ボックス 859"/>
        <xdr:cNvSpPr txBox="1"/>
      </xdr:nvSpPr>
      <xdr:spPr>
        <a:xfrm>
          <a:off x="19245794" y="12767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205,471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21510</xdr:rowOff>
    </xdr:from>
    <xdr:to>
      <xdr:col>27</xdr:col>
      <xdr:colOff>161925</xdr:colOff>
      <xdr:row>76</xdr:row>
      <xdr:rowOff>123110</xdr:rowOff>
    </xdr:to>
    <xdr:sp macro="" textlink="">
      <xdr:nvSpPr>
        <xdr:cNvPr id="861" name="円/楕円 860"/>
        <xdr:cNvSpPr/>
      </xdr:nvSpPr>
      <xdr:spPr>
        <a:xfrm>
          <a:off x="18605500" y="1305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139638</xdr:rowOff>
    </xdr:from>
    <xdr:ext cx="599010" cy="259045"/>
    <xdr:sp macro="" textlink="">
      <xdr:nvSpPr>
        <xdr:cNvPr id="862" name="テキスト ボックス 861"/>
        <xdr:cNvSpPr txBox="1"/>
      </xdr:nvSpPr>
      <xdr:spPr>
        <a:xfrm>
          <a:off x="18356794" y="1282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179,479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・人件費について、人口１人当たりの金額が</a:t>
          </a:r>
          <a:r>
            <a:rPr kumimoji="1" lang="en-US" altLang="ja-JP" sz="1300">
              <a:latin typeface="ＭＳ Ｐゴシック"/>
            </a:rPr>
            <a:t>477,731</a:t>
          </a:r>
          <a:r>
            <a:rPr kumimoji="1" lang="ja-JP" altLang="en-US" sz="1300">
              <a:latin typeface="ＭＳ Ｐゴシック"/>
            </a:rPr>
            <a:t>円と類似団体及び県平均を大きく上回っている。これは、ごみ処理施設や保育所施設の直営や多様化する行政事務に対応する職員数の確保などが主な要因となっている。施設運営に係る経費（物件費：賃金）も増加要因となることから、コスト見直しが必要である。</a:t>
          </a:r>
        </a:p>
        <a:p>
          <a:r>
            <a:rPr kumimoji="1" lang="ja-JP" altLang="en-US" sz="1300">
              <a:latin typeface="ＭＳ Ｐゴシック"/>
            </a:rPr>
            <a:t>・普通建設事業費について、平成</a:t>
          </a:r>
          <a:r>
            <a:rPr kumimoji="1" lang="en-US" altLang="ja-JP" sz="1300">
              <a:latin typeface="ＭＳ Ｐゴシック"/>
            </a:rPr>
            <a:t>24</a:t>
          </a:r>
          <a:r>
            <a:rPr kumimoji="1" lang="ja-JP" altLang="en-US" sz="1300">
              <a:latin typeface="ＭＳ Ｐゴシック"/>
            </a:rPr>
            <a:t>年度から小学校改築事業が「公立学校施設整備事業長期計画」に基づいて実施され（</a:t>
          </a:r>
          <a:r>
            <a:rPr kumimoji="1" lang="en-US" altLang="ja-JP" sz="1300">
              <a:latin typeface="ＭＳ Ｐゴシック"/>
            </a:rPr>
            <a:t>H24</a:t>
          </a:r>
          <a:r>
            <a:rPr kumimoji="1" lang="ja-JP" altLang="en-US" sz="1300">
              <a:latin typeface="ＭＳ Ｐゴシック"/>
            </a:rPr>
            <a:t>渡嘉敷小学校校舎・</a:t>
          </a:r>
          <a:r>
            <a:rPr kumimoji="1" lang="en-US" altLang="ja-JP" sz="1300">
              <a:latin typeface="ＭＳ Ｐゴシック"/>
            </a:rPr>
            <a:t>H27</a:t>
          </a:r>
          <a:r>
            <a:rPr kumimoji="1" lang="ja-JP" altLang="en-US" sz="1300">
              <a:latin typeface="ＭＳ Ｐゴシック"/>
            </a:rPr>
            <a:t>阿波連小学校校舎・</a:t>
          </a:r>
          <a:r>
            <a:rPr kumimoji="1" lang="en-US" altLang="ja-JP" sz="1300">
              <a:latin typeface="ＭＳ Ｐゴシック"/>
            </a:rPr>
            <a:t>H28</a:t>
          </a:r>
          <a:r>
            <a:rPr kumimoji="1" lang="ja-JP" altLang="en-US" sz="1300">
              <a:latin typeface="ＭＳ Ｐゴシック"/>
            </a:rPr>
            <a:t>阿波連小学校屋内運動場　）　ている。人口１一り当たり</a:t>
          </a:r>
          <a:r>
            <a:rPr kumimoji="1" lang="en-US" altLang="ja-JP" sz="1300">
              <a:latin typeface="ＭＳ Ｐゴシック"/>
            </a:rPr>
            <a:t>802,605</a:t>
          </a:r>
          <a:r>
            <a:rPr kumimoji="1" lang="ja-JP" altLang="en-US" sz="1300">
              <a:latin typeface="ＭＳ Ｐゴシック"/>
            </a:rPr>
            <a:t>円と類似団体及び県平均を大きく上回っているが、社会資本の整備は必要性等を勘案し、地域経済の振興や活性化に必要な事業については重点的・効果的に実施する。</a:t>
          </a:r>
        </a:p>
        <a:p>
          <a:r>
            <a:rPr kumimoji="1" lang="ja-JP" altLang="en-US" sz="1300">
              <a:latin typeface="ＭＳ Ｐゴシック"/>
            </a:rPr>
            <a:t>・繰出金について、人口１人当たりの金額が</a:t>
          </a:r>
          <a:r>
            <a:rPr kumimoji="1" lang="en-US" altLang="ja-JP" sz="1300">
              <a:latin typeface="ＭＳ Ｐゴシック"/>
            </a:rPr>
            <a:t>203,426</a:t>
          </a:r>
          <a:r>
            <a:rPr kumimoji="1" lang="ja-JP" altLang="en-US" sz="1300">
              <a:latin typeface="ＭＳ Ｐゴシック"/>
            </a:rPr>
            <a:t>円と類似団体及び県平均を大きく上回っている。特別会計（簡易水道事業特別会計・下水道事業特別会計）への繰出金については、基準内繰出（施設整備に要した地方債の元利償還金や、自然条件等による割高な料金の格差是正等）　に加え、料金収入等では補えない維持管理費や修繕費の不足分についても基準外繰出を実施している。単に赤字補てん的なものについては、歳出削減努力等を精査して慎重に行う。</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沖縄県渡嘉敷村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702
686
19.23
1,819,024
1,726,252
75,255
738,857
1,434,837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36716</xdr:rowOff>
    </xdr:from>
    <xdr:to>
      <xdr:col>6</xdr:col>
      <xdr:colOff>511175</xdr:colOff>
      <xdr:row>35</xdr:row>
      <xdr:rowOff>81471</xdr:rowOff>
    </xdr:to>
    <xdr:cxnSp macro="">
      <xdr:nvCxnSpPr>
        <xdr:cNvPr id="60" name="直線コネクタ 59"/>
        <xdr:cNvCxnSpPr/>
      </xdr:nvCxnSpPr>
      <xdr:spPr>
        <a:xfrm>
          <a:off x="3797300" y="6037466"/>
          <a:ext cx="838200" cy="4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54233</xdr:rowOff>
    </xdr:from>
    <xdr:ext cx="534377" cy="259045"/>
    <xdr:sp macro="" textlink="">
      <xdr:nvSpPr>
        <xdr:cNvPr id="61" name="議会費平均値テキスト"/>
        <xdr:cNvSpPr txBox="1"/>
      </xdr:nvSpPr>
      <xdr:spPr>
        <a:xfrm>
          <a:off x="4686300" y="639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36716</xdr:rowOff>
    </xdr:from>
    <xdr:to>
      <xdr:col>5</xdr:col>
      <xdr:colOff>358775</xdr:colOff>
      <xdr:row>35</xdr:row>
      <xdr:rowOff>43053</xdr:rowOff>
    </xdr:to>
    <xdr:cxnSp macro="">
      <xdr:nvCxnSpPr>
        <xdr:cNvPr id="63" name="直線コネクタ 62"/>
        <xdr:cNvCxnSpPr/>
      </xdr:nvCxnSpPr>
      <xdr:spPr>
        <a:xfrm flipV="1">
          <a:off x="2908300" y="6037466"/>
          <a:ext cx="889000" cy="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166464</xdr:rowOff>
    </xdr:from>
    <xdr:ext cx="534377" cy="259045"/>
    <xdr:sp macro="" textlink="">
      <xdr:nvSpPr>
        <xdr:cNvPr id="65" name="テキスト ボックス 64"/>
        <xdr:cNvSpPr txBox="1"/>
      </xdr:nvSpPr>
      <xdr:spPr>
        <a:xfrm>
          <a:off x="3530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43053</xdr:rowOff>
    </xdr:from>
    <xdr:to>
      <xdr:col>4</xdr:col>
      <xdr:colOff>155575</xdr:colOff>
      <xdr:row>35</xdr:row>
      <xdr:rowOff>59944</xdr:rowOff>
    </xdr:to>
    <xdr:cxnSp macro="">
      <xdr:nvCxnSpPr>
        <xdr:cNvPr id="66" name="直線コネクタ 65"/>
        <xdr:cNvCxnSpPr/>
      </xdr:nvCxnSpPr>
      <xdr:spPr>
        <a:xfrm flipV="1">
          <a:off x="2019300" y="6043803"/>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881</xdr:rowOff>
    </xdr:from>
    <xdr:ext cx="534377" cy="259045"/>
    <xdr:sp macro="" textlink="">
      <xdr:nvSpPr>
        <xdr:cNvPr id="68" name="テキスト ボックス 67"/>
        <xdr:cNvSpPr txBox="1"/>
      </xdr:nvSpPr>
      <xdr:spPr>
        <a:xfrm>
          <a:off x="2641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59944</xdr:rowOff>
    </xdr:from>
    <xdr:to>
      <xdr:col>2</xdr:col>
      <xdr:colOff>638175</xdr:colOff>
      <xdr:row>35</xdr:row>
      <xdr:rowOff>67158</xdr:rowOff>
    </xdr:to>
    <xdr:cxnSp macro="">
      <xdr:nvCxnSpPr>
        <xdr:cNvPr id="69" name="直線コネクタ 68"/>
        <xdr:cNvCxnSpPr/>
      </xdr:nvCxnSpPr>
      <xdr:spPr>
        <a:xfrm flipV="1">
          <a:off x="1130300" y="6060694"/>
          <a:ext cx="889000" cy="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5504</xdr:rowOff>
    </xdr:from>
    <xdr:ext cx="534377" cy="259045"/>
    <xdr:sp macro="" textlink="">
      <xdr:nvSpPr>
        <xdr:cNvPr id="71" name="テキスト ボックス 70"/>
        <xdr:cNvSpPr txBox="1"/>
      </xdr:nvSpPr>
      <xdr:spPr>
        <a:xfrm>
          <a:off x="1752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170590</xdr:rowOff>
    </xdr:from>
    <xdr:ext cx="534377" cy="259045"/>
    <xdr:sp macro="" textlink="">
      <xdr:nvSpPr>
        <xdr:cNvPr id="73" name="テキスト ボックス 72"/>
        <xdr:cNvSpPr txBox="1"/>
      </xdr:nvSpPr>
      <xdr:spPr>
        <a:xfrm>
          <a:off x="863111" y="651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30671</xdr:rowOff>
    </xdr:from>
    <xdr:to>
      <xdr:col>6</xdr:col>
      <xdr:colOff>561975</xdr:colOff>
      <xdr:row>35</xdr:row>
      <xdr:rowOff>132271</xdr:rowOff>
    </xdr:to>
    <xdr:sp macro="" textlink="">
      <xdr:nvSpPr>
        <xdr:cNvPr id="79" name="円/楕円 78"/>
        <xdr:cNvSpPr/>
      </xdr:nvSpPr>
      <xdr:spPr>
        <a:xfrm>
          <a:off x="4584700" y="603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53548</xdr:rowOff>
    </xdr:from>
    <xdr:ext cx="534377" cy="259045"/>
    <xdr:sp macro="" textlink="">
      <xdr:nvSpPr>
        <xdr:cNvPr id="80" name="議会費該当値テキスト"/>
        <xdr:cNvSpPr txBox="1"/>
      </xdr:nvSpPr>
      <xdr:spPr>
        <a:xfrm>
          <a:off x="4686300" y="58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51,085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157366</xdr:rowOff>
    </xdr:from>
    <xdr:to>
      <xdr:col>5</xdr:col>
      <xdr:colOff>409575</xdr:colOff>
      <xdr:row>35</xdr:row>
      <xdr:rowOff>87516</xdr:rowOff>
    </xdr:to>
    <xdr:sp macro="" textlink="">
      <xdr:nvSpPr>
        <xdr:cNvPr id="81" name="円/楕円 80"/>
        <xdr:cNvSpPr/>
      </xdr:nvSpPr>
      <xdr:spPr>
        <a:xfrm>
          <a:off x="3746500" y="59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104043</xdr:rowOff>
    </xdr:from>
    <xdr:ext cx="534377" cy="259045"/>
    <xdr:sp macro="" textlink="">
      <xdr:nvSpPr>
        <xdr:cNvPr id="82" name="テキスト ボックス 81"/>
        <xdr:cNvSpPr txBox="1"/>
      </xdr:nvSpPr>
      <xdr:spPr>
        <a:xfrm>
          <a:off x="3530111" y="576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54,609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163703</xdr:rowOff>
    </xdr:from>
    <xdr:to>
      <xdr:col>4</xdr:col>
      <xdr:colOff>206375</xdr:colOff>
      <xdr:row>35</xdr:row>
      <xdr:rowOff>93853</xdr:rowOff>
    </xdr:to>
    <xdr:sp macro="" textlink="">
      <xdr:nvSpPr>
        <xdr:cNvPr id="83" name="円/楕円 82"/>
        <xdr:cNvSpPr/>
      </xdr:nvSpPr>
      <xdr:spPr>
        <a:xfrm>
          <a:off x="2857500" y="599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110380</xdr:rowOff>
    </xdr:from>
    <xdr:ext cx="534377" cy="259045"/>
    <xdr:sp macro="" textlink="">
      <xdr:nvSpPr>
        <xdr:cNvPr id="84" name="テキスト ボックス 83"/>
        <xdr:cNvSpPr txBox="1"/>
      </xdr:nvSpPr>
      <xdr:spPr>
        <a:xfrm>
          <a:off x="2641111" y="57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54,110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9144</xdr:rowOff>
    </xdr:from>
    <xdr:to>
      <xdr:col>3</xdr:col>
      <xdr:colOff>3175</xdr:colOff>
      <xdr:row>35</xdr:row>
      <xdr:rowOff>110744</xdr:rowOff>
    </xdr:to>
    <xdr:sp macro="" textlink="">
      <xdr:nvSpPr>
        <xdr:cNvPr id="85" name="円/楕円 84"/>
        <xdr:cNvSpPr/>
      </xdr:nvSpPr>
      <xdr:spPr>
        <a:xfrm>
          <a:off x="1968500" y="600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127271</xdr:rowOff>
    </xdr:from>
    <xdr:ext cx="534377" cy="259045"/>
    <xdr:sp macro="" textlink="">
      <xdr:nvSpPr>
        <xdr:cNvPr id="86" name="テキスト ボックス 85"/>
        <xdr:cNvSpPr txBox="1"/>
      </xdr:nvSpPr>
      <xdr:spPr>
        <a:xfrm>
          <a:off x="1752111" y="578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52,780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16358</xdr:rowOff>
    </xdr:from>
    <xdr:to>
      <xdr:col>1</xdr:col>
      <xdr:colOff>485775</xdr:colOff>
      <xdr:row>35</xdr:row>
      <xdr:rowOff>117958</xdr:rowOff>
    </xdr:to>
    <xdr:sp macro="" textlink="">
      <xdr:nvSpPr>
        <xdr:cNvPr id="87" name="円/楕円 86"/>
        <xdr:cNvSpPr/>
      </xdr:nvSpPr>
      <xdr:spPr>
        <a:xfrm>
          <a:off x="1079500" y="601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134485</xdr:rowOff>
    </xdr:from>
    <xdr:ext cx="534377" cy="259045"/>
    <xdr:sp macro="" textlink="">
      <xdr:nvSpPr>
        <xdr:cNvPr id="88" name="テキスト ボックス 87"/>
        <xdr:cNvSpPr txBox="1"/>
      </xdr:nvSpPr>
      <xdr:spPr>
        <a:xfrm>
          <a:off x="863111" y="579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105768</xdr:rowOff>
    </xdr:from>
    <xdr:to>
      <xdr:col>6</xdr:col>
      <xdr:colOff>511175</xdr:colOff>
      <xdr:row>58</xdr:row>
      <xdr:rowOff>110548</xdr:rowOff>
    </xdr:to>
    <xdr:cxnSp macro="">
      <xdr:nvCxnSpPr>
        <xdr:cNvPr id="119" name="直線コネクタ 118"/>
        <xdr:cNvCxnSpPr/>
      </xdr:nvCxnSpPr>
      <xdr:spPr>
        <a:xfrm>
          <a:off x="3797300" y="10049868"/>
          <a:ext cx="838200" cy="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80456</xdr:rowOff>
    </xdr:from>
    <xdr:ext cx="599010" cy="259045"/>
    <xdr:sp macro="" textlink="">
      <xdr:nvSpPr>
        <xdr:cNvPr id="120" name="総務費平均値テキスト"/>
        <xdr:cNvSpPr txBox="1"/>
      </xdr:nvSpPr>
      <xdr:spPr>
        <a:xfrm>
          <a:off x="4686300" y="10024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105768</xdr:rowOff>
    </xdr:from>
    <xdr:to>
      <xdr:col>5</xdr:col>
      <xdr:colOff>358775</xdr:colOff>
      <xdr:row>58</xdr:row>
      <xdr:rowOff>153829</xdr:rowOff>
    </xdr:to>
    <xdr:cxnSp macro="">
      <xdr:nvCxnSpPr>
        <xdr:cNvPr id="122" name="直線コネクタ 121"/>
        <xdr:cNvCxnSpPr/>
      </xdr:nvCxnSpPr>
      <xdr:spPr>
        <a:xfrm flipV="1">
          <a:off x="2908300" y="10049868"/>
          <a:ext cx="889000" cy="4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12823</xdr:rowOff>
    </xdr:from>
    <xdr:ext cx="599010" cy="259045"/>
    <xdr:sp macro="" textlink="">
      <xdr:nvSpPr>
        <xdr:cNvPr id="124" name="テキスト ボックス 123"/>
        <xdr:cNvSpPr txBox="1"/>
      </xdr:nvSpPr>
      <xdr:spPr>
        <a:xfrm>
          <a:off x="3497794" y="1012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102062</xdr:rowOff>
    </xdr:from>
    <xdr:to>
      <xdr:col>4</xdr:col>
      <xdr:colOff>155575</xdr:colOff>
      <xdr:row>58</xdr:row>
      <xdr:rowOff>153829</xdr:rowOff>
    </xdr:to>
    <xdr:cxnSp macro="">
      <xdr:nvCxnSpPr>
        <xdr:cNvPr id="125" name="直線コネクタ 124"/>
        <xdr:cNvCxnSpPr/>
      </xdr:nvCxnSpPr>
      <xdr:spPr>
        <a:xfrm>
          <a:off x="2019300" y="10046162"/>
          <a:ext cx="889000" cy="5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56607</xdr:rowOff>
    </xdr:from>
    <xdr:ext cx="599010" cy="259045"/>
    <xdr:sp macro="" textlink="">
      <xdr:nvSpPr>
        <xdr:cNvPr id="127" name="テキスト ボックス 126"/>
        <xdr:cNvSpPr txBox="1"/>
      </xdr:nvSpPr>
      <xdr:spPr>
        <a:xfrm>
          <a:off x="2608794" y="1017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102062</xdr:rowOff>
    </xdr:from>
    <xdr:to>
      <xdr:col>2</xdr:col>
      <xdr:colOff>638175</xdr:colOff>
      <xdr:row>58</xdr:row>
      <xdr:rowOff>131851</xdr:rowOff>
    </xdr:to>
    <xdr:cxnSp macro="">
      <xdr:nvCxnSpPr>
        <xdr:cNvPr id="128" name="直線コネクタ 127"/>
        <xdr:cNvCxnSpPr/>
      </xdr:nvCxnSpPr>
      <xdr:spPr>
        <a:xfrm flipV="1">
          <a:off x="1130300" y="10046162"/>
          <a:ext cx="889000" cy="2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49166</xdr:rowOff>
    </xdr:from>
    <xdr:ext cx="599010" cy="259045"/>
    <xdr:sp macro="" textlink="">
      <xdr:nvSpPr>
        <xdr:cNvPr id="130" name="テキスト ボックス 129"/>
        <xdr:cNvSpPr txBox="1"/>
      </xdr:nvSpPr>
      <xdr:spPr>
        <a:xfrm>
          <a:off x="1719794" y="1016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53369</xdr:rowOff>
    </xdr:from>
    <xdr:ext cx="599010" cy="259045"/>
    <xdr:sp macro="" textlink="">
      <xdr:nvSpPr>
        <xdr:cNvPr id="132" name="テキスト ボックス 131"/>
        <xdr:cNvSpPr txBox="1"/>
      </xdr:nvSpPr>
      <xdr:spPr>
        <a:xfrm>
          <a:off x="830794" y="1016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59748</xdr:rowOff>
    </xdr:from>
    <xdr:to>
      <xdr:col>6</xdr:col>
      <xdr:colOff>561975</xdr:colOff>
      <xdr:row>58</xdr:row>
      <xdr:rowOff>161348</xdr:rowOff>
    </xdr:to>
    <xdr:sp macro="" textlink="">
      <xdr:nvSpPr>
        <xdr:cNvPr id="138" name="円/楕円 137"/>
        <xdr:cNvSpPr/>
      </xdr:nvSpPr>
      <xdr:spPr>
        <a:xfrm>
          <a:off x="4584700" y="100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19125</xdr:rowOff>
    </xdr:from>
    <xdr:ext cx="599010" cy="259045"/>
    <xdr:sp macro="" textlink="">
      <xdr:nvSpPr>
        <xdr:cNvPr id="139" name="総務費該当値テキスト"/>
        <xdr:cNvSpPr txBox="1"/>
      </xdr:nvSpPr>
      <xdr:spPr>
        <a:xfrm>
          <a:off x="4686300" y="979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489,269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54968</xdr:rowOff>
    </xdr:from>
    <xdr:to>
      <xdr:col>5</xdr:col>
      <xdr:colOff>409575</xdr:colOff>
      <xdr:row>58</xdr:row>
      <xdr:rowOff>156568</xdr:rowOff>
    </xdr:to>
    <xdr:sp macro="" textlink="">
      <xdr:nvSpPr>
        <xdr:cNvPr id="140" name="円/楕円 139"/>
        <xdr:cNvSpPr/>
      </xdr:nvSpPr>
      <xdr:spPr>
        <a:xfrm>
          <a:off x="3746500" y="999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1645</xdr:rowOff>
    </xdr:from>
    <xdr:ext cx="599010" cy="259045"/>
    <xdr:sp macro="" textlink="">
      <xdr:nvSpPr>
        <xdr:cNvPr id="141" name="テキスト ボックス 140"/>
        <xdr:cNvSpPr txBox="1"/>
      </xdr:nvSpPr>
      <xdr:spPr>
        <a:xfrm>
          <a:off x="3497794" y="97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503,905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103029</xdr:rowOff>
    </xdr:from>
    <xdr:to>
      <xdr:col>4</xdr:col>
      <xdr:colOff>206375</xdr:colOff>
      <xdr:row>59</xdr:row>
      <xdr:rowOff>33179</xdr:rowOff>
    </xdr:to>
    <xdr:sp macro="" textlink="">
      <xdr:nvSpPr>
        <xdr:cNvPr id="142" name="円/楕円 141"/>
        <xdr:cNvSpPr/>
      </xdr:nvSpPr>
      <xdr:spPr>
        <a:xfrm>
          <a:off x="2857500" y="1004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49706</xdr:rowOff>
    </xdr:from>
    <xdr:ext cx="599010" cy="259045"/>
    <xdr:sp macro="" textlink="">
      <xdr:nvSpPr>
        <xdr:cNvPr id="143" name="テキスト ボックス 142"/>
        <xdr:cNvSpPr txBox="1"/>
      </xdr:nvSpPr>
      <xdr:spPr>
        <a:xfrm>
          <a:off x="2608794" y="982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356,734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51262</xdr:rowOff>
    </xdr:from>
    <xdr:to>
      <xdr:col>3</xdr:col>
      <xdr:colOff>3175</xdr:colOff>
      <xdr:row>58</xdr:row>
      <xdr:rowOff>152862</xdr:rowOff>
    </xdr:to>
    <xdr:sp macro="" textlink="">
      <xdr:nvSpPr>
        <xdr:cNvPr id="144" name="円/楕円 143"/>
        <xdr:cNvSpPr/>
      </xdr:nvSpPr>
      <xdr:spPr>
        <a:xfrm>
          <a:off x="1968500" y="999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169389</xdr:rowOff>
    </xdr:from>
    <xdr:ext cx="599010" cy="259045"/>
    <xdr:sp macro="" textlink="">
      <xdr:nvSpPr>
        <xdr:cNvPr id="145" name="テキスト ボックス 144"/>
        <xdr:cNvSpPr txBox="1"/>
      </xdr:nvSpPr>
      <xdr:spPr>
        <a:xfrm>
          <a:off x="1719794" y="977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515,252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81051</xdr:rowOff>
    </xdr:from>
    <xdr:to>
      <xdr:col>1</xdr:col>
      <xdr:colOff>485775</xdr:colOff>
      <xdr:row>59</xdr:row>
      <xdr:rowOff>11201</xdr:rowOff>
    </xdr:to>
    <xdr:sp macro="" textlink="">
      <xdr:nvSpPr>
        <xdr:cNvPr id="146" name="円/楕円 145"/>
        <xdr:cNvSpPr/>
      </xdr:nvSpPr>
      <xdr:spPr>
        <a:xfrm>
          <a:off x="1079500" y="1002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27728</xdr:rowOff>
    </xdr:from>
    <xdr:ext cx="599010" cy="259045"/>
    <xdr:sp macro="" textlink="">
      <xdr:nvSpPr>
        <xdr:cNvPr id="147" name="テキスト ボックス 146"/>
        <xdr:cNvSpPr txBox="1"/>
      </xdr:nvSpPr>
      <xdr:spPr>
        <a:xfrm>
          <a:off x="830794" y="980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424,035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31243</xdr:rowOff>
    </xdr:from>
    <xdr:to>
      <xdr:col>6</xdr:col>
      <xdr:colOff>511175</xdr:colOff>
      <xdr:row>78</xdr:row>
      <xdr:rowOff>76181</xdr:rowOff>
    </xdr:to>
    <xdr:cxnSp macro="">
      <xdr:nvCxnSpPr>
        <xdr:cNvPr id="180" name="直線コネクタ 179"/>
        <xdr:cNvCxnSpPr/>
      </xdr:nvCxnSpPr>
      <xdr:spPr>
        <a:xfrm>
          <a:off x="3797300" y="13061443"/>
          <a:ext cx="838200" cy="38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26767</xdr:rowOff>
    </xdr:from>
    <xdr:ext cx="599010" cy="259045"/>
    <xdr:sp macro="" textlink="">
      <xdr:nvSpPr>
        <xdr:cNvPr id="181" name="民生費平均値テキスト"/>
        <xdr:cNvSpPr txBox="1"/>
      </xdr:nvSpPr>
      <xdr:spPr>
        <a:xfrm>
          <a:off x="4686300" y="13399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31243</xdr:rowOff>
    </xdr:from>
    <xdr:to>
      <xdr:col>5</xdr:col>
      <xdr:colOff>358775</xdr:colOff>
      <xdr:row>77</xdr:row>
      <xdr:rowOff>112717</xdr:rowOff>
    </xdr:to>
    <xdr:cxnSp macro="">
      <xdr:nvCxnSpPr>
        <xdr:cNvPr id="183" name="直線コネクタ 182"/>
        <xdr:cNvCxnSpPr/>
      </xdr:nvCxnSpPr>
      <xdr:spPr>
        <a:xfrm flipV="1">
          <a:off x="2908300" y="13061443"/>
          <a:ext cx="889000" cy="25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102548</xdr:rowOff>
    </xdr:from>
    <xdr:ext cx="599010" cy="259045"/>
    <xdr:sp macro="" textlink="">
      <xdr:nvSpPr>
        <xdr:cNvPr id="185" name="テキスト ボックス 184"/>
        <xdr:cNvSpPr txBox="1"/>
      </xdr:nvSpPr>
      <xdr:spPr>
        <a:xfrm>
          <a:off x="3497794" y="1347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112717</xdr:rowOff>
    </xdr:from>
    <xdr:to>
      <xdr:col>4</xdr:col>
      <xdr:colOff>155575</xdr:colOff>
      <xdr:row>78</xdr:row>
      <xdr:rowOff>16315</xdr:rowOff>
    </xdr:to>
    <xdr:cxnSp macro="">
      <xdr:nvCxnSpPr>
        <xdr:cNvPr id="186" name="直線コネクタ 185"/>
        <xdr:cNvCxnSpPr/>
      </xdr:nvCxnSpPr>
      <xdr:spPr>
        <a:xfrm flipV="1">
          <a:off x="2019300" y="13314367"/>
          <a:ext cx="889000" cy="7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166062</xdr:rowOff>
    </xdr:from>
    <xdr:ext cx="599010" cy="259045"/>
    <xdr:sp macro="" textlink="">
      <xdr:nvSpPr>
        <xdr:cNvPr id="188" name="テキスト ボックス 187"/>
        <xdr:cNvSpPr txBox="1"/>
      </xdr:nvSpPr>
      <xdr:spPr>
        <a:xfrm>
          <a:off x="2608794" y="135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16315</xdr:rowOff>
    </xdr:from>
    <xdr:to>
      <xdr:col>2</xdr:col>
      <xdr:colOff>638175</xdr:colOff>
      <xdr:row>78</xdr:row>
      <xdr:rowOff>70917</xdr:rowOff>
    </xdr:to>
    <xdr:cxnSp macro="">
      <xdr:nvCxnSpPr>
        <xdr:cNvPr id="189" name="直線コネクタ 188"/>
        <xdr:cNvCxnSpPr/>
      </xdr:nvCxnSpPr>
      <xdr:spPr>
        <a:xfrm flipV="1">
          <a:off x="1130300" y="13389415"/>
          <a:ext cx="889000" cy="5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2167</xdr:rowOff>
    </xdr:from>
    <xdr:ext cx="599010" cy="259045"/>
    <xdr:sp macro="" textlink="">
      <xdr:nvSpPr>
        <xdr:cNvPr id="191" name="テキスト ボックス 190"/>
        <xdr:cNvSpPr txBox="1"/>
      </xdr:nvSpPr>
      <xdr:spPr>
        <a:xfrm>
          <a:off x="1719794" y="1354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165935</xdr:rowOff>
    </xdr:from>
    <xdr:ext cx="599010" cy="259045"/>
    <xdr:sp macro="" textlink="">
      <xdr:nvSpPr>
        <xdr:cNvPr id="193" name="テキスト ボックス 192"/>
        <xdr:cNvSpPr txBox="1"/>
      </xdr:nvSpPr>
      <xdr:spPr>
        <a:xfrm>
          <a:off x="830794" y="1353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25381</xdr:rowOff>
    </xdr:from>
    <xdr:to>
      <xdr:col>6</xdr:col>
      <xdr:colOff>561975</xdr:colOff>
      <xdr:row>78</xdr:row>
      <xdr:rowOff>126981</xdr:rowOff>
    </xdr:to>
    <xdr:sp macro="" textlink="">
      <xdr:nvSpPr>
        <xdr:cNvPr id="199" name="円/楕円 198"/>
        <xdr:cNvSpPr/>
      </xdr:nvSpPr>
      <xdr:spPr>
        <a:xfrm>
          <a:off x="4584700" y="133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156208</xdr:rowOff>
    </xdr:from>
    <xdr:ext cx="599010" cy="259045"/>
    <xdr:sp macro="" textlink="">
      <xdr:nvSpPr>
        <xdr:cNvPr id="200" name="民生費該当値テキスト"/>
        <xdr:cNvSpPr txBox="1"/>
      </xdr:nvSpPr>
      <xdr:spPr>
        <a:xfrm>
          <a:off x="4686300" y="1318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246,687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151893</xdr:rowOff>
    </xdr:from>
    <xdr:to>
      <xdr:col>5</xdr:col>
      <xdr:colOff>409575</xdr:colOff>
      <xdr:row>76</xdr:row>
      <xdr:rowOff>82043</xdr:rowOff>
    </xdr:to>
    <xdr:sp macro="" textlink="">
      <xdr:nvSpPr>
        <xdr:cNvPr id="201" name="円/楕円 200"/>
        <xdr:cNvSpPr/>
      </xdr:nvSpPr>
      <xdr:spPr>
        <a:xfrm>
          <a:off x="3746500" y="130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98569</xdr:rowOff>
    </xdr:from>
    <xdr:ext cx="599010" cy="259045"/>
    <xdr:sp macro="" textlink="">
      <xdr:nvSpPr>
        <xdr:cNvPr id="202" name="テキスト ボックス 201"/>
        <xdr:cNvSpPr txBox="1"/>
      </xdr:nvSpPr>
      <xdr:spPr>
        <a:xfrm>
          <a:off x="3497794" y="12785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653,866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61917</xdr:rowOff>
    </xdr:from>
    <xdr:to>
      <xdr:col>4</xdr:col>
      <xdr:colOff>206375</xdr:colOff>
      <xdr:row>77</xdr:row>
      <xdr:rowOff>163517</xdr:rowOff>
    </xdr:to>
    <xdr:sp macro="" textlink="">
      <xdr:nvSpPr>
        <xdr:cNvPr id="203" name="円/楕円 202"/>
        <xdr:cNvSpPr/>
      </xdr:nvSpPr>
      <xdr:spPr>
        <a:xfrm>
          <a:off x="2857500" y="1326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8594</xdr:rowOff>
    </xdr:from>
    <xdr:ext cx="599010" cy="259045"/>
    <xdr:sp macro="" textlink="">
      <xdr:nvSpPr>
        <xdr:cNvPr id="204" name="テキスト ボックス 203"/>
        <xdr:cNvSpPr txBox="1"/>
      </xdr:nvSpPr>
      <xdr:spPr>
        <a:xfrm>
          <a:off x="2608794" y="1303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388,328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136965</xdr:rowOff>
    </xdr:from>
    <xdr:to>
      <xdr:col>3</xdr:col>
      <xdr:colOff>3175</xdr:colOff>
      <xdr:row>78</xdr:row>
      <xdr:rowOff>67115</xdr:rowOff>
    </xdr:to>
    <xdr:sp macro="" textlink="">
      <xdr:nvSpPr>
        <xdr:cNvPr id="205" name="円/楕円 204"/>
        <xdr:cNvSpPr/>
      </xdr:nvSpPr>
      <xdr:spPr>
        <a:xfrm>
          <a:off x="1968500" y="1333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83642</xdr:rowOff>
    </xdr:from>
    <xdr:ext cx="599010" cy="259045"/>
    <xdr:sp macro="" textlink="">
      <xdr:nvSpPr>
        <xdr:cNvPr id="206" name="テキスト ボックス 205"/>
        <xdr:cNvSpPr txBox="1"/>
      </xdr:nvSpPr>
      <xdr:spPr>
        <a:xfrm>
          <a:off x="1719794" y="1311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309,538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20117</xdr:rowOff>
    </xdr:from>
    <xdr:to>
      <xdr:col>1</xdr:col>
      <xdr:colOff>485775</xdr:colOff>
      <xdr:row>78</xdr:row>
      <xdr:rowOff>121717</xdr:rowOff>
    </xdr:to>
    <xdr:sp macro="" textlink="">
      <xdr:nvSpPr>
        <xdr:cNvPr id="207" name="円/楕円 206"/>
        <xdr:cNvSpPr/>
      </xdr:nvSpPr>
      <xdr:spPr>
        <a:xfrm>
          <a:off x="1079500" y="1339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138244</xdr:rowOff>
    </xdr:from>
    <xdr:ext cx="599010" cy="259045"/>
    <xdr:sp macro="" textlink="">
      <xdr:nvSpPr>
        <xdr:cNvPr id="208" name="テキスト ボックス 207"/>
        <xdr:cNvSpPr txBox="1"/>
      </xdr:nvSpPr>
      <xdr:spPr>
        <a:xfrm>
          <a:off x="830794" y="13168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252,214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63973</xdr:rowOff>
    </xdr:from>
    <xdr:to>
      <xdr:col>6</xdr:col>
      <xdr:colOff>511175</xdr:colOff>
      <xdr:row>97</xdr:row>
      <xdr:rowOff>85854</xdr:rowOff>
    </xdr:to>
    <xdr:cxnSp macro="">
      <xdr:nvCxnSpPr>
        <xdr:cNvPr id="237" name="直線コネクタ 236"/>
        <xdr:cNvCxnSpPr/>
      </xdr:nvCxnSpPr>
      <xdr:spPr>
        <a:xfrm>
          <a:off x="3797300" y="16694623"/>
          <a:ext cx="83820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40212</xdr:rowOff>
    </xdr:from>
    <xdr:ext cx="599010" cy="259045"/>
    <xdr:sp macro="" textlink="">
      <xdr:nvSpPr>
        <xdr:cNvPr id="238" name="衛生費平均値テキスト"/>
        <xdr:cNvSpPr txBox="1"/>
      </xdr:nvSpPr>
      <xdr:spPr>
        <a:xfrm>
          <a:off x="4686300" y="16670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11770</xdr:rowOff>
    </xdr:from>
    <xdr:to>
      <xdr:col>5</xdr:col>
      <xdr:colOff>358775</xdr:colOff>
      <xdr:row>97</xdr:row>
      <xdr:rowOff>63973</xdr:rowOff>
    </xdr:to>
    <xdr:cxnSp macro="">
      <xdr:nvCxnSpPr>
        <xdr:cNvPr id="240" name="直線コネクタ 239"/>
        <xdr:cNvCxnSpPr/>
      </xdr:nvCxnSpPr>
      <xdr:spPr>
        <a:xfrm>
          <a:off x="2908300" y="16128070"/>
          <a:ext cx="889000" cy="56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9242</xdr:rowOff>
    </xdr:from>
    <xdr:ext cx="599010" cy="259045"/>
    <xdr:sp macro="" textlink="">
      <xdr:nvSpPr>
        <xdr:cNvPr id="242" name="テキスト ボックス 241"/>
        <xdr:cNvSpPr txBox="1"/>
      </xdr:nvSpPr>
      <xdr:spPr>
        <a:xfrm>
          <a:off x="3497794"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11770</xdr:rowOff>
    </xdr:from>
    <xdr:to>
      <xdr:col>4</xdr:col>
      <xdr:colOff>155575</xdr:colOff>
      <xdr:row>95</xdr:row>
      <xdr:rowOff>98901</xdr:rowOff>
    </xdr:to>
    <xdr:cxnSp macro="">
      <xdr:nvCxnSpPr>
        <xdr:cNvPr id="243" name="直線コネクタ 242"/>
        <xdr:cNvCxnSpPr/>
      </xdr:nvCxnSpPr>
      <xdr:spPr>
        <a:xfrm flipV="1">
          <a:off x="2019300" y="16128070"/>
          <a:ext cx="889000" cy="25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23908</xdr:rowOff>
    </xdr:from>
    <xdr:ext cx="599010" cy="259045"/>
    <xdr:sp macro="" textlink="">
      <xdr:nvSpPr>
        <xdr:cNvPr id="245" name="テキスト ボックス 244"/>
        <xdr:cNvSpPr txBox="1"/>
      </xdr:nvSpPr>
      <xdr:spPr>
        <a:xfrm>
          <a:off x="2608794"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98901</xdr:rowOff>
    </xdr:from>
    <xdr:to>
      <xdr:col>2</xdr:col>
      <xdr:colOff>638175</xdr:colOff>
      <xdr:row>97</xdr:row>
      <xdr:rowOff>81257</xdr:rowOff>
    </xdr:to>
    <xdr:cxnSp macro="">
      <xdr:nvCxnSpPr>
        <xdr:cNvPr id="246" name="直線コネクタ 245"/>
        <xdr:cNvCxnSpPr/>
      </xdr:nvCxnSpPr>
      <xdr:spPr>
        <a:xfrm flipV="1">
          <a:off x="1130300" y="16386651"/>
          <a:ext cx="889000" cy="32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45431</xdr:rowOff>
    </xdr:from>
    <xdr:ext cx="599010" cy="259045"/>
    <xdr:sp macro="" textlink="">
      <xdr:nvSpPr>
        <xdr:cNvPr id="248" name="テキスト ボックス 247"/>
        <xdr:cNvSpPr txBox="1"/>
      </xdr:nvSpPr>
      <xdr:spPr>
        <a:xfrm>
          <a:off x="1719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48758</xdr:rowOff>
    </xdr:from>
    <xdr:ext cx="599010" cy="259045"/>
    <xdr:sp macro="" textlink="">
      <xdr:nvSpPr>
        <xdr:cNvPr id="250" name="テキスト ボックス 249"/>
        <xdr:cNvSpPr txBox="1"/>
      </xdr:nvSpPr>
      <xdr:spPr>
        <a:xfrm>
          <a:off x="830794" y="1685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35054</xdr:rowOff>
    </xdr:from>
    <xdr:to>
      <xdr:col>6</xdr:col>
      <xdr:colOff>561975</xdr:colOff>
      <xdr:row>97</xdr:row>
      <xdr:rowOff>136654</xdr:rowOff>
    </xdr:to>
    <xdr:sp macro="" textlink="">
      <xdr:nvSpPr>
        <xdr:cNvPr id="256" name="円/楕円 255"/>
        <xdr:cNvSpPr/>
      </xdr:nvSpPr>
      <xdr:spPr>
        <a:xfrm>
          <a:off x="4584700" y="166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57931</xdr:rowOff>
    </xdr:from>
    <xdr:ext cx="599010" cy="259045"/>
    <xdr:sp macro="" textlink="">
      <xdr:nvSpPr>
        <xdr:cNvPr id="257" name="衛生費該当値テキスト"/>
        <xdr:cNvSpPr txBox="1"/>
      </xdr:nvSpPr>
      <xdr:spPr>
        <a:xfrm>
          <a:off x="4686300" y="16517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158,266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13173</xdr:rowOff>
    </xdr:from>
    <xdr:to>
      <xdr:col>5</xdr:col>
      <xdr:colOff>409575</xdr:colOff>
      <xdr:row>97</xdr:row>
      <xdr:rowOff>114773</xdr:rowOff>
    </xdr:to>
    <xdr:sp macro="" textlink="">
      <xdr:nvSpPr>
        <xdr:cNvPr id="258" name="円/楕円 257"/>
        <xdr:cNvSpPr/>
      </xdr:nvSpPr>
      <xdr:spPr>
        <a:xfrm>
          <a:off x="3746500" y="1664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131300</xdr:rowOff>
    </xdr:from>
    <xdr:ext cx="599010" cy="259045"/>
    <xdr:sp macro="" textlink="">
      <xdr:nvSpPr>
        <xdr:cNvPr id="259" name="テキスト ボックス 258"/>
        <xdr:cNvSpPr txBox="1"/>
      </xdr:nvSpPr>
      <xdr:spPr>
        <a:xfrm>
          <a:off x="3497794" y="1641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169,752</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132420</xdr:rowOff>
    </xdr:from>
    <xdr:to>
      <xdr:col>4</xdr:col>
      <xdr:colOff>206375</xdr:colOff>
      <xdr:row>94</xdr:row>
      <xdr:rowOff>62570</xdr:rowOff>
    </xdr:to>
    <xdr:sp macro="" textlink="">
      <xdr:nvSpPr>
        <xdr:cNvPr id="260" name="円/楕円 259"/>
        <xdr:cNvSpPr/>
      </xdr:nvSpPr>
      <xdr:spPr>
        <a:xfrm>
          <a:off x="2857500" y="1607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79097</xdr:rowOff>
    </xdr:from>
    <xdr:ext cx="599010" cy="259045"/>
    <xdr:sp macro="" textlink="">
      <xdr:nvSpPr>
        <xdr:cNvPr id="261" name="テキスト ボックス 260"/>
        <xdr:cNvSpPr txBox="1"/>
      </xdr:nvSpPr>
      <xdr:spPr>
        <a:xfrm>
          <a:off x="2608794" y="1585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467,155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48101</xdr:rowOff>
    </xdr:from>
    <xdr:to>
      <xdr:col>3</xdr:col>
      <xdr:colOff>3175</xdr:colOff>
      <xdr:row>95</xdr:row>
      <xdr:rowOff>149701</xdr:rowOff>
    </xdr:to>
    <xdr:sp macro="" textlink="">
      <xdr:nvSpPr>
        <xdr:cNvPr id="262" name="円/楕円 261"/>
        <xdr:cNvSpPr/>
      </xdr:nvSpPr>
      <xdr:spPr>
        <a:xfrm>
          <a:off x="1968500" y="1633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166228</xdr:rowOff>
    </xdr:from>
    <xdr:ext cx="599010" cy="259045"/>
    <xdr:sp macro="" textlink="">
      <xdr:nvSpPr>
        <xdr:cNvPr id="263" name="テキスト ボックス 262"/>
        <xdr:cNvSpPr txBox="1"/>
      </xdr:nvSpPr>
      <xdr:spPr>
        <a:xfrm>
          <a:off x="1719794" y="1611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331,417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30457</xdr:rowOff>
    </xdr:from>
    <xdr:to>
      <xdr:col>1</xdr:col>
      <xdr:colOff>485775</xdr:colOff>
      <xdr:row>97</xdr:row>
      <xdr:rowOff>132057</xdr:rowOff>
    </xdr:to>
    <xdr:sp macro="" textlink="">
      <xdr:nvSpPr>
        <xdr:cNvPr id="264" name="円/楕円 263"/>
        <xdr:cNvSpPr/>
      </xdr:nvSpPr>
      <xdr:spPr>
        <a:xfrm>
          <a:off x="1079500" y="1666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148584</xdr:rowOff>
    </xdr:from>
    <xdr:ext cx="599010" cy="259045"/>
    <xdr:sp macro="" textlink="">
      <xdr:nvSpPr>
        <xdr:cNvPr id="265" name="テキスト ボックス 264"/>
        <xdr:cNvSpPr txBox="1"/>
      </xdr:nvSpPr>
      <xdr:spPr>
        <a:xfrm>
          <a:off x="830794" y="1643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9" name="直線コネクタ 29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2" name="直線コネクタ 301"/>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127654</xdr:rowOff>
    </xdr:from>
    <xdr:ext cx="469744" cy="259045"/>
    <xdr:sp macro="" textlink="">
      <xdr:nvSpPr>
        <xdr:cNvPr id="304" name="テキスト ボックス 303"/>
        <xdr:cNvSpPr txBox="1"/>
      </xdr:nvSpPr>
      <xdr:spPr>
        <a:xfrm>
          <a:off x="8515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5" name="直線コネクタ 304"/>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107880</xdr:rowOff>
    </xdr:from>
    <xdr:ext cx="469744" cy="259045"/>
    <xdr:sp macro="" textlink="">
      <xdr:nvSpPr>
        <xdr:cNvPr id="307" name="テキスト ボックス 306"/>
        <xdr:cNvSpPr txBox="1"/>
      </xdr:nvSpPr>
      <xdr:spPr>
        <a:xfrm>
          <a:off x="7626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90751</xdr:rowOff>
    </xdr:from>
    <xdr:ext cx="469744" cy="259045"/>
    <xdr:sp macro="" textlink="">
      <xdr:nvSpPr>
        <xdr:cNvPr id="309" name="テキスト ボックス 308"/>
        <xdr:cNvSpPr txBox="1"/>
      </xdr:nvSpPr>
      <xdr:spPr>
        <a:xfrm>
          <a:off x="6737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5" name="円/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163894</xdr:rowOff>
    </xdr:from>
    <xdr:ext cx="249299" cy="259045"/>
    <xdr:sp macro="" textlink="">
      <xdr:nvSpPr>
        <xdr:cNvPr id="316" name="労働費該当値テキスト"/>
        <xdr:cNvSpPr txBox="1"/>
      </xdr:nvSpPr>
      <xdr:spPr>
        <a:xfrm>
          <a:off x="10528300" y="6678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7" name="円/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8" name="テキスト ボックス 317"/>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9" name="円/楕円 31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0" name="テキスト ボックス 319"/>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21" name="円/楕円 320"/>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2" name="テキスト ボックス 321"/>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3" name="円/楕円 322"/>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4" name="テキスト ボックス 323"/>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73136</xdr:rowOff>
    </xdr:from>
    <xdr:to>
      <xdr:col>15</xdr:col>
      <xdr:colOff>180975</xdr:colOff>
      <xdr:row>58</xdr:row>
      <xdr:rowOff>82278</xdr:rowOff>
    </xdr:to>
    <xdr:cxnSp macro="">
      <xdr:nvCxnSpPr>
        <xdr:cNvPr id="353" name="直線コネクタ 352"/>
        <xdr:cNvCxnSpPr/>
      </xdr:nvCxnSpPr>
      <xdr:spPr>
        <a:xfrm flipV="1">
          <a:off x="9639300" y="10017236"/>
          <a:ext cx="838200" cy="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6876</xdr:rowOff>
    </xdr:from>
    <xdr:ext cx="534377" cy="259045"/>
    <xdr:sp macro="" textlink="">
      <xdr:nvSpPr>
        <xdr:cNvPr id="354" name="農林水産業費平均値テキスト"/>
        <xdr:cNvSpPr txBox="1"/>
      </xdr:nvSpPr>
      <xdr:spPr>
        <a:xfrm>
          <a:off x="10528300" y="9779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66439</xdr:rowOff>
    </xdr:from>
    <xdr:to>
      <xdr:col>14</xdr:col>
      <xdr:colOff>28575</xdr:colOff>
      <xdr:row>58</xdr:row>
      <xdr:rowOff>82278</xdr:rowOff>
    </xdr:to>
    <xdr:cxnSp macro="">
      <xdr:nvCxnSpPr>
        <xdr:cNvPr id="356" name="直線コネクタ 355"/>
        <xdr:cNvCxnSpPr/>
      </xdr:nvCxnSpPr>
      <xdr:spPr>
        <a:xfrm>
          <a:off x="8750300" y="10010539"/>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94775</xdr:rowOff>
    </xdr:from>
    <xdr:ext cx="534377" cy="259045"/>
    <xdr:sp macro="" textlink="">
      <xdr:nvSpPr>
        <xdr:cNvPr id="358" name="テキスト ボックス 357"/>
        <xdr:cNvSpPr txBox="1"/>
      </xdr:nvSpPr>
      <xdr:spPr>
        <a:xfrm>
          <a:off x="9372111" y="96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92746</xdr:rowOff>
    </xdr:from>
    <xdr:to>
      <xdr:col>12</xdr:col>
      <xdr:colOff>511175</xdr:colOff>
      <xdr:row>58</xdr:row>
      <xdr:rowOff>66439</xdr:rowOff>
    </xdr:to>
    <xdr:cxnSp macro="">
      <xdr:nvCxnSpPr>
        <xdr:cNvPr id="359" name="直線コネクタ 358"/>
        <xdr:cNvCxnSpPr/>
      </xdr:nvCxnSpPr>
      <xdr:spPr>
        <a:xfrm>
          <a:off x="7861300" y="9865396"/>
          <a:ext cx="889000" cy="14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90818</xdr:rowOff>
    </xdr:from>
    <xdr:ext cx="599010" cy="259045"/>
    <xdr:sp macro="" textlink="">
      <xdr:nvSpPr>
        <xdr:cNvPr id="361" name="テキスト ボックス 360"/>
        <xdr:cNvSpPr txBox="1"/>
      </xdr:nvSpPr>
      <xdr:spPr>
        <a:xfrm>
          <a:off x="8450794" y="969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9225</xdr:rowOff>
    </xdr:from>
    <xdr:to>
      <xdr:col>11</xdr:col>
      <xdr:colOff>307975</xdr:colOff>
      <xdr:row>57</xdr:row>
      <xdr:rowOff>92746</xdr:rowOff>
    </xdr:to>
    <xdr:cxnSp macro="">
      <xdr:nvCxnSpPr>
        <xdr:cNvPr id="362" name="直線コネクタ 361"/>
        <xdr:cNvCxnSpPr/>
      </xdr:nvCxnSpPr>
      <xdr:spPr>
        <a:xfrm>
          <a:off x="6972300" y="9781875"/>
          <a:ext cx="889000" cy="8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76469</xdr:rowOff>
    </xdr:from>
    <xdr:ext cx="534377" cy="259045"/>
    <xdr:sp macro="" textlink="">
      <xdr:nvSpPr>
        <xdr:cNvPr id="364" name="テキスト ボックス 363"/>
        <xdr:cNvSpPr txBox="1"/>
      </xdr:nvSpPr>
      <xdr:spPr>
        <a:xfrm>
          <a:off x="7594111" y="1002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100516</xdr:rowOff>
    </xdr:from>
    <xdr:ext cx="534377" cy="259045"/>
    <xdr:sp macro="" textlink="">
      <xdr:nvSpPr>
        <xdr:cNvPr id="366" name="テキスト ボックス 365"/>
        <xdr:cNvSpPr txBox="1"/>
      </xdr:nvSpPr>
      <xdr:spPr>
        <a:xfrm>
          <a:off x="6705111" y="1004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22336</xdr:rowOff>
    </xdr:from>
    <xdr:to>
      <xdr:col>15</xdr:col>
      <xdr:colOff>231775</xdr:colOff>
      <xdr:row>58</xdr:row>
      <xdr:rowOff>123936</xdr:rowOff>
    </xdr:to>
    <xdr:sp macro="" textlink="">
      <xdr:nvSpPr>
        <xdr:cNvPr id="372" name="円/楕円 371"/>
        <xdr:cNvSpPr/>
      </xdr:nvSpPr>
      <xdr:spPr>
        <a:xfrm>
          <a:off x="10426700" y="996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763</xdr:rowOff>
    </xdr:from>
    <xdr:ext cx="534377" cy="259045"/>
    <xdr:sp macro="" textlink="">
      <xdr:nvSpPr>
        <xdr:cNvPr id="373" name="農林水産業費該当値テキスト"/>
        <xdr:cNvSpPr txBox="1"/>
      </xdr:nvSpPr>
      <xdr:spPr>
        <a:xfrm>
          <a:off x="10528300" y="994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74,942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31478</xdr:rowOff>
    </xdr:from>
    <xdr:to>
      <xdr:col>14</xdr:col>
      <xdr:colOff>79375</xdr:colOff>
      <xdr:row>58</xdr:row>
      <xdr:rowOff>133078</xdr:rowOff>
    </xdr:to>
    <xdr:sp macro="" textlink="">
      <xdr:nvSpPr>
        <xdr:cNvPr id="374" name="円/楕円 373"/>
        <xdr:cNvSpPr/>
      </xdr:nvSpPr>
      <xdr:spPr>
        <a:xfrm>
          <a:off x="9588500" y="997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124205</xdr:rowOff>
    </xdr:from>
    <xdr:ext cx="534377" cy="259045"/>
    <xdr:sp macro="" textlink="">
      <xdr:nvSpPr>
        <xdr:cNvPr id="375" name="テキスト ボックス 374"/>
        <xdr:cNvSpPr txBox="1"/>
      </xdr:nvSpPr>
      <xdr:spPr>
        <a:xfrm>
          <a:off x="9372111" y="1006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70,143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15639</xdr:rowOff>
    </xdr:from>
    <xdr:to>
      <xdr:col>12</xdr:col>
      <xdr:colOff>561975</xdr:colOff>
      <xdr:row>58</xdr:row>
      <xdr:rowOff>117239</xdr:rowOff>
    </xdr:to>
    <xdr:sp macro="" textlink="">
      <xdr:nvSpPr>
        <xdr:cNvPr id="376" name="円/楕円 375"/>
        <xdr:cNvSpPr/>
      </xdr:nvSpPr>
      <xdr:spPr>
        <a:xfrm>
          <a:off x="8699500" y="99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108366</xdr:rowOff>
    </xdr:from>
    <xdr:ext cx="534377" cy="259045"/>
    <xdr:sp macro="" textlink="">
      <xdr:nvSpPr>
        <xdr:cNvPr id="377" name="テキスト ボックス 376"/>
        <xdr:cNvSpPr txBox="1"/>
      </xdr:nvSpPr>
      <xdr:spPr>
        <a:xfrm>
          <a:off x="8483111" y="1005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78,457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41946</xdr:rowOff>
    </xdr:from>
    <xdr:to>
      <xdr:col>11</xdr:col>
      <xdr:colOff>358775</xdr:colOff>
      <xdr:row>57</xdr:row>
      <xdr:rowOff>143546</xdr:rowOff>
    </xdr:to>
    <xdr:sp macro="" textlink="">
      <xdr:nvSpPr>
        <xdr:cNvPr id="378" name="円/楕円 377"/>
        <xdr:cNvSpPr/>
      </xdr:nvSpPr>
      <xdr:spPr>
        <a:xfrm>
          <a:off x="7810500" y="981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160073</xdr:rowOff>
    </xdr:from>
    <xdr:ext cx="599010" cy="259045"/>
    <xdr:sp macro="" textlink="">
      <xdr:nvSpPr>
        <xdr:cNvPr id="379" name="テキスト ボックス 378"/>
        <xdr:cNvSpPr txBox="1"/>
      </xdr:nvSpPr>
      <xdr:spPr>
        <a:xfrm>
          <a:off x="7561794" y="958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154,648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129875</xdr:rowOff>
    </xdr:from>
    <xdr:to>
      <xdr:col>10</xdr:col>
      <xdr:colOff>155575</xdr:colOff>
      <xdr:row>57</xdr:row>
      <xdr:rowOff>60025</xdr:rowOff>
    </xdr:to>
    <xdr:sp macro="" textlink="">
      <xdr:nvSpPr>
        <xdr:cNvPr id="380" name="円/楕円 379"/>
        <xdr:cNvSpPr/>
      </xdr:nvSpPr>
      <xdr:spPr>
        <a:xfrm>
          <a:off x="6921500" y="973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76552</xdr:rowOff>
    </xdr:from>
    <xdr:ext cx="599010" cy="259045"/>
    <xdr:sp macro="" textlink="">
      <xdr:nvSpPr>
        <xdr:cNvPr id="381" name="テキスト ボックス 380"/>
        <xdr:cNvSpPr txBox="1"/>
      </xdr:nvSpPr>
      <xdr:spPr>
        <a:xfrm>
          <a:off x="6672794" y="950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144413</xdr:rowOff>
    </xdr:from>
    <xdr:to>
      <xdr:col>15</xdr:col>
      <xdr:colOff>180975</xdr:colOff>
      <xdr:row>77</xdr:row>
      <xdr:rowOff>156359</xdr:rowOff>
    </xdr:to>
    <xdr:cxnSp macro="">
      <xdr:nvCxnSpPr>
        <xdr:cNvPr id="410" name="直線コネクタ 409"/>
        <xdr:cNvCxnSpPr/>
      </xdr:nvCxnSpPr>
      <xdr:spPr>
        <a:xfrm flipV="1">
          <a:off x="9639300" y="13346063"/>
          <a:ext cx="838200" cy="1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161127</xdr:rowOff>
    </xdr:from>
    <xdr:ext cx="534377" cy="259045"/>
    <xdr:sp macro="" textlink="">
      <xdr:nvSpPr>
        <xdr:cNvPr id="411" name="商工費平均値テキスト"/>
        <xdr:cNvSpPr txBox="1"/>
      </xdr:nvSpPr>
      <xdr:spPr>
        <a:xfrm>
          <a:off x="10528300" y="13362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156359</xdr:rowOff>
    </xdr:from>
    <xdr:to>
      <xdr:col>14</xdr:col>
      <xdr:colOff>28575</xdr:colOff>
      <xdr:row>78</xdr:row>
      <xdr:rowOff>31269</xdr:rowOff>
    </xdr:to>
    <xdr:cxnSp macro="">
      <xdr:nvCxnSpPr>
        <xdr:cNvPr id="413" name="直線コネクタ 412"/>
        <xdr:cNvCxnSpPr/>
      </xdr:nvCxnSpPr>
      <xdr:spPr>
        <a:xfrm flipV="1">
          <a:off x="8750300" y="13358009"/>
          <a:ext cx="889000" cy="4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145615</xdr:rowOff>
    </xdr:from>
    <xdr:ext cx="534377" cy="259045"/>
    <xdr:sp macro="" textlink="">
      <xdr:nvSpPr>
        <xdr:cNvPr id="415" name="テキスト ボックス 414"/>
        <xdr:cNvSpPr txBox="1"/>
      </xdr:nvSpPr>
      <xdr:spPr>
        <a:xfrm>
          <a:off x="9372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31269</xdr:rowOff>
    </xdr:from>
    <xdr:to>
      <xdr:col>12</xdr:col>
      <xdr:colOff>511175</xdr:colOff>
      <xdr:row>78</xdr:row>
      <xdr:rowOff>33375</xdr:rowOff>
    </xdr:to>
    <xdr:cxnSp macro="">
      <xdr:nvCxnSpPr>
        <xdr:cNvPr id="416" name="直線コネクタ 415"/>
        <xdr:cNvCxnSpPr/>
      </xdr:nvCxnSpPr>
      <xdr:spPr>
        <a:xfrm flipV="1">
          <a:off x="7861300" y="13404369"/>
          <a:ext cx="889000" cy="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151902</xdr:rowOff>
    </xdr:from>
    <xdr:ext cx="534377" cy="259045"/>
    <xdr:sp macro="" textlink="">
      <xdr:nvSpPr>
        <xdr:cNvPr id="418" name="テキスト ボックス 417"/>
        <xdr:cNvSpPr txBox="1"/>
      </xdr:nvSpPr>
      <xdr:spPr>
        <a:xfrm>
          <a:off x="8483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33375</xdr:rowOff>
    </xdr:from>
    <xdr:to>
      <xdr:col>11</xdr:col>
      <xdr:colOff>307975</xdr:colOff>
      <xdr:row>78</xdr:row>
      <xdr:rowOff>104688</xdr:rowOff>
    </xdr:to>
    <xdr:cxnSp macro="">
      <xdr:nvCxnSpPr>
        <xdr:cNvPr id="419" name="直線コネクタ 418"/>
        <xdr:cNvCxnSpPr/>
      </xdr:nvCxnSpPr>
      <xdr:spPr>
        <a:xfrm flipV="1">
          <a:off x="6972300" y="13406475"/>
          <a:ext cx="889000" cy="7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156915</xdr:rowOff>
    </xdr:from>
    <xdr:ext cx="534377" cy="259045"/>
    <xdr:sp macro="" textlink="">
      <xdr:nvSpPr>
        <xdr:cNvPr id="421" name="テキスト ボックス 420"/>
        <xdr:cNvSpPr txBox="1"/>
      </xdr:nvSpPr>
      <xdr:spPr>
        <a:xfrm>
          <a:off x="7594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167681</xdr:rowOff>
    </xdr:from>
    <xdr:ext cx="534377" cy="259045"/>
    <xdr:sp macro="" textlink="">
      <xdr:nvSpPr>
        <xdr:cNvPr id="423" name="テキスト ボックス 422"/>
        <xdr:cNvSpPr txBox="1"/>
      </xdr:nvSpPr>
      <xdr:spPr>
        <a:xfrm>
          <a:off x="6705111" y="1354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93613</xdr:rowOff>
    </xdr:from>
    <xdr:to>
      <xdr:col>15</xdr:col>
      <xdr:colOff>231775</xdr:colOff>
      <xdr:row>78</xdr:row>
      <xdr:rowOff>23763</xdr:rowOff>
    </xdr:to>
    <xdr:sp macro="" textlink="">
      <xdr:nvSpPr>
        <xdr:cNvPr id="429" name="円/楕円 428"/>
        <xdr:cNvSpPr/>
      </xdr:nvSpPr>
      <xdr:spPr>
        <a:xfrm>
          <a:off x="10426700" y="1329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116490</xdr:rowOff>
    </xdr:from>
    <xdr:ext cx="599010" cy="259045"/>
    <xdr:sp macro="" textlink="">
      <xdr:nvSpPr>
        <xdr:cNvPr id="430" name="商工費該当値テキスト"/>
        <xdr:cNvSpPr txBox="1"/>
      </xdr:nvSpPr>
      <xdr:spPr>
        <a:xfrm>
          <a:off x="10528300" y="1314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127,526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105559</xdr:rowOff>
    </xdr:from>
    <xdr:to>
      <xdr:col>14</xdr:col>
      <xdr:colOff>79375</xdr:colOff>
      <xdr:row>78</xdr:row>
      <xdr:rowOff>35709</xdr:rowOff>
    </xdr:to>
    <xdr:sp macro="" textlink="">
      <xdr:nvSpPr>
        <xdr:cNvPr id="431" name="円/楕円 430"/>
        <xdr:cNvSpPr/>
      </xdr:nvSpPr>
      <xdr:spPr>
        <a:xfrm>
          <a:off x="9588500" y="1330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52236</xdr:rowOff>
    </xdr:from>
    <xdr:ext cx="599010" cy="259045"/>
    <xdr:sp macro="" textlink="">
      <xdr:nvSpPr>
        <xdr:cNvPr id="432" name="テキスト ボックス 431"/>
        <xdr:cNvSpPr txBox="1"/>
      </xdr:nvSpPr>
      <xdr:spPr>
        <a:xfrm>
          <a:off x="9339794" y="13082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121,255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151919</xdr:rowOff>
    </xdr:from>
    <xdr:to>
      <xdr:col>12</xdr:col>
      <xdr:colOff>561975</xdr:colOff>
      <xdr:row>78</xdr:row>
      <xdr:rowOff>82069</xdr:rowOff>
    </xdr:to>
    <xdr:sp macro="" textlink="">
      <xdr:nvSpPr>
        <xdr:cNvPr id="433" name="円/楕円 432"/>
        <xdr:cNvSpPr/>
      </xdr:nvSpPr>
      <xdr:spPr>
        <a:xfrm>
          <a:off x="8699500" y="1335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98596</xdr:rowOff>
    </xdr:from>
    <xdr:ext cx="534377" cy="259045"/>
    <xdr:sp macro="" textlink="">
      <xdr:nvSpPr>
        <xdr:cNvPr id="434" name="テキスト ボックス 433"/>
        <xdr:cNvSpPr txBox="1"/>
      </xdr:nvSpPr>
      <xdr:spPr>
        <a:xfrm>
          <a:off x="8483111" y="1312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96,919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154025</xdr:rowOff>
    </xdr:from>
    <xdr:to>
      <xdr:col>11</xdr:col>
      <xdr:colOff>358775</xdr:colOff>
      <xdr:row>78</xdr:row>
      <xdr:rowOff>84175</xdr:rowOff>
    </xdr:to>
    <xdr:sp macro="" textlink="">
      <xdr:nvSpPr>
        <xdr:cNvPr id="435" name="円/楕円 434"/>
        <xdr:cNvSpPr/>
      </xdr:nvSpPr>
      <xdr:spPr>
        <a:xfrm>
          <a:off x="7810500" y="133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100702</xdr:rowOff>
    </xdr:from>
    <xdr:ext cx="534377" cy="259045"/>
    <xdr:sp macro="" textlink="">
      <xdr:nvSpPr>
        <xdr:cNvPr id="436" name="テキスト ボックス 435"/>
        <xdr:cNvSpPr txBox="1"/>
      </xdr:nvSpPr>
      <xdr:spPr>
        <a:xfrm>
          <a:off x="7594111" y="1313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95,814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53888</xdr:rowOff>
    </xdr:from>
    <xdr:to>
      <xdr:col>10</xdr:col>
      <xdr:colOff>155575</xdr:colOff>
      <xdr:row>78</xdr:row>
      <xdr:rowOff>155488</xdr:rowOff>
    </xdr:to>
    <xdr:sp macro="" textlink="">
      <xdr:nvSpPr>
        <xdr:cNvPr id="437" name="円/楕円 436"/>
        <xdr:cNvSpPr/>
      </xdr:nvSpPr>
      <xdr:spPr>
        <a:xfrm>
          <a:off x="6921500" y="134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565</xdr:rowOff>
    </xdr:from>
    <xdr:ext cx="534377" cy="259045"/>
    <xdr:sp macro="" textlink="">
      <xdr:nvSpPr>
        <xdr:cNvPr id="438" name="テキスト ボックス 437"/>
        <xdr:cNvSpPr txBox="1"/>
      </xdr:nvSpPr>
      <xdr:spPr>
        <a:xfrm>
          <a:off x="6705111" y="1320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75963</xdr:rowOff>
    </xdr:from>
    <xdr:to>
      <xdr:col>15</xdr:col>
      <xdr:colOff>180975</xdr:colOff>
      <xdr:row>97</xdr:row>
      <xdr:rowOff>136928</xdr:rowOff>
    </xdr:to>
    <xdr:cxnSp macro="">
      <xdr:nvCxnSpPr>
        <xdr:cNvPr id="467" name="直線コネクタ 466"/>
        <xdr:cNvCxnSpPr/>
      </xdr:nvCxnSpPr>
      <xdr:spPr>
        <a:xfrm>
          <a:off x="9639300" y="16706613"/>
          <a:ext cx="838200" cy="6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25650</xdr:rowOff>
    </xdr:from>
    <xdr:ext cx="599010" cy="259045"/>
    <xdr:sp macro="" textlink="">
      <xdr:nvSpPr>
        <xdr:cNvPr id="468" name="土木費平均値テキスト"/>
        <xdr:cNvSpPr txBox="1"/>
      </xdr:nvSpPr>
      <xdr:spPr>
        <a:xfrm>
          <a:off x="10528300" y="16827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75963</xdr:rowOff>
    </xdr:from>
    <xdr:to>
      <xdr:col>14</xdr:col>
      <xdr:colOff>28575</xdr:colOff>
      <xdr:row>98</xdr:row>
      <xdr:rowOff>69892</xdr:rowOff>
    </xdr:to>
    <xdr:cxnSp macro="">
      <xdr:nvCxnSpPr>
        <xdr:cNvPr id="470" name="直線コネクタ 469"/>
        <xdr:cNvCxnSpPr/>
      </xdr:nvCxnSpPr>
      <xdr:spPr>
        <a:xfrm flipV="1">
          <a:off x="8750300" y="16706613"/>
          <a:ext cx="889000" cy="1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144301</xdr:rowOff>
    </xdr:from>
    <xdr:ext cx="599010" cy="259045"/>
    <xdr:sp macro="" textlink="">
      <xdr:nvSpPr>
        <xdr:cNvPr id="472" name="テキスト ボックス 471"/>
        <xdr:cNvSpPr txBox="1"/>
      </xdr:nvSpPr>
      <xdr:spPr>
        <a:xfrm>
          <a:off x="9339794"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105315</xdr:rowOff>
    </xdr:from>
    <xdr:to>
      <xdr:col>12</xdr:col>
      <xdr:colOff>511175</xdr:colOff>
      <xdr:row>98</xdr:row>
      <xdr:rowOff>69892</xdr:rowOff>
    </xdr:to>
    <xdr:cxnSp macro="">
      <xdr:nvCxnSpPr>
        <xdr:cNvPr id="473" name="直線コネクタ 472"/>
        <xdr:cNvCxnSpPr/>
      </xdr:nvCxnSpPr>
      <xdr:spPr>
        <a:xfrm>
          <a:off x="7861300" y="16735965"/>
          <a:ext cx="889000" cy="1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144448</xdr:rowOff>
    </xdr:from>
    <xdr:ext cx="599010" cy="259045"/>
    <xdr:sp macro="" textlink="">
      <xdr:nvSpPr>
        <xdr:cNvPr id="475" name="テキスト ボックス 474"/>
        <xdr:cNvSpPr txBox="1"/>
      </xdr:nvSpPr>
      <xdr:spPr>
        <a:xfrm>
          <a:off x="8450794"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105315</xdr:rowOff>
    </xdr:from>
    <xdr:to>
      <xdr:col>11</xdr:col>
      <xdr:colOff>307975</xdr:colOff>
      <xdr:row>97</xdr:row>
      <xdr:rowOff>123934</xdr:rowOff>
    </xdr:to>
    <xdr:cxnSp macro="">
      <xdr:nvCxnSpPr>
        <xdr:cNvPr id="476" name="直線コネクタ 475"/>
        <xdr:cNvCxnSpPr/>
      </xdr:nvCxnSpPr>
      <xdr:spPr>
        <a:xfrm flipV="1">
          <a:off x="6972300" y="16735965"/>
          <a:ext cx="889000" cy="1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156531</xdr:rowOff>
    </xdr:from>
    <xdr:ext cx="599010" cy="259045"/>
    <xdr:sp macro="" textlink="">
      <xdr:nvSpPr>
        <xdr:cNvPr id="478" name="テキスト ボックス 477"/>
        <xdr:cNvSpPr txBox="1"/>
      </xdr:nvSpPr>
      <xdr:spPr>
        <a:xfrm>
          <a:off x="7561794" y="1695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78</xdr:rowOff>
    </xdr:from>
    <xdr:ext cx="599010" cy="259045"/>
    <xdr:sp macro="" textlink="">
      <xdr:nvSpPr>
        <xdr:cNvPr id="480" name="テキスト ボックス 479"/>
        <xdr:cNvSpPr txBox="1"/>
      </xdr:nvSpPr>
      <xdr:spPr>
        <a:xfrm>
          <a:off x="6672794" y="1697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86128</xdr:rowOff>
    </xdr:from>
    <xdr:to>
      <xdr:col>15</xdr:col>
      <xdr:colOff>231775</xdr:colOff>
      <xdr:row>98</xdr:row>
      <xdr:rowOff>16278</xdr:rowOff>
    </xdr:to>
    <xdr:sp macro="" textlink="">
      <xdr:nvSpPr>
        <xdr:cNvPr id="486" name="円/楕円 485"/>
        <xdr:cNvSpPr/>
      </xdr:nvSpPr>
      <xdr:spPr>
        <a:xfrm>
          <a:off x="10426700" y="1671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109005</xdr:rowOff>
    </xdr:from>
    <xdr:ext cx="599010" cy="259045"/>
    <xdr:sp macro="" textlink="">
      <xdr:nvSpPr>
        <xdr:cNvPr id="487" name="土木費該当値テキスト"/>
        <xdr:cNvSpPr txBox="1"/>
      </xdr:nvSpPr>
      <xdr:spPr>
        <a:xfrm>
          <a:off x="10528300" y="1656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328,637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25163</xdr:rowOff>
    </xdr:from>
    <xdr:to>
      <xdr:col>14</xdr:col>
      <xdr:colOff>79375</xdr:colOff>
      <xdr:row>97</xdr:row>
      <xdr:rowOff>126763</xdr:rowOff>
    </xdr:to>
    <xdr:sp macro="" textlink="">
      <xdr:nvSpPr>
        <xdr:cNvPr id="488" name="円/楕円 487"/>
        <xdr:cNvSpPr/>
      </xdr:nvSpPr>
      <xdr:spPr>
        <a:xfrm>
          <a:off x="9588500" y="1665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143290</xdr:rowOff>
    </xdr:from>
    <xdr:ext cx="599010" cy="259045"/>
    <xdr:sp macro="" textlink="">
      <xdr:nvSpPr>
        <xdr:cNvPr id="489" name="テキスト ボックス 488"/>
        <xdr:cNvSpPr txBox="1"/>
      </xdr:nvSpPr>
      <xdr:spPr>
        <a:xfrm>
          <a:off x="9339794" y="1643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408,645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19092</xdr:rowOff>
    </xdr:from>
    <xdr:to>
      <xdr:col>12</xdr:col>
      <xdr:colOff>561975</xdr:colOff>
      <xdr:row>98</xdr:row>
      <xdr:rowOff>120692</xdr:rowOff>
    </xdr:to>
    <xdr:sp macro="" textlink="">
      <xdr:nvSpPr>
        <xdr:cNvPr id="490" name="円/楕円 489"/>
        <xdr:cNvSpPr/>
      </xdr:nvSpPr>
      <xdr:spPr>
        <a:xfrm>
          <a:off x="8699500" y="1682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137219</xdr:rowOff>
    </xdr:from>
    <xdr:ext cx="599010" cy="259045"/>
    <xdr:sp macro="" textlink="">
      <xdr:nvSpPr>
        <xdr:cNvPr id="491" name="テキスト ボックス 490"/>
        <xdr:cNvSpPr txBox="1"/>
      </xdr:nvSpPr>
      <xdr:spPr>
        <a:xfrm>
          <a:off x="8450794" y="1659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191,612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54515</xdr:rowOff>
    </xdr:from>
    <xdr:to>
      <xdr:col>11</xdr:col>
      <xdr:colOff>358775</xdr:colOff>
      <xdr:row>97</xdr:row>
      <xdr:rowOff>156115</xdr:rowOff>
    </xdr:to>
    <xdr:sp macro="" textlink="">
      <xdr:nvSpPr>
        <xdr:cNvPr id="492" name="円/楕円 491"/>
        <xdr:cNvSpPr/>
      </xdr:nvSpPr>
      <xdr:spPr>
        <a:xfrm>
          <a:off x="7810500" y="1668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1192</xdr:rowOff>
    </xdr:from>
    <xdr:ext cx="599010" cy="259045"/>
    <xdr:sp macro="" textlink="">
      <xdr:nvSpPr>
        <xdr:cNvPr id="493" name="テキスト ボックス 492"/>
        <xdr:cNvSpPr txBox="1"/>
      </xdr:nvSpPr>
      <xdr:spPr>
        <a:xfrm>
          <a:off x="7561794" y="164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370,126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73134</xdr:rowOff>
    </xdr:from>
    <xdr:to>
      <xdr:col>10</xdr:col>
      <xdr:colOff>155575</xdr:colOff>
      <xdr:row>98</xdr:row>
      <xdr:rowOff>3284</xdr:rowOff>
    </xdr:to>
    <xdr:sp macro="" textlink="">
      <xdr:nvSpPr>
        <xdr:cNvPr id="494" name="円/楕円 493"/>
        <xdr:cNvSpPr/>
      </xdr:nvSpPr>
      <xdr:spPr>
        <a:xfrm>
          <a:off x="6921500" y="1670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19811</xdr:rowOff>
    </xdr:from>
    <xdr:ext cx="599010" cy="259045"/>
    <xdr:sp macro="" textlink="">
      <xdr:nvSpPr>
        <xdr:cNvPr id="495" name="テキスト ボックス 494"/>
        <xdr:cNvSpPr txBox="1"/>
      </xdr:nvSpPr>
      <xdr:spPr>
        <a:xfrm>
          <a:off x="6672794" y="16479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345,690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51183</xdr:rowOff>
    </xdr:from>
    <xdr:to>
      <xdr:col>23</xdr:col>
      <xdr:colOff>517525</xdr:colOff>
      <xdr:row>39</xdr:row>
      <xdr:rowOff>57688</xdr:rowOff>
    </xdr:to>
    <xdr:cxnSp macro="">
      <xdr:nvCxnSpPr>
        <xdr:cNvPr id="526" name="直線コネクタ 525"/>
        <xdr:cNvCxnSpPr/>
      </xdr:nvCxnSpPr>
      <xdr:spPr>
        <a:xfrm>
          <a:off x="15481300" y="6737733"/>
          <a:ext cx="838200" cy="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26052</xdr:rowOff>
    </xdr:from>
    <xdr:ext cx="534377" cy="259045"/>
    <xdr:sp macro="" textlink="">
      <xdr:nvSpPr>
        <xdr:cNvPr id="527" name="消防費平均値テキスト"/>
        <xdr:cNvSpPr txBox="1"/>
      </xdr:nvSpPr>
      <xdr:spPr>
        <a:xfrm>
          <a:off x="16370300" y="636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46561</xdr:rowOff>
    </xdr:from>
    <xdr:to>
      <xdr:col>22</xdr:col>
      <xdr:colOff>365125</xdr:colOff>
      <xdr:row>39</xdr:row>
      <xdr:rowOff>51183</xdr:rowOff>
    </xdr:to>
    <xdr:cxnSp macro="">
      <xdr:nvCxnSpPr>
        <xdr:cNvPr id="529" name="直線コネクタ 528"/>
        <xdr:cNvCxnSpPr/>
      </xdr:nvCxnSpPr>
      <xdr:spPr>
        <a:xfrm>
          <a:off x="14592300" y="6733111"/>
          <a:ext cx="889000" cy="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119868</xdr:rowOff>
    </xdr:from>
    <xdr:ext cx="534377" cy="259045"/>
    <xdr:sp macro="" textlink="">
      <xdr:nvSpPr>
        <xdr:cNvPr id="531" name="テキスト ボックス 530"/>
        <xdr:cNvSpPr txBox="1"/>
      </xdr:nvSpPr>
      <xdr:spPr>
        <a:xfrm>
          <a:off x="15214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162551</xdr:rowOff>
    </xdr:from>
    <xdr:to>
      <xdr:col>21</xdr:col>
      <xdr:colOff>161925</xdr:colOff>
      <xdr:row>39</xdr:row>
      <xdr:rowOff>46561</xdr:rowOff>
    </xdr:to>
    <xdr:cxnSp macro="">
      <xdr:nvCxnSpPr>
        <xdr:cNvPr id="532" name="直線コネクタ 531"/>
        <xdr:cNvCxnSpPr/>
      </xdr:nvCxnSpPr>
      <xdr:spPr>
        <a:xfrm>
          <a:off x="13703300" y="6677651"/>
          <a:ext cx="889000" cy="5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130763</xdr:rowOff>
    </xdr:from>
    <xdr:ext cx="534377" cy="259045"/>
    <xdr:sp macro="" textlink="">
      <xdr:nvSpPr>
        <xdr:cNvPr id="534" name="テキスト ボックス 533"/>
        <xdr:cNvSpPr txBox="1"/>
      </xdr:nvSpPr>
      <xdr:spPr>
        <a:xfrm>
          <a:off x="14325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89382</xdr:rowOff>
    </xdr:from>
    <xdr:to>
      <xdr:col>19</xdr:col>
      <xdr:colOff>644525</xdr:colOff>
      <xdr:row>38</xdr:row>
      <xdr:rowOff>162551</xdr:rowOff>
    </xdr:to>
    <xdr:cxnSp macro="">
      <xdr:nvCxnSpPr>
        <xdr:cNvPr id="535" name="直線コネクタ 534"/>
        <xdr:cNvCxnSpPr/>
      </xdr:nvCxnSpPr>
      <xdr:spPr>
        <a:xfrm>
          <a:off x="12814300" y="6090132"/>
          <a:ext cx="889000" cy="58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133023</xdr:rowOff>
    </xdr:from>
    <xdr:ext cx="534377" cy="259045"/>
    <xdr:sp macro="" textlink="">
      <xdr:nvSpPr>
        <xdr:cNvPr id="537" name="テキスト ボックス 536"/>
        <xdr:cNvSpPr txBox="1"/>
      </xdr:nvSpPr>
      <xdr:spPr>
        <a:xfrm>
          <a:off x="13436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131380</xdr:rowOff>
    </xdr:from>
    <xdr:ext cx="534377" cy="259045"/>
    <xdr:sp macro="" textlink="">
      <xdr:nvSpPr>
        <xdr:cNvPr id="539" name="テキスト ボックス 538"/>
        <xdr:cNvSpPr txBox="1"/>
      </xdr:nvSpPr>
      <xdr:spPr>
        <a:xfrm>
          <a:off x="12547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6888</xdr:rowOff>
    </xdr:from>
    <xdr:to>
      <xdr:col>23</xdr:col>
      <xdr:colOff>568325</xdr:colOff>
      <xdr:row>39</xdr:row>
      <xdr:rowOff>108488</xdr:rowOff>
    </xdr:to>
    <xdr:sp macro="" textlink="">
      <xdr:nvSpPr>
        <xdr:cNvPr id="545" name="円/楕円 544"/>
        <xdr:cNvSpPr/>
      </xdr:nvSpPr>
      <xdr:spPr>
        <a:xfrm>
          <a:off x="16268700" y="669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93265</xdr:rowOff>
    </xdr:from>
    <xdr:ext cx="534377" cy="259045"/>
    <xdr:sp macro="" textlink="">
      <xdr:nvSpPr>
        <xdr:cNvPr id="546" name="消防費該当値テキスト"/>
        <xdr:cNvSpPr txBox="1"/>
      </xdr:nvSpPr>
      <xdr:spPr>
        <a:xfrm>
          <a:off x="16370300" y="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12,613</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383</xdr:rowOff>
    </xdr:from>
    <xdr:to>
      <xdr:col>22</xdr:col>
      <xdr:colOff>415925</xdr:colOff>
      <xdr:row>39</xdr:row>
      <xdr:rowOff>101983</xdr:rowOff>
    </xdr:to>
    <xdr:sp macro="" textlink="">
      <xdr:nvSpPr>
        <xdr:cNvPr id="547" name="円/楕円 546"/>
        <xdr:cNvSpPr/>
      </xdr:nvSpPr>
      <xdr:spPr>
        <a:xfrm>
          <a:off x="15430500" y="668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93110</xdr:rowOff>
    </xdr:from>
    <xdr:ext cx="534377" cy="259045"/>
    <xdr:sp macro="" textlink="">
      <xdr:nvSpPr>
        <xdr:cNvPr id="548" name="テキスト ボックス 547"/>
        <xdr:cNvSpPr txBox="1"/>
      </xdr:nvSpPr>
      <xdr:spPr>
        <a:xfrm>
          <a:off x="15214111" y="677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167211</xdr:rowOff>
    </xdr:from>
    <xdr:to>
      <xdr:col>21</xdr:col>
      <xdr:colOff>212725</xdr:colOff>
      <xdr:row>39</xdr:row>
      <xdr:rowOff>97361</xdr:rowOff>
    </xdr:to>
    <xdr:sp macro="" textlink="">
      <xdr:nvSpPr>
        <xdr:cNvPr id="549" name="円/楕円 548"/>
        <xdr:cNvSpPr/>
      </xdr:nvSpPr>
      <xdr:spPr>
        <a:xfrm>
          <a:off x="14541500" y="668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88488</xdr:rowOff>
    </xdr:from>
    <xdr:ext cx="534377" cy="259045"/>
    <xdr:sp macro="" textlink="">
      <xdr:nvSpPr>
        <xdr:cNvPr id="550" name="テキスト ボックス 549"/>
        <xdr:cNvSpPr txBox="1"/>
      </xdr:nvSpPr>
      <xdr:spPr>
        <a:xfrm>
          <a:off x="14325111" y="677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111751</xdr:rowOff>
    </xdr:from>
    <xdr:to>
      <xdr:col>20</xdr:col>
      <xdr:colOff>9525</xdr:colOff>
      <xdr:row>39</xdr:row>
      <xdr:rowOff>41901</xdr:rowOff>
    </xdr:to>
    <xdr:sp macro="" textlink="">
      <xdr:nvSpPr>
        <xdr:cNvPr id="551" name="円/楕円 550"/>
        <xdr:cNvSpPr/>
      </xdr:nvSpPr>
      <xdr:spPr>
        <a:xfrm>
          <a:off x="13652500" y="662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33028</xdr:rowOff>
    </xdr:from>
    <xdr:ext cx="534377" cy="259045"/>
    <xdr:sp macro="" textlink="">
      <xdr:nvSpPr>
        <xdr:cNvPr id="552" name="テキスト ボックス 551"/>
        <xdr:cNvSpPr txBox="1"/>
      </xdr:nvSpPr>
      <xdr:spPr>
        <a:xfrm>
          <a:off x="13436111" y="671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33,003</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38582</xdr:rowOff>
    </xdr:from>
    <xdr:to>
      <xdr:col>18</xdr:col>
      <xdr:colOff>492125</xdr:colOff>
      <xdr:row>35</xdr:row>
      <xdr:rowOff>140182</xdr:rowOff>
    </xdr:to>
    <xdr:sp macro="" textlink="">
      <xdr:nvSpPr>
        <xdr:cNvPr id="553" name="円/楕円 552"/>
        <xdr:cNvSpPr/>
      </xdr:nvSpPr>
      <xdr:spPr>
        <a:xfrm>
          <a:off x="12763500" y="60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33</xdr:row>
      <xdr:rowOff>156709</xdr:rowOff>
    </xdr:from>
    <xdr:ext cx="599010" cy="259045"/>
    <xdr:sp macro="" textlink="">
      <xdr:nvSpPr>
        <xdr:cNvPr id="554" name="テキスト ボックス 553"/>
        <xdr:cNvSpPr txBox="1"/>
      </xdr:nvSpPr>
      <xdr:spPr>
        <a:xfrm>
          <a:off x="12514794" y="581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212,908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151998</xdr:rowOff>
    </xdr:from>
    <xdr:to>
      <xdr:col>23</xdr:col>
      <xdr:colOff>517525</xdr:colOff>
      <xdr:row>56</xdr:row>
      <xdr:rowOff>163174</xdr:rowOff>
    </xdr:to>
    <xdr:cxnSp macro="">
      <xdr:nvCxnSpPr>
        <xdr:cNvPr id="585" name="直線コネクタ 584"/>
        <xdr:cNvCxnSpPr/>
      </xdr:nvCxnSpPr>
      <xdr:spPr>
        <a:xfrm flipV="1">
          <a:off x="15481300" y="9410298"/>
          <a:ext cx="838200" cy="35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41043</xdr:rowOff>
    </xdr:from>
    <xdr:ext cx="599010" cy="259045"/>
    <xdr:sp macro="" textlink="">
      <xdr:nvSpPr>
        <xdr:cNvPr id="586" name="教育費平均値テキスト"/>
        <xdr:cNvSpPr txBox="1"/>
      </xdr:nvSpPr>
      <xdr:spPr>
        <a:xfrm>
          <a:off x="16370300" y="9985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83471</xdr:rowOff>
    </xdr:from>
    <xdr:to>
      <xdr:col>22</xdr:col>
      <xdr:colOff>365125</xdr:colOff>
      <xdr:row>56</xdr:row>
      <xdr:rowOff>163174</xdr:rowOff>
    </xdr:to>
    <xdr:cxnSp macro="">
      <xdr:nvCxnSpPr>
        <xdr:cNvPr id="588" name="直線コネクタ 587"/>
        <xdr:cNvCxnSpPr/>
      </xdr:nvCxnSpPr>
      <xdr:spPr>
        <a:xfrm>
          <a:off x="14592300" y="9513221"/>
          <a:ext cx="889000" cy="25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161048</xdr:rowOff>
    </xdr:from>
    <xdr:ext cx="599010" cy="259045"/>
    <xdr:sp macro="" textlink="">
      <xdr:nvSpPr>
        <xdr:cNvPr id="590" name="テキスト ボックス 589"/>
        <xdr:cNvSpPr txBox="1"/>
      </xdr:nvSpPr>
      <xdr:spPr>
        <a:xfrm>
          <a:off x="15181794" y="1010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83471</xdr:rowOff>
    </xdr:from>
    <xdr:to>
      <xdr:col>21</xdr:col>
      <xdr:colOff>161925</xdr:colOff>
      <xdr:row>56</xdr:row>
      <xdr:rowOff>140718</xdr:rowOff>
    </xdr:to>
    <xdr:cxnSp macro="">
      <xdr:nvCxnSpPr>
        <xdr:cNvPr id="591" name="直線コネクタ 590"/>
        <xdr:cNvCxnSpPr/>
      </xdr:nvCxnSpPr>
      <xdr:spPr>
        <a:xfrm flipV="1">
          <a:off x="13703300" y="9513221"/>
          <a:ext cx="889000" cy="22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162994</xdr:rowOff>
    </xdr:from>
    <xdr:ext cx="599010" cy="259045"/>
    <xdr:sp macro="" textlink="">
      <xdr:nvSpPr>
        <xdr:cNvPr id="593" name="テキスト ボックス 592"/>
        <xdr:cNvSpPr txBox="1"/>
      </xdr:nvSpPr>
      <xdr:spPr>
        <a:xfrm>
          <a:off x="14292794" y="1010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140718</xdr:rowOff>
    </xdr:from>
    <xdr:to>
      <xdr:col>19</xdr:col>
      <xdr:colOff>644525</xdr:colOff>
      <xdr:row>57</xdr:row>
      <xdr:rowOff>164661</xdr:rowOff>
    </xdr:to>
    <xdr:cxnSp macro="">
      <xdr:nvCxnSpPr>
        <xdr:cNvPr id="594" name="直線コネクタ 593"/>
        <xdr:cNvCxnSpPr/>
      </xdr:nvCxnSpPr>
      <xdr:spPr>
        <a:xfrm flipV="1">
          <a:off x="12814300" y="9741918"/>
          <a:ext cx="889000" cy="19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59</xdr:row>
      <xdr:rowOff>21762</xdr:rowOff>
    </xdr:from>
    <xdr:ext cx="599010" cy="259045"/>
    <xdr:sp macro="" textlink="">
      <xdr:nvSpPr>
        <xdr:cNvPr id="596" name="テキスト ボックス 595"/>
        <xdr:cNvSpPr txBox="1"/>
      </xdr:nvSpPr>
      <xdr:spPr>
        <a:xfrm>
          <a:off x="13403794" y="101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59</xdr:row>
      <xdr:rowOff>24941</xdr:rowOff>
    </xdr:from>
    <xdr:ext cx="599010" cy="259045"/>
    <xdr:sp macro="" textlink="">
      <xdr:nvSpPr>
        <xdr:cNvPr id="598" name="テキスト ボックス 597"/>
        <xdr:cNvSpPr txBox="1"/>
      </xdr:nvSpPr>
      <xdr:spPr>
        <a:xfrm>
          <a:off x="12514794" y="1014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101198</xdr:rowOff>
    </xdr:from>
    <xdr:to>
      <xdr:col>23</xdr:col>
      <xdr:colOff>568325</xdr:colOff>
      <xdr:row>55</xdr:row>
      <xdr:rowOff>31348</xdr:rowOff>
    </xdr:to>
    <xdr:sp macro="" textlink="">
      <xdr:nvSpPr>
        <xdr:cNvPr id="604" name="円/楕円 603"/>
        <xdr:cNvSpPr/>
      </xdr:nvSpPr>
      <xdr:spPr>
        <a:xfrm>
          <a:off x="16268700" y="935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124075</xdr:rowOff>
    </xdr:from>
    <xdr:ext cx="599010" cy="259045"/>
    <xdr:sp macro="" textlink="">
      <xdr:nvSpPr>
        <xdr:cNvPr id="605" name="教育費該当値テキスト"/>
        <xdr:cNvSpPr txBox="1"/>
      </xdr:nvSpPr>
      <xdr:spPr>
        <a:xfrm>
          <a:off x="16370300" y="921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738,702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112374</xdr:rowOff>
    </xdr:from>
    <xdr:to>
      <xdr:col>22</xdr:col>
      <xdr:colOff>415925</xdr:colOff>
      <xdr:row>57</xdr:row>
      <xdr:rowOff>42524</xdr:rowOff>
    </xdr:to>
    <xdr:sp macro="" textlink="">
      <xdr:nvSpPr>
        <xdr:cNvPr id="606" name="円/楕円 605"/>
        <xdr:cNvSpPr/>
      </xdr:nvSpPr>
      <xdr:spPr>
        <a:xfrm>
          <a:off x="15430500" y="971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59051</xdr:rowOff>
    </xdr:from>
    <xdr:ext cx="599010" cy="259045"/>
    <xdr:sp macro="" textlink="">
      <xdr:nvSpPr>
        <xdr:cNvPr id="607" name="テキスト ボックス 606"/>
        <xdr:cNvSpPr txBox="1"/>
      </xdr:nvSpPr>
      <xdr:spPr>
        <a:xfrm>
          <a:off x="15181794" y="948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413,436</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32671</xdr:rowOff>
    </xdr:from>
    <xdr:to>
      <xdr:col>21</xdr:col>
      <xdr:colOff>212725</xdr:colOff>
      <xdr:row>55</xdr:row>
      <xdr:rowOff>134271</xdr:rowOff>
    </xdr:to>
    <xdr:sp macro="" textlink="">
      <xdr:nvSpPr>
        <xdr:cNvPr id="608" name="円/楕円 607"/>
        <xdr:cNvSpPr/>
      </xdr:nvSpPr>
      <xdr:spPr>
        <a:xfrm>
          <a:off x="14541500" y="946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150798</xdr:rowOff>
    </xdr:from>
    <xdr:ext cx="599010" cy="259045"/>
    <xdr:sp macro="" textlink="">
      <xdr:nvSpPr>
        <xdr:cNvPr id="609" name="テキスト ボックス 608"/>
        <xdr:cNvSpPr txBox="1"/>
      </xdr:nvSpPr>
      <xdr:spPr>
        <a:xfrm>
          <a:off x="14292794" y="923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644,154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89918</xdr:rowOff>
    </xdr:from>
    <xdr:to>
      <xdr:col>20</xdr:col>
      <xdr:colOff>9525</xdr:colOff>
      <xdr:row>57</xdr:row>
      <xdr:rowOff>20068</xdr:rowOff>
    </xdr:to>
    <xdr:sp macro="" textlink="">
      <xdr:nvSpPr>
        <xdr:cNvPr id="610" name="円/楕円 609"/>
        <xdr:cNvSpPr/>
      </xdr:nvSpPr>
      <xdr:spPr>
        <a:xfrm>
          <a:off x="13652500" y="969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36595</xdr:rowOff>
    </xdr:from>
    <xdr:ext cx="599010" cy="259045"/>
    <xdr:sp macro="" textlink="">
      <xdr:nvSpPr>
        <xdr:cNvPr id="611" name="テキスト ボックス 610"/>
        <xdr:cNvSpPr txBox="1"/>
      </xdr:nvSpPr>
      <xdr:spPr>
        <a:xfrm>
          <a:off x="13403794" y="94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434,065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113861</xdr:rowOff>
    </xdr:from>
    <xdr:to>
      <xdr:col>18</xdr:col>
      <xdr:colOff>492125</xdr:colOff>
      <xdr:row>58</xdr:row>
      <xdr:rowOff>44011</xdr:rowOff>
    </xdr:to>
    <xdr:sp macro="" textlink="">
      <xdr:nvSpPr>
        <xdr:cNvPr id="612" name="円/楕円 611"/>
        <xdr:cNvSpPr/>
      </xdr:nvSpPr>
      <xdr:spPr>
        <a:xfrm>
          <a:off x="12763500" y="988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60538</xdr:rowOff>
    </xdr:from>
    <xdr:ext cx="599010" cy="259045"/>
    <xdr:sp macro="" textlink="">
      <xdr:nvSpPr>
        <xdr:cNvPr id="613" name="テキスト ボックス 612"/>
        <xdr:cNvSpPr txBox="1"/>
      </xdr:nvSpPr>
      <xdr:spPr>
        <a:xfrm>
          <a:off x="12514794" y="966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254,570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4" name="直線コネクタ 643"/>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77684</xdr:rowOff>
    </xdr:from>
    <xdr:to>
      <xdr:col>22</xdr:col>
      <xdr:colOff>365125</xdr:colOff>
      <xdr:row>79</xdr:row>
      <xdr:rowOff>98879</xdr:rowOff>
    </xdr:to>
    <xdr:cxnSp macro="">
      <xdr:nvCxnSpPr>
        <xdr:cNvPr id="647" name="直線コネクタ 646"/>
        <xdr:cNvCxnSpPr/>
      </xdr:nvCxnSpPr>
      <xdr:spPr>
        <a:xfrm>
          <a:off x="14592300" y="13622234"/>
          <a:ext cx="889000" cy="2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138645</xdr:rowOff>
    </xdr:from>
    <xdr:ext cx="534377" cy="259045"/>
    <xdr:sp macro="" textlink="">
      <xdr:nvSpPr>
        <xdr:cNvPr id="649" name="テキスト ボックス 648"/>
        <xdr:cNvSpPr txBox="1"/>
      </xdr:nvSpPr>
      <xdr:spPr>
        <a:xfrm>
          <a:off x="15214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77684</xdr:rowOff>
    </xdr:from>
    <xdr:to>
      <xdr:col>21</xdr:col>
      <xdr:colOff>161925</xdr:colOff>
      <xdr:row>79</xdr:row>
      <xdr:rowOff>98879</xdr:rowOff>
    </xdr:to>
    <xdr:cxnSp macro="">
      <xdr:nvCxnSpPr>
        <xdr:cNvPr id="650" name="直線コネクタ 649"/>
        <xdr:cNvCxnSpPr/>
      </xdr:nvCxnSpPr>
      <xdr:spPr>
        <a:xfrm flipV="1">
          <a:off x="13703300" y="13622234"/>
          <a:ext cx="889000" cy="2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142958</xdr:rowOff>
    </xdr:from>
    <xdr:ext cx="534377" cy="259045"/>
    <xdr:sp macro="" textlink="">
      <xdr:nvSpPr>
        <xdr:cNvPr id="652" name="テキスト ボックス 651"/>
        <xdr:cNvSpPr txBox="1"/>
      </xdr:nvSpPr>
      <xdr:spPr>
        <a:xfrm>
          <a:off x="14325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95241</xdr:rowOff>
    </xdr:from>
    <xdr:to>
      <xdr:col>19</xdr:col>
      <xdr:colOff>644525</xdr:colOff>
      <xdr:row>79</xdr:row>
      <xdr:rowOff>98879</xdr:rowOff>
    </xdr:to>
    <xdr:cxnSp macro="">
      <xdr:nvCxnSpPr>
        <xdr:cNvPr id="653" name="直線コネクタ 652"/>
        <xdr:cNvCxnSpPr/>
      </xdr:nvCxnSpPr>
      <xdr:spPr>
        <a:xfrm>
          <a:off x="12814300" y="13639791"/>
          <a:ext cx="889000" cy="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140595</xdr:rowOff>
    </xdr:from>
    <xdr:ext cx="534377" cy="259045"/>
    <xdr:sp macro="" textlink="">
      <xdr:nvSpPr>
        <xdr:cNvPr id="655" name="テキスト ボックス 654"/>
        <xdr:cNvSpPr txBox="1"/>
      </xdr:nvSpPr>
      <xdr:spPr>
        <a:xfrm>
          <a:off x="13436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125325</xdr:rowOff>
    </xdr:from>
    <xdr:ext cx="534377" cy="259045"/>
    <xdr:sp macro="" textlink="">
      <xdr:nvSpPr>
        <xdr:cNvPr id="657" name="テキスト ボックス 656"/>
        <xdr:cNvSpPr txBox="1"/>
      </xdr:nvSpPr>
      <xdr:spPr>
        <a:xfrm>
          <a:off x="12547111" y="1332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3" name="円/楕円 66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8680</xdr:rowOff>
    </xdr:from>
    <xdr:ext cx="249299" cy="259045"/>
    <xdr:sp macro="" textlink="">
      <xdr:nvSpPr>
        <xdr:cNvPr id="664" name="災害復旧費該当値テキスト"/>
        <xdr:cNvSpPr txBox="1"/>
      </xdr:nvSpPr>
      <xdr:spPr>
        <a:xfrm>
          <a:off x="16370300" y="13553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5" name="円/楕円 66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6" name="テキスト ボックス 665"/>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26884</xdr:rowOff>
    </xdr:from>
    <xdr:to>
      <xdr:col>21</xdr:col>
      <xdr:colOff>212725</xdr:colOff>
      <xdr:row>79</xdr:row>
      <xdr:rowOff>128484</xdr:rowOff>
    </xdr:to>
    <xdr:sp macro="" textlink="">
      <xdr:nvSpPr>
        <xdr:cNvPr id="667" name="円/楕円 666"/>
        <xdr:cNvSpPr/>
      </xdr:nvSpPr>
      <xdr:spPr>
        <a:xfrm>
          <a:off x="14541500" y="1357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119611</xdr:rowOff>
    </xdr:from>
    <xdr:ext cx="534377" cy="259045"/>
    <xdr:sp macro="" textlink="">
      <xdr:nvSpPr>
        <xdr:cNvPr id="668" name="テキスト ボックス 667"/>
        <xdr:cNvSpPr txBox="1"/>
      </xdr:nvSpPr>
      <xdr:spPr>
        <a:xfrm>
          <a:off x="14325111" y="1366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9" name="円/楕円 66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70" name="テキスト ボックス 669"/>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44441</xdr:rowOff>
    </xdr:from>
    <xdr:to>
      <xdr:col>18</xdr:col>
      <xdr:colOff>492125</xdr:colOff>
      <xdr:row>79</xdr:row>
      <xdr:rowOff>146041</xdr:rowOff>
    </xdr:to>
    <xdr:sp macro="" textlink="">
      <xdr:nvSpPr>
        <xdr:cNvPr id="671" name="円/楕円 670"/>
        <xdr:cNvSpPr/>
      </xdr:nvSpPr>
      <xdr:spPr>
        <a:xfrm>
          <a:off x="12763500" y="1358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137168</xdr:rowOff>
    </xdr:from>
    <xdr:ext cx="469744" cy="259045"/>
    <xdr:sp macro="" textlink="">
      <xdr:nvSpPr>
        <xdr:cNvPr id="672" name="テキスト ボックス 671"/>
        <xdr:cNvSpPr txBox="1"/>
      </xdr:nvSpPr>
      <xdr:spPr>
        <a:xfrm>
          <a:off x="12579427" y="1368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124096</xdr:rowOff>
    </xdr:from>
    <xdr:to>
      <xdr:col>23</xdr:col>
      <xdr:colOff>517525</xdr:colOff>
      <xdr:row>97</xdr:row>
      <xdr:rowOff>150830</xdr:rowOff>
    </xdr:to>
    <xdr:cxnSp macro="">
      <xdr:nvCxnSpPr>
        <xdr:cNvPr id="703" name="直線コネクタ 702"/>
        <xdr:cNvCxnSpPr/>
      </xdr:nvCxnSpPr>
      <xdr:spPr>
        <a:xfrm>
          <a:off x="15481300" y="16754746"/>
          <a:ext cx="838200" cy="2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121176</xdr:rowOff>
    </xdr:from>
    <xdr:ext cx="599010" cy="259045"/>
    <xdr:sp macro="" textlink="">
      <xdr:nvSpPr>
        <xdr:cNvPr id="704" name="公債費平均値テキスト"/>
        <xdr:cNvSpPr txBox="1"/>
      </xdr:nvSpPr>
      <xdr:spPr>
        <a:xfrm>
          <a:off x="16370300" y="16751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38767</xdr:rowOff>
    </xdr:from>
    <xdr:to>
      <xdr:col>22</xdr:col>
      <xdr:colOff>365125</xdr:colOff>
      <xdr:row>97</xdr:row>
      <xdr:rowOff>124096</xdr:rowOff>
    </xdr:to>
    <xdr:cxnSp macro="">
      <xdr:nvCxnSpPr>
        <xdr:cNvPr id="706" name="直線コネクタ 705"/>
        <xdr:cNvCxnSpPr/>
      </xdr:nvCxnSpPr>
      <xdr:spPr>
        <a:xfrm>
          <a:off x="14592300" y="16669417"/>
          <a:ext cx="889000" cy="8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115761</xdr:rowOff>
    </xdr:from>
    <xdr:ext cx="599010" cy="259045"/>
    <xdr:sp macro="" textlink="">
      <xdr:nvSpPr>
        <xdr:cNvPr id="708" name="テキスト ボックス 707"/>
        <xdr:cNvSpPr txBox="1"/>
      </xdr:nvSpPr>
      <xdr:spPr>
        <a:xfrm>
          <a:off x="15181794" y="1691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23096</xdr:rowOff>
    </xdr:from>
    <xdr:to>
      <xdr:col>21</xdr:col>
      <xdr:colOff>161925</xdr:colOff>
      <xdr:row>97</xdr:row>
      <xdr:rowOff>38767</xdr:rowOff>
    </xdr:to>
    <xdr:cxnSp macro="">
      <xdr:nvCxnSpPr>
        <xdr:cNvPr id="709" name="直線コネクタ 708"/>
        <xdr:cNvCxnSpPr/>
      </xdr:nvCxnSpPr>
      <xdr:spPr>
        <a:xfrm>
          <a:off x="13703300" y="16653746"/>
          <a:ext cx="889000" cy="1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85073</xdr:rowOff>
    </xdr:from>
    <xdr:ext cx="599010" cy="259045"/>
    <xdr:sp macro="" textlink="">
      <xdr:nvSpPr>
        <xdr:cNvPr id="711" name="テキスト ボックス 710"/>
        <xdr:cNvSpPr txBox="1"/>
      </xdr:nvSpPr>
      <xdr:spPr>
        <a:xfrm>
          <a:off x="14292794" y="168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54745</xdr:rowOff>
    </xdr:from>
    <xdr:to>
      <xdr:col>19</xdr:col>
      <xdr:colOff>644525</xdr:colOff>
      <xdr:row>97</xdr:row>
      <xdr:rowOff>23096</xdr:rowOff>
    </xdr:to>
    <xdr:cxnSp macro="">
      <xdr:nvCxnSpPr>
        <xdr:cNvPr id="712" name="直線コネクタ 711"/>
        <xdr:cNvCxnSpPr/>
      </xdr:nvCxnSpPr>
      <xdr:spPr>
        <a:xfrm>
          <a:off x="12814300" y="16513945"/>
          <a:ext cx="889000" cy="13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82807</xdr:rowOff>
    </xdr:from>
    <xdr:ext cx="599010" cy="259045"/>
    <xdr:sp macro="" textlink="">
      <xdr:nvSpPr>
        <xdr:cNvPr id="714" name="テキスト ボックス 713"/>
        <xdr:cNvSpPr txBox="1"/>
      </xdr:nvSpPr>
      <xdr:spPr>
        <a:xfrm>
          <a:off x="13403794" y="1688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71345</xdr:rowOff>
    </xdr:from>
    <xdr:ext cx="599010" cy="259045"/>
    <xdr:sp macro="" textlink="">
      <xdr:nvSpPr>
        <xdr:cNvPr id="716" name="テキスト ボックス 715"/>
        <xdr:cNvSpPr txBox="1"/>
      </xdr:nvSpPr>
      <xdr:spPr>
        <a:xfrm>
          <a:off x="12514794" y="1687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100030</xdr:rowOff>
    </xdr:from>
    <xdr:to>
      <xdr:col>23</xdr:col>
      <xdr:colOff>568325</xdr:colOff>
      <xdr:row>98</xdr:row>
      <xdr:rowOff>30180</xdr:rowOff>
    </xdr:to>
    <xdr:sp macro="" textlink="">
      <xdr:nvSpPr>
        <xdr:cNvPr id="722" name="円/楕円 721"/>
        <xdr:cNvSpPr/>
      </xdr:nvSpPr>
      <xdr:spPr>
        <a:xfrm>
          <a:off x="16268700" y="1673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122907</xdr:rowOff>
    </xdr:from>
    <xdr:ext cx="599010" cy="259045"/>
    <xdr:sp macro="" textlink="">
      <xdr:nvSpPr>
        <xdr:cNvPr id="723" name="公債費該当値テキスト"/>
        <xdr:cNvSpPr txBox="1"/>
      </xdr:nvSpPr>
      <xdr:spPr>
        <a:xfrm>
          <a:off x="16370300" y="1658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178,184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73296</xdr:rowOff>
    </xdr:from>
    <xdr:to>
      <xdr:col>22</xdr:col>
      <xdr:colOff>415925</xdr:colOff>
      <xdr:row>98</xdr:row>
      <xdr:rowOff>3446</xdr:rowOff>
    </xdr:to>
    <xdr:sp macro="" textlink="">
      <xdr:nvSpPr>
        <xdr:cNvPr id="724" name="円/楕円 723"/>
        <xdr:cNvSpPr/>
      </xdr:nvSpPr>
      <xdr:spPr>
        <a:xfrm>
          <a:off x="15430500" y="1670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19973</xdr:rowOff>
    </xdr:from>
    <xdr:ext cx="599010" cy="259045"/>
    <xdr:sp macro="" textlink="">
      <xdr:nvSpPr>
        <xdr:cNvPr id="725" name="テキスト ボックス 724"/>
        <xdr:cNvSpPr txBox="1"/>
      </xdr:nvSpPr>
      <xdr:spPr>
        <a:xfrm>
          <a:off x="15181794" y="1647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194,556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159417</xdr:rowOff>
    </xdr:from>
    <xdr:to>
      <xdr:col>21</xdr:col>
      <xdr:colOff>212725</xdr:colOff>
      <xdr:row>97</xdr:row>
      <xdr:rowOff>89567</xdr:rowOff>
    </xdr:to>
    <xdr:sp macro="" textlink="">
      <xdr:nvSpPr>
        <xdr:cNvPr id="726" name="円/楕円 725"/>
        <xdr:cNvSpPr/>
      </xdr:nvSpPr>
      <xdr:spPr>
        <a:xfrm>
          <a:off x="14541500" y="1661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106094</xdr:rowOff>
    </xdr:from>
    <xdr:ext cx="599010" cy="259045"/>
    <xdr:sp macro="" textlink="">
      <xdr:nvSpPr>
        <xdr:cNvPr id="727" name="テキスト ボックス 726"/>
        <xdr:cNvSpPr txBox="1"/>
      </xdr:nvSpPr>
      <xdr:spPr>
        <a:xfrm>
          <a:off x="14292794" y="1639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246,814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143746</xdr:rowOff>
    </xdr:from>
    <xdr:to>
      <xdr:col>20</xdr:col>
      <xdr:colOff>9525</xdr:colOff>
      <xdr:row>97</xdr:row>
      <xdr:rowOff>73896</xdr:rowOff>
    </xdr:to>
    <xdr:sp macro="" textlink="">
      <xdr:nvSpPr>
        <xdr:cNvPr id="728" name="円/楕円 727"/>
        <xdr:cNvSpPr/>
      </xdr:nvSpPr>
      <xdr:spPr>
        <a:xfrm>
          <a:off x="13652500" y="166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90423</xdr:rowOff>
    </xdr:from>
    <xdr:ext cx="599010" cy="259045"/>
    <xdr:sp macro="" textlink="">
      <xdr:nvSpPr>
        <xdr:cNvPr id="729" name="テキスト ボックス 728"/>
        <xdr:cNvSpPr txBox="1"/>
      </xdr:nvSpPr>
      <xdr:spPr>
        <a:xfrm>
          <a:off x="13403794" y="1637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256,411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3945</xdr:rowOff>
    </xdr:from>
    <xdr:to>
      <xdr:col>18</xdr:col>
      <xdr:colOff>492125</xdr:colOff>
      <xdr:row>96</xdr:row>
      <xdr:rowOff>105545</xdr:rowOff>
    </xdr:to>
    <xdr:sp macro="" textlink="">
      <xdr:nvSpPr>
        <xdr:cNvPr id="730" name="円/楕円 729"/>
        <xdr:cNvSpPr/>
      </xdr:nvSpPr>
      <xdr:spPr>
        <a:xfrm>
          <a:off x="12763500" y="1646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122072</xdr:rowOff>
    </xdr:from>
    <xdr:ext cx="599010" cy="259045"/>
    <xdr:sp macro="" textlink="">
      <xdr:nvSpPr>
        <xdr:cNvPr id="731" name="テキスト ボックス 730"/>
        <xdr:cNvSpPr txBox="1"/>
      </xdr:nvSpPr>
      <xdr:spPr>
        <a:xfrm>
          <a:off x="12514794" y="1623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342,028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125115</xdr:rowOff>
    </xdr:from>
    <xdr:to>
      <xdr:col>32</xdr:col>
      <xdr:colOff>187325</xdr:colOff>
      <xdr:row>35</xdr:row>
      <xdr:rowOff>120383</xdr:rowOff>
    </xdr:to>
    <xdr:cxnSp macro="">
      <xdr:nvCxnSpPr>
        <xdr:cNvPr id="758" name="直線コネクタ 757"/>
        <xdr:cNvCxnSpPr/>
      </xdr:nvCxnSpPr>
      <xdr:spPr>
        <a:xfrm flipV="1">
          <a:off x="21323300" y="5440065"/>
          <a:ext cx="838200" cy="68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35368</xdr:rowOff>
    </xdr:from>
    <xdr:ext cx="469744" cy="259045"/>
    <xdr:sp macro="" textlink="">
      <xdr:nvSpPr>
        <xdr:cNvPr id="759" name="諸支出金平均値テキスト"/>
        <xdr:cNvSpPr txBox="1"/>
      </xdr:nvSpPr>
      <xdr:spPr>
        <a:xfrm>
          <a:off x="22212300" y="6550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115788</xdr:rowOff>
    </xdr:from>
    <xdr:to>
      <xdr:col>31</xdr:col>
      <xdr:colOff>34925</xdr:colOff>
      <xdr:row>35</xdr:row>
      <xdr:rowOff>120383</xdr:rowOff>
    </xdr:to>
    <xdr:cxnSp macro="">
      <xdr:nvCxnSpPr>
        <xdr:cNvPr id="761" name="直線コネクタ 760"/>
        <xdr:cNvCxnSpPr/>
      </xdr:nvCxnSpPr>
      <xdr:spPr>
        <a:xfrm>
          <a:off x="20434300" y="6116538"/>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150286</xdr:rowOff>
    </xdr:from>
    <xdr:ext cx="469744" cy="259045"/>
    <xdr:sp macro="" textlink="">
      <xdr:nvSpPr>
        <xdr:cNvPr id="763" name="テキスト ボックス 762"/>
        <xdr:cNvSpPr txBox="1"/>
      </xdr:nvSpPr>
      <xdr:spPr>
        <a:xfrm>
          <a:off x="21088427" y="666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131196</xdr:rowOff>
    </xdr:from>
    <xdr:to>
      <xdr:col>29</xdr:col>
      <xdr:colOff>517525</xdr:colOff>
      <xdr:row>35</xdr:row>
      <xdr:rowOff>115788</xdr:rowOff>
    </xdr:to>
    <xdr:cxnSp macro="">
      <xdr:nvCxnSpPr>
        <xdr:cNvPr id="764" name="直線コネクタ 763"/>
        <xdr:cNvCxnSpPr/>
      </xdr:nvCxnSpPr>
      <xdr:spPr>
        <a:xfrm>
          <a:off x="19545300" y="5789046"/>
          <a:ext cx="889000" cy="32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7091</xdr:rowOff>
    </xdr:from>
    <xdr:ext cx="378565" cy="259045"/>
    <xdr:sp macro="" textlink="">
      <xdr:nvSpPr>
        <xdr:cNvPr id="766" name="テキスト ボックス 765"/>
        <xdr:cNvSpPr txBox="1"/>
      </xdr:nvSpPr>
      <xdr:spPr>
        <a:xfrm>
          <a:off x="20245017" y="6693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131196</xdr:rowOff>
    </xdr:from>
    <xdr:to>
      <xdr:col>28</xdr:col>
      <xdr:colOff>314325</xdr:colOff>
      <xdr:row>38</xdr:row>
      <xdr:rowOff>139700</xdr:rowOff>
    </xdr:to>
    <xdr:cxnSp macro="">
      <xdr:nvCxnSpPr>
        <xdr:cNvPr id="767" name="直線コネクタ 766"/>
        <xdr:cNvCxnSpPr/>
      </xdr:nvCxnSpPr>
      <xdr:spPr>
        <a:xfrm flipV="1">
          <a:off x="18656300" y="5789046"/>
          <a:ext cx="889000" cy="86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3136</xdr:rowOff>
    </xdr:from>
    <xdr:ext cx="378565" cy="259045"/>
    <xdr:sp macro="" textlink="">
      <xdr:nvSpPr>
        <xdr:cNvPr id="769" name="テキスト ボックス 768"/>
        <xdr:cNvSpPr txBox="1"/>
      </xdr:nvSpPr>
      <xdr:spPr>
        <a:xfrm>
          <a:off x="19356017" y="668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31</xdr:row>
      <xdr:rowOff>74315</xdr:rowOff>
    </xdr:from>
    <xdr:to>
      <xdr:col>32</xdr:col>
      <xdr:colOff>238125</xdr:colOff>
      <xdr:row>32</xdr:row>
      <xdr:rowOff>4465</xdr:rowOff>
    </xdr:to>
    <xdr:sp macro="" textlink="">
      <xdr:nvSpPr>
        <xdr:cNvPr id="777" name="円/楕円 776"/>
        <xdr:cNvSpPr/>
      </xdr:nvSpPr>
      <xdr:spPr>
        <a:xfrm>
          <a:off x="22110700" y="538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27342</xdr:rowOff>
    </xdr:from>
    <xdr:ext cx="534377" cy="259045"/>
    <xdr:sp macro="" textlink="">
      <xdr:nvSpPr>
        <xdr:cNvPr id="778" name="諸支出金該当値テキスト"/>
        <xdr:cNvSpPr txBox="1"/>
      </xdr:nvSpPr>
      <xdr:spPr>
        <a:xfrm>
          <a:off x="22212300" y="534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53,138</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69583</xdr:rowOff>
    </xdr:from>
    <xdr:to>
      <xdr:col>31</xdr:col>
      <xdr:colOff>85725</xdr:colOff>
      <xdr:row>35</xdr:row>
      <xdr:rowOff>171183</xdr:rowOff>
    </xdr:to>
    <xdr:sp macro="" textlink="">
      <xdr:nvSpPr>
        <xdr:cNvPr id="779" name="円/楕円 778"/>
        <xdr:cNvSpPr/>
      </xdr:nvSpPr>
      <xdr:spPr>
        <a:xfrm>
          <a:off x="21272500" y="607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34</xdr:row>
      <xdr:rowOff>16260</xdr:rowOff>
    </xdr:from>
    <xdr:ext cx="534377" cy="259045"/>
    <xdr:sp macro="" textlink="">
      <xdr:nvSpPr>
        <xdr:cNvPr id="780" name="テキスト ボックス 779"/>
        <xdr:cNvSpPr txBox="1"/>
      </xdr:nvSpPr>
      <xdr:spPr>
        <a:xfrm>
          <a:off x="21056111" y="584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23,345</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64988</xdr:rowOff>
    </xdr:from>
    <xdr:to>
      <xdr:col>29</xdr:col>
      <xdr:colOff>568325</xdr:colOff>
      <xdr:row>35</xdr:row>
      <xdr:rowOff>166588</xdr:rowOff>
    </xdr:to>
    <xdr:sp macro="" textlink="">
      <xdr:nvSpPr>
        <xdr:cNvPr id="781" name="円/楕円 780"/>
        <xdr:cNvSpPr/>
      </xdr:nvSpPr>
      <xdr:spPr>
        <a:xfrm>
          <a:off x="20383500" y="606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34</xdr:row>
      <xdr:rowOff>11665</xdr:rowOff>
    </xdr:from>
    <xdr:ext cx="534377" cy="259045"/>
    <xdr:sp macro="" textlink="">
      <xdr:nvSpPr>
        <xdr:cNvPr id="782" name="テキスト ボックス 781"/>
        <xdr:cNvSpPr txBox="1"/>
      </xdr:nvSpPr>
      <xdr:spPr>
        <a:xfrm>
          <a:off x="20167111" y="584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23,546</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80396</xdr:rowOff>
    </xdr:from>
    <xdr:to>
      <xdr:col>28</xdr:col>
      <xdr:colOff>365125</xdr:colOff>
      <xdr:row>34</xdr:row>
      <xdr:rowOff>10546</xdr:rowOff>
    </xdr:to>
    <xdr:sp macro="" textlink="">
      <xdr:nvSpPr>
        <xdr:cNvPr id="783" name="円/楕円 782"/>
        <xdr:cNvSpPr/>
      </xdr:nvSpPr>
      <xdr:spPr>
        <a:xfrm>
          <a:off x="19494500" y="573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32</xdr:row>
      <xdr:rowOff>27073</xdr:rowOff>
    </xdr:from>
    <xdr:ext cx="534377" cy="259045"/>
    <xdr:sp macro="" textlink="">
      <xdr:nvSpPr>
        <xdr:cNvPr id="784" name="テキスト ボックス 783"/>
        <xdr:cNvSpPr txBox="1"/>
      </xdr:nvSpPr>
      <xdr:spPr>
        <a:xfrm>
          <a:off x="19278111" y="551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37,872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・民生費について、前年度　渡嘉敷村へき地保育所の老朽化に伴い、渡嘉敷村とかしき保育所建設工事を実施したことが大幅な減の要因である。</a:t>
          </a:r>
        </a:p>
        <a:p>
          <a:r>
            <a:rPr kumimoji="1" lang="ja-JP" altLang="en-US" sz="1300">
              <a:latin typeface="ＭＳ Ｐゴシック"/>
            </a:rPr>
            <a:t>・衛生費について、平成</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26</a:t>
          </a:r>
          <a:r>
            <a:rPr kumimoji="1" lang="ja-JP" altLang="en-US" sz="1300">
              <a:latin typeface="ＭＳ Ｐゴシック"/>
            </a:rPr>
            <a:t>年度にごみ処理施設の基幹改良事業を実施したことで大きく増加し、当該事業の終了が減の要因である。</a:t>
          </a:r>
        </a:p>
        <a:p>
          <a:r>
            <a:rPr kumimoji="1" lang="ja-JP" altLang="en-US" sz="1300">
              <a:latin typeface="ＭＳ Ｐゴシック"/>
            </a:rPr>
            <a:t>・商工費について、平成</a:t>
          </a:r>
          <a:r>
            <a:rPr kumimoji="1" lang="en-US" altLang="ja-JP" sz="1300">
              <a:latin typeface="ＭＳ Ｐゴシック"/>
            </a:rPr>
            <a:t>24</a:t>
          </a:r>
          <a:r>
            <a:rPr kumimoji="1" lang="ja-JP" altLang="en-US" sz="1300">
              <a:latin typeface="ＭＳ Ｐゴシック"/>
            </a:rPr>
            <a:t>年度より沖縄振興特別推進市町村交付金を受け、観光振興事業（観光に特化したむらづくり）を実施しているため近年は増加傾向にある。今後、増加の可能性も含め、過度の事業執行とならぬよう慎重に行う。</a:t>
          </a:r>
        </a:p>
        <a:p>
          <a:r>
            <a:rPr kumimoji="1" lang="ja-JP" altLang="en-US" sz="1300">
              <a:latin typeface="ＭＳ Ｐゴシック"/>
            </a:rPr>
            <a:t>・土木費について、平成</a:t>
          </a:r>
          <a:r>
            <a:rPr kumimoji="1" lang="en-US" altLang="ja-JP" sz="1300">
              <a:latin typeface="ＭＳ Ｐゴシック"/>
            </a:rPr>
            <a:t>19</a:t>
          </a:r>
          <a:r>
            <a:rPr kumimoji="1" lang="ja-JP" altLang="en-US" sz="1300">
              <a:latin typeface="ＭＳ Ｐゴシック"/>
            </a:rPr>
            <a:t>年度（</a:t>
          </a:r>
          <a:r>
            <a:rPr kumimoji="1" lang="en-US" altLang="ja-JP" sz="1300">
              <a:latin typeface="ＭＳ Ｐゴシック"/>
            </a:rPr>
            <a:t>H19</a:t>
          </a:r>
          <a:r>
            <a:rPr kumimoji="1" lang="ja-JP" altLang="en-US" sz="1300">
              <a:latin typeface="ＭＳ Ｐゴシック"/>
            </a:rPr>
            <a:t>～</a:t>
          </a:r>
          <a:r>
            <a:rPr kumimoji="1" lang="en-US" altLang="ja-JP" sz="1300">
              <a:latin typeface="ＭＳ Ｐゴシック"/>
            </a:rPr>
            <a:t>H30</a:t>
          </a:r>
          <a:r>
            <a:rPr kumimoji="1" lang="ja-JP" altLang="en-US" sz="1300">
              <a:latin typeface="ＭＳ Ｐゴシック"/>
            </a:rPr>
            <a:t>）から実施している村道改良事業が、事業後半の橋りょう工事に着手しているため事業費が多額となり、類似団体及び県平均を大きく上回っている。事業の継続が要因となっている。</a:t>
          </a:r>
          <a:endParaRPr kumimoji="1" lang="en-US" altLang="ja-JP" sz="1300">
            <a:latin typeface="ＭＳ Ｐゴシック"/>
          </a:endParaRPr>
        </a:p>
        <a:p>
          <a:r>
            <a:rPr kumimoji="1" lang="ja-JP" altLang="en-US" sz="1300">
              <a:latin typeface="ＭＳ Ｐゴシック"/>
            </a:rPr>
            <a:t>・教育費について、平成</a:t>
          </a:r>
          <a:r>
            <a:rPr kumimoji="1" lang="en-US" altLang="ja-JP" sz="1300">
              <a:latin typeface="ＭＳ Ｐゴシック"/>
            </a:rPr>
            <a:t>28</a:t>
          </a:r>
          <a:r>
            <a:rPr kumimoji="1" lang="ja-JP" altLang="en-US" sz="1300">
              <a:latin typeface="ＭＳ Ｐゴシック"/>
            </a:rPr>
            <a:t>年度阿波連小学校屋内運動錠改築事業を実施したことが大きく増加した要因である。</a:t>
          </a:r>
        </a:p>
        <a:p>
          <a:r>
            <a:rPr kumimoji="1" lang="ja-JP" altLang="en-US" sz="1300">
              <a:latin typeface="ＭＳ Ｐゴシック"/>
            </a:rPr>
            <a:t>各目的別歳出決算額について、年度によって増減の幅はあるが、交付金を活用した事業実施や、特殊な工法による事業費の増加など一過性のものと捉えられる。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沖縄県渡嘉敷村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年度について、</a:t>
          </a:r>
          <a:r>
            <a:rPr kumimoji="1" lang="ja-JP" altLang="en-US" sz="1400">
              <a:solidFill>
                <a:sysClr val="windowText" lastClr="000000"/>
              </a:solidFill>
              <a:latin typeface="ＭＳ ゴシック" pitchFamily="49" charset="-128"/>
              <a:ea typeface="ＭＳ ゴシック" pitchFamily="49" charset="-128"/>
            </a:rPr>
            <a:t>実質収支（</a:t>
          </a:r>
          <a:r>
            <a:rPr kumimoji="1" lang="en-US" altLang="ja-JP" sz="1400">
              <a:solidFill>
                <a:sysClr val="windowText" lastClr="000000"/>
              </a:solidFill>
              <a:latin typeface="ＭＳ ゴシック" pitchFamily="49" charset="-128"/>
              <a:ea typeface="ＭＳ ゴシック" pitchFamily="49" charset="-128"/>
            </a:rPr>
            <a:t>75,255</a:t>
          </a:r>
          <a:r>
            <a:rPr kumimoji="1" lang="ja-JP" altLang="en-US" sz="1400">
              <a:solidFill>
                <a:sysClr val="windowText" lastClr="000000"/>
              </a:solidFill>
              <a:latin typeface="ＭＳ ゴシック" pitchFamily="49" charset="-128"/>
              <a:ea typeface="ＭＳ ゴシック" pitchFamily="49" charset="-128"/>
            </a:rPr>
            <a:t>千円・対前年比</a:t>
          </a:r>
          <a:r>
            <a:rPr kumimoji="1" lang="en-US" altLang="ja-JP" sz="1400">
              <a:solidFill>
                <a:sysClr val="windowText" lastClr="000000"/>
              </a:solidFill>
              <a:latin typeface="ＭＳ ゴシック" pitchFamily="49" charset="-128"/>
              <a:ea typeface="ＭＳ ゴシック" pitchFamily="49" charset="-128"/>
            </a:rPr>
            <a:t>135.8</a:t>
          </a:r>
          <a:r>
            <a:rPr kumimoji="1" lang="ja-JP" altLang="en-US" sz="1400">
              <a:solidFill>
                <a:sysClr val="windowText" lastClr="000000"/>
              </a:solidFill>
              <a:latin typeface="ＭＳ ゴシック" pitchFamily="49" charset="-128"/>
              <a:ea typeface="ＭＳ ゴシック" pitchFamily="49" charset="-128"/>
            </a:rPr>
            <a:t>％）及び単年度収支（</a:t>
          </a:r>
          <a:r>
            <a:rPr kumimoji="1" lang="en-US" altLang="ja-JP" sz="1400">
              <a:solidFill>
                <a:sysClr val="windowText" lastClr="000000"/>
              </a:solidFill>
              <a:latin typeface="ＭＳ ゴシック" pitchFamily="49" charset="-128"/>
              <a:ea typeface="ＭＳ ゴシック" pitchFamily="49" charset="-128"/>
            </a:rPr>
            <a:t>19,863</a:t>
          </a:r>
          <a:r>
            <a:rPr kumimoji="1" lang="ja-JP" altLang="en-US" sz="1400">
              <a:solidFill>
                <a:sysClr val="windowText" lastClr="000000"/>
              </a:solidFill>
              <a:latin typeface="ＭＳ ゴシック" pitchFamily="49" charset="-128"/>
              <a:ea typeface="ＭＳ ゴシック" pitchFamily="49" charset="-128"/>
            </a:rPr>
            <a:t>千円）</a:t>
          </a:r>
          <a:r>
            <a:rPr kumimoji="1" lang="ja-JP" altLang="en-US" sz="1400">
              <a:latin typeface="ＭＳ ゴシック" pitchFamily="49" charset="-128"/>
              <a:ea typeface="ＭＳ ゴシック" pitchFamily="49" charset="-128"/>
            </a:rPr>
            <a:t>は黒字となっている。主な要因として、経常経費の抑制等により発生した剰余金を、財政調整基金等へ積立たことが挙げられる。</a:t>
          </a:r>
        </a:p>
        <a:p>
          <a:r>
            <a:rPr kumimoji="1" lang="ja-JP" altLang="en-US" sz="1400">
              <a:latin typeface="ＭＳ ゴシック" pitchFamily="49" charset="-128"/>
              <a:ea typeface="ＭＳ ゴシック" pitchFamily="49" charset="-128"/>
            </a:rPr>
            <a:t>　今後も、事務事業の計画的な執行に配慮するとともに、剰余金の財源調整を図り健全な財政運営に努める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沖縄県渡嘉敷村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　その他 　特別会計）</a:t>
          </a:r>
        </a:p>
        <a:p>
          <a:r>
            <a:rPr kumimoji="1" lang="ja-JP" altLang="en-US" sz="1400">
              <a:latin typeface="ＭＳ ゴシック" pitchFamily="49" charset="-128"/>
              <a:ea typeface="ＭＳ ゴシック" pitchFamily="49" charset="-128"/>
            </a:rPr>
            <a:t>　すべての会計において、黒字となっており赤字は発生していない。</a:t>
          </a:r>
        </a:p>
        <a:p>
          <a:r>
            <a:rPr kumimoji="1" lang="ja-JP" altLang="en-US" sz="1400">
              <a:latin typeface="ＭＳ ゴシック" pitchFamily="49" charset="-128"/>
              <a:ea typeface="ＭＳ ゴシック" pitchFamily="49" charset="-128"/>
            </a:rPr>
            <a:t>　今後は、高度経済成長期に整備してきた社会資本の更新時期を迎えることから、公共施設等総合管理計画に沿った更新・統廃合、長寿命化など行い、引き続き経営健全化に向けて歳出抑制等を図る。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1819024</v>
      </c>
      <c r="BO4" s="381"/>
      <c r="BP4" s="381"/>
      <c r="BQ4" s="381"/>
      <c r="BR4" s="381"/>
      <c r="BS4" s="381"/>
      <c r="BT4" s="381"/>
      <c r="BU4" s="382"/>
      <c r="BV4" s="380">
        <v>1896015</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10.199999999999999</v>
      </c>
      <c r="CU4" s="387"/>
      <c r="CV4" s="387"/>
      <c r="CW4" s="387"/>
      <c r="CX4" s="387"/>
      <c r="CY4" s="387"/>
      <c r="CZ4" s="387"/>
      <c r="DA4" s="388"/>
      <c r="DB4" s="386">
        <v>7.7</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1726252</v>
      </c>
      <c r="BO5" s="418"/>
      <c r="BP5" s="418"/>
      <c r="BQ5" s="418"/>
      <c r="BR5" s="418"/>
      <c r="BS5" s="418"/>
      <c r="BT5" s="418"/>
      <c r="BU5" s="419"/>
      <c r="BV5" s="417">
        <v>1821284</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88.7</v>
      </c>
      <c r="CU5" s="415"/>
      <c r="CV5" s="415"/>
      <c r="CW5" s="415"/>
      <c r="CX5" s="415"/>
      <c r="CY5" s="415"/>
      <c r="CZ5" s="415"/>
      <c r="DA5" s="416"/>
      <c r="DB5" s="414">
        <v>87</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92772</v>
      </c>
      <c r="BO6" s="418"/>
      <c r="BP6" s="418"/>
      <c r="BQ6" s="418"/>
      <c r="BR6" s="418"/>
      <c r="BS6" s="418"/>
      <c r="BT6" s="418"/>
      <c r="BU6" s="419"/>
      <c r="BV6" s="417">
        <v>74731</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91.8</v>
      </c>
      <c r="CU6" s="455"/>
      <c r="CV6" s="455"/>
      <c r="CW6" s="455"/>
      <c r="CX6" s="455"/>
      <c r="CY6" s="455"/>
      <c r="CZ6" s="455"/>
      <c r="DA6" s="456"/>
      <c r="DB6" s="454">
        <v>91.1</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17517</v>
      </c>
      <c r="BO7" s="418"/>
      <c r="BP7" s="418"/>
      <c r="BQ7" s="418"/>
      <c r="BR7" s="418"/>
      <c r="BS7" s="418"/>
      <c r="BT7" s="418"/>
      <c r="BU7" s="419"/>
      <c r="BV7" s="417">
        <v>19339</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738857</v>
      </c>
      <c r="CU7" s="418"/>
      <c r="CV7" s="418"/>
      <c r="CW7" s="418"/>
      <c r="CX7" s="418"/>
      <c r="CY7" s="418"/>
      <c r="CZ7" s="418"/>
      <c r="DA7" s="419"/>
      <c r="DB7" s="417">
        <v>723242</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75255</v>
      </c>
      <c r="BO8" s="418"/>
      <c r="BP8" s="418"/>
      <c r="BQ8" s="418"/>
      <c r="BR8" s="418"/>
      <c r="BS8" s="418"/>
      <c r="BT8" s="418"/>
      <c r="BU8" s="419"/>
      <c r="BV8" s="417">
        <v>55392</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0.09</v>
      </c>
      <c r="CU8" s="458"/>
      <c r="CV8" s="458"/>
      <c r="CW8" s="458"/>
      <c r="CX8" s="458"/>
      <c r="CY8" s="458"/>
      <c r="CZ8" s="458"/>
      <c r="DA8" s="459"/>
      <c r="DB8" s="457">
        <v>0.09</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730</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19863</v>
      </c>
      <c r="BO9" s="418"/>
      <c r="BP9" s="418"/>
      <c r="BQ9" s="418"/>
      <c r="BR9" s="418"/>
      <c r="BS9" s="418"/>
      <c r="BT9" s="418"/>
      <c r="BU9" s="419"/>
      <c r="BV9" s="417">
        <v>19819</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10.199999999999999</v>
      </c>
      <c r="CU9" s="415"/>
      <c r="CV9" s="415"/>
      <c r="CW9" s="415"/>
      <c r="CX9" s="415"/>
      <c r="CY9" s="415"/>
      <c r="CZ9" s="415"/>
      <c r="DA9" s="416"/>
      <c r="DB9" s="414">
        <v>11.7</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760</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26658</v>
      </c>
      <c r="BO10" s="418"/>
      <c r="BP10" s="418"/>
      <c r="BQ10" s="418"/>
      <c r="BR10" s="418"/>
      <c r="BS10" s="418"/>
      <c r="BT10" s="418"/>
      <c r="BU10" s="419"/>
      <c r="BV10" s="417">
        <v>17181</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702</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686</v>
      </c>
      <c r="S13" s="499"/>
      <c r="T13" s="499"/>
      <c r="U13" s="499"/>
      <c r="V13" s="500"/>
      <c r="W13" s="433" t="s">
        <v>123</v>
      </c>
      <c r="X13" s="434"/>
      <c r="Y13" s="434"/>
      <c r="Z13" s="434"/>
      <c r="AA13" s="434"/>
      <c r="AB13" s="424"/>
      <c r="AC13" s="468">
        <v>18</v>
      </c>
      <c r="AD13" s="469"/>
      <c r="AE13" s="469"/>
      <c r="AF13" s="469"/>
      <c r="AG13" s="508"/>
      <c r="AH13" s="468">
        <v>26</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46521</v>
      </c>
      <c r="BO13" s="418"/>
      <c r="BP13" s="418"/>
      <c r="BQ13" s="418"/>
      <c r="BR13" s="418"/>
      <c r="BS13" s="418"/>
      <c r="BT13" s="418"/>
      <c r="BU13" s="419"/>
      <c r="BV13" s="417">
        <v>37000</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5.9</v>
      </c>
      <c r="CU13" s="415"/>
      <c r="CV13" s="415"/>
      <c r="CW13" s="415"/>
      <c r="CX13" s="415"/>
      <c r="CY13" s="415"/>
      <c r="CZ13" s="415"/>
      <c r="DA13" s="416"/>
      <c r="DB13" s="414">
        <v>8.9</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693</v>
      </c>
      <c r="S14" s="499"/>
      <c r="T14" s="499"/>
      <c r="U14" s="499"/>
      <c r="V14" s="500"/>
      <c r="W14" s="407"/>
      <c r="X14" s="408"/>
      <c r="Y14" s="408"/>
      <c r="Z14" s="408"/>
      <c r="AA14" s="408"/>
      <c r="AB14" s="397"/>
      <c r="AC14" s="501">
        <v>4.0999999999999996</v>
      </c>
      <c r="AD14" s="502"/>
      <c r="AE14" s="502"/>
      <c r="AF14" s="502"/>
      <c r="AG14" s="503"/>
      <c r="AH14" s="501">
        <v>5.8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120</v>
      </c>
      <c r="CU14" s="513"/>
      <c r="CV14" s="513"/>
      <c r="CW14" s="513"/>
      <c r="CX14" s="513"/>
      <c r="CY14" s="513"/>
      <c r="CZ14" s="513"/>
      <c r="DA14" s="514"/>
      <c r="DB14" s="512" t="s">
        <v>120</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684</v>
      </c>
      <c r="S15" s="499"/>
      <c r="T15" s="499"/>
      <c r="U15" s="499"/>
      <c r="V15" s="500"/>
      <c r="W15" s="433" t="s">
        <v>130</v>
      </c>
      <c r="X15" s="434"/>
      <c r="Y15" s="434"/>
      <c r="Z15" s="434"/>
      <c r="AA15" s="434"/>
      <c r="AB15" s="424"/>
      <c r="AC15" s="468">
        <v>30</v>
      </c>
      <c r="AD15" s="469"/>
      <c r="AE15" s="469"/>
      <c r="AF15" s="469"/>
      <c r="AG15" s="508"/>
      <c r="AH15" s="468">
        <v>40</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67805</v>
      </c>
      <c r="BO15" s="381"/>
      <c r="BP15" s="381"/>
      <c r="BQ15" s="381"/>
      <c r="BR15" s="381"/>
      <c r="BS15" s="381"/>
      <c r="BT15" s="381"/>
      <c r="BU15" s="382"/>
      <c r="BV15" s="380">
        <v>62854</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6.8</v>
      </c>
      <c r="AD16" s="502"/>
      <c r="AE16" s="502"/>
      <c r="AF16" s="502"/>
      <c r="AG16" s="503"/>
      <c r="AH16" s="501">
        <v>8.9</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695904</v>
      </c>
      <c r="BO16" s="418"/>
      <c r="BP16" s="418"/>
      <c r="BQ16" s="418"/>
      <c r="BR16" s="418"/>
      <c r="BS16" s="418"/>
      <c r="BT16" s="418"/>
      <c r="BU16" s="419"/>
      <c r="BV16" s="417">
        <v>675477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392</v>
      </c>
      <c r="AD17" s="469"/>
      <c r="AE17" s="469"/>
      <c r="AF17" s="469"/>
      <c r="AG17" s="508"/>
      <c r="AH17" s="468">
        <v>385</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85278</v>
      </c>
      <c r="BO17" s="418"/>
      <c r="BP17" s="418"/>
      <c r="BQ17" s="418"/>
      <c r="BR17" s="418"/>
      <c r="BS17" s="418"/>
      <c r="BT17" s="418"/>
      <c r="BU17" s="419"/>
      <c r="BV17" s="417">
        <v>78160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19.23</v>
      </c>
      <c r="M18" s="530"/>
      <c r="N18" s="530"/>
      <c r="O18" s="530"/>
      <c r="P18" s="530"/>
      <c r="Q18" s="530"/>
      <c r="R18" s="531"/>
      <c r="S18" s="531"/>
      <c r="T18" s="531"/>
      <c r="U18" s="531"/>
      <c r="V18" s="532"/>
      <c r="W18" s="435"/>
      <c r="X18" s="436"/>
      <c r="Y18" s="436"/>
      <c r="Z18" s="436"/>
      <c r="AA18" s="436"/>
      <c r="AB18" s="427"/>
      <c r="AC18" s="533">
        <v>89.1</v>
      </c>
      <c r="AD18" s="534"/>
      <c r="AE18" s="534"/>
      <c r="AF18" s="534"/>
      <c r="AG18" s="535"/>
      <c r="AH18" s="533">
        <v>85.4</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667629</v>
      </c>
      <c r="BO18" s="418"/>
      <c r="BP18" s="418"/>
      <c r="BQ18" s="418"/>
      <c r="BR18" s="418"/>
      <c r="BS18" s="418"/>
      <c r="BT18" s="418"/>
      <c r="BU18" s="419"/>
      <c r="BV18" s="417">
        <v>642472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38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1070603</v>
      </c>
      <c r="BO19" s="418"/>
      <c r="BP19" s="418"/>
      <c r="BQ19" s="418"/>
      <c r="BR19" s="418"/>
      <c r="BS19" s="418"/>
      <c r="BT19" s="418"/>
      <c r="BU19" s="419"/>
      <c r="BV19" s="417">
        <v>1020813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417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1434837</v>
      </c>
      <c r="BO23" s="418"/>
      <c r="BP23" s="418"/>
      <c r="BQ23" s="418"/>
      <c r="BR23" s="418"/>
      <c r="BS23" s="418"/>
      <c r="BT23" s="418"/>
      <c r="BU23" s="419"/>
      <c r="BV23" s="417">
        <v>1344615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6390</v>
      </c>
      <c r="R24" s="469"/>
      <c r="S24" s="469"/>
      <c r="T24" s="469"/>
      <c r="U24" s="469"/>
      <c r="V24" s="508"/>
      <c r="W24" s="563"/>
      <c r="X24" s="551"/>
      <c r="Y24" s="552"/>
      <c r="Z24" s="467" t="s">
        <v>154</v>
      </c>
      <c r="AA24" s="447"/>
      <c r="AB24" s="447"/>
      <c r="AC24" s="447"/>
      <c r="AD24" s="447"/>
      <c r="AE24" s="447"/>
      <c r="AF24" s="447"/>
      <c r="AG24" s="448"/>
      <c r="AH24" s="468">
        <v>33</v>
      </c>
      <c r="AI24" s="469"/>
      <c r="AJ24" s="469"/>
      <c r="AK24" s="469"/>
      <c r="AL24" s="508"/>
      <c r="AM24" s="468">
        <v>98142</v>
      </c>
      <c r="AN24" s="469"/>
      <c r="AO24" s="469"/>
      <c r="AP24" s="469"/>
      <c r="AQ24" s="469"/>
      <c r="AR24" s="508"/>
      <c r="AS24" s="468">
        <v>2974</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1334216</v>
      </c>
      <c r="BO24" s="418"/>
      <c r="BP24" s="418"/>
      <c r="BQ24" s="418"/>
      <c r="BR24" s="418"/>
      <c r="BS24" s="418"/>
      <c r="BT24" s="418"/>
      <c r="BU24" s="419"/>
      <c r="BV24" s="417">
        <v>1234936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5170</v>
      </c>
      <c r="R25" s="469"/>
      <c r="S25" s="469"/>
      <c r="T25" s="469"/>
      <c r="U25" s="469"/>
      <c r="V25" s="508"/>
      <c r="W25" s="563"/>
      <c r="X25" s="551"/>
      <c r="Y25" s="552"/>
      <c r="Z25" s="467" t="s">
        <v>157</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t="s">
        <v>120</v>
      </c>
      <c r="BO25" s="381"/>
      <c r="BP25" s="381"/>
      <c r="BQ25" s="381"/>
      <c r="BR25" s="381"/>
      <c r="BS25" s="381"/>
      <c r="BT25" s="381"/>
      <c r="BU25" s="382"/>
      <c r="BV25" s="380" t="s">
        <v>120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4850</v>
      </c>
      <c r="R26" s="469"/>
      <c r="S26" s="469"/>
      <c r="T26" s="469"/>
      <c r="U26" s="469"/>
      <c r="V26" s="508"/>
      <c r="W26" s="563"/>
      <c r="X26" s="551"/>
      <c r="Y26" s="552"/>
      <c r="Z26" s="467" t="s">
        <v>160</v>
      </c>
      <c r="AA26" s="573"/>
      <c r="AB26" s="573"/>
      <c r="AC26" s="573"/>
      <c r="AD26" s="573"/>
      <c r="AE26" s="573"/>
      <c r="AF26" s="573"/>
      <c r="AG26" s="574"/>
      <c r="AH26" s="468" t="s">
        <v>120</v>
      </c>
      <c r="AI26" s="469"/>
      <c r="AJ26" s="469"/>
      <c r="AK26" s="469"/>
      <c r="AL26" s="508"/>
      <c r="AM26" s="468" t="s">
        <v>120</v>
      </c>
      <c r="AN26" s="469"/>
      <c r="AO26" s="469"/>
      <c r="AP26" s="469"/>
      <c r="AQ26" s="469"/>
      <c r="AR26" s="508"/>
      <c r="AS26" s="468" t="s">
        <v>120</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2070</v>
      </c>
      <c r="R27" s="469"/>
      <c r="S27" s="469"/>
      <c r="T27" s="469"/>
      <c r="U27" s="469"/>
      <c r="V27" s="508"/>
      <c r="W27" s="563"/>
      <c r="X27" s="551"/>
      <c r="Y27" s="552"/>
      <c r="Z27" s="467" t="s">
        <v>163</v>
      </c>
      <c r="AA27" s="447"/>
      <c r="AB27" s="447"/>
      <c r="AC27" s="447"/>
      <c r="AD27" s="447"/>
      <c r="AE27" s="447"/>
      <c r="AF27" s="447"/>
      <c r="AG27" s="448"/>
      <c r="AH27" s="468">
        <v>2</v>
      </c>
      <c r="AI27" s="469"/>
      <c r="AJ27" s="469"/>
      <c r="AK27" s="469"/>
      <c r="AL27" s="508"/>
      <c r="AM27" s="468" t="s">
        <v>164</v>
      </c>
      <c r="AN27" s="469"/>
      <c r="AO27" s="469"/>
      <c r="AP27" s="469"/>
      <c r="AQ27" s="469"/>
      <c r="AR27" s="508"/>
      <c r="AS27" s="468" t="s">
        <v>164</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29051</v>
      </c>
      <c r="BO27" s="587"/>
      <c r="BP27" s="587"/>
      <c r="BQ27" s="587"/>
      <c r="BR27" s="587"/>
      <c r="BS27" s="587"/>
      <c r="BT27" s="587"/>
      <c r="BU27" s="588"/>
      <c r="BV27" s="586">
        <v>29042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1710</v>
      </c>
      <c r="R28" s="469"/>
      <c r="S28" s="469"/>
      <c r="T28" s="469"/>
      <c r="U28" s="469"/>
      <c r="V28" s="508"/>
      <c r="W28" s="563"/>
      <c r="X28" s="551"/>
      <c r="Y28" s="552"/>
      <c r="Z28" s="467" t="s">
        <v>167</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537101</v>
      </c>
      <c r="BO28" s="381"/>
      <c r="BP28" s="381"/>
      <c r="BQ28" s="381"/>
      <c r="BR28" s="381"/>
      <c r="BS28" s="381"/>
      <c r="BT28" s="381"/>
      <c r="BU28" s="382"/>
      <c r="BV28" s="380">
        <v>510443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5</v>
      </c>
      <c r="M29" s="469"/>
      <c r="N29" s="469"/>
      <c r="O29" s="469"/>
      <c r="P29" s="508"/>
      <c r="Q29" s="468">
        <v>1620</v>
      </c>
      <c r="R29" s="469"/>
      <c r="S29" s="469"/>
      <c r="T29" s="469"/>
      <c r="U29" s="469"/>
      <c r="V29" s="508"/>
      <c r="W29" s="564"/>
      <c r="X29" s="565"/>
      <c r="Y29" s="566"/>
      <c r="Z29" s="467" t="s">
        <v>171</v>
      </c>
      <c r="AA29" s="447"/>
      <c r="AB29" s="447"/>
      <c r="AC29" s="447"/>
      <c r="AD29" s="447"/>
      <c r="AE29" s="447"/>
      <c r="AF29" s="447"/>
      <c r="AG29" s="448"/>
      <c r="AH29" s="468">
        <v>35</v>
      </c>
      <c r="AI29" s="469"/>
      <c r="AJ29" s="469"/>
      <c r="AK29" s="469"/>
      <c r="AL29" s="508"/>
      <c r="AM29" s="468">
        <v>104766</v>
      </c>
      <c r="AN29" s="469"/>
      <c r="AO29" s="469"/>
      <c r="AP29" s="469"/>
      <c r="AQ29" s="469"/>
      <c r="AR29" s="508"/>
      <c r="AS29" s="468">
        <v>2993</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175170</v>
      </c>
      <c r="BO29" s="418"/>
      <c r="BP29" s="418"/>
      <c r="BQ29" s="418"/>
      <c r="BR29" s="418"/>
      <c r="BS29" s="418"/>
      <c r="BT29" s="418"/>
      <c r="BU29" s="419"/>
      <c r="BV29" s="417">
        <v>148626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94.3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192376</v>
      </c>
      <c r="BO30" s="587"/>
      <c r="BP30" s="587"/>
      <c r="BQ30" s="587"/>
      <c r="BR30" s="587"/>
      <c r="BS30" s="587"/>
      <c r="BT30" s="587"/>
      <c r="BU30" s="588"/>
      <c r="BV30" s="586">
        <v>190059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4</v>
      </c>
      <c r="BF34" s="598"/>
      <c r="BG34" s="599" t="str">
        <f>IF('各会計、関係団体の財政状況及び健全化判断比率'!B30="","",'各会計、関係団体の財政状況及び健全化判断比率'!B30)</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沖縄県介護保険広域連合（一般会計）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5</v>
      </c>
      <c r="BF35" s="598"/>
      <c r="BG35" s="599" t="str">
        <f>IF('各会計、関係団体の財政状況及び健全化判断比率'!B31="","",'各会計、関係団体の財政状況及び健全化判断比率'!B31)</f>
        <v>航路事業特別会計</v>
      </c>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沖縄県介護保険広域連合（特別会計）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6</v>
      </c>
      <c r="BF36" s="598"/>
      <c r="BG36" s="599" t="str">
        <f>IF('各会計、関係団体の財政状況及び健全化判断比率'!B32="","",'各会計、関係団体の財政状況及び健全化判断比率'!B32)</f>
        <v>下水道事業特別会計</v>
      </c>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沖縄県後期高齢者医療広域連合（一般会計）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沖縄県後期高齢者医療広域連合（特別会計）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沖縄県市町村自治会館管理組合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沖縄県市町村総合事務組合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南部広域行政組合（一般会計）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南部広域行政組合（特別会計）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15</v>
      </c>
      <c r="BX42" s="598"/>
      <c r="BY42" s="599" t="str">
        <f>IF('各会計、関係団体の財政状況及び健全化判断比率'!B76="","",'各会計、関係団体の財政状況及び健全化判断比率'!B76)</f>
        <v>沖縄県町村交通災害共済組合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16</v>
      </c>
      <c r="BX43" s="598"/>
      <c r="BY43" s="599" t="str">
        <f>IF('各会計、関係団体の財政状況及び健全化判断比率'!B77="","",'各会計、関係団体の財政状況及び健全化判断比率'!B77)</f>
        <v>南部広域市町村圏事務組合（一般会計）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80" zoomScaleNormal="80" zoomScaleSheetLayoutView="100" workbookViewId="0">
      <selection activeCell="BG36" sqref="BG36:BU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4" t="s">
        <v>522</v>
      </c>
      <c r="D34" s="1184"/>
      <c r="E34" s="1185"/>
      <c r="F34" s="32" t="s">
        <v>523</v>
      </c>
      <c r="G34" s="33">
        <v>0</v>
      </c>
      <c r="H34" s="33">
        <v>4.4000000000000004</v>
      </c>
      <c r="I34" s="33">
        <v>9.68</v>
      </c>
      <c r="J34" s="34">
        <v>11.34</v>
      </c>
      <c r="K34" s="22"/>
      <c r="L34" s="22"/>
      <c r="M34" s="22"/>
      <c r="N34" s="22"/>
      <c r="O34" s="22"/>
      <c r="P34" s="22"/>
    </row>
    <row r="35" spans="1:16" ht="39" customHeight="1">
      <c r="A35" s="22"/>
      <c r="B35" s="35"/>
      <c r="C35" s="1178" t="s">
        <v>524</v>
      </c>
      <c r="D35" s="1179"/>
      <c r="E35" s="1180"/>
      <c r="F35" s="36">
        <v>12.83</v>
      </c>
      <c r="G35" s="37">
        <v>1.53</v>
      </c>
      <c r="H35" s="37">
        <v>5.0599999999999996</v>
      </c>
      <c r="I35" s="37">
        <v>7.65</v>
      </c>
      <c r="J35" s="38">
        <v>10.18</v>
      </c>
      <c r="K35" s="22"/>
      <c r="L35" s="22"/>
      <c r="M35" s="22"/>
      <c r="N35" s="22"/>
      <c r="O35" s="22"/>
      <c r="P35" s="22"/>
    </row>
    <row r="36" spans="1:16" ht="39" customHeight="1">
      <c r="A36" s="22"/>
      <c r="B36" s="35"/>
      <c r="C36" s="1178" t="s">
        <v>525</v>
      </c>
      <c r="D36" s="1179"/>
      <c r="E36" s="1180"/>
      <c r="F36" s="36">
        <v>2.08</v>
      </c>
      <c r="G36" s="37">
        <v>1.36</v>
      </c>
      <c r="H36" s="37">
        <v>2</v>
      </c>
      <c r="I36" s="37">
        <v>0.89</v>
      </c>
      <c r="J36" s="38">
        <v>0.32</v>
      </c>
      <c r="K36" s="22"/>
      <c r="L36" s="22"/>
      <c r="M36" s="22"/>
      <c r="N36" s="22"/>
      <c r="O36" s="22"/>
      <c r="P36" s="22"/>
    </row>
    <row r="37" spans="1:16" ht="39" customHeight="1">
      <c r="A37" s="22"/>
      <c r="B37" s="35"/>
      <c r="C37" s="1178" t="s">
        <v>526</v>
      </c>
      <c r="D37" s="1179"/>
      <c r="E37" s="1180"/>
      <c r="F37" s="36">
        <v>0.04</v>
      </c>
      <c r="G37" s="37">
        <v>0.04</v>
      </c>
      <c r="H37" s="37">
        <v>0.02</v>
      </c>
      <c r="I37" s="37">
        <v>0.02</v>
      </c>
      <c r="J37" s="38">
        <v>7.0000000000000007E-2</v>
      </c>
      <c r="K37" s="22"/>
      <c r="L37" s="22"/>
      <c r="M37" s="22"/>
      <c r="N37" s="22"/>
      <c r="O37" s="22"/>
      <c r="P37" s="22"/>
    </row>
    <row r="38" spans="1:16" ht="39" customHeight="1">
      <c r="A38" s="22"/>
      <c r="B38" s="35"/>
      <c r="C38" s="1178" t="s">
        <v>527</v>
      </c>
      <c r="D38" s="1179"/>
      <c r="E38" s="1180"/>
      <c r="F38" s="36">
        <v>0</v>
      </c>
      <c r="G38" s="37">
        <v>0.05</v>
      </c>
      <c r="H38" s="37">
        <v>0</v>
      </c>
      <c r="I38" s="37">
        <v>0</v>
      </c>
      <c r="J38" s="38">
        <v>0.03</v>
      </c>
      <c r="K38" s="22"/>
      <c r="L38" s="22"/>
      <c r="M38" s="22"/>
      <c r="N38" s="22"/>
      <c r="O38" s="22"/>
      <c r="P38" s="22"/>
    </row>
    <row r="39" spans="1:16" ht="39" customHeight="1">
      <c r="A39" s="22"/>
      <c r="B39" s="35"/>
      <c r="C39" s="1178" t="s">
        <v>528</v>
      </c>
      <c r="D39" s="1179"/>
      <c r="E39" s="1180"/>
      <c r="F39" s="36">
        <v>0</v>
      </c>
      <c r="G39" s="37">
        <v>0</v>
      </c>
      <c r="H39" s="37">
        <v>0.01</v>
      </c>
      <c r="I39" s="37">
        <v>0.01</v>
      </c>
      <c r="J39" s="38">
        <v>0</v>
      </c>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529</v>
      </c>
      <c r="D42" s="1179"/>
      <c r="E42" s="1180"/>
      <c r="F42" s="36" t="s">
        <v>476</v>
      </c>
      <c r="G42" s="37" t="s">
        <v>476</v>
      </c>
      <c r="H42" s="37" t="s">
        <v>476</v>
      </c>
      <c r="I42" s="37" t="s">
        <v>476</v>
      </c>
      <c r="J42" s="38" t="s">
        <v>476</v>
      </c>
      <c r="K42" s="22"/>
      <c r="L42" s="22"/>
      <c r="M42" s="22"/>
      <c r="N42" s="22"/>
      <c r="O42" s="22"/>
      <c r="P42" s="22"/>
    </row>
    <row r="43" spans="1:16" ht="39" customHeight="1" thickBot="1">
      <c r="A43" s="22"/>
      <c r="B43" s="40"/>
      <c r="C43" s="1181" t="s">
        <v>530</v>
      </c>
      <c r="D43" s="1182"/>
      <c r="E43" s="1183"/>
      <c r="F43" s="41" t="s">
        <v>476</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22" zoomScale="80" zoomScaleNormal="80" zoomScaleSheetLayoutView="55" workbookViewId="0">
      <selection activeCell="S56" sqref="S5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4" t="s">
        <v>11</v>
      </c>
      <c r="C45" s="1195"/>
      <c r="D45" s="58"/>
      <c r="E45" s="1200" t="s">
        <v>12</v>
      </c>
      <c r="F45" s="1200"/>
      <c r="G45" s="1200"/>
      <c r="H45" s="1200"/>
      <c r="I45" s="1200"/>
      <c r="J45" s="1201"/>
      <c r="K45" s="59">
        <v>211</v>
      </c>
      <c r="L45" s="60">
        <v>181</v>
      </c>
      <c r="M45" s="60">
        <v>168</v>
      </c>
      <c r="N45" s="60">
        <v>135</v>
      </c>
      <c r="O45" s="61">
        <v>125</v>
      </c>
      <c r="P45" s="48"/>
      <c r="Q45" s="48"/>
      <c r="R45" s="48"/>
      <c r="S45" s="48"/>
      <c r="T45" s="48"/>
      <c r="U45" s="48"/>
    </row>
    <row r="46" spans="1:21" ht="30.75" customHeight="1">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c r="A48" s="48"/>
      <c r="B48" s="1196"/>
      <c r="C48" s="1197"/>
      <c r="D48" s="62"/>
      <c r="E48" s="1188" t="s">
        <v>15</v>
      </c>
      <c r="F48" s="1188"/>
      <c r="G48" s="1188"/>
      <c r="H48" s="1188"/>
      <c r="I48" s="1188"/>
      <c r="J48" s="1189"/>
      <c r="K48" s="63">
        <v>54</v>
      </c>
      <c r="L48" s="64">
        <v>51</v>
      </c>
      <c r="M48" s="64">
        <v>47</v>
      </c>
      <c r="N48" s="64">
        <v>49</v>
      </c>
      <c r="O48" s="65">
        <v>46</v>
      </c>
      <c r="P48" s="48"/>
      <c r="Q48" s="48"/>
      <c r="R48" s="48"/>
      <c r="S48" s="48"/>
      <c r="T48" s="48"/>
      <c r="U48" s="48"/>
    </row>
    <row r="49" spans="1:21" ht="30.75" customHeight="1">
      <c r="A49" s="48"/>
      <c r="B49" s="1196"/>
      <c r="C49" s="1197"/>
      <c r="D49" s="62"/>
      <c r="E49" s="1188" t="s">
        <v>16</v>
      </c>
      <c r="F49" s="1188"/>
      <c r="G49" s="1188"/>
      <c r="H49" s="1188"/>
      <c r="I49" s="1188"/>
      <c r="J49" s="1189"/>
      <c r="K49" s="63">
        <v>0</v>
      </c>
      <c r="L49" s="64">
        <v>0</v>
      </c>
      <c r="M49" s="64">
        <v>0</v>
      </c>
      <c r="N49" s="64">
        <v>0</v>
      </c>
      <c r="O49" s="65">
        <v>0</v>
      </c>
      <c r="P49" s="48"/>
      <c r="Q49" s="48"/>
      <c r="R49" s="48"/>
      <c r="S49" s="48"/>
      <c r="T49" s="48"/>
      <c r="U49" s="48"/>
    </row>
    <row r="50" spans="1:21" ht="30.75" customHeight="1">
      <c r="A50" s="48"/>
      <c r="B50" s="1196"/>
      <c r="C50" s="1197"/>
      <c r="D50" s="62"/>
      <c r="E50" s="1188" t="s">
        <v>17</v>
      </c>
      <c r="F50" s="1188"/>
      <c r="G50" s="1188"/>
      <c r="H50" s="1188"/>
      <c r="I50" s="1188"/>
      <c r="J50" s="1189"/>
      <c r="K50" s="63" t="s">
        <v>476</v>
      </c>
      <c r="L50" s="64" t="s">
        <v>476</v>
      </c>
      <c r="M50" s="64" t="s">
        <v>476</v>
      </c>
      <c r="N50" s="64" t="s">
        <v>476</v>
      </c>
      <c r="O50" s="65" t="s">
        <v>476</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185</v>
      </c>
      <c r="L52" s="64">
        <v>161</v>
      </c>
      <c r="M52" s="64">
        <v>173</v>
      </c>
      <c r="N52" s="64">
        <v>151</v>
      </c>
      <c r="O52" s="65">
        <v>145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80</v>
      </c>
      <c r="L53" s="69">
        <v>71</v>
      </c>
      <c r="M53" s="69">
        <v>42</v>
      </c>
      <c r="N53" s="69">
        <v>33</v>
      </c>
      <c r="O53" s="70">
        <v>26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election activeCell="BG36" sqref="BG36:BU3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202" t="s">
        <v>24</v>
      </c>
      <c r="C41" s="1203"/>
      <c r="D41" s="81"/>
      <c r="E41" s="1208" t="s">
        <v>25</v>
      </c>
      <c r="F41" s="1208"/>
      <c r="G41" s="1208"/>
      <c r="H41" s="1209"/>
      <c r="I41" s="82">
        <v>1196</v>
      </c>
      <c r="J41" s="83">
        <v>1211</v>
      </c>
      <c r="K41" s="83">
        <v>1323</v>
      </c>
      <c r="L41" s="83">
        <v>1345</v>
      </c>
      <c r="M41" s="84">
        <v>1435</v>
      </c>
    </row>
    <row r="42" spans="2:13" ht="27.75" customHeight="1">
      <c r="B42" s="1204"/>
      <c r="C42" s="1205"/>
      <c r="D42" s="85"/>
      <c r="E42" s="1210" t="s">
        <v>26</v>
      </c>
      <c r="F42" s="1210"/>
      <c r="G42" s="1210"/>
      <c r="H42" s="1211"/>
      <c r="I42" s="86" t="s">
        <v>476</v>
      </c>
      <c r="J42" s="87" t="s">
        <v>476</v>
      </c>
      <c r="K42" s="87" t="s">
        <v>476</v>
      </c>
      <c r="L42" s="87" t="s">
        <v>476</v>
      </c>
      <c r="M42" s="88" t="s">
        <v>476</v>
      </c>
    </row>
    <row r="43" spans="2:13" ht="27.75" customHeight="1">
      <c r="B43" s="1204"/>
      <c r="C43" s="1205"/>
      <c r="D43" s="85"/>
      <c r="E43" s="1210" t="s">
        <v>27</v>
      </c>
      <c r="F43" s="1210"/>
      <c r="G43" s="1210"/>
      <c r="H43" s="1211"/>
      <c r="I43" s="86">
        <v>427</v>
      </c>
      <c r="J43" s="87">
        <v>586</v>
      </c>
      <c r="K43" s="87">
        <v>500</v>
      </c>
      <c r="L43" s="87">
        <v>337</v>
      </c>
      <c r="M43" s="88">
        <v>301</v>
      </c>
    </row>
    <row r="44" spans="2:13" ht="27.75" customHeight="1">
      <c r="B44" s="1204"/>
      <c r="C44" s="1205"/>
      <c r="D44" s="85"/>
      <c r="E44" s="1210" t="s">
        <v>28</v>
      </c>
      <c r="F44" s="1210"/>
      <c r="G44" s="1210"/>
      <c r="H44" s="1211"/>
      <c r="I44" s="86" t="s">
        <v>476</v>
      </c>
      <c r="J44" s="87" t="s">
        <v>476</v>
      </c>
      <c r="K44" s="87" t="s">
        <v>476</v>
      </c>
      <c r="L44" s="87" t="s">
        <v>476</v>
      </c>
      <c r="M44" s="88" t="s">
        <v>476</v>
      </c>
    </row>
    <row r="45" spans="2:13" ht="27.75" customHeight="1">
      <c r="B45" s="1204"/>
      <c r="C45" s="1205"/>
      <c r="D45" s="85"/>
      <c r="E45" s="1210" t="s">
        <v>29</v>
      </c>
      <c r="F45" s="1210"/>
      <c r="G45" s="1210"/>
      <c r="H45" s="1211"/>
      <c r="I45" s="86">
        <v>243</v>
      </c>
      <c r="J45" s="87">
        <v>225</v>
      </c>
      <c r="K45" s="87">
        <v>198</v>
      </c>
      <c r="L45" s="87">
        <v>140</v>
      </c>
      <c r="M45" s="88">
        <v>119</v>
      </c>
    </row>
    <row r="46" spans="2:13" ht="27.75" customHeight="1">
      <c r="B46" s="1204"/>
      <c r="C46" s="1205"/>
      <c r="D46" s="89"/>
      <c r="E46" s="1210" t="s">
        <v>30</v>
      </c>
      <c r="F46" s="1210"/>
      <c r="G46" s="1210"/>
      <c r="H46" s="1211"/>
      <c r="I46" s="86" t="s">
        <v>476</v>
      </c>
      <c r="J46" s="87" t="s">
        <v>476</v>
      </c>
      <c r="K46" s="87" t="s">
        <v>476</v>
      </c>
      <c r="L46" s="87" t="s">
        <v>476</v>
      </c>
      <c r="M46" s="88" t="s">
        <v>476</v>
      </c>
    </row>
    <row r="47" spans="2:13" ht="27.75" customHeight="1">
      <c r="B47" s="1204"/>
      <c r="C47" s="1205"/>
      <c r="D47" s="90"/>
      <c r="E47" s="1212" t="s">
        <v>31</v>
      </c>
      <c r="F47" s="1213"/>
      <c r="G47" s="1213"/>
      <c r="H47" s="1214"/>
      <c r="I47" s="86" t="s">
        <v>476</v>
      </c>
      <c r="J47" s="87" t="s">
        <v>476</v>
      </c>
      <c r="K47" s="87" t="s">
        <v>476</v>
      </c>
      <c r="L47" s="87" t="s">
        <v>476</v>
      </c>
      <c r="M47" s="88" t="s">
        <v>476</v>
      </c>
    </row>
    <row r="48" spans="2:13" ht="27.75" customHeight="1">
      <c r="B48" s="1204"/>
      <c r="C48" s="1205"/>
      <c r="D48" s="85"/>
      <c r="E48" s="1210" t="s">
        <v>32</v>
      </c>
      <c r="F48" s="1210"/>
      <c r="G48" s="1210"/>
      <c r="H48" s="1211"/>
      <c r="I48" s="86" t="s">
        <v>476</v>
      </c>
      <c r="J48" s="87" t="s">
        <v>476</v>
      </c>
      <c r="K48" s="87" t="s">
        <v>476</v>
      </c>
      <c r="L48" s="87" t="s">
        <v>476</v>
      </c>
      <c r="M48" s="88" t="s">
        <v>476</v>
      </c>
    </row>
    <row r="49" spans="2:13" ht="27.75" customHeight="1">
      <c r="B49" s="1206"/>
      <c r="C49" s="1207"/>
      <c r="D49" s="85"/>
      <c r="E49" s="1210" t="s">
        <v>33</v>
      </c>
      <c r="F49" s="1210"/>
      <c r="G49" s="1210"/>
      <c r="H49" s="1211"/>
      <c r="I49" s="86" t="s">
        <v>476</v>
      </c>
      <c r="J49" s="87" t="s">
        <v>476</v>
      </c>
      <c r="K49" s="87" t="s">
        <v>476</v>
      </c>
      <c r="L49" s="87" t="s">
        <v>476</v>
      </c>
      <c r="M49" s="88" t="s">
        <v>476</v>
      </c>
    </row>
    <row r="50" spans="2:13" ht="27.75" customHeight="1">
      <c r="B50" s="1215" t="s">
        <v>34</v>
      </c>
      <c r="C50" s="1216"/>
      <c r="D50" s="91"/>
      <c r="E50" s="1210" t="s">
        <v>35</v>
      </c>
      <c r="F50" s="1210"/>
      <c r="G50" s="1210"/>
      <c r="H50" s="1211"/>
      <c r="I50" s="86">
        <v>824</v>
      </c>
      <c r="J50" s="87">
        <v>870</v>
      </c>
      <c r="K50" s="87">
        <v>859</v>
      </c>
      <c r="L50" s="87">
        <v>889</v>
      </c>
      <c r="M50" s="88">
        <v>945</v>
      </c>
    </row>
    <row r="51" spans="2:13" ht="27.75" customHeight="1">
      <c r="B51" s="1204"/>
      <c r="C51" s="1205"/>
      <c r="D51" s="85"/>
      <c r="E51" s="1210" t="s">
        <v>36</v>
      </c>
      <c r="F51" s="1210"/>
      <c r="G51" s="1210"/>
      <c r="H51" s="1211"/>
      <c r="I51" s="86">
        <v>173</v>
      </c>
      <c r="J51" s="87">
        <v>162</v>
      </c>
      <c r="K51" s="87">
        <v>149</v>
      </c>
      <c r="L51" s="87">
        <v>137</v>
      </c>
      <c r="M51" s="88">
        <v>124</v>
      </c>
    </row>
    <row r="52" spans="2:13" ht="27.75" customHeight="1">
      <c r="B52" s="1206"/>
      <c r="C52" s="1207"/>
      <c r="D52" s="85"/>
      <c r="E52" s="1210" t="s">
        <v>37</v>
      </c>
      <c r="F52" s="1210"/>
      <c r="G52" s="1210"/>
      <c r="H52" s="1211"/>
      <c r="I52" s="86">
        <v>963</v>
      </c>
      <c r="J52" s="87">
        <v>1083</v>
      </c>
      <c r="K52" s="87">
        <v>1123</v>
      </c>
      <c r="L52" s="87">
        <v>1078</v>
      </c>
      <c r="M52" s="88">
        <v>1132</v>
      </c>
    </row>
    <row r="53" spans="2:13" ht="27.75" customHeight="1" thickBot="1">
      <c r="B53" s="1217" t="s">
        <v>21</v>
      </c>
      <c r="C53" s="1218"/>
      <c r="D53" s="92"/>
      <c r="E53" s="1219" t="s">
        <v>38</v>
      </c>
      <c r="F53" s="1219"/>
      <c r="G53" s="1219"/>
      <c r="H53" s="1220"/>
      <c r="I53" s="93">
        <v>-96</v>
      </c>
      <c r="J53" s="94">
        <v>-94</v>
      </c>
      <c r="K53" s="94">
        <v>-111</v>
      </c>
      <c r="L53" s="94">
        <v>-283</v>
      </c>
      <c r="M53" s="95">
        <v>-347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18" zoomScaleNormal="100" zoomScaleSheetLayoutView="55" workbookViewId="0">
      <selection activeCell="M40" sqref="M40"/>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548</v>
      </c>
      <c r="C41" s="248"/>
      <c r="D41" s="248"/>
      <c r="E41" s="248"/>
      <c r="F41" s="248"/>
      <c r="G41" s="248"/>
      <c r="H41" s="248"/>
      <c r="I41" s="248"/>
      <c r="J41" s="248"/>
      <c r="K41" s="248"/>
      <c r="L41" s="248"/>
      <c r="M41" s="248"/>
      <c r="N41" s="248"/>
      <c r="O41" s="248"/>
      <c r="P41" s="249"/>
    </row>
    <row r="42" spans="2:17">
      <c r="B42" s="250"/>
      <c r="C42" s="246"/>
      <c r="D42" s="246"/>
      <c r="E42" s="246"/>
      <c r="F42" s="246"/>
      <c r="G42" s="353" t="s">
        <v>549</v>
      </c>
      <c r="I42" s="354"/>
      <c r="J42" s="354"/>
      <c r="K42" s="354"/>
      <c r="L42" s="246"/>
      <c r="M42" s="246"/>
      <c r="N42" s="246"/>
      <c r="O42" s="246"/>
    </row>
    <row r="43" spans="2:17">
      <c r="B43" s="250"/>
      <c r="C43" s="246"/>
      <c r="D43" s="246"/>
      <c r="E43" s="246"/>
      <c r="F43" s="246"/>
      <c r="G43" s="1233" t="s">
        <v>550</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551</v>
      </c>
    </row>
    <row r="50" spans="1:17">
      <c r="B50" s="250"/>
      <c r="C50" s="246"/>
      <c r="D50" s="246"/>
      <c r="E50" s="246"/>
      <c r="F50" s="246"/>
      <c r="G50" s="1242"/>
      <c r="H50" s="1243"/>
      <c r="I50" s="1243"/>
      <c r="J50" s="1244"/>
      <c r="K50" s="356" t="s">
        <v>516</v>
      </c>
      <c r="L50" s="356" t="s">
        <v>517</v>
      </c>
      <c r="M50" s="356" t="s">
        <v>518</v>
      </c>
      <c r="N50" s="356" t="s">
        <v>519</v>
      </c>
      <c r="O50" s="356" t="s">
        <v>520</v>
      </c>
    </row>
    <row r="51" spans="1:17">
      <c r="B51" s="250"/>
      <c r="C51" s="246"/>
      <c r="D51" s="246"/>
      <c r="E51" s="246"/>
      <c r="F51" s="246"/>
      <c r="G51" s="1245" t="s">
        <v>552</v>
      </c>
      <c r="H51" s="1246"/>
      <c r="I51" s="1251" t="s">
        <v>553</v>
      </c>
      <c r="J51" s="1251"/>
      <c r="K51" s="1255"/>
      <c r="L51" s="1255"/>
      <c r="M51" s="1255"/>
      <c r="N51" s="1221"/>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554</v>
      </c>
      <c r="J53" s="1231"/>
      <c r="K53" s="1256"/>
      <c r="L53" s="1256"/>
      <c r="M53" s="1256"/>
      <c r="N53" s="1253">
        <v>48.3</v>
      </c>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555</v>
      </c>
      <c r="H55" s="1226"/>
      <c r="I55" s="1231" t="s">
        <v>553</v>
      </c>
      <c r="J55" s="1231"/>
      <c r="K55" s="1255"/>
      <c r="L55" s="1255"/>
      <c r="M55" s="1255"/>
      <c r="N55" s="1221">
        <v>0</v>
      </c>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554</v>
      </c>
      <c r="J57" s="1223"/>
      <c r="K57" s="1256"/>
      <c r="L57" s="1256"/>
      <c r="M57" s="1256"/>
      <c r="N57" s="1253">
        <v>57.1</v>
      </c>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556</v>
      </c>
      <c r="C63" s="246"/>
      <c r="D63" s="246"/>
      <c r="E63" s="246"/>
      <c r="F63" s="246"/>
      <c r="G63" s="246"/>
      <c r="H63" s="246"/>
      <c r="I63" s="246"/>
      <c r="J63" s="246"/>
      <c r="K63" s="246"/>
      <c r="L63" s="246"/>
      <c r="M63" s="246"/>
      <c r="N63" s="246"/>
      <c r="O63" s="246"/>
    </row>
    <row r="64" spans="1:17">
      <c r="B64" s="250"/>
      <c r="C64" s="246"/>
      <c r="D64" s="246"/>
      <c r="E64" s="246"/>
      <c r="F64" s="246"/>
      <c r="G64" s="353" t="s">
        <v>549</v>
      </c>
      <c r="I64" s="354"/>
      <c r="J64" s="354"/>
      <c r="K64" s="354"/>
      <c r="L64" s="246"/>
      <c r="M64" s="246"/>
      <c r="N64" s="246"/>
      <c r="O64" s="246"/>
    </row>
    <row r="65" spans="2:30">
      <c r="B65" s="250"/>
      <c r="C65" s="246"/>
      <c r="D65" s="246"/>
      <c r="E65" s="246"/>
      <c r="F65" s="246"/>
      <c r="G65" s="1233" t="s">
        <v>557</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558</v>
      </c>
      <c r="I71" s="370"/>
      <c r="J71" s="366"/>
      <c r="K71" s="366"/>
      <c r="L71" s="367"/>
      <c r="M71" s="366"/>
      <c r="N71" s="367"/>
      <c r="O71" s="368"/>
    </row>
    <row r="72" spans="2:30">
      <c r="B72" s="250"/>
      <c r="C72" s="246"/>
      <c r="D72" s="246"/>
      <c r="E72" s="246"/>
      <c r="F72" s="246"/>
      <c r="G72" s="1242"/>
      <c r="H72" s="1243"/>
      <c r="I72" s="1243"/>
      <c r="J72" s="1244"/>
      <c r="K72" s="356" t="s">
        <v>516</v>
      </c>
      <c r="L72" s="356" t="s">
        <v>517</v>
      </c>
      <c r="M72" s="356" t="s">
        <v>518</v>
      </c>
      <c r="N72" s="356" t="s">
        <v>519</v>
      </c>
      <c r="O72" s="356" t="s">
        <v>520</v>
      </c>
    </row>
    <row r="73" spans="2:30">
      <c r="B73" s="250"/>
      <c r="C73" s="246"/>
      <c r="D73" s="246"/>
      <c r="E73" s="246"/>
      <c r="F73" s="246"/>
      <c r="G73" s="1245" t="s">
        <v>552</v>
      </c>
      <c r="H73" s="1246"/>
      <c r="I73" s="1251" t="s">
        <v>553</v>
      </c>
      <c r="J73" s="1251"/>
      <c r="K73" s="1232"/>
      <c r="L73" s="1232"/>
      <c r="M73" s="1221"/>
      <c r="N73" s="1221"/>
      <c r="O73" s="1221"/>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559</v>
      </c>
      <c r="J75" s="1231"/>
      <c r="K75" s="1253">
        <v>13.7</v>
      </c>
      <c r="L75" s="1253">
        <v>13.8</v>
      </c>
      <c r="M75" s="1253">
        <v>11.9</v>
      </c>
      <c r="N75" s="1253">
        <v>8.9</v>
      </c>
      <c r="O75" s="1253">
        <v>5.9</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555</v>
      </c>
      <c r="H77" s="1226"/>
      <c r="I77" s="1231" t="s">
        <v>553</v>
      </c>
      <c r="J77" s="1231"/>
      <c r="K77" s="1232">
        <v>0</v>
      </c>
      <c r="L77" s="1232">
        <v>0</v>
      </c>
      <c r="M77" s="1221">
        <v>0</v>
      </c>
      <c r="N77" s="1221">
        <v>0</v>
      </c>
      <c r="O77" s="1221">
        <v>0</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559</v>
      </c>
      <c r="J79" s="1223"/>
      <c r="K79" s="1224">
        <v>9.6999999999999993</v>
      </c>
      <c r="L79" s="1224">
        <v>8.6</v>
      </c>
      <c r="M79" s="1224">
        <v>7.7</v>
      </c>
      <c r="N79" s="1224">
        <v>6.4</v>
      </c>
      <c r="O79" s="1224">
        <v>6.9</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7" zoomScale="80" zoomScaleNormal="80" zoomScaleSheetLayoutView="70" workbookViewId="0">
      <selection activeCell="G70" sqref="G7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80" zoomScaleNormal="80" zoomScaleSheetLayoutView="55" workbookViewId="0">
      <selection activeCell="G70" sqref="G7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515</v>
      </c>
      <c r="G2" s="113"/>
      <c r="H2" s="114"/>
    </row>
    <row r="3" spans="1:8">
      <c r="A3" s="110" t="s">
        <v>508</v>
      </c>
      <c r="B3" s="115"/>
      <c r="C3" s="116"/>
      <c r="D3" s="117">
        <v>671020</v>
      </c>
      <c r="E3" s="118"/>
      <c r="F3" s="119">
        <v>185018</v>
      </c>
      <c r="G3" s="120"/>
      <c r="H3" s="121"/>
    </row>
    <row r="4" spans="1:8">
      <c r="A4" s="122"/>
      <c r="B4" s="123"/>
      <c r="C4" s="124"/>
      <c r="D4" s="125">
        <v>23511</v>
      </c>
      <c r="E4" s="126"/>
      <c r="F4" s="127">
        <v>95064</v>
      </c>
      <c r="G4" s="128"/>
      <c r="H4" s="129"/>
    </row>
    <row r="5" spans="1:8">
      <c r="A5" s="110" t="s">
        <v>510</v>
      </c>
      <c r="B5" s="115"/>
      <c r="C5" s="116"/>
      <c r="D5" s="117">
        <v>905823</v>
      </c>
      <c r="E5" s="118"/>
      <c r="F5" s="119">
        <v>238802</v>
      </c>
      <c r="G5" s="120"/>
      <c r="H5" s="121"/>
    </row>
    <row r="6" spans="1:8">
      <c r="A6" s="122"/>
      <c r="B6" s="123"/>
      <c r="C6" s="124"/>
      <c r="D6" s="125">
        <v>31652</v>
      </c>
      <c r="E6" s="126"/>
      <c r="F6" s="127">
        <v>128562</v>
      </c>
      <c r="G6" s="128"/>
      <c r="H6" s="129"/>
    </row>
    <row r="7" spans="1:8">
      <c r="A7" s="110" t="s">
        <v>511</v>
      </c>
      <c r="B7" s="115"/>
      <c r="C7" s="116"/>
      <c r="D7" s="117">
        <v>987691</v>
      </c>
      <c r="E7" s="118"/>
      <c r="F7" s="119">
        <v>288550</v>
      </c>
      <c r="G7" s="120"/>
      <c r="H7" s="121"/>
    </row>
    <row r="8" spans="1:8">
      <c r="A8" s="122"/>
      <c r="B8" s="123"/>
      <c r="C8" s="124"/>
      <c r="D8" s="125">
        <v>38048</v>
      </c>
      <c r="E8" s="126"/>
      <c r="F8" s="127">
        <v>141525</v>
      </c>
      <c r="G8" s="128"/>
      <c r="H8" s="129"/>
    </row>
    <row r="9" spans="1:8">
      <c r="A9" s="110" t="s">
        <v>512</v>
      </c>
      <c r="B9" s="115"/>
      <c r="C9" s="116"/>
      <c r="D9" s="117">
        <v>1001074</v>
      </c>
      <c r="E9" s="118"/>
      <c r="F9" s="119">
        <v>287914</v>
      </c>
      <c r="G9" s="120"/>
      <c r="H9" s="121"/>
    </row>
    <row r="10" spans="1:8">
      <c r="A10" s="122"/>
      <c r="B10" s="123"/>
      <c r="C10" s="124"/>
      <c r="D10" s="125">
        <v>32688</v>
      </c>
      <c r="E10" s="126"/>
      <c r="F10" s="127">
        <v>146531</v>
      </c>
      <c r="G10" s="128"/>
      <c r="H10" s="129"/>
    </row>
    <row r="11" spans="1:8">
      <c r="A11" s="110" t="s">
        <v>513</v>
      </c>
      <c r="B11" s="115"/>
      <c r="C11" s="116"/>
      <c r="D11" s="117">
        <v>802605</v>
      </c>
      <c r="E11" s="118"/>
      <c r="F11" s="119">
        <v>310300</v>
      </c>
      <c r="G11" s="120"/>
      <c r="H11" s="121"/>
    </row>
    <row r="12" spans="1:8">
      <c r="A12" s="122"/>
      <c r="B12" s="123"/>
      <c r="C12" s="130"/>
      <c r="D12" s="125">
        <v>46432</v>
      </c>
      <c r="E12" s="126"/>
      <c r="F12" s="127">
        <v>157576</v>
      </c>
      <c r="G12" s="128"/>
      <c r="H12" s="129"/>
    </row>
    <row r="13" spans="1:8">
      <c r="A13" s="110"/>
      <c r="B13" s="115"/>
      <c r="C13" s="131"/>
      <c r="D13" s="132">
        <v>873643</v>
      </c>
      <c r="E13" s="133"/>
      <c r="F13" s="134">
        <v>262117</v>
      </c>
      <c r="G13" s="135"/>
      <c r="H13" s="121"/>
    </row>
    <row r="14" spans="1:8">
      <c r="A14" s="122"/>
      <c r="B14" s="123"/>
      <c r="C14" s="124"/>
      <c r="D14" s="125">
        <v>34466</v>
      </c>
      <c r="E14" s="126"/>
      <c r="F14" s="127">
        <v>133852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12.83</v>
      </c>
      <c r="C19" s="136">
        <f>ROUND(VALUE(SUBSTITUTE(実質収支比率等に係る経年分析!G$48,"▲","-")),2)</f>
        <v>1.53</v>
      </c>
      <c r="D19" s="136">
        <f>ROUND(VALUE(SUBSTITUTE(実質収支比率等に係る経年分析!H$48,"▲","-")),2)</f>
        <v>5.0599999999999996</v>
      </c>
      <c r="E19" s="136">
        <f>ROUND(VALUE(SUBSTITUTE(実質収支比率等に係る経年分析!I$48,"▲","-")),2)</f>
        <v>7.66</v>
      </c>
      <c r="F19" s="136">
        <f>ROUND(VALUE(SUBSTITUTE(実質収支比率等に係る経年分析!J$48,"▲","-")),2)</f>
        <v>10.19</v>
      </c>
    </row>
    <row r="20" spans="1:11">
      <c r="A20" s="136" t="s">
        <v>43</v>
      </c>
      <c r="B20" s="136">
        <f>ROUND(VALUE(SUBSTITUTE(実質収支比率等に係る経年分析!F$47,"▲","-")),2)</f>
        <v>69.95</v>
      </c>
      <c r="C20" s="136">
        <f>ROUND(VALUE(SUBSTITUTE(実質収支比率等に係る経年分析!G$47,"▲","-")),2)</f>
        <v>71.75</v>
      </c>
      <c r="D20" s="136">
        <f>ROUND(VALUE(SUBSTITUTE(実質収支比率等に係る経年分析!H$47,"▲","-")),2)</f>
        <v>70.209999999999994</v>
      </c>
      <c r="E20" s="136">
        <f>ROUND(VALUE(SUBSTITUTE(実質収支比率等に係る経年分析!I$47,"▲","-")),2)</f>
        <v>70.58</v>
      </c>
      <c r="F20" s="136">
        <f>ROUND(VALUE(SUBSTITUTE(実質収支比率等に係る経年分析!J$47,"▲","-")),2)</f>
        <v>72.69</v>
      </c>
    </row>
    <row r="21" spans="1:11">
      <c r="A21" s="136" t="s">
        <v>44</v>
      </c>
      <c r="B21" s="136">
        <f>IF(ISNUMBER(VALUE(SUBSTITUTE(実質収支比率等に係る経年分析!F$49,"▲","-"))),ROUND(VALUE(SUBSTITUTE(実質収支比率等に係る経年分析!F$49,"▲","-")),2),NA())</f>
        <v>8.67</v>
      </c>
      <c r="C21" s="136">
        <f>IF(ISNUMBER(VALUE(SUBSTITUTE(実質収支比率等に係る経年分析!G$49,"▲","-"))),ROUND(VALUE(SUBSTITUTE(実質収支比率等に係る経年分析!G$49,"▲","-")),2),NA())</f>
        <v>-13.44</v>
      </c>
      <c r="D21" s="136">
        <f>IF(ISNUMBER(VALUE(SUBSTITUTE(実質収支比率等に係る経年分析!H$49,"▲","-"))),ROUND(VALUE(SUBSTITUTE(実質収支比率等に係る経年分析!H$49,"▲","-")),2),NA())</f>
        <v>3.61</v>
      </c>
      <c r="E21" s="136">
        <f>IF(ISNUMBER(VALUE(SUBSTITUTE(実質収支比率等に係る経年分析!I$49,"▲","-"))),ROUND(VALUE(SUBSTITUTE(実質収支比率等に係る経年分析!I$49,"▲","-")),2),NA())</f>
        <v>5.12</v>
      </c>
      <c r="F21" s="136">
        <f>IF(ISNUMBER(VALUE(SUBSTITUTE(実質収支比率等に係る経年分析!J$49,"▲","-"))),ROUND(VALUE(SUBSTITUTE(実質収支比率等に係る経年分析!J$49,"▲","-")),2),NA())</f>
        <v>6.3</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0.03</v>
      </c>
    </row>
    <row r="33" spans="1:16">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7.0000000000000007E-2</v>
      </c>
    </row>
    <row r="34" spans="1:16">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2.08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1.36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0.89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0.32</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12.83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1.53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5.0599999999999996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7.65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10.18</v>
      </c>
    </row>
    <row r="36" spans="1:16">
      <c r="A36" s="137" t="str">
        <f>IF(連結実質赤字比率に係る赤字・黒字の構成分析!C$34="",NA(),連結実質赤字比率に係る赤字・黒字の構成分析!C$34)</f>
        <v>航路事業特別会計</v>
      </c>
      <c r="B36" s="137">
        <f>IF(ROUND(VALUE(SUBSTITUTE(連結実質赤字比率に係る赤字・黒字の構成分析!F$34,"▲", "-")), 2) &lt; 0, ABS(ROUND(VALUE(SUBSTITUTE(連結実質赤字比率に係る赤字・黒字の構成分析!F$34,"▲", "-")), 2)), NA())</f>
        <v>2.4900000000000002</v>
      </c>
      <c r="C36" s="137" t="e">
        <f>IF(ROUND(VALUE(SUBSTITUTE(連結実質赤字比率に係る赤字・黒字の構成分析!F$34,"▲", "-")), 2) &gt;= 0, ABS(ROUND(VALUE(SUBSTITUTE(連結実質赤字比率に係る赤字・黒字の構成分析!F$34,"▲", "-")), 2)), NA())</f>
        <v>#N/A</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4.4000000000000004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9.68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11.34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185</v>
      </c>
      <c r="E42" s="138"/>
      <c r="F42" s="138"/>
      <c r="G42" s="138">
        <f>'実質公債費比率（分子）の構造'!L$52</f>
        <v>161</v>
      </c>
      <c r="H42" s="138"/>
      <c r="I42" s="138"/>
      <c r="J42" s="138">
        <f>'実質公債費比率（分子）の構造'!M$52</f>
        <v>173</v>
      </c>
      <c r="K42" s="138"/>
      <c r="L42" s="138"/>
      <c r="M42" s="138">
        <f>'実質公債費比率（分子）の構造'!N$52</f>
        <v>151</v>
      </c>
      <c r="N42" s="138"/>
      <c r="O42" s="138"/>
      <c r="P42" s="138">
        <f>'実質公債費比率（分子）の構造'!O$52</f>
        <v>145</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0</v>
      </c>
      <c r="C45" s="138"/>
      <c r="D45" s="138"/>
      <c r="E45" s="138">
        <f>'実質公債費比率（分子）の構造'!L$49</f>
        <v>0</v>
      </c>
      <c r="F45" s="138"/>
      <c r="G45" s="138"/>
      <c r="H45" s="138">
        <f>'実質公債費比率（分子）の構造'!M$49</f>
        <v>0</v>
      </c>
      <c r="I45" s="138"/>
      <c r="J45" s="138"/>
      <c r="K45" s="138">
        <f>'実質公債費比率（分子）の構造'!N$49</f>
        <v>0</v>
      </c>
      <c r="L45" s="138"/>
      <c r="M45" s="138"/>
      <c r="N45" s="138">
        <f>'実質公債費比率（分子）の構造'!O$49</f>
        <v>0</v>
      </c>
      <c r="O45" s="138"/>
      <c r="P45" s="138"/>
    </row>
    <row r="46" spans="1:16">
      <c r="A46" s="138" t="s">
        <v>55</v>
      </c>
      <c r="B46" s="138">
        <f>'実質公債費比率（分子）の構造'!K$48</f>
        <v>54</v>
      </c>
      <c r="C46" s="138"/>
      <c r="D46" s="138"/>
      <c r="E46" s="138">
        <f>'実質公債費比率（分子）の構造'!L$48</f>
        <v>51</v>
      </c>
      <c r="F46" s="138"/>
      <c r="G46" s="138"/>
      <c r="H46" s="138">
        <f>'実質公債費比率（分子）の構造'!M$48</f>
        <v>47</v>
      </c>
      <c r="I46" s="138"/>
      <c r="J46" s="138"/>
      <c r="K46" s="138">
        <f>'実質公債費比率（分子）の構造'!N$48</f>
        <v>49</v>
      </c>
      <c r="L46" s="138"/>
      <c r="M46" s="138"/>
      <c r="N46" s="138">
        <f>'実質公債費比率（分子）の構造'!O$48</f>
        <v>46</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211</v>
      </c>
      <c r="C49" s="138"/>
      <c r="D49" s="138"/>
      <c r="E49" s="138">
        <f>'実質公債費比率（分子）の構造'!L$45</f>
        <v>181</v>
      </c>
      <c r="F49" s="138"/>
      <c r="G49" s="138"/>
      <c r="H49" s="138">
        <f>'実質公債費比率（分子）の構造'!M$45</f>
        <v>168</v>
      </c>
      <c r="I49" s="138"/>
      <c r="J49" s="138"/>
      <c r="K49" s="138">
        <f>'実質公債費比率（分子）の構造'!N$45</f>
        <v>135</v>
      </c>
      <c r="L49" s="138"/>
      <c r="M49" s="138"/>
      <c r="N49" s="138">
        <f>'実質公債費比率（分子）の構造'!O$45</f>
        <v>125</v>
      </c>
      <c r="O49" s="138"/>
      <c r="P49" s="138"/>
    </row>
    <row r="50" spans="1:16">
      <c r="A50" s="138" t="s">
        <v>59</v>
      </c>
      <c r="B50" s="138" t="e">
        <f>NA()</f>
        <v>#N/A</v>
      </c>
      <c r="C50" s="138">
        <f>IF(ISNUMBER('実質公債費比率（分子）の構造'!K$53),'実質公債費比率（分子）の構造'!K$53,NA())</f>
        <v>80</v>
      </c>
      <c r="D50" s="138" t="e">
        <f>NA()</f>
        <v>#N/A</v>
      </c>
      <c r="E50" s="138" t="e">
        <f>NA()</f>
        <v>#N/A</v>
      </c>
      <c r="F50" s="138">
        <f>IF(ISNUMBER('実質公債費比率（分子）の構造'!L$53),'実質公債費比率（分子）の構造'!L$53,NA())</f>
        <v>71</v>
      </c>
      <c r="G50" s="138" t="e">
        <f>NA()</f>
        <v>#N/A</v>
      </c>
      <c r="H50" s="138" t="e">
        <f>NA()</f>
        <v>#N/A</v>
      </c>
      <c r="I50" s="138">
        <f>IF(ISNUMBER('実質公債費比率（分子）の構造'!M$53),'実質公債費比率（分子）の構造'!M$53,NA())</f>
        <v>42</v>
      </c>
      <c r="J50" s="138" t="e">
        <f>NA()</f>
        <v>#N/A</v>
      </c>
      <c r="K50" s="138" t="e">
        <f>NA()</f>
        <v>#N/A</v>
      </c>
      <c r="L50" s="138">
        <f>IF(ISNUMBER('実質公債費比率（分子）の構造'!N$53),'実質公債費比率（分子）の構造'!N$53,NA())</f>
        <v>33</v>
      </c>
      <c r="M50" s="138" t="e">
        <f>NA()</f>
        <v>#N/A</v>
      </c>
      <c r="N50" s="138" t="e">
        <f>NA()</f>
        <v>#N/A</v>
      </c>
      <c r="O50" s="138">
        <f>IF(ISNUMBER('実質公債費比率（分子）の構造'!O$53),'実質公債費比率（分子）の構造'!O$53,NA())</f>
        <v>26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963</v>
      </c>
      <c r="E56" s="137"/>
      <c r="F56" s="137"/>
      <c r="G56" s="137">
        <f>'将来負担比率（分子）の構造'!J$52</f>
        <v>1083</v>
      </c>
      <c r="H56" s="137"/>
      <c r="I56" s="137"/>
      <c r="J56" s="137">
        <f>'将来負担比率（分子）の構造'!K$52</f>
        <v>1123</v>
      </c>
      <c r="K56" s="137"/>
      <c r="L56" s="137"/>
      <c r="M56" s="137">
        <f>'将来負担比率（分子）の構造'!L$52</f>
        <v>1078</v>
      </c>
      <c r="N56" s="137"/>
      <c r="O56" s="137"/>
      <c r="P56" s="137">
        <f>'将来負担比率（分子）の構造'!M$52</f>
        <v>1132</v>
      </c>
    </row>
    <row r="57" spans="1:16">
      <c r="A57" s="137" t="s">
        <v>36</v>
      </c>
      <c r="B57" s="137"/>
      <c r="C57" s="137"/>
      <c r="D57" s="137">
        <f>'将来負担比率（分子）の構造'!I$51</f>
        <v>173</v>
      </c>
      <c r="E57" s="137"/>
      <c r="F57" s="137"/>
      <c r="G57" s="137">
        <f>'将来負担比率（分子）の構造'!J$51</f>
        <v>162</v>
      </c>
      <c r="H57" s="137"/>
      <c r="I57" s="137"/>
      <c r="J57" s="137">
        <f>'将来負担比率（分子）の構造'!K$51</f>
        <v>149</v>
      </c>
      <c r="K57" s="137"/>
      <c r="L57" s="137"/>
      <c r="M57" s="137">
        <f>'将来負担比率（分子）の構造'!L$51</f>
        <v>137</v>
      </c>
      <c r="N57" s="137"/>
      <c r="O57" s="137"/>
      <c r="P57" s="137">
        <f>'将来負担比率（分子）の構造'!M$51</f>
        <v>124</v>
      </c>
    </row>
    <row r="58" spans="1:16">
      <c r="A58" s="137" t="s">
        <v>35</v>
      </c>
      <c r="B58" s="137"/>
      <c r="C58" s="137"/>
      <c r="D58" s="137">
        <f>'将来負担比率（分子）の構造'!I$50</f>
        <v>824</v>
      </c>
      <c r="E58" s="137"/>
      <c r="F58" s="137"/>
      <c r="G58" s="137">
        <f>'将来負担比率（分子）の構造'!J$50</f>
        <v>870</v>
      </c>
      <c r="H58" s="137"/>
      <c r="I58" s="137"/>
      <c r="J58" s="137">
        <f>'将来負担比率（分子）の構造'!K$50</f>
        <v>859</v>
      </c>
      <c r="K58" s="137"/>
      <c r="L58" s="137"/>
      <c r="M58" s="137">
        <f>'将来負担比率（分子）の構造'!L$50</f>
        <v>889</v>
      </c>
      <c r="N58" s="137"/>
      <c r="O58" s="137"/>
      <c r="P58" s="137">
        <f>'将来負担比率（分子）の構造'!M$50</f>
        <v>945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243</v>
      </c>
      <c r="C62" s="137"/>
      <c r="D62" s="137"/>
      <c r="E62" s="137">
        <f>'将来負担比率（分子）の構造'!J$45</f>
        <v>225</v>
      </c>
      <c r="F62" s="137"/>
      <c r="G62" s="137"/>
      <c r="H62" s="137">
        <f>'将来負担比率（分子）の構造'!K$45</f>
        <v>198</v>
      </c>
      <c r="I62" s="137"/>
      <c r="J62" s="137"/>
      <c r="K62" s="137">
        <f>'将来負担比率（分子）の構造'!L$45</f>
        <v>140</v>
      </c>
      <c r="L62" s="137"/>
      <c r="M62" s="137"/>
      <c r="N62" s="137">
        <f>'将来負担比率（分子）の構造'!M$45</f>
        <v>119</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427</v>
      </c>
      <c r="C64" s="137"/>
      <c r="D64" s="137"/>
      <c r="E64" s="137">
        <f>'将来負担比率（分子）の構造'!J$43</f>
        <v>586</v>
      </c>
      <c r="F64" s="137"/>
      <c r="G64" s="137"/>
      <c r="H64" s="137">
        <f>'将来負担比率（分子）の構造'!K$43</f>
        <v>500</v>
      </c>
      <c r="I64" s="137"/>
      <c r="J64" s="137"/>
      <c r="K64" s="137">
        <f>'将来負担比率（分子）の構造'!L$43</f>
        <v>337</v>
      </c>
      <c r="L64" s="137"/>
      <c r="M64" s="137"/>
      <c r="N64" s="137">
        <f>'将来負担比率（分子）の構造'!M$43</f>
        <v>301</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1196</v>
      </c>
      <c r="C66" s="137"/>
      <c r="D66" s="137"/>
      <c r="E66" s="137">
        <f>'将来負担比率（分子）の構造'!J$41</f>
        <v>1211</v>
      </c>
      <c r="F66" s="137"/>
      <c r="G66" s="137"/>
      <c r="H66" s="137">
        <f>'将来負担比率（分子）の構造'!K$41</f>
        <v>1323</v>
      </c>
      <c r="I66" s="137"/>
      <c r="J66" s="137"/>
      <c r="K66" s="137">
        <f>'将来負担比率（分子）の構造'!L$41</f>
        <v>1345</v>
      </c>
      <c r="L66" s="137"/>
      <c r="M66" s="137"/>
      <c r="N66" s="137">
        <f>'将来負担比率（分子）の構造'!M$41</f>
        <v>1435</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9" workbookViewId="0">
      <selection activeCell="BG36" sqref="BG36:BU36"/>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74504</v>
      </c>
      <c r="S5" s="615"/>
      <c r="T5" s="615"/>
      <c r="U5" s="615"/>
      <c r="V5" s="615"/>
      <c r="W5" s="615"/>
      <c r="X5" s="615"/>
      <c r="Y5" s="616"/>
      <c r="Z5" s="617">
        <v>4.0999999999999996</v>
      </c>
      <c r="AA5" s="617"/>
      <c r="AB5" s="617"/>
      <c r="AC5" s="617"/>
      <c r="AD5" s="618">
        <v>61880</v>
      </c>
      <c r="AE5" s="618"/>
      <c r="AF5" s="618"/>
      <c r="AG5" s="618"/>
      <c r="AH5" s="618"/>
      <c r="AI5" s="618"/>
      <c r="AJ5" s="618"/>
      <c r="AK5" s="618"/>
      <c r="AL5" s="619">
        <v>8.5</v>
      </c>
      <c r="AM5" s="620"/>
      <c r="AN5" s="620"/>
      <c r="AO5" s="621"/>
      <c r="AP5" s="611" t="s">
        <v>210</v>
      </c>
      <c r="AQ5" s="612"/>
      <c r="AR5" s="612"/>
      <c r="AS5" s="612"/>
      <c r="AT5" s="612"/>
      <c r="AU5" s="612"/>
      <c r="AV5" s="612"/>
      <c r="AW5" s="612"/>
      <c r="AX5" s="612"/>
      <c r="AY5" s="612"/>
      <c r="AZ5" s="612"/>
      <c r="BA5" s="612"/>
      <c r="BB5" s="612"/>
      <c r="BC5" s="612"/>
      <c r="BD5" s="612"/>
      <c r="BE5" s="612"/>
      <c r="BF5" s="613"/>
      <c r="BG5" s="625">
        <v>61880</v>
      </c>
      <c r="BH5" s="626"/>
      <c r="BI5" s="626"/>
      <c r="BJ5" s="626"/>
      <c r="BK5" s="626"/>
      <c r="BL5" s="626"/>
      <c r="BM5" s="626"/>
      <c r="BN5" s="627"/>
      <c r="BO5" s="628">
        <v>83.1</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5886</v>
      </c>
      <c r="S6" s="626"/>
      <c r="T6" s="626"/>
      <c r="U6" s="626"/>
      <c r="V6" s="626"/>
      <c r="W6" s="626"/>
      <c r="X6" s="626"/>
      <c r="Y6" s="627"/>
      <c r="Z6" s="628">
        <v>0.3</v>
      </c>
      <c r="AA6" s="628"/>
      <c r="AB6" s="628"/>
      <c r="AC6" s="628"/>
      <c r="AD6" s="629">
        <v>5886</v>
      </c>
      <c r="AE6" s="629"/>
      <c r="AF6" s="629"/>
      <c r="AG6" s="629"/>
      <c r="AH6" s="629"/>
      <c r="AI6" s="629"/>
      <c r="AJ6" s="629"/>
      <c r="AK6" s="629"/>
      <c r="AL6" s="630">
        <v>0.8</v>
      </c>
      <c r="AM6" s="631"/>
      <c r="AN6" s="631"/>
      <c r="AO6" s="632"/>
      <c r="AP6" s="622" t="s">
        <v>216</v>
      </c>
      <c r="AQ6" s="623"/>
      <c r="AR6" s="623"/>
      <c r="AS6" s="623"/>
      <c r="AT6" s="623"/>
      <c r="AU6" s="623"/>
      <c r="AV6" s="623"/>
      <c r="AW6" s="623"/>
      <c r="AX6" s="623"/>
      <c r="AY6" s="623"/>
      <c r="AZ6" s="623"/>
      <c r="BA6" s="623"/>
      <c r="BB6" s="623"/>
      <c r="BC6" s="623"/>
      <c r="BD6" s="623"/>
      <c r="BE6" s="623"/>
      <c r="BF6" s="624"/>
      <c r="BG6" s="625">
        <v>61880</v>
      </c>
      <c r="BH6" s="626"/>
      <c r="BI6" s="626"/>
      <c r="BJ6" s="626"/>
      <c r="BK6" s="626"/>
      <c r="BL6" s="626"/>
      <c r="BM6" s="626"/>
      <c r="BN6" s="627"/>
      <c r="BO6" s="628">
        <v>83.1</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35862</v>
      </c>
      <c r="CS6" s="626"/>
      <c r="CT6" s="626"/>
      <c r="CU6" s="626"/>
      <c r="CV6" s="626"/>
      <c r="CW6" s="626"/>
      <c r="CX6" s="626"/>
      <c r="CY6" s="627"/>
      <c r="CZ6" s="628">
        <v>2.1</v>
      </c>
      <c r="DA6" s="628"/>
      <c r="DB6" s="628"/>
      <c r="DC6" s="628"/>
      <c r="DD6" s="634" t="s">
        <v>211</v>
      </c>
      <c r="DE6" s="626"/>
      <c r="DF6" s="626"/>
      <c r="DG6" s="626"/>
      <c r="DH6" s="626"/>
      <c r="DI6" s="626"/>
      <c r="DJ6" s="626"/>
      <c r="DK6" s="626"/>
      <c r="DL6" s="626"/>
      <c r="DM6" s="626"/>
      <c r="DN6" s="626"/>
      <c r="DO6" s="626"/>
      <c r="DP6" s="627"/>
      <c r="DQ6" s="634">
        <v>35862</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59</v>
      </c>
      <c r="S7" s="626"/>
      <c r="T7" s="626"/>
      <c r="U7" s="626"/>
      <c r="V7" s="626"/>
      <c r="W7" s="626"/>
      <c r="X7" s="626"/>
      <c r="Y7" s="627"/>
      <c r="Z7" s="628">
        <v>0</v>
      </c>
      <c r="AA7" s="628"/>
      <c r="AB7" s="628"/>
      <c r="AC7" s="628"/>
      <c r="AD7" s="629">
        <v>59</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29426</v>
      </c>
      <c r="BH7" s="626"/>
      <c r="BI7" s="626"/>
      <c r="BJ7" s="626"/>
      <c r="BK7" s="626"/>
      <c r="BL7" s="626"/>
      <c r="BM7" s="626"/>
      <c r="BN7" s="627"/>
      <c r="BO7" s="628">
        <v>39.5</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343467</v>
      </c>
      <c r="CS7" s="626"/>
      <c r="CT7" s="626"/>
      <c r="CU7" s="626"/>
      <c r="CV7" s="626"/>
      <c r="CW7" s="626"/>
      <c r="CX7" s="626"/>
      <c r="CY7" s="627"/>
      <c r="CZ7" s="628">
        <v>19.899999999999999</v>
      </c>
      <c r="DA7" s="628"/>
      <c r="DB7" s="628"/>
      <c r="DC7" s="628"/>
      <c r="DD7" s="634">
        <v>14245</v>
      </c>
      <c r="DE7" s="626"/>
      <c r="DF7" s="626"/>
      <c r="DG7" s="626"/>
      <c r="DH7" s="626"/>
      <c r="DI7" s="626"/>
      <c r="DJ7" s="626"/>
      <c r="DK7" s="626"/>
      <c r="DL7" s="626"/>
      <c r="DM7" s="626"/>
      <c r="DN7" s="626"/>
      <c r="DO7" s="626"/>
      <c r="DP7" s="627"/>
      <c r="DQ7" s="634">
        <v>290212</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99</v>
      </c>
      <c r="S8" s="626"/>
      <c r="T8" s="626"/>
      <c r="U8" s="626"/>
      <c r="V8" s="626"/>
      <c r="W8" s="626"/>
      <c r="X8" s="626"/>
      <c r="Y8" s="627"/>
      <c r="Z8" s="628">
        <v>0</v>
      </c>
      <c r="AA8" s="628"/>
      <c r="AB8" s="628"/>
      <c r="AC8" s="628"/>
      <c r="AD8" s="629">
        <v>99</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1159</v>
      </c>
      <c r="BH8" s="626"/>
      <c r="BI8" s="626"/>
      <c r="BJ8" s="626"/>
      <c r="BK8" s="626"/>
      <c r="BL8" s="626"/>
      <c r="BM8" s="626"/>
      <c r="BN8" s="627"/>
      <c r="BO8" s="628">
        <v>1.6</v>
      </c>
      <c r="BP8" s="628"/>
      <c r="BQ8" s="628"/>
      <c r="BR8" s="628"/>
      <c r="BS8" s="634" t="s">
        <v>111</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173174</v>
      </c>
      <c r="CS8" s="626"/>
      <c r="CT8" s="626"/>
      <c r="CU8" s="626"/>
      <c r="CV8" s="626"/>
      <c r="CW8" s="626"/>
      <c r="CX8" s="626"/>
      <c r="CY8" s="627"/>
      <c r="CZ8" s="628">
        <v>10</v>
      </c>
      <c r="DA8" s="628"/>
      <c r="DB8" s="628"/>
      <c r="DC8" s="628"/>
      <c r="DD8" s="634">
        <v>18</v>
      </c>
      <c r="DE8" s="626"/>
      <c r="DF8" s="626"/>
      <c r="DG8" s="626"/>
      <c r="DH8" s="626"/>
      <c r="DI8" s="626"/>
      <c r="DJ8" s="626"/>
      <c r="DK8" s="626"/>
      <c r="DL8" s="626"/>
      <c r="DM8" s="626"/>
      <c r="DN8" s="626"/>
      <c r="DO8" s="626"/>
      <c r="DP8" s="627"/>
      <c r="DQ8" s="634">
        <v>132137</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77</v>
      </c>
      <c r="S9" s="626"/>
      <c r="T9" s="626"/>
      <c r="U9" s="626"/>
      <c r="V9" s="626"/>
      <c r="W9" s="626"/>
      <c r="X9" s="626"/>
      <c r="Y9" s="627"/>
      <c r="Z9" s="628">
        <v>0</v>
      </c>
      <c r="AA9" s="628"/>
      <c r="AB9" s="628"/>
      <c r="AC9" s="628"/>
      <c r="AD9" s="629">
        <v>77</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25530</v>
      </c>
      <c r="BH9" s="626"/>
      <c r="BI9" s="626"/>
      <c r="BJ9" s="626"/>
      <c r="BK9" s="626"/>
      <c r="BL9" s="626"/>
      <c r="BM9" s="626"/>
      <c r="BN9" s="627"/>
      <c r="BO9" s="628">
        <v>34.299999999999997</v>
      </c>
      <c r="BP9" s="628"/>
      <c r="BQ9" s="628"/>
      <c r="BR9" s="628"/>
      <c r="BS9" s="634" t="s">
        <v>111</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111103</v>
      </c>
      <c r="CS9" s="626"/>
      <c r="CT9" s="626"/>
      <c r="CU9" s="626"/>
      <c r="CV9" s="626"/>
      <c r="CW9" s="626"/>
      <c r="CX9" s="626"/>
      <c r="CY9" s="627"/>
      <c r="CZ9" s="628">
        <v>6.4</v>
      </c>
      <c r="DA9" s="628"/>
      <c r="DB9" s="628"/>
      <c r="DC9" s="628"/>
      <c r="DD9" s="634">
        <v>686</v>
      </c>
      <c r="DE9" s="626"/>
      <c r="DF9" s="626"/>
      <c r="DG9" s="626"/>
      <c r="DH9" s="626"/>
      <c r="DI9" s="626"/>
      <c r="DJ9" s="626"/>
      <c r="DK9" s="626"/>
      <c r="DL9" s="626"/>
      <c r="DM9" s="626"/>
      <c r="DN9" s="626"/>
      <c r="DO9" s="626"/>
      <c r="DP9" s="627"/>
      <c r="DQ9" s="634">
        <v>96261</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12538</v>
      </c>
      <c r="S10" s="626"/>
      <c r="T10" s="626"/>
      <c r="U10" s="626"/>
      <c r="V10" s="626"/>
      <c r="W10" s="626"/>
      <c r="X10" s="626"/>
      <c r="Y10" s="627"/>
      <c r="Z10" s="628">
        <v>0.7</v>
      </c>
      <c r="AA10" s="628"/>
      <c r="AB10" s="628"/>
      <c r="AC10" s="628"/>
      <c r="AD10" s="629">
        <v>12538</v>
      </c>
      <c r="AE10" s="629"/>
      <c r="AF10" s="629"/>
      <c r="AG10" s="629"/>
      <c r="AH10" s="629"/>
      <c r="AI10" s="629"/>
      <c r="AJ10" s="629"/>
      <c r="AK10" s="629"/>
      <c r="AL10" s="630">
        <v>1.7</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2425</v>
      </c>
      <c r="BH10" s="626"/>
      <c r="BI10" s="626"/>
      <c r="BJ10" s="626"/>
      <c r="BK10" s="626"/>
      <c r="BL10" s="626"/>
      <c r="BM10" s="626"/>
      <c r="BN10" s="627"/>
      <c r="BO10" s="628">
        <v>3.3</v>
      </c>
      <c r="BP10" s="628"/>
      <c r="BQ10" s="628"/>
      <c r="BR10" s="628"/>
      <c r="BS10" s="634" t="s">
        <v>111</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111</v>
      </c>
      <c r="CS10" s="626"/>
      <c r="CT10" s="626"/>
      <c r="CU10" s="626"/>
      <c r="CV10" s="626"/>
      <c r="CW10" s="626"/>
      <c r="CX10" s="626"/>
      <c r="CY10" s="627"/>
      <c r="CZ10" s="628" t="s">
        <v>111</v>
      </c>
      <c r="DA10" s="628"/>
      <c r="DB10" s="628"/>
      <c r="DC10" s="628"/>
      <c r="DD10" s="634" t="s">
        <v>111</v>
      </c>
      <c r="DE10" s="626"/>
      <c r="DF10" s="626"/>
      <c r="DG10" s="626"/>
      <c r="DH10" s="626"/>
      <c r="DI10" s="626"/>
      <c r="DJ10" s="626"/>
      <c r="DK10" s="626"/>
      <c r="DL10" s="626"/>
      <c r="DM10" s="626"/>
      <c r="DN10" s="626"/>
      <c r="DO10" s="626"/>
      <c r="DP10" s="627"/>
      <c r="DQ10" s="634" t="s">
        <v>111</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312</v>
      </c>
      <c r="BH11" s="626"/>
      <c r="BI11" s="626"/>
      <c r="BJ11" s="626"/>
      <c r="BK11" s="626"/>
      <c r="BL11" s="626"/>
      <c r="BM11" s="626"/>
      <c r="BN11" s="627"/>
      <c r="BO11" s="628">
        <v>0.4</v>
      </c>
      <c r="BP11" s="628"/>
      <c r="BQ11" s="628"/>
      <c r="BR11" s="628"/>
      <c r="BS11" s="634" t="s">
        <v>111</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52609</v>
      </c>
      <c r="CS11" s="626"/>
      <c r="CT11" s="626"/>
      <c r="CU11" s="626"/>
      <c r="CV11" s="626"/>
      <c r="CW11" s="626"/>
      <c r="CX11" s="626"/>
      <c r="CY11" s="627"/>
      <c r="CZ11" s="628">
        <v>3</v>
      </c>
      <c r="DA11" s="628"/>
      <c r="DB11" s="628"/>
      <c r="DC11" s="628"/>
      <c r="DD11" s="634">
        <v>23190</v>
      </c>
      <c r="DE11" s="626"/>
      <c r="DF11" s="626"/>
      <c r="DG11" s="626"/>
      <c r="DH11" s="626"/>
      <c r="DI11" s="626"/>
      <c r="DJ11" s="626"/>
      <c r="DK11" s="626"/>
      <c r="DL11" s="626"/>
      <c r="DM11" s="626"/>
      <c r="DN11" s="626"/>
      <c r="DO11" s="626"/>
      <c r="DP11" s="627"/>
      <c r="DQ11" s="634">
        <v>39505</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25507</v>
      </c>
      <c r="BH12" s="626"/>
      <c r="BI12" s="626"/>
      <c r="BJ12" s="626"/>
      <c r="BK12" s="626"/>
      <c r="BL12" s="626"/>
      <c r="BM12" s="626"/>
      <c r="BN12" s="627"/>
      <c r="BO12" s="628">
        <v>34.200000000000003</v>
      </c>
      <c r="BP12" s="628"/>
      <c r="BQ12" s="628"/>
      <c r="BR12" s="628"/>
      <c r="BS12" s="634" t="s">
        <v>111</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89523</v>
      </c>
      <c r="CS12" s="626"/>
      <c r="CT12" s="626"/>
      <c r="CU12" s="626"/>
      <c r="CV12" s="626"/>
      <c r="CW12" s="626"/>
      <c r="CX12" s="626"/>
      <c r="CY12" s="627"/>
      <c r="CZ12" s="628">
        <v>5.2</v>
      </c>
      <c r="DA12" s="628"/>
      <c r="DB12" s="628"/>
      <c r="DC12" s="628"/>
      <c r="DD12" s="634" t="s">
        <v>111</v>
      </c>
      <c r="DE12" s="626"/>
      <c r="DF12" s="626"/>
      <c r="DG12" s="626"/>
      <c r="DH12" s="626"/>
      <c r="DI12" s="626"/>
      <c r="DJ12" s="626"/>
      <c r="DK12" s="626"/>
      <c r="DL12" s="626"/>
      <c r="DM12" s="626"/>
      <c r="DN12" s="626"/>
      <c r="DO12" s="626"/>
      <c r="DP12" s="627"/>
      <c r="DQ12" s="634">
        <v>37714</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1108</v>
      </c>
      <c r="S13" s="626"/>
      <c r="T13" s="626"/>
      <c r="U13" s="626"/>
      <c r="V13" s="626"/>
      <c r="W13" s="626"/>
      <c r="X13" s="626"/>
      <c r="Y13" s="627"/>
      <c r="Z13" s="628">
        <v>0.1</v>
      </c>
      <c r="AA13" s="628"/>
      <c r="AB13" s="628"/>
      <c r="AC13" s="628"/>
      <c r="AD13" s="629">
        <v>1108</v>
      </c>
      <c r="AE13" s="629"/>
      <c r="AF13" s="629"/>
      <c r="AG13" s="629"/>
      <c r="AH13" s="629"/>
      <c r="AI13" s="629"/>
      <c r="AJ13" s="629"/>
      <c r="AK13" s="629"/>
      <c r="AL13" s="630">
        <v>0.2</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25488</v>
      </c>
      <c r="BH13" s="626"/>
      <c r="BI13" s="626"/>
      <c r="BJ13" s="626"/>
      <c r="BK13" s="626"/>
      <c r="BL13" s="626"/>
      <c r="BM13" s="626"/>
      <c r="BN13" s="627"/>
      <c r="BO13" s="628">
        <v>34.200000000000003</v>
      </c>
      <c r="BP13" s="628"/>
      <c r="BQ13" s="628"/>
      <c r="BR13" s="628"/>
      <c r="BS13" s="634" t="s">
        <v>111</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230703</v>
      </c>
      <c r="CS13" s="626"/>
      <c r="CT13" s="626"/>
      <c r="CU13" s="626"/>
      <c r="CV13" s="626"/>
      <c r="CW13" s="626"/>
      <c r="CX13" s="626"/>
      <c r="CY13" s="627"/>
      <c r="CZ13" s="628">
        <v>13.4</v>
      </c>
      <c r="DA13" s="628"/>
      <c r="DB13" s="628"/>
      <c r="DC13" s="628"/>
      <c r="DD13" s="634">
        <v>170082</v>
      </c>
      <c r="DE13" s="626"/>
      <c r="DF13" s="626"/>
      <c r="DG13" s="626"/>
      <c r="DH13" s="626"/>
      <c r="DI13" s="626"/>
      <c r="DJ13" s="626"/>
      <c r="DK13" s="626"/>
      <c r="DL13" s="626"/>
      <c r="DM13" s="626"/>
      <c r="DN13" s="626"/>
      <c r="DO13" s="626"/>
      <c r="DP13" s="627"/>
      <c r="DQ13" s="634">
        <v>59002</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2896</v>
      </c>
      <c r="BH14" s="626"/>
      <c r="BI14" s="626"/>
      <c r="BJ14" s="626"/>
      <c r="BK14" s="626"/>
      <c r="BL14" s="626"/>
      <c r="BM14" s="626"/>
      <c r="BN14" s="627"/>
      <c r="BO14" s="628">
        <v>3.9</v>
      </c>
      <c r="BP14" s="628"/>
      <c r="BQ14" s="628"/>
      <c r="BR14" s="628"/>
      <c r="BS14" s="634" t="s">
        <v>111</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8854</v>
      </c>
      <c r="CS14" s="626"/>
      <c r="CT14" s="626"/>
      <c r="CU14" s="626"/>
      <c r="CV14" s="626"/>
      <c r="CW14" s="626"/>
      <c r="CX14" s="626"/>
      <c r="CY14" s="627"/>
      <c r="CZ14" s="628">
        <v>0.5</v>
      </c>
      <c r="DA14" s="628"/>
      <c r="DB14" s="628"/>
      <c r="DC14" s="628"/>
      <c r="DD14" s="634" t="s">
        <v>111</v>
      </c>
      <c r="DE14" s="626"/>
      <c r="DF14" s="626"/>
      <c r="DG14" s="626"/>
      <c r="DH14" s="626"/>
      <c r="DI14" s="626"/>
      <c r="DJ14" s="626"/>
      <c r="DK14" s="626"/>
      <c r="DL14" s="626"/>
      <c r="DM14" s="626"/>
      <c r="DN14" s="626"/>
      <c r="DO14" s="626"/>
      <c r="DP14" s="627"/>
      <c r="DQ14" s="634">
        <v>8784</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t="s">
        <v>111</v>
      </c>
      <c r="S15" s="626"/>
      <c r="T15" s="626"/>
      <c r="U15" s="626"/>
      <c r="V15" s="626"/>
      <c r="W15" s="626"/>
      <c r="X15" s="626"/>
      <c r="Y15" s="627"/>
      <c r="Z15" s="628" t="s">
        <v>111</v>
      </c>
      <c r="AA15" s="628"/>
      <c r="AB15" s="628"/>
      <c r="AC15" s="628"/>
      <c r="AD15" s="629" t="s">
        <v>111</v>
      </c>
      <c r="AE15" s="629"/>
      <c r="AF15" s="629"/>
      <c r="AG15" s="629"/>
      <c r="AH15" s="629"/>
      <c r="AI15" s="629"/>
      <c r="AJ15" s="629"/>
      <c r="AK15" s="629"/>
      <c r="AL15" s="630" t="s">
        <v>111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4051</v>
      </c>
      <c r="BH15" s="626"/>
      <c r="BI15" s="626"/>
      <c r="BJ15" s="626"/>
      <c r="BK15" s="626"/>
      <c r="BL15" s="626"/>
      <c r="BM15" s="626"/>
      <c r="BN15" s="627"/>
      <c r="BO15" s="628">
        <v>5.4</v>
      </c>
      <c r="BP15" s="628"/>
      <c r="BQ15" s="628"/>
      <c r="BR15" s="628"/>
      <c r="BS15" s="634" t="s">
        <v>111</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518569</v>
      </c>
      <c r="CS15" s="626"/>
      <c r="CT15" s="626"/>
      <c r="CU15" s="626"/>
      <c r="CV15" s="626"/>
      <c r="CW15" s="626"/>
      <c r="CX15" s="626"/>
      <c r="CY15" s="627"/>
      <c r="CZ15" s="628">
        <v>30</v>
      </c>
      <c r="DA15" s="628"/>
      <c r="DB15" s="628"/>
      <c r="DC15" s="628"/>
      <c r="DD15" s="634">
        <v>355208</v>
      </c>
      <c r="DE15" s="626"/>
      <c r="DF15" s="626"/>
      <c r="DG15" s="626"/>
      <c r="DH15" s="626"/>
      <c r="DI15" s="626"/>
      <c r="DJ15" s="626"/>
      <c r="DK15" s="626"/>
      <c r="DL15" s="626"/>
      <c r="DM15" s="626"/>
      <c r="DN15" s="626"/>
      <c r="DO15" s="626"/>
      <c r="DP15" s="627"/>
      <c r="DQ15" s="634">
        <v>142779</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845784</v>
      </c>
      <c r="S16" s="626"/>
      <c r="T16" s="626"/>
      <c r="U16" s="626"/>
      <c r="V16" s="626"/>
      <c r="W16" s="626"/>
      <c r="X16" s="626"/>
      <c r="Y16" s="627"/>
      <c r="Z16" s="628">
        <v>46.5</v>
      </c>
      <c r="AA16" s="628"/>
      <c r="AB16" s="628"/>
      <c r="AC16" s="628"/>
      <c r="AD16" s="629">
        <v>627527</v>
      </c>
      <c r="AE16" s="629"/>
      <c r="AF16" s="629"/>
      <c r="AG16" s="629"/>
      <c r="AH16" s="629"/>
      <c r="AI16" s="629"/>
      <c r="AJ16" s="629"/>
      <c r="AK16" s="629"/>
      <c r="AL16" s="630">
        <v>86.3</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627527</v>
      </c>
      <c r="S17" s="626"/>
      <c r="T17" s="626"/>
      <c r="U17" s="626"/>
      <c r="V17" s="626"/>
      <c r="W17" s="626"/>
      <c r="X17" s="626"/>
      <c r="Y17" s="627"/>
      <c r="Z17" s="628">
        <v>34.5</v>
      </c>
      <c r="AA17" s="628"/>
      <c r="AB17" s="628"/>
      <c r="AC17" s="628"/>
      <c r="AD17" s="629">
        <v>627527</v>
      </c>
      <c r="AE17" s="629"/>
      <c r="AF17" s="629"/>
      <c r="AG17" s="629"/>
      <c r="AH17" s="629"/>
      <c r="AI17" s="629"/>
      <c r="AJ17" s="629"/>
      <c r="AK17" s="629"/>
      <c r="AL17" s="630">
        <v>86.3</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125085</v>
      </c>
      <c r="CS17" s="626"/>
      <c r="CT17" s="626"/>
      <c r="CU17" s="626"/>
      <c r="CV17" s="626"/>
      <c r="CW17" s="626"/>
      <c r="CX17" s="626"/>
      <c r="CY17" s="627"/>
      <c r="CZ17" s="628">
        <v>7.2</v>
      </c>
      <c r="DA17" s="628"/>
      <c r="DB17" s="628"/>
      <c r="DC17" s="628"/>
      <c r="DD17" s="634" t="s">
        <v>111</v>
      </c>
      <c r="DE17" s="626"/>
      <c r="DF17" s="626"/>
      <c r="DG17" s="626"/>
      <c r="DH17" s="626"/>
      <c r="DI17" s="626"/>
      <c r="DJ17" s="626"/>
      <c r="DK17" s="626"/>
      <c r="DL17" s="626"/>
      <c r="DM17" s="626"/>
      <c r="DN17" s="626"/>
      <c r="DO17" s="626"/>
      <c r="DP17" s="627"/>
      <c r="DQ17" s="634">
        <v>109649</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218257</v>
      </c>
      <c r="S18" s="626"/>
      <c r="T18" s="626"/>
      <c r="U18" s="626"/>
      <c r="V18" s="626"/>
      <c r="W18" s="626"/>
      <c r="X18" s="626"/>
      <c r="Y18" s="627"/>
      <c r="Z18" s="628">
        <v>12</v>
      </c>
      <c r="AA18" s="628"/>
      <c r="AB18" s="628"/>
      <c r="AC18" s="628"/>
      <c r="AD18" s="629" t="s">
        <v>111</v>
      </c>
      <c r="AE18" s="629"/>
      <c r="AF18" s="629"/>
      <c r="AG18" s="629"/>
      <c r="AH18" s="629"/>
      <c r="AI18" s="629"/>
      <c r="AJ18" s="629"/>
      <c r="AK18" s="629"/>
      <c r="AL18" s="630" t="s">
        <v>111</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v>37303</v>
      </c>
      <c r="CS18" s="626"/>
      <c r="CT18" s="626"/>
      <c r="CU18" s="626"/>
      <c r="CV18" s="626"/>
      <c r="CW18" s="626"/>
      <c r="CX18" s="626"/>
      <c r="CY18" s="627"/>
      <c r="CZ18" s="628">
        <v>2.2000000000000002</v>
      </c>
      <c r="DA18" s="628"/>
      <c r="DB18" s="628"/>
      <c r="DC18" s="628"/>
      <c r="DD18" s="634" t="s">
        <v>111</v>
      </c>
      <c r="DE18" s="626"/>
      <c r="DF18" s="626"/>
      <c r="DG18" s="626"/>
      <c r="DH18" s="626"/>
      <c r="DI18" s="626"/>
      <c r="DJ18" s="626"/>
      <c r="DK18" s="626"/>
      <c r="DL18" s="626"/>
      <c r="DM18" s="626"/>
      <c r="DN18" s="626"/>
      <c r="DO18" s="626"/>
      <c r="DP18" s="627"/>
      <c r="DQ18" s="634">
        <v>32517</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12624</v>
      </c>
      <c r="BH19" s="626"/>
      <c r="BI19" s="626"/>
      <c r="BJ19" s="626"/>
      <c r="BK19" s="626"/>
      <c r="BL19" s="626"/>
      <c r="BM19" s="626"/>
      <c r="BN19" s="627"/>
      <c r="BO19" s="628">
        <v>16.899999999999999</v>
      </c>
      <c r="BP19" s="628"/>
      <c r="BQ19" s="628"/>
      <c r="BR19" s="628"/>
      <c r="BS19" s="634" t="s">
        <v>111</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940055</v>
      </c>
      <c r="S20" s="626"/>
      <c r="T20" s="626"/>
      <c r="U20" s="626"/>
      <c r="V20" s="626"/>
      <c r="W20" s="626"/>
      <c r="X20" s="626"/>
      <c r="Y20" s="627"/>
      <c r="Z20" s="628">
        <v>51.7</v>
      </c>
      <c r="AA20" s="628"/>
      <c r="AB20" s="628"/>
      <c r="AC20" s="628"/>
      <c r="AD20" s="629">
        <v>709174</v>
      </c>
      <c r="AE20" s="629"/>
      <c r="AF20" s="629"/>
      <c r="AG20" s="629"/>
      <c r="AH20" s="629"/>
      <c r="AI20" s="629"/>
      <c r="AJ20" s="629"/>
      <c r="AK20" s="629"/>
      <c r="AL20" s="630">
        <v>97.6</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1726252</v>
      </c>
      <c r="CS20" s="626"/>
      <c r="CT20" s="626"/>
      <c r="CU20" s="626"/>
      <c r="CV20" s="626"/>
      <c r="CW20" s="626"/>
      <c r="CX20" s="626"/>
      <c r="CY20" s="627"/>
      <c r="CZ20" s="628">
        <v>100</v>
      </c>
      <c r="DA20" s="628"/>
      <c r="DB20" s="628"/>
      <c r="DC20" s="628"/>
      <c r="DD20" s="634">
        <v>563429</v>
      </c>
      <c r="DE20" s="626"/>
      <c r="DF20" s="626"/>
      <c r="DG20" s="626"/>
      <c r="DH20" s="626"/>
      <c r="DI20" s="626"/>
      <c r="DJ20" s="626"/>
      <c r="DK20" s="626"/>
      <c r="DL20" s="626"/>
      <c r="DM20" s="626"/>
      <c r="DN20" s="626"/>
      <c r="DO20" s="626"/>
      <c r="DP20" s="627"/>
      <c r="DQ20" s="634">
        <v>984422</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t="s">
        <v>111</v>
      </c>
      <c r="S21" s="626"/>
      <c r="T21" s="626"/>
      <c r="U21" s="626"/>
      <c r="V21" s="626"/>
      <c r="W21" s="626"/>
      <c r="X21" s="626"/>
      <c r="Y21" s="627"/>
      <c r="Z21" s="628" t="s">
        <v>111</v>
      </c>
      <c r="AA21" s="628"/>
      <c r="AB21" s="628"/>
      <c r="AC21" s="628"/>
      <c r="AD21" s="629" t="s">
        <v>111</v>
      </c>
      <c r="AE21" s="629"/>
      <c r="AF21" s="629"/>
      <c r="AG21" s="629"/>
      <c r="AH21" s="629"/>
      <c r="AI21" s="629"/>
      <c r="AJ21" s="629"/>
      <c r="AK21" s="629"/>
      <c r="AL21" s="630" t="s">
        <v>111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570</v>
      </c>
      <c r="S22" s="626"/>
      <c r="T22" s="626"/>
      <c r="U22" s="626"/>
      <c r="V22" s="626"/>
      <c r="W22" s="626"/>
      <c r="X22" s="626"/>
      <c r="Y22" s="627"/>
      <c r="Z22" s="628">
        <v>0</v>
      </c>
      <c r="AA22" s="628"/>
      <c r="AB22" s="628"/>
      <c r="AC22" s="628"/>
      <c r="AD22" s="629" t="s">
        <v>111</v>
      </c>
      <c r="AE22" s="629"/>
      <c r="AF22" s="629"/>
      <c r="AG22" s="629"/>
      <c r="AH22" s="629"/>
      <c r="AI22" s="629"/>
      <c r="AJ22" s="629"/>
      <c r="AK22" s="629"/>
      <c r="AL22" s="630" t="s">
        <v>111</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42060</v>
      </c>
      <c r="S23" s="626"/>
      <c r="T23" s="626"/>
      <c r="U23" s="626"/>
      <c r="V23" s="626"/>
      <c r="W23" s="626"/>
      <c r="X23" s="626"/>
      <c r="Y23" s="627"/>
      <c r="Z23" s="628">
        <v>2.2999999999999998</v>
      </c>
      <c r="AA23" s="628"/>
      <c r="AB23" s="628"/>
      <c r="AC23" s="628"/>
      <c r="AD23" s="629">
        <v>7987</v>
      </c>
      <c r="AE23" s="629"/>
      <c r="AF23" s="629"/>
      <c r="AG23" s="629"/>
      <c r="AH23" s="629"/>
      <c r="AI23" s="629"/>
      <c r="AJ23" s="629"/>
      <c r="AK23" s="629"/>
      <c r="AL23" s="630">
        <v>1.1000000000000001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9959</v>
      </c>
      <c r="S24" s="626"/>
      <c r="T24" s="626"/>
      <c r="U24" s="626"/>
      <c r="V24" s="626"/>
      <c r="W24" s="626"/>
      <c r="X24" s="626"/>
      <c r="Y24" s="627"/>
      <c r="Z24" s="628">
        <v>0.5</v>
      </c>
      <c r="AA24" s="628"/>
      <c r="AB24" s="628"/>
      <c r="AC24" s="628"/>
      <c r="AD24" s="629" t="s">
        <v>111</v>
      </c>
      <c r="AE24" s="629"/>
      <c r="AF24" s="629"/>
      <c r="AG24" s="629"/>
      <c r="AH24" s="629"/>
      <c r="AI24" s="629"/>
      <c r="AJ24" s="629"/>
      <c r="AK24" s="629"/>
      <c r="AL24" s="630" t="s">
        <v>111</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499946</v>
      </c>
      <c r="CS24" s="615"/>
      <c r="CT24" s="615"/>
      <c r="CU24" s="615"/>
      <c r="CV24" s="615"/>
      <c r="CW24" s="615"/>
      <c r="CX24" s="615"/>
      <c r="CY24" s="616"/>
      <c r="CZ24" s="652">
        <v>29</v>
      </c>
      <c r="DA24" s="653"/>
      <c r="DB24" s="653"/>
      <c r="DC24" s="654"/>
      <c r="DD24" s="651">
        <v>451692</v>
      </c>
      <c r="DE24" s="615"/>
      <c r="DF24" s="615"/>
      <c r="DG24" s="615"/>
      <c r="DH24" s="615"/>
      <c r="DI24" s="615"/>
      <c r="DJ24" s="615"/>
      <c r="DK24" s="616"/>
      <c r="DL24" s="651">
        <v>427977</v>
      </c>
      <c r="DM24" s="615"/>
      <c r="DN24" s="615"/>
      <c r="DO24" s="615"/>
      <c r="DP24" s="615"/>
      <c r="DQ24" s="615"/>
      <c r="DR24" s="615"/>
      <c r="DS24" s="615"/>
      <c r="DT24" s="615"/>
      <c r="DU24" s="615"/>
      <c r="DV24" s="616"/>
      <c r="DW24" s="619">
        <v>56.8</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30759</v>
      </c>
      <c r="S25" s="626"/>
      <c r="T25" s="626"/>
      <c r="U25" s="626"/>
      <c r="V25" s="626"/>
      <c r="W25" s="626"/>
      <c r="X25" s="626"/>
      <c r="Y25" s="627"/>
      <c r="Z25" s="628">
        <v>1.7</v>
      </c>
      <c r="AA25" s="628"/>
      <c r="AB25" s="628"/>
      <c r="AC25" s="628"/>
      <c r="AD25" s="629" t="s">
        <v>111</v>
      </c>
      <c r="AE25" s="629"/>
      <c r="AF25" s="629"/>
      <c r="AG25" s="629"/>
      <c r="AH25" s="629"/>
      <c r="AI25" s="629"/>
      <c r="AJ25" s="629"/>
      <c r="AK25" s="629"/>
      <c r="AL25" s="630" t="s">
        <v>111</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v>12624</v>
      </c>
      <c r="BH25" s="626"/>
      <c r="BI25" s="626"/>
      <c r="BJ25" s="626"/>
      <c r="BK25" s="626"/>
      <c r="BL25" s="626"/>
      <c r="BM25" s="626"/>
      <c r="BN25" s="627"/>
      <c r="BO25" s="628">
        <v>16.899999999999999</v>
      </c>
      <c r="BP25" s="628"/>
      <c r="BQ25" s="628"/>
      <c r="BR25" s="628"/>
      <c r="BS25" s="634" t="s">
        <v>111</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335367</v>
      </c>
      <c r="CS25" s="657"/>
      <c r="CT25" s="657"/>
      <c r="CU25" s="657"/>
      <c r="CV25" s="657"/>
      <c r="CW25" s="657"/>
      <c r="CX25" s="657"/>
      <c r="CY25" s="658"/>
      <c r="CZ25" s="659">
        <v>19.399999999999999</v>
      </c>
      <c r="DA25" s="660"/>
      <c r="DB25" s="660"/>
      <c r="DC25" s="661"/>
      <c r="DD25" s="634">
        <v>328037</v>
      </c>
      <c r="DE25" s="657"/>
      <c r="DF25" s="657"/>
      <c r="DG25" s="657"/>
      <c r="DH25" s="657"/>
      <c r="DI25" s="657"/>
      <c r="DJ25" s="657"/>
      <c r="DK25" s="658"/>
      <c r="DL25" s="634">
        <v>307682</v>
      </c>
      <c r="DM25" s="657"/>
      <c r="DN25" s="657"/>
      <c r="DO25" s="657"/>
      <c r="DP25" s="657"/>
      <c r="DQ25" s="657"/>
      <c r="DR25" s="657"/>
      <c r="DS25" s="657"/>
      <c r="DT25" s="657"/>
      <c r="DU25" s="657"/>
      <c r="DV25" s="658"/>
      <c r="DW25" s="630">
        <v>40.9</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184254</v>
      </c>
      <c r="CS26" s="626"/>
      <c r="CT26" s="626"/>
      <c r="CU26" s="626"/>
      <c r="CV26" s="626"/>
      <c r="CW26" s="626"/>
      <c r="CX26" s="626"/>
      <c r="CY26" s="627"/>
      <c r="CZ26" s="659">
        <v>10.7</v>
      </c>
      <c r="DA26" s="660"/>
      <c r="DB26" s="660"/>
      <c r="DC26" s="661"/>
      <c r="DD26" s="634">
        <v>178881</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478876</v>
      </c>
      <c r="S27" s="626"/>
      <c r="T27" s="626"/>
      <c r="U27" s="626"/>
      <c r="V27" s="626"/>
      <c r="W27" s="626"/>
      <c r="X27" s="626"/>
      <c r="Y27" s="627"/>
      <c r="Z27" s="628">
        <v>26.3</v>
      </c>
      <c r="AA27" s="628"/>
      <c r="AB27" s="628"/>
      <c r="AC27" s="628"/>
      <c r="AD27" s="629" t="s">
        <v>111</v>
      </c>
      <c r="AE27" s="629"/>
      <c r="AF27" s="629"/>
      <c r="AG27" s="629"/>
      <c r="AH27" s="629"/>
      <c r="AI27" s="629"/>
      <c r="AJ27" s="629"/>
      <c r="AK27" s="629"/>
      <c r="AL27" s="630" t="s">
        <v>111</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74504</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39494</v>
      </c>
      <c r="CS27" s="657"/>
      <c r="CT27" s="657"/>
      <c r="CU27" s="657"/>
      <c r="CV27" s="657"/>
      <c r="CW27" s="657"/>
      <c r="CX27" s="657"/>
      <c r="CY27" s="658"/>
      <c r="CZ27" s="659">
        <v>2.2999999999999998</v>
      </c>
      <c r="DA27" s="660"/>
      <c r="DB27" s="660"/>
      <c r="DC27" s="661"/>
      <c r="DD27" s="634">
        <v>14006</v>
      </c>
      <c r="DE27" s="657"/>
      <c r="DF27" s="657"/>
      <c r="DG27" s="657"/>
      <c r="DH27" s="657"/>
      <c r="DI27" s="657"/>
      <c r="DJ27" s="657"/>
      <c r="DK27" s="658"/>
      <c r="DL27" s="634">
        <v>10646</v>
      </c>
      <c r="DM27" s="657"/>
      <c r="DN27" s="657"/>
      <c r="DO27" s="657"/>
      <c r="DP27" s="657"/>
      <c r="DQ27" s="657"/>
      <c r="DR27" s="657"/>
      <c r="DS27" s="657"/>
      <c r="DT27" s="657"/>
      <c r="DU27" s="657"/>
      <c r="DV27" s="658"/>
      <c r="DW27" s="630">
        <v>1.4</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7927</v>
      </c>
      <c r="S28" s="626"/>
      <c r="T28" s="626"/>
      <c r="U28" s="626"/>
      <c r="V28" s="626"/>
      <c r="W28" s="626"/>
      <c r="X28" s="626"/>
      <c r="Y28" s="627"/>
      <c r="Z28" s="628">
        <v>0.4</v>
      </c>
      <c r="AA28" s="628"/>
      <c r="AB28" s="628"/>
      <c r="AC28" s="628"/>
      <c r="AD28" s="629">
        <v>7172</v>
      </c>
      <c r="AE28" s="629"/>
      <c r="AF28" s="629"/>
      <c r="AG28" s="629"/>
      <c r="AH28" s="629"/>
      <c r="AI28" s="629"/>
      <c r="AJ28" s="629"/>
      <c r="AK28" s="629"/>
      <c r="AL28" s="630">
        <v>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125085</v>
      </c>
      <c r="CS28" s="626"/>
      <c r="CT28" s="626"/>
      <c r="CU28" s="626"/>
      <c r="CV28" s="626"/>
      <c r="CW28" s="626"/>
      <c r="CX28" s="626"/>
      <c r="CY28" s="627"/>
      <c r="CZ28" s="659">
        <v>7.2</v>
      </c>
      <c r="DA28" s="660"/>
      <c r="DB28" s="660"/>
      <c r="DC28" s="661"/>
      <c r="DD28" s="634">
        <v>109649</v>
      </c>
      <c r="DE28" s="626"/>
      <c r="DF28" s="626"/>
      <c r="DG28" s="626"/>
      <c r="DH28" s="626"/>
      <c r="DI28" s="626"/>
      <c r="DJ28" s="626"/>
      <c r="DK28" s="627"/>
      <c r="DL28" s="634">
        <v>109649</v>
      </c>
      <c r="DM28" s="626"/>
      <c r="DN28" s="626"/>
      <c r="DO28" s="626"/>
      <c r="DP28" s="626"/>
      <c r="DQ28" s="626"/>
      <c r="DR28" s="626"/>
      <c r="DS28" s="626"/>
      <c r="DT28" s="626"/>
      <c r="DU28" s="626"/>
      <c r="DV28" s="627"/>
      <c r="DW28" s="630">
        <v>14.6</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10860</v>
      </c>
      <c r="S29" s="626"/>
      <c r="T29" s="626"/>
      <c r="U29" s="626"/>
      <c r="V29" s="626"/>
      <c r="W29" s="626"/>
      <c r="X29" s="626"/>
      <c r="Y29" s="627"/>
      <c r="Z29" s="628">
        <v>0.6</v>
      </c>
      <c r="AA29" s="628"/>
      <c r="AB29" s="628"/>
      <c r="AC29" s="628"/>
      <c r="AD29" s="629" t="s">
        <v>111</v>
      </c>
      <c r="AE29" s="629"/>
      <c r="AF29" s="629"/>
      <c r="AG29" s="629"/>
      <c r="AH29" s="629"/>
      <c r="AI29" s="629"/>
      <c r="AJ29" s="629"/>
      <c r="AK29" s="629"/>
      <c r="AL29" s="630" t="s">
        <v>111</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124980</v>
      </c>
      <c r="CS29" s="657"/>
      <c r="CT29" s="657"/>
      <c r="CU29" s="657"/>
      <c r="CV29" s="657"/>
      <c r="CW29" s="657"/>
      <c r="CX29" s="657"/>
      <c r="CY29" s="658"/>
      <c r="CZ29" s="659">
        <v>7.2</v>
      </c>
      <c r="DA29" s="660"/>
      <c r="DB29" s="660"/>
      <c r="DC29" s="661"/>
      <c r="DD29" s="634">
        <v>109544</v>
      </c>
      <c r="DE29" s="657"/>
      <c r="DF29" s="657"/>
      <c r="DG29" s="657"/>
      <c r="DH29" s="657"/>
      <c r="DI29" s="657"/>
      <c r="DJ29" s="657"/>
      <c r="DK29" s="658"/>
      <c r="DL29" s="634">
        <v>109544</v>
      </c>
      <c r="DM29" s="657"/>
      <c r="DN29" s="657"/>
      <c r="DO29" s="657"/>
      <c r="DP29" s="657"/>
      <c r="DQ29" s="657"/>
      <c r="DR29" s="657"/>
      <c r="DS29" s="657"/>
      <c r="DT29" s="657"/>
      <c r="DU29" s="657"/>
      <c r="DV29" s="658"/>
      <c r="DW29" s="630">
        <v>14.5</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2428</v>
      </c>
      <c r="S30" s="626"/>
      <c r="T30" s="626"/>
      <c r="U30" s="626"/>
      <c r="V30" s="626"/>
      <c r="W30" s="626"/>
      <c r="X30" s="626"/>
      <c r="Y30" s="627"/>
      <c r="Z30" s="628">
        <v>0.1</v>
      </c>
      <c r="AA30" s="628"/>
      <c r="AB30" s="628"/>
      <c r="AC30" s="628"/>
      <c r="AD30" s="629" t="s">
        <v>111</v>
      </c>
      <c r="AE30" s="629"/>
      <c r="AF30" s="629"/>
      <c r="AG30" s="629"/>
      <c r="AH30" s="629"/>
      <c r="AI30" s="629"/>
      <c r="AJ30" s="629"/>
      <c r="AK30" s="629"/>
      <c r="AL30" s="630" t="s">
        <v>111</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96.8</v>
      </c>
      <c r="BH30" s="684"/>
      <c r="BI30" s="684"/>
      <c r="BJ30" s="684"/>
      <c r="BK30" s="684"/>
      <c r="BL30" s="684"/>
      <c r="BM30" s="620">
        <v>93.7</v>
      </c>
      <c r="BN30" s="684"/>
      <c r="BO30" s="684"/>
      <c r="BP30" s="684"/>
      <c r="BQ30" s="685"/>
      <c r="BR30" s="683">
        <v>98.5</v>
      </c>
      <c r="BS30" s="684"/>
      <c r="BT30" s="684"/>
      <c r="BU30" s="684"/>
      <c r="BV30" s="684"/>
      <c r="BW30" s="684"/>
      <c r="BX30" s="620">
        <v>95.4</v>
      </c>
      <c r="BY30" s="684"/>
      <c r="BZ30" s="684"/>
      <c r="CA30" s="684"/>
      <c r="CB30" s="685"/>
      <c r="CD30" s="688"/>
      <c r="CE30" s="689"/>
      <c r="CF30" s="639" t="s">
        <v>293</v>
      </c>
      <c r="CG30" s="640"/>
      <c r="CH30" s="640"/>
      <c r="CI30" s="640"/>
      <c r="CJ30" s="640"/>
      <c r="CK30" s="640"/>
      <c r="CL30" s="640"/>
      <c r="CM30" s="640"/>
      <c r="CN30" s="640"/>
      <c r="CO30" s="640"/>
      <c r="CP30" s="640"/>
      <c r="CQ30" s="641"/>
      <c r="CR30" s="625">
        <v>111930</v>
      </c>
      <c r="CS30" s="626"/>
      <c r="CT30" s="626"/>
      <c r="CU30" s="626"/>
      <c r="CV30" s="626"/>
      <c r="CW30" s="626"/>
      <c r="CX30" s="626"/>
      <c r="CY30" s="627"/>
      <c r="CZ30" s="659">
        <v>6.5</v>
      </c>
      <c r="DA30" s="660"/>
      <c r="DB30" s="660"/>
      <c r="DC30" s="661"/>
      <c r="DD30" s="634">
        <v>99195</v>
      </c>
      <c r="DE30" s="626"/>
      <c r="DF30" s="626"/>
      <c r="DG30" s="626"/>
      <c r="DH30" s="626"/>
      <c r="DI30" s="626"/>
      <c r="DJ30" s="626"/>
      <c r="DK30" s="627"/>
      <c r="DL30" s="634">
        <v>99195</v>
      </c>
      <c r="DM30" s="626"/>
      <c r="DN30" s="626"/>
      <c r="DO30" s="626"/>
      <c r="DP30" s="626"/>
      <c r="DQ30" s="626"/>
      <c r="DR30" s="626"/>
      <c r="DS30" s="626"/>
      <c r="DT30" s="626"/>
      <c r="DU30" s="626"/>
      <c r="DV30" s="627"/>
      <c r="DW30" s="630">
        <v>13.2</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74731</v>
      </c>
      <c r="S31" s="626"/>
      <c r="T31" s="626"/>
      <c r="U31" s="626"/>
      <c r="V31" s="626"/>
      <c r="W31" s="626"/>
      <c r="X31" s="626"/>
      <c r="Y31" s="627"/>
      <c r="Z31" s="628">
        <v>4.0999999999999996</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v>
      </c>
      <c r="BH31" s="657"/>
      <c r="BI31" s="657"/>
      <c r="BJ31" s="657"/>
      <c r="BK31" s="657"/>
      <c r="BL31" s="657"/>
      <c r="BM31" s="631">
        <v>97.5</v>
      </c>
      <c r="BN31" s="681"/>
      <c r="BO31" s="681"/>
      <c r="BP31" s="681"/>
      <c r="BQ31" s="682"/>
      <c r="BR31" s="680">
        <v>99</v>
      </c>
      <c r="BS31" s="657"/>
      <c r="BT31" s="657"/>
      <c r="BU31" s="657"/>
      <c r="BV31" s="657"/>
      <c r="BW31" s="657"/>
      <c r="BX31" s="631">
        <v>97.7</v>
      </c>
      <c r="BY31" s="681"/>
      <c r="BZ31" s="681"/>
      <c r="CA31" s="681"/>
      <c r="CB31" s="682"/>
      <c r="CD31" s="688"/>
      <c r="CE31" s="689"/>
      <c r="CF31" s="639" t="s">
        <v>297</v>
      </c>
      <c r="CG31" s="640"/>
      <c r="CH31" s="640"/>
      <c r="CI31" s="640"/>
      <c r="CJ31" s="640"/>
      <c r="CK31" s="640"/>
      <c r="CL31" s="640"/>
      <c r="CM31" s="640"/>
      <c r="CN31" s="640"/>
      <c r="CO31" s="640"/>
      <c r="CP31" s="640"/>
      <c r="CQ31" s="641"/>
      <c r="CR31" s="625">
        <v>13050</v>
      </c>
      <c r="CS31" s="657"/>
      <c r="CT31" s="657"/>
      <c r="CU31" s="657"/>
      <c r="CV31" s="657"/>
      <c r="CW31" s="657"/>
      <c r="CX31" s="657"/>
      <c r="CY31" s="658"/>
      <c r="CZ31" s="659">
        <v>0.8</v>
      </c>
      <c r="DA31" s="660"/>
      <c r="DB31" s="660"/>
      <c r="DC31" s="661"/>
      <c r="DD31" s="634">
        <v>10349</v>
      </c>
      <c r="DE31" s="657"/>
      <c r="DF31" s="657"/>
      <c r="DG31" s="657"/>
      <c r="DH31" s="657"/>
      <c r="DI31" s="657"/>
      <c r="DJ31" s="657"/>
      <c r="DK31" s="658"/>
      <c r="DL31" s="634">
        <v>10349</v>
      </c>
      <c r="DM31" s="657"/>
      <c r="DN31" s="657"/>
      <c r="DO31" s="657"/>
      <c r="DP31" s="657"/>
      <c r="DQ31" s="657"/>
      <c r="DR31" s="657"/>
      <c r="DS31" s="657"/>
      <c r="DT31" s="657"/>
      <c r="DU31" s="657"/>
      <c r="DV31" s="658"/>
      <c r="DW31" s="630">
        <v>1.4</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18647</v>
      </c>
      <c r="S32" s="626"/>
      <c r="T32" s="626"/>
      <c r="U32" s="626"/>
      <c r="V32" s="626"/>
      <c r="W32" s="626"/>
      <c r="X32" s="626"/>
      <c r="Y32" s="627"/>
      <c r="Z32" s="628">
        <v>1</v>
      </c>
      <c r="AA32" s="628"/>
      <c r="AB32" s="628"/>
      <c r="AC32" s="628"/>
      <c r="AD32" s="629">
        <v>2554</v>
      </c>
      <c r="AE32" s="629"/>
      <c r="AF32" s="629"/>
      <c r="AG32" s="629"/>
      <c r="AH32" s="629"/>
      <c r="AI32" s="629"/>
      <c r="AJ32" s="629"/>
      <c r="AK32" s="629"/>
      <c r="AL32" s="630">
        <v>0.4</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92.4</v>
      </c>
      <c r="BH32" s="693"/>
      <c r="BI32" s="693"/>
      <c r="BJ32" s="693"/>
      <c r="BK32" s="693"/>
      <c r="BL32" s="693"/>
      <c r="BM32" s="694">
        <v>85.9</v>
      </c>
      <c r="BN32" s="693"/>
      <c r="BO32" s="693"/>
      <c r="BP32" s="693"/>
      <c r="BQ32" s="695"/>
      <c r="BR32" s="692">
        <v>97.1</v>
      </c>
      <c r="BS32" s="693"/>
      <c r="BT32" s="693"/>
      <c r="BU32" s="693"/>
      <c r="BV32" s="693"/>
      <c r="BW32" s="693"/>
      <c r="BX32" s="694">
        <v>90.4</v>
      </c>
      <c r="BY32" s="693"/>
      <c r="BZ32" s="693"/>
      <c r="CA32" s="693"/>
      <c r="CB32" s="695"/>
      <c r="CD32" s="690"/>
      <c r="CE32" s="691"/>
      <c r="CF32" s="639" t="s">
        <v>300</v>
      </c>
      <c r="CG32" s="640"/>
      <c r="CH32" s="640"/>
      <c r="CI32" s="640"/>
      <c r="CJ32" s="640"/>
      <c r="CK32" s="640"/>
      <c r="CL32" s="640"/>
      <c r="CM32" s="640"/>
      <c r="CN32" s="640"/>
      <c r="CO32" s="640"/>
      <c r="CP32" s="640"/>
      <c r="CQ32" s="641"/>
      <c r="CR32" s="625">
        <v>105</v>
      </c>
      <c r="CS32" s="626"/>
      <c r="CT32" s="626"/>
      <c r="CU32" s="626"/>
      <c r="CV32" s="626"/>
      <c r="CW32" s="626"/>
      <c r="CX32" s="626"/>
      <c r="CY32" s="627"/>
      <c r="CZ32" s="659">
        <v>0</v>
      </c>
      <c r="DA32" s="660"/>
      <c r="DB32" s="660"/>
      <c r="DC32" s="661"/>
      <c r="DD32" s="634">
        <v>105</v>
      </c>
      <c r="DE32" s="626"/>
      <c r="DF32" s="626"/>
      <c r="DG32" s="626"/>
      <c r="DH32" s="626"/>
      <c r="DI32" s="626"/>
      <c r="DJ32" s="626"/>
      <c r="DK32" s="627"/>
      <c r="DL32" s="634">
        <v>105</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202152</v>
      </c>
      <c r="S33" s="626"/>
      <c r="T33" s="626"/>
      <c r="U33" s="626"/>
      <c r="V33" s="626"/>
      <c r="W33" s="626"/>
      <c r="X33" s="626"/>
      <c r="Y33" s="627"/>
      <c r="Z33" s="628">
        <v>11.1</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662877</v>
      </c>
      <c r="CS33" s="657"/>
      <c r="CT33" s="657"/>
      <c r="CU33" s="657"/>
      <c r="CV33" s="657"/>
      <c r="CW33" s="657"/>
      <c r="CX33" s="657"/>
      <c r="CY33" s="658"/>
      <c r="CZ33" s="659">
        <v>38.4</v>
      </c>
      <c r="DA33" s="660"/>
      <c r="DB33" s="660"/>
      <c r="DC33" s="661"/>
      <c r="DD33" s="634">
        <v>491327</v>
      </c>
      <c r="DE33" s="657"/>
      <c r="DF33" s="657"/>
      <c r="DG33" s="657"/>
      <c r="DH33" s="657"/>
      <c r="DI33" s="657"/>
      <c r="DJ33" s="657"/>
      <c r="DK33" s="658"/>
      <c r="DL33" s="634">
        <v>239652</v>
      </c>
      <c r="DM33" s="657"/>
      <c r="DN33" s="657"/>
      <c r="DO33" s="657"/>
      <c r="DP33" s="657"/>
      <c r="DQ33" s="657"/>
      <c r="DR33" s="657"/>
      <c r="DS33" s="657"/>
      <c r="DT33" s="657"/>
      <c r="DU33" s="657"/>
      <c r="DV33" s="658"/>
      <c r="DW33" s="630">
        <v>31.8</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384194</v>
      </c>
      <c r="CS34" s="626"/>
      <c r="CT34" s="626"/>
      <c r="CU34" s="626"/>
      <c r="CV34" s="626"/>
      <c r="CW34" s="626"/>
      <c r="CX34" s="626"/>
      <c r="CY34" s="627"/>
      <c r="CZ34" s="659">
        <v>22.3</v>
      </c>
      <c r="DA34" s="660"/>
      <c r="DB34" s="660"/>
      <c r="DC34" s="661"/>
      <c r="DD34" s="634">
        <v>249263</v>
      </c>
      <c r="DE34" s="626"/>
      <c r="DF34" s="626"/>
      <c r="DG34" s="626"/>
      <c r="DH34" s="626"/>
      <c r="DI34" s="626"/>
      <c r="DJ34" s="626"/>
      <c r="DK34" s="627"/>
      <c r="DL34" s="634">
        <v>144503</v>
      </c>
      <c r="DM34" s="626"/>
      <c r="DN34" s="626"/>
      <c r="DO34" s="626"/>
      <c r="DP34" s="626"/>
      <c r="DQ34" s="626"/>
      <c r="DR34" s="626"/>
      <c r="DS34" s="626"/>
      <c r="DT34" s="626"/>
      <c r="DU34" s="626"/>
      <c r="DV34" s="627"/>
      <c r="DW34" s="630">
        <v>19.2</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26052</v>
      </c>
      <c r="S35" s="626"/>
      <c r="T35" s="626"/>
      <c r="U35" s="626"/>
      <c r="V35" s="626"/>
      <c r="W35" s="626"/>
      <c r="X35" s="626"/>
      <c r="Y35" s="627"/>
      <c r="Z35" s="628">
        <v>1.4</v>
      </c>
      <c r="AA35" s="628"/>
      <c r="AB35" s="628"/>
      <c r="AC35" s="628"/>
      <c r="AD35" s="629" t="s">
        <v>111</v>
      </c>
      <c r="AE35" s="629"/>
      <c r="AF35" s="629"/>
      <c r="AG35" s="629"/>
      <c r="AH35" s="629"/>
      <c r="AI35" s="629"/>
      <c r="AJ35" s="629"/>
      <c r="AK35" s="629"/>
      <c r="AL35" s="630" t="s">
        <v>111</v>
      </c>
      <c r="AM35" s="631"/>
      <c r="AN35" s="631"/>
      <c r="AO35" s="632"/>
      <c r="AP35" s="188"/>
      <c r="AQ35" s="636" t="s">
        <v>308</v>
      </c>
      <c r="AR35" s="637"/>
      <c r="AS35" s="637"/>
      <c r="AT35" s="637"/>
      <c r="AU35" s="637"/>
      <c r="AV35" s="637"/>
      <c r="AW35" s="637"/>
      <c r="AX35" s="637"/>
      <c r="AY35" s="638"/>
      <c r="AZ35" s="614">
        <v>142805</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2433</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12775</v>
      </c>
      <c r="CS35" s="657"/>
      <c r="CT35" s="657"/>
      <c r="CU35" s="657"/>
      <c r="CV35" s="657"/>
      <c r="CW35" s="657"/>
      <c r="CX35" s="657"/>
      <c r="CY35" s="658"/>
      <c r="CZ35" s="659">
        <v>0.7</v>
      </c>
      <c r="DA35" s="660"/>
      <c r="DB35" s="660"/>
      <c r="DC35" s="661"/>
      <c r="DD35" s="634">
        <v>8394</v>
      </c>
      <c r="DE35" s="657"/>
      <c r="DF35" s="657"/>
      <c r="DG35" s="657"/>
      <c r="DH35" s="657"/>
      <c r="DI35" s="657"/>
      <c r="DJ35" s="657"/>
      <c r="DK35" s="658"/>
      <c r="DL35" s="634">
        <v>1550</v>
      </c>
      <c r="DM35" s="657"/>
      <c r="DN35" s="657"/>
      <c r="DO35" s="657"/>
      <c r="DP35" s="657"/>
      <c r="DQ35" s="657"/>
      <c r="DR35" s="657"/>
      <c r="DS35" s="657"/>
      <c r="DT35" s="657"/>
      <c r="DU35" s="657"/>
      <c r="DV35" s="658"/>
      <c r="DW35" s="630">
        <v>0.2</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1819024</v>
      </c>
      <c r="S36" s="698"/>
      <c r="T36" s="698"/>
      <c r="U36" s="698"/>
      <c r="V36" s="698"/>
      <c r="W36" s="698"/>
      <c r="X36" s="698"/>
      <c r="Y36" s="699"/>
      <c r="Z36" s="700">
        <v>100</v>
      </c>
      <c r="AA36" s="700"/>
      <c r="AB36" s="700"/>
      <c r="AC36" s="700"/>
      <c r="AD36" s="701">
        <v>726887</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54500</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1719</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65224</v>
      </c>
      <c r="CS36" s="626"/>
      <c r="CT36" s="626"/>
      <c r="CU36" s="626"/>
      <c r="CV36" s="626"/>
      <c r="CW36" s="626"/>
      <c r="CX36" s="626"/>
      <c r="CY36" s="627"/>
      <c r="CZ36" s="659">
        <v>3.8</v>
      </c>
      <c r="DA36" s="660"/>
      <c r="DB36" s="660"/>
      <c r="DC36" s="661"/>
      <c r="DD36" s="634">
        <v>47941</v>
      </c>
      <c r="DE36" s="626"/>
      <c r="DF36" s="626"/>
      <c r="DG36" s="626"/>
      <c r="DH36" s="626"/>
      <c r="DI36" s="626"/>
      <c r="DJ36" s="626"/>
      <c r="DK36" s="627"/>
      <c r="DL36" s="634">
        <v>32593</v>
      </c>
      <c r="DM36" s="626"/>
      <c r="DN36" s="626"/>
      <c r="DO36" s="626"/>
      <c r="DP36" s="626"/>
      <c r="DQ36" s="626"/>
      <c r="DR36" s="626"/>
      <c r="DS36" s="626"/>
      <c r="DT36" s="626"/>
      <c r="DU36" s="626"/>
      <c r="DV36" s="627"/>
      <c r="DW36" s="630">
        <v>4.3</v>
      </c>
      <c r="DX36" s="655"/>
      <c r="DY36" s="655"/>
      <c r="DZ36" s="655"/>
      <c r="EA36" s="655"/>
      <c r="EB36" s="655"/>
      <c r="EC36" s="656"/>
    </row>
    <row r="37" spans="2:133" ht="11.25" customHeight="1">
      <c r="AQ37" s="704" t="s">
        <v>315</v>
      </c>
      <c r="AR37" s="705"/>
      <c r="AS37" s="705"/>
      <c r="AT37" s="705"/>
      <c r="AU37" s="705"/>
      <c r="AV37" s="705"/>
      <c r="AW37" s="705"/>
      <c r="AX37" s="705"/>
      <c r="AY37" s="706"/>
      <c r="AZ37" s="625">
        <v>21832</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151</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7691</v>
      </c>
      <c r="CS37" s="657"/>
      <c r="CT37" s="657"/>
      <c r="CU37" s="657"/>
      <c r="CV37" s="657"/>
      <c r="CW37" s="657"/>
      <c r="CX37" s="657"/>
      <c r="CY37" s="658"/>
      <c r="CZ37" s="659">
        <v>0.4</v>
      </c>
      <c r="DA37" s="660"/>
      <c r="DB37" s="660"/>
      <c r="DC37" s="661"/>
      <c r="DD37" s="634">
        <v>7691</v>
      </c>
      <c r="DE37" s="657"/>
      <c r="DF37" s="657"/>
      <c r="DG37" s="657"/>
      <c r="DH37" s="657"/>
      <c r="DI37" s="657"/>
      <c r="DJ37" s="657"/>
      <c r="DK37" s="658"/>
      <c r="DL37" s="634">
        <v>6490</v>
      </c>
      <c r="DM37" s="657"/>
      <c r="DN37" s="657"/>
      <c r="DO37" s="657"/>
      <c r="DP37" s="657"/>
      <c r="DQ37" s="657"/>
      <c r="DR37" s="657"/>
      <c r="DS37" s="657"/>
      <c r="DT37" s="657"/>
      <c r="DU37" s="657"/>
      <c r="DV37" s="658"/>
      <c r="DW37" s="630">
        <v>0.9</v>
      </c>
      <c r="DX37" s="655"/>
      <c r="DY37" s="655"/>
      <c r="DZ37" s="655"/>
      <c r="EA37" s="655"/>
      <c r="EB37" s="655"/>
      <c r="EC37" s="656"/>
    </row>
    <row r="38" spans="2:133" ht="11.25" customHeight="1">
      <c r="AQ38" s="704" t="s">
        <v>318</v>
      </c>
      <c r="AR38" s="705"/>
      <c r="AS38" s="705"/>
      <c r="AT38" s="705"/>
      <c r="AU38" s="705"/>
      <c r="AV38" s="705"/>
      <c r="AW38" s="705"/>
      <c r="AX38" s="705"/>
      <c r="AY38" s="706"/>
      <c r="AZ38" s="625">
        <v>21600</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231</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142805</v>
      </c>
      <c r="CS38" s="626"/>
      <c r="CT38" s="626"/>
      <c r="CU38" s="626"/>
      <c r="CV38" s="626"/>
      <c r="CW38" s="626"/>
      <c r="CX38" s="626"/>
      <c r="CY38" s="627"/>
      <c r="CZ38" s="659">
        <v>8.3000000000000007</v>
      </c>
      <c r="DA38" s="660"/>
      <c r="DB38" s="660"/>
      <c r="DC38" s="661"/>
      <c r="DD38" s="634">
        <v>130834</v>
      </c>
      <c r="DE38" s="626"/>
      <c r="DF38" s="626"/>
      <c r="DG38" s="626"/>
      <c r="DH38" s="626"/>
      <c r="DI38" s="626"/>
      <c r="DJ38" s="626"/>
      <c r="DK38" s="627"/>
      <c r="DL38" s="634">
        <v>61006</v>
      </c>
      <c r="DM38" s="626"/>
      <c r="DN38" s="626"/>
      <c r="DO38" s="626"/>
      <c r="DP38" s="626"/>
      <c r="DQ38" s="626"/>
      <c r="DR38" s="626"/>
      <c r="DS38" s="626"/>
      <c r="DT38" s="626"/>
      <c r="DU38" s="626"/>
      <c r="DV38" s="627"/>
      <c r="DW38" s="630">
        <v>8.1</v>
      </c>
      <c r="DX38" s="655"/>
      <c r="DY38" s="655"/>
      <c r="DZ38" s="655"/>
      <c r="EA38" s="655"/>
      <c r="EB38" s="655"/>
      <c r="EC38" s="656"/>
    </row>
    <row r="39" spans="2:133" ht="11.25" customHeight="1">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53</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57879</v>
      </c>
      <c r="CS39" s="657"/>
      <c r="CT39" s="657"/>
      <c r="CU39" s="657"/>
      <c r="CV39" s="657"/>
      <c r="CW39" s="657"/>
      <c r="CX39" s="657"/>
      <c r="CY39" s="658"/>
      <c r="CZ39" s="659">
        <v>3.4</v>
      </c>
      <c r="DA39" s="660"/>
      <c r="DB39" s="660"/>
      <c r="DC39" s="661"/>
      <c r="DD39" s="634">
        <v>54895</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10617</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196</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t="s">
        <v>322</v>
      </c>
      <c r="CS40" s="626"/>
      <c r="CT40" s="626"/>
      <c r="CU40" s="626"/>
      <c r="CV40" s="626"/>
      <c r="CW40" s="626"/>
      <c r="CX40" s="626"/>
      <c r="CY40" s="627"/>
      <c r="CZ40" s="659" t="s">
        <v>322</v>
      </c>
      <c r="DA40" s="660"/>
      <c r="DB40" s="660"/>
      <c r="DC40" s="661"/>
      <c r="DD40" s="634" t="s">
        <v>322</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34256</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282</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563429</v>
      </c>
      <c r="CS42" s="626"/>
      <c r="CT42" s="626"/>
      <c r="CU42" s="626"/>
      <c r="CV42" s="626"/>
      <c r="CW42" s="626"/>
      <c r="CX42" s="626"/>
      <c r="CY42" s="627"/>
      <c r="CZ42" s="659">
        <v>32.6</v>
      </c>
      <c r="DA42" s="708"/>
      <c r="DB42" s="708"/>
      <c r="DC42" s="709"/>
      <c r="DD42" s="634">
        <v>41403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t="s">
        <v>111</v>
      </c>
      <c r="CS43" s="657"/>
      <c r="CT43" s="657"/>
      <c r="CU43" s="657"/>
      <c r="CV43" s="657"/>
      <c r="CW43" s="657"/>
      <c r="CX43" s="657"/>
      <c r="CY43" s="658"/>
      <c r="CZ43" s="659" t="s">
        <v>111</v>
      </c>
      <c r="DA43" s="660"/>
      <c r="DB43" s="660"/>
      <c r="DC43" s="661"/>
      <c r="DD43" s="634" t="s">
        <v>111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563429</v>
      </c>
      <c r="CS44" s="626"/>
      <c r="CT44" s="626"/>
      <c r="CU44" s="626"/>
      <c r="CV44" s="626"/>
      <c r="CW44" s="626"/>
      <c r="CX44" s="626"/>
      <c r="CY44" s="627"/>
      <c r="CZ44" s="659">
        <v>32.6</v>
      </c>
      <c r="DA44" s="708"/>
      <c r="DB44" s="708"/>
      <c r="DC44" s="709"/>
      <c r="DD44" s="634">
        <v>41403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530834</v>
      </c>
      <c r="CS45" s="657"/>
      <c r="CT45" s="657"/>
      <c r="CU45" s="657"/>
      <c r="CV45" s="657"/>
      <c r="CW45" s="657"/>
      <c r="CX45" s="657"/>
      <c r="CY45" s="658"/>
      <c r="CZ45" s="659">
        <v>30.8</v>
      </c>
      <c r="DA45" s="660"/>
      <c r="DB45" s="660"/>
      <c r="DC45" s="661"/>
      <c r="DD45" s="634">
        <v>13038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32595</v>
      </c>
      <c r="CS46" s="626"/>
      <c r="CT46" s="626"/>
      <c r="CU46" s="626"/>
      <c r="CV46" s="626"/>
      <c r="CW46" s="626"/>
      <c r="CX46" s="626"/>
      <c r="CY46" s="627"/>
      <c r="CZ46" s="659">
        <v>1.9</v>
      </c>
      <c r="DA46" s="708"/>
      <c r="DB46" s="708"/>
      <c r="DC46" s="709"/>
      <c r="DD46" s="634">
        <v>28365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1726252</v>
      </c>
      <c r="CS49" s="693"/>
      <c r="CT49" s="693"/>
      <c r="CU49" s="693"/>
      <c r="CV49" s="693"/>
      <c r="CW49" s="693"/>
      <c r="CX49" s="693"/>
      <c r="CY49" s="720"/>
      <c r="CZ49" s="721">
        <v>100</v>
      </c>
      <c r="DA49" s="722"/>
      <c r="DB49" s="722"/>
      <c r="DC49" s="723"/>
      <c r="DD49" s="724">
        <v>984422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E36" sqref="BE36:CG36"/>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1827</v>
      </c>
      <c r="R7" s="755"/>
      <c r="S7" s="755"/>
      <c r="T7" s="755"/>
      <c r="U7" s="755"/>
      <c r="V7" s="755">
        <v>1734</v>
      </c>
      <c r="W7" s="755"/>
      <c r="X7" s="755"/>
      <c r="Y7" s="755"/>
      <c r="Z7" s="755"/>
      <c r="AA7" s="755">
        <v>93</v>
      </c>
      <c r="AB7" s="755"/>
      <c r="AC7" s="755"/>
      <c r="AD7" s="755"/>
      <c r="AE7" s="756"/>
      <c r="AF7" s="757">
        <v>75</v>
      </c>
      <c r="AG7" s="758"/>
      <c r="AH7" s="758"/>
      <c r="AI7" s="758"/>
      <c r="AJ7" s="759"/>
      <c r="AK7" s="794" t="s">
        <v>544</v>
      </c>
      <c r="AL7" s="795"/>
      <c r="AM7" s="795"/>
      <c r="AN7" s="795"/>
      <c r="AO7" s="795"/>
      <c r="AP7" s="795">
        <v>1435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75</v>
      </c>
      <c r="AG23" s="814"/>
      <c r="AH23" s="814"/>
      <c r="AI23" s="814"/>
      <c r="AJ23" s="817"/>
      <c r="AK23" s="818"/>
      <c r="AL23" s="819"/>
      <c r="AM23" s="819"/>
      <c r="AN23" s="819"/>
      <c r="AO23" s="819"/>
      <c r="AP23" s="814"/>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123</v>
      </c>
      <c r="R28" s="843"/>
      <c r="S28" s="843"/>
      <c r="T28" s="843"/>
      <c r="U28" s="843"/>
      <c r="V28" s="843">
        <v>121</v>
      </c>
      <c r="W28" s="843"/>
      <c r="X28" s="843"/>
      <c r="Y28" s="843"/>
      <c r="Z28" s="843"/>
      <c r="AA28" s="843">
        <v>2</v>
      </c>
      <c r="AB28" s="843"/>
      <c r="AC28" s="843"/>
      <c r="AD28" s="843"/>
      <c r="AE28" s="844"/>
      <c r="AF28" s="845">
        <v>2</v>
      </c>
      <c r="AG28" s="843"/>
      <c r="AH28" s="843"/>
      <c r="AI28" s="843"/>
      <c r="AJ28" s="846"/>
      <c r="AK28" s="847"/>
      <c r="AL28" s="838"/>
      <c r="AM28" s="838"/>
      <c r="AN28" s="838"/>
      <c r="AO28" s="838"/>
      <c r="AP28" s="838" t="s">
        <v>544</v>
      </c>
      <c r="AQ28" s="838"/>
      <c r="AR28" s="838"/>
      <c r="AS28" s="838"/>
      <c r="AT28" s="838"/>
      <c r="AU28" s="838" t="s">
        <v>544</v>
      </c>
      <c r="AV28" s="838"/>
      <c r="AW28" s="838"/>
      <c r="AX28" s="838"/>
      <c r="AY28" s="838"/>
      <c r="AZ28" s="839" t="s">
        <v>544</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6</v>
      </c>
      <c r="R29" s="779"/>
      <c r="S29" s="779"/>
      <c r="T29" s="779"/>
      <c r="U29" s="779"/>
      <c r="V29" s="779">
        <v>6</v>
      </c>
      <c r="W29" s="779"/>
      <c r="X29" s="779"/>
      <c r="Y29" s="779"/>
      <c r="Z29" s="779"/>
      <c r="AA29" s="779">
        <v>0</v>
      </c>
      <c r="AB29" s="779"/>
      <c r="AC29" s="779"/>
      <c r="AD29" s="779"/>
      <c r="AE29" s="780"/>
      <c r="AF29" s="781">
        <v>0</v>
      </c>
      <c r="AG29" s="782"/>
      <c r="AH29" s="782"/>
      <c r="AI29" s="782"/>
      <c r="AJ29" s="783"/>
      <c r="AK29" s="850"/>
      <c r="AL29" s="851"/>
      <c r="AM29" s="851"/>
      <c r="AN29" s="851"/>
      <c r="AO29" s="851"/>
      <c r="AP29" s="851" t="s">
        <v>544</v>
      </c>
      <c r="AQ29" s="851"/>
      <c r="AR29" s="851"/>
      <c r="AS29" s="851"/>
      <c r="AT29" s="851"/>
      <c r="AU29" s="851" t="s">
        <v>544</v>
      </c>
      <c r="AV29" s="851"/>
      <c r="AW29" s="851"/>
      <c r="AX29" s="851"/>
      <c r="AY29" s="851"/>
      <c r="AZ29" s="852" t="s">
        <v>544</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82</v>
      </c>
      <c r="R30" s="779"/>
      <c r="S30" s="779"/>
      <c r="T30" s="779"/>
      <c r="U30" s="779"/>
      <c r="V30" s="779">
        <v>82</v>
      </c>
      <c r="W30" s="779"/>
      <c r="X30" s="779"/>
      <c r="Y30" s="779"/>
      <c r="Z30" s="779"/>
      <c r="AA30" s="779">
        <v>0</v>
      </c>
      <c r="AB30" s="779"/>
      <c r="AC30" s="779"/>
      <c r="AD30" s="779"/>
      <c r="AE30" s="780"/>
      <c r="AF30" s="781">
        <v>1</v>
      </c>
      <c r="AG30" s="782"/>
      <c r="AH30" s="782"/>
      <c r="AI30" s="782"/>
      <c r="AJ30" s="783"/>
      <c r="AK30" s="850">
        <v>55</v>
      </c>
      <c r="AL30" s="851"/>
      <c r="AM30" s="851"/>
      <c r="AN30" s="851"/>
      <c r="AO30" s="851"/>
      <c r="AP30" s="851">
        <v>303</v>
      </c>
      <c r="AQ30" s="851"/>
      <c r="AR30" s="851"/>
      <c r="AS30" s="851"/>
      <c r="AT30" s="851"/>
      <c r="AU30" s="851">
        <v>272</v>
      </c>
      <c r="AV30" s="851"/>
      <c r="AW30" s="851"/>
      <c r="AX30" s="851"/>
      <c r="AY30" s="851"/>
      <c r="AZ30" s="852" t="s">
        <v>544</v>
      </c>
      <c r="BA30" s="852"/>
      <c r="BB30" s="852"/>
      <c r="BC30" s="852"/>
      <c r="BD30" s="852"/>
      <c r="BE30" s="848" t="s">
        <v>383</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654</v>
      </c>
      <c r="R31" s="779"/>
      <c r="S31" s="779"/>
      <c r="T31" s="779"/>
      <c r="U31" s="779"/>
      <c r="V31" s="779">
        <v>570</v>
      </c>
      <c r="W31" s="779"/>
      <c r="X31" s="779"/>
      <c r="Y31" s="779"/>
      <c r="Z31" s="779"/>
      <c r="AA31" s="779">
        <v>84</v>
      </c>
      <c r="AB31" s="779"/>
      <c r="AC31" s="779"/>
      <c r="AD31" s="779"/>
      <c r="AE31" s="780"/>
      <c r="AF31" s="781">
        <v>84</v>
      </c>
      <c r="AG31" s="782"/>
      <c r="AH31" s="782"/>
      <c r="AI31" s="782"/>
      <c r="AJ31" s="783"/>
      <c r="AK31" s="850">
        <v>20</v>
      </c>
      <c r="AL31" s="851"/>
      <c r="AM31" s="851"/>
      <c r="AN31" s="851"/>
      <c r="AO31" s="851"/>
      <c r="AP31" s="851">
        <v>240</v>
      </c>
      <c r="AQ31" s="851"/>
      <c r="AR31" s="851"/>
      <c r="AS31" s="851"/>
      <c r="AT31" s="851"/>
      <c r="AU31" s="851">
        <v>8</v>
      </c>
      <c r="AV31" s="851"/>
      <c r="AW31" s="851"/>
      <c r="AX31" s="851"/>
      <c r="AY31" s="851"/>
      <c r="AZ31" s="852" t="s">
        <v>544</v>
      </c>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385</v>
      </c>
      <c r="C32" s="776"/>
      <c r="D32" s="776"/>
      <c r="E32" s="776"/>
      <c r="F32" s="776"/>
      <c r="G32" s="776"/>
      <c r="H32" s="776"/>
      <c r="I32" s="776"/>
      <c r="J32" s="776"/>
      <c r="K32" s="776"/>
      <c r="L32" s="776"/>
      <c r="M32" s="776"/>
      <c r="N32" s="776"/>
      <c r="O32" s="776"/>
      <c r="P32" s="777"/>
      <c r="Q32" s="778">
        <v>44</v>
      </c>
      <c r="R32" s="779"/>
      <c r="S32" s="779"/>
      <c r="T32" s="779"/>
      <c r="U32" s="779"/>
      <c r="V32" s="779">
        <v>44</v>
      </c>
      <c r="W32" s="779"/>
      <c r="X32" s="779"/>
      <c r="Y32" s="779"/>
      <c r="Z32" s="779"/>
      <c r="AA32" s="779">
        <v>0</v>
      </c>
      <c r="AB32" s="779"/>
      <c r="AC32" s="779"/>
      <c r="AD32" s="779"/>
      <c r="AE32" s="780"/>
      <c r="AF32" s="781">
        <v>0</v>
      </c>
      <c r="AG32" s="782"/>
      <c r="AH32" s="782"/>
      <c r="AI32" s="782"/>
      <c r="AJ32" s="783"/>
      <c r="AK32" s="850">
        <v>22</v>
      </c>
      <c r="AL32" s="851"/>
      <c r="AM32" s="851"/>
      <c r="AN32" s="851"/>
      <c r="AO32" s="851"/>
      <c r="AP32" s="851">
        <v>23</v>
      </c>
      <c r="AQ32" s="851"/>
      <c r="AR32" s="851"/>
      <c r="AS32" s="851"/>
      <c r="AT32" s="851"/>
      <c r="AU32" s="851">
        <v>20</v>
      </c>
      <c r="AV32" s="851"/>
      <c r="AW32" s="851"/>
      <c r="AX32" s="851"/>
      <c r="AY32" s="851"/>
      <c r="AZ32" s="852" t="s">
        <v>544</v>
      </c>
      <c r="BA32" s="852"/>
      <c r="BB32" s="852"/>
      <c r="BC32" s="852"/>
      <c r="BD32" s="852"/>
      <c r="BE32" s="848" t="s">
        <v>383</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387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87</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389</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390</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531</v>
      </c>
      <c r="C68" s="890"/>
      <c r="D68" s="890"/>
      <c r="E68" s="890"/>
      <c r="F68" s="890"/>
      <c r="G68" s="890"/>
      <c r="H68" s="890"/>
      <c r="I68" s="890"/>
      <c r="J68" s="890"/>
      <c r="K68" s="890"/>
      <c r="L68" s="890"/>
      <c r="M68" s="890"/>
      <c r="N68" s="890"/>
      <c r="O68" s="890"/>
      <c r="P68" s="891"/>
      <c r="Q68" s="892">
        <v>597</v>
      </c>
      <c r="R68" s="886"/>
      <c r="S68" s="886"/>
      <c r="T68" s="886"/>
      <c r="U68" s="886"/>
      <c r="V68" s="886">
        <v>557</v>
      </c>
      <c r="W68" s="886"/>
      <c r="X68" s="886"/>
      <c r="Y68" s="886"/>
      <c r="Z68" s="886"/>
      <c r="AA68" s="886">
        <v>40</v>
      </c>
      <c r="AB68" s="886"/>
      <c r="AC68" s="886"/>
      <c r="AD68" s="886"/>
      <c r="AE68" s="886"/>
      <c r="AF68" s="886">
        <v>40</v>
      </c>
      <c r="AG68" s="886"/>
      <c r="AH68" s="886"/>
      <c r="AI68" s="886"/>
      <c r="AJ68" s="886"/>
      <c r="AK68" s="886" t="s">
        <v>544</v>
      </c>
      <c r="AL68" s="886"/>
      <c r="AM68" s="886"/>
      <c r="AN68" s="886"/>
      <c r="AO68" s="886"/>
      <c r="AP68" s="886" t="s">
        <v>544</v>
      </c>
      <c r="AQ68" s="886"/>
      <c r="AR68" s="886"/>
      <c r="AS68" s="886"/>
      <c r="AT68" s="886"/>
      <c r="AU68" s="886" t="s">
        <v>544</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532</v>
      </c>
      <c r="C69" s="894"/>
      <c r="D69" s="894"/>
      <c r="E69" s="894"/>
      <c r="F69" s="894"/>
      <c r="G69" s="894"/>
      <c r="H69" s="894"/>
      <c r="I69" s="894"/>
      <c r="J69" s="894"/>
      <c r="K69" s="894"/>
      <c r="L69" s="894"/>
      <c r="M69" s="894"/>
      <c r="N69" s="894"/>
      <c r="O69" s="894"/>
      <c r="P69" s="895"/>
      <c r="Q69" s="896">
        <v>30244</v>
      </c>
      <c r="R69" s="851"/>
      <c r="S69" s="851"/>
      <c r="T69" s="851"/>
      <c r="U69" s="851"/>
      <c r="V69" s="851">
        <v>29259</v>
      </c>
      <c r="W69" s="851"/>
      <c r="X69" s="851"/>
      <c r="Y69" s="851"/>
      <c r="Z69" s="851"/>
      <c r="AA69" s="851">
        <v>985</v>
      </c>
      <c r="AB69" s="851"/>
      <c r="AC69" s="851"/>
      <c r="AD69" s="851"/>
      <c r="AE69" s="851"/>
      <c r="AF69" s="851">
        <v>985</v>
      </c>
      <c r="AG69" s="851"/>
      <c r="AH69" s="851"/>
      <c r="AI69" s="851"/>
      <c r="AJ69" s="851"/>
      <c r="AK69" s="851" t="s">
        <v>544</v>
      </c>
      <c r="AL69" s="851"/>
      <c r="AM69" s="851"/>
      <c r="AN69" s="851"/>
      <c r="AO69" s="851"/>
      <c r="AP69" s="851" t="s">
        <v>544</v>
      </c>
      <c r="AQ69" s="851"/>
      <c r="AR69" s="851"/>
      <c r="AS69" s="851"/>
      <c r="AT69" s="851"/>
      <c r="AU69" s="851" t="s">
        <v>544</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533</v>
      </c>
      <c r="C70" s="894"/>
      <c r="D70" s="894"/>
      <c r="E70" s="894"/>
      <c r="F70" s="894"/>
      <c r="G70" s="894"/>
      <c r="H70" s="894"/>
      <c r="I70" s="894"/>
      <c r="J70" s="894"/>
      <c r="K70" s="894"/>
      <c r="L70" s="894"/>
      <c r="M70" s="894"/>
      <c r="N70" s="894"/>
      <c r="O70" s="894"/>
      <c r="P70" s="895"/>
      <c r="Q70" s="896">
        <v>135</v>
      </c>
      <c r="R70" s="851"/>
      <c r="S70" s="851"/>
      <c r="T70" s="851"/>
      <c r="U70" s="851"/>
      <c r="V70" s="851">
        <v>113</v>
      </c>
      <c r="W70" s="851"/>
      <c r="X70" s="851"/>
      <c r="Y70" s="851"/>
      <c r="Z70" s="851"/>
      <c r="AA70" s="851">
        <v>22</v>
      </c>
      <c r="AB70" s="851"/>
      <c r="AC70" s="851"/>
      <c r="AD70" s="851"/>
      <c r="AE70" s="851"/>
      <c r="AF70" s="851">
        <v>22</v>
      </c>
      <c r="AG70" s="851"/>
      <c r="AH70" s="851"/>
      <c r="AI70" s="851"/>
      <c r="AJ70" s="851"/>
      <c r="AK70" s="851" t="s">
        <v>544</v>
      </c>
      <c r="AL70" s="851"/>
      <c r="AM70" s="851"/>
      <c r="AN70" s="851"/>
      <c r="AO70" s="851"/>
      <c r="AP70" s="851" t="s">
        <v>544</v>
      </c>
      <c r="AQ70" s="851"/>
      <c r="AR70" s="851"/>
      <c r="AS70" s="851"/>
      <c r="AT70" s="851"/>
      <c r="AU70" s="851" t="s">
        <v>544</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534</v>
      </c>
      <c r="C71" s="894"/>
      <c r="D71" s="894"/>
      <c r="E71" s="894"/>
      <c r="F71" s="894"/>
      <c r="G71" s="894"/>
      <c r="H71" s="894"/>
      <c r="I71" s="894"/>
      <c r="J71" s="894"/>
      <c r="K71" s="894"/>
      <c r="L71" s="894"/>
      <c r="M71" s="894"/>
      <c r="N71" s="894"/>
      <c r="O71" s="894"/>
      <c r="P71" s="895"/>
      <c r="Q71" s="896">
        <v>142761</v>
      </c>
      <c r="R71" s="851"/>
      <c r="S71" s="851"/>
      <c r="T71" s="851"/>
      <c r="U71" s="851"/>
      <c r="V71" s="851">
        <v>137130</v>
      </c>
      <c r="W71" s="851"/>
      <c r="X71" s="851"/>
      <c r="Y71" s="851"/>
      <c r="Z71" s="851"/>
      <c r="AA71" s="851">
        <v>5631</v>
      </c>
      <c r="AB71" s="851"/>
      <c r="AC71" s="851"/>
      <c r="AD71" s="851"/>
      <c r="AE71" s="851"/>
      <c r="AF71" s="851">
        <v>5631</v>
      </c>
      <c r="AG71" s="851"/>
      <c r="AH71" s="851"/>
      <c r="AI71" s="851"/>
      <c r="AJ71" s="851"/>
      <c r="AK71" s="851">
        <v>1078</v>
      </c>
      <c r="AL71" s="851"/>
      <c r="AM71" s="851"/>
      <c r="AN71" s="851"/>
      <c r="AO71" s="851"/>
      <c r="AP71" s="851" t="s">
        <v>544</v>
      </c>
      <c r="AQ71" s="851"/>
      <c r="AR71" s="851"/>
      <c r="AS71" s="851"/>
      <c r="AT71" s="851"/>
      <c r="AU71" s="851">
        <v>1078</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535</v>
      </c>
      <c r="C72" s="894"/>
      <c r="D72" s="894"/>
      <c r="E72" s="894"/>
      <c r="F72" s="894"/>
      <c r="G72" s="894"/>
      <c r="H72" s="894"/>
      <c r="I72" s="894"/>
      <c r="J72" s="894"/>
      <c r="K72" s="894"/>
      <c r="L72" s="894"/>
      <c r="M72" s="894"/>
      <c r="N72" s="894"/>
      <c r="O72" s="894"/>
      <c r="P72" s="895"/>
      <c r="Q72" s="896">
        <v>240</v>
      </c>
      <c r="R72" s="851"/>
      <c r="S72" s="851"/>
      <c r="T72" s="851"/>
      <c r="U72" s="851"/>
      <c r="V72" s="851">
        <v>227</v>
      </c>
      <c r="W72" s="851"/>
      <c r="X72" s="851"/>
      <c r="Y72" s="851"/>
      <c r="Z72" s="851"/>
      <c r="AA72" s="851">
        <v>13</v>
      </c>
      <c r="AB72" s="851"/>
      <c r="AC72" s="851"/>
      <c r="AD72" s="851"/>
      <c r="AE72" s="851"/>
      <c r="AF72" s="851">
        <v>13</v>
      </c>
      <c r="AG72" s="851"/>
      <c r="AH72" s="851"/>
      <c r="AI72" s="851"/>
      <c r="AJ72" s="851"/>
      <c r="AK72" s="851" t="s">
        <v>544</v>
      </c>
      <c r="AL72" s="851"/>
      <c r="AM72" s="851"/>
      <c r="AN72" s="851"/>
      <c r="AO72" s="851"/>
      <c r="AP72" s="851" t="s">
        <v>544</v>
      </c>
      <c r="AQ72" s="851"/>
      <c r="AR72" s="851"/>
      <c r="AS72" s="851"/>
      <c r="AT72" s="851"/>
      <c r="AU72" s="851" t="s">
        <v>544</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536</v>
      </c>
      <c r="C73" s="894"/>
      <c r="D73" s="894"/>
      <c r="E73" s="894"/>
      <c r="F73" s="894"/>
      <c r="G73" s="894"/>
      <c r="H73" s="894"/>
      <c r="I73" s="894"/>
      <c r="J73" s="894"/>
      <c r="K73" s="894"/>
      <c r="L73" s="894"/>
      <c r="M73" s="894"/>
      <c r="N73" s="894"/>
      <c r="O73" s="894"/>
      <c r="P73" s="895"/>
      <c r="Q73" s="896">
        <v>9111</v>
      </c>
      <c r="R73" s="851"/>
      <c r="S73" s="851"/>
      <c r="T73" s="851"/>
      <c r="U73" s="851"/>
      <c r="V73" s="851">
        <v>8473</v>
      </c>
      <c r="W73" s="851"/>
      <c r="X73" s="851"/>
      <c r="Y73" s="851"/>
      <c r="Z73" s="851"/>
      <c r="AA73" s="851">
        <v>638</v>
      </c>
      <c r="AB73" s="851"/>
      <c r="AC73" s="851"/>
      <c r="AD73" s="851"/>
      <c r="AE73" s="851"/>
      <c r="AF73" s="851">
        <v>638</v>
      </c>
      <c r="AG73" s="851"/>
      <c r="AH73" s="851"/>
      <c r="AI73" s="851"/>
      <c r="AJ73" s="851"/>
      <c r="AK73" s="851">
        <v>3</v>
      </c>
      <c r="AL73" s="851"/>
      <c r="AM73" s="851"/>
      <c r="AN73" s="851"/>
      <c r="AO73" s="851"/>
      <c r="AP73" s="851" t="s">
        <v>544</v>
      </c>
      <c r="AQ73" s="851"/>
      <c r="AR73" s="851"/>
      <c r="AS73" s="851"/>
      <c r="AT73" s="851"/>
      <c r="AU73" s="851" t="s">
        <v>544</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537</v>
      </c>
      <c r="C74" s="894"/>
      <c r="D74" s="894"/>
      <c r="E74" s="894"/>
      <c r="F74" s="894"/>
      <c r="G74" s="894"/>
      <c r="H74" s="894"/>
      <c r="I74" s="894"/>
      <c r="J74" s="894"/>
      <c r="K74" s="894"/>
      <c r="L74" s="894"/>
      <c r="M74" s="894"/>
      <c r="N74" s="894"/>
      <c r="O74" s="894"/>
      <c r="P74" s="895"/>
      <c r="Q74" s="896">
        <v>956</v>
      </c>
      <c r="R74" s="851"/>
      <c r="S74" s="851"/>
      <c r="T74" s="851"/>
      <c r="U74" s="851"/>
      <c r="V74" s="851">
        <v>878</v>
      </c>
      <c r="W74" s="851"/>
      <c r="X74" s="851"/>
      <c r="Y74" s="851"/>
      <c r="Z74" s="851"/>
      <c r="AA74" s="851">
        <v>78</v>
      </c>
      <c r="AB74" s="851"/>
      <c r="AC74" s="851"/>
      <c r="AD74" s="851"/>
      <c r="AE74" s="851"/>
      <c r="AF74" s="851">
        <v>68</v>
      </c>
      <c r="AG74" s="851"/>
      <c r="AH74" s="851"/>
      <c r="AI74" s="851"/>
      <c r="AJ74" s="851"/>
      <c r="AK74" s="851" t="s">
        <v>544</v>
      </c>
      <c r="AL74" s="851"/>
      <c r="AM74" s="851"/>
      <c r="AN74" s="851"/>
      <c r="AO74" s="851"/>
      <c r="AP74" s="851">
        <v>274</v>
      </c>
      <c r="AQ74" s="851"/>
      <c r="AR74" s="851"/>
      <c r="AS74" s="851"/>
      <c r="AT74" s="851"/>
      <c r="AU74" s="851" t="s">
        <v>544</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538</v>
      </c>
      <c r="C75" s="894"/>
      <c r="D75" s="894"/>
      <c r="E75" s="894"/>
      <c r="F75" s="894"/>
      <c r="G75" s="894"/>
      <c r="H75" s="894"/>
      <c r="I75" s="894"/>
      <c r="J75" s="894"/>
      <c r="K75" s="894"/>
      <c r="L75" s="894"/>
      <c r="M75" s="894"/>
      <c r="N75" s="894"/>
      <c r="O75" s="894"/>
      <c r="P75" s="895"/>
      <c r="Q75" s="899">
        <v>18</v>
      </c>
      <c r="R75" s="900"/>
      <c r="S75" s="900"/>
      <c r="T75" s="900"/>
      <c r="U75" s="850"/>
      <c r="V75" s="901">
        <v>18</v>
      </c>
      <c r="W75" s="900"/>
      <c r="X75" s="900"/>
      <c r="Y75" s="900"/>
      <c r="Z75" s="850"/>
      <c r="AA75" s="901">
        <v>0</v>
      </c>
      <c r="AB75" s="900"/>
      <c r="AC75" s="900"/>
      <c r="AD75" s="900"/>
      <c r="AE75" s="850"/>
      <c r="AF75" s="901">
        <v>0</v>
      </c>
      <c r="AG75" s="900"/>
      <c r="AH75" s="900"/>
      <c r="AI75" s="900"/>
      <c r="AJ75" s="850"/>
      <c r="AK75" s="901">
        <v>0</v>
      </c>
      <c r="AL75" s="900"/>
      <c r="AM75" s="900"/>
      <c r="AN75" s="900"/>
      <c r="AO75" s="850"/>
      <c r="AP75" s="901">
        <v>123</v>
      </c>
      <c r="AQ75" s="900"/>
      <c r="AR75" s="900"/>
      <c r="AS75" s="900"/>
      <c r="AT75" s="850"/>
      <c r="AU75" s="901">
        <v>0</v>
      </c>
      <c r="AV75" s="900"/>
      <c r="AW75" s="900"/>
      <c r="AX75" s="900"/>
      <c r="AY75" s="850"/>
      <c r="AZ75" s="897" t="s">
        <v>545</v>
      </c>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539</v>
      </c>
      <c r="C76" s="894"/>
      <c r="D76" s="894"/>
      <c r="E76" s="894"/>
      <c r="F76" s="894"/>
      <c r="G76" s="894"/>
      <c r="H76" s="894"/>
      <c r="I76" s="894"/>
      <c r="J76" s="894"/>
      <c r="K76" s="894"/>
      <c r="L76" s="894"/>
      <c r="M76" s="894"/>
      <c r="N76" s="894"/>
      <c r="O76" s="894"/>
      <c r="P76" s="895"/>
      <c r="Q76" s="899" t="s">
        <v>544</v>
      </c>
      <c r="R76" s="900"/>
      <c r="S76" s="900"/>
      <c r="T76" s="900"/>
      <c r="U76" s="850"/>
      <c r="V76" s="901" t="s">
        <v>544</v>
      </c>
      <c r="W76" s="900"/>
      <c r="X76" s="900"/>
      <c r="Y76" s="900"/>
      <c r="Z76" s="850"/>
      <c r="AA76" s="901" t="s">
        <v>544</v>
      </c>
      <c r="AB76" s="900"/>
      <c r="AC76" s="900"/>
      <c r="AD76" s="900"/>
      <c r="AE76" s="850"/>
      <c r="AF76" s="901" t="s">
        <v>544</v>
      </c>
      <c r="AG76" s="900"/>
      <c r="AH76" s="900"/>
      <c r="AI76" s="900"/>
      <c r="AJ76" s="850"/>
      <c r="AK76" s="901" t="s">
        <v>544</v>
      </c>
      <c r="AL76" s="900"/>
      <c r="AM76" s="900"/>
      <c r="AN76" s="900"/>
      <c r="AO76" s="850"/>
      <c r="AP76" s="901" t="s">
        <v>544</v>
      </c>
      <c r="AQ76" s="900"/>
      <c r="AR76" s="900"/>
      <c r="AS76" s="900"/>
      <c r="AT76" s="850"/>
      <c r="AU76" s="901" t="s">
        <v>544</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540</v>
      </c>
      <c r="C77" s="894"/>
      <c r="D77" s="894"/>
      <c r="E77" s="894"/>
      <c r="F77" s="894"/>
      <c r="G77" s="894"/>
      <c r="H77" s="894"/>
      <c r="I77" s="894"/>
      <c r="J77" s="894"/>
      <c r="K77" s="894"/>
      <c r="L77" s="894"/>
      <c r="M77" s="894"/>
      <c r="N77" s="894"/>
      <c r="O77" s="894"/>
      <c r="P77" s="895"/>
      <c r="Q77" s="899">
        <v>84</v>
      </c>
      <c r="R77" s="900"/>
      <c r="S77" s="900"/>
      <c r="T77" s="900"/>
      <c r="U77" s="850"/>
      <c r="V77" s="901">
        <v>83</v>
      </c>
      <c r="W77" s="900"/>
      <c r="X77" s="900"/>
      <c r="Y77" s="900"/>
      <c r="Z77" s="850"/>
      <c r="AA77" s="901">
        <v>1</v>
      </c>
      <c r="AB77" s="900"/>
      <c r="AC77" s="900"/>
      <c r="AD77" s="900"/>
      <c r="AE77" s="850"/>
      <c r="AF77" s="901">
        <v>1</v>
      </c>
      <c r="AG77" s="900"/>
      <c r="AH77" s="900"/>
      <c r="AI77" s="900"/>
      <c r="AJ77" s="850"/>
      <c r="AK77" s="901" t="s">
        <v>546</v>
      </c>
      <c r="AL77" s="900"/>
      <c r="AM77" s="900"/>
      <c r="AN77" s="900"/>
      <c r="AO77" s="850"/>
      <c r="AP77" s="901" t="s">
        <v>544</v>
      </c>
      <c r="AQ77" s="900"/>
      <c r="AR77" s="900"/>
      <c r="AS77" s="900"/>
      <c r="AT77" s="850"/>
      <c r="AU77" s="901" t="s">
        <v>546</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541</v>
      </c>
      <c r="C78" s="894"/>
      <c r="D78" s="894"/>
      <c r="E78" s="894"/>
      <c r="F78" s="894"/>
      <c r="G78" s="894"/>
      <c r="H78" s="894"/>
      <c r="I78" s="894"/>
      <c r="J78" s="894"/>
      <c r="K78" s="894"/>
      <c r="L78" s="894"/>
      <c r="M78" s="894"/>
      <c r="N78" s="894"/>
      <c r="O78" s="894"/>
      <c r="P78" s="895"/>
      <c r="Q78" s="896">
        <v>12</v>
      </c>
      <c r="R78" s="851"/>
      <c r="S78" s="851"/>
      <c r="T78" s="851"/>
      <c r="U78" s="851"/>
      <c r="V78" s="851">
        <v>11</v>
      </c>
      <c r="W78" s="851"/>
      <c r="X78" s="851"/>
      <c r="Y78" s="851"/>
      <c r="Z78" s="851"/>
      <c r="AA78" s="851">
        <v>1</v>
      </c>
      <c r="AB78" s="851"/>
      <c r="AC78" s="851"/>
      <c r="AD78" s="851"/>
      <c r="AE78" s="851"/>
      <c r="AF78" s="851">
        <v>1</v>
      </c>
      <c r="AG78" s="851"/>
      <c r="AH78" s="851"/>
      <c r="AI78" s="851"/>
      <c r="AJ78" s="851"/>
      <c r="AK78" s="851" t="s">
        <v>544</v>
      </c>
      <c r="AL78" s="851"/>
      <c r="AM78" s="851"/>
      <c r="AN78" s="851"/>
      <c r="AO78" s="851"/>
      <c r="AP78" s="851" t="s">
        <v>544</v>
      </c>
      <c r="AQ78" s="851"/>
      <c r="AR78" s="851"/>
      <c r="AS78" s="851"/>
      <c r="AT78" s="851"/>
      <c r="AU78" s="851" t="s">
        <v>544</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t="s">
        <v>542</v>
      </c>
      <c r="C79" s="894"/>
      <c r="D79" s="894"/>
      <c r="E79" s="894"/>
      <c r="F79" s="894"/>
      <c r="G79" s="894"/>
      <c r="H79" s="894"/>
      <c r="I79" s="894"/>
      <c r="J79" s="894"/>
      <c r="K79" s="894"/>
      <c r="L79" s="894"/>
      <c r="M79" s="894"/>
      <c r="N79" s="894"/>
      <c r="O79" s="894"/>
      <c r="P79" s="895"/>
      <c r="Q79" s="896">
        <v>207</v>
      </c>
      <c r="R79" s="851"/>
      <c r="S79" s="851"/>
      <c r="T79" s="851"/>
      <c r="U79" s="851"/>
      <c r="V79" s="851">
        <v>179</v>
      </c>
      <c r="W79" s="851"/>
      <c r="X79" s="851"/>
      <c r="Y79" s="851"/>
      <c r="Z79" s="851"/>
      <c r="AA79" s="851">
        <v>28</v>
      </c>
      <c r="AB79" s="851"/>
      <c r="AC79" s="851"/>
      <c r="AD79" s="851"/>
      <c r="AE79" s="851"/>
      <c r="AF79" s="851">
        <v>28</v>
      </c>
      <c r="AG79" s="851"/>
      <c r="AH79" s="851"/>
      <c r="AI79" s="851"/>
      <c r="AJ79" s="851"/>
      <c r="AK79" s="851" t="s">
        <v>544</v>
      </c>
      <c r="AL79" s="851"/>
      <c r="AM79" s="851"/>
      <c r="AN79" s="851"/>
      <c r="AO79" s="851"/>
      <c r="AP79" s="851" t="s">
        <v>544</v>
      </c>
      <c r="AQ79" s="851"/>
      <c r="AR79" s="851"/>
      <c r="AS79" s="851"/>
      <c r="AT79" s="851"/>
      <c r="AU79" s="851" t="s">
        <v>544</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t="s">
        <v>543</v>
      </c>
      <c r="C80" s="894"/>
      <c r="D80" s="894"/>
      <c r="E80" s="894"/>
      <c r="F80" s="894"/>
      <c r="G80" s="894"/>
      <c r="H80" s="894"/>
      <c r="I80" s="894"/>
      <c r="J80" s="894"/>
      <c r="K80" s="894"/>
      <c r="L80" s="894"/>
      <c r="M80" s="894"/>
      <c r="N80" s="894"/>
      <c r="O80" s="894"/>
      <c r="P80" s="895"/>
      <c r="Q80" s="896">
        <v>285</v>
      </c>
      <c r="R80" s="851"/>
      <c r="S80" s="851"/>
      <c r="T80" s="851"/>
      <c r="U80" s="851"/>
      <c r="V80" s="851">
        <v>267</v>
      </c>
      <c r="W80" s="851"/>
      <c r="X80" s="851"/>
      <c r="Y80" s="851"/>
      <c r="Z80" s="851"/>
      <c r="AA80" s="851">
        <v>18</v>
      </c>
      <c r="AB80" s="851"/>
      <c r="AC80" s="851"/>
      <c r="AD80" s="851"/>
      <c r="AE80" s="851"/>
      <c r="AF80" s="851">
        <v>18</v>
      </c>
      <c r="AG80" s="851"/>
      <c r="AH80" s="851"/>
      <c r="AI80" s="851"/>
      <c r="AJ80" s="851"/>
      <c r="AK80" s="851" t="s">
        <v>544</v>
      </c>
      <c r="AL80" s="851"/>
      <c r="AM80" s="851"/>
      <c r="AN80" s="851"/>
      <c r="AO80" s="851"/>
      <c r="AP80" s="851">
        <v>1276</v>
      </c>
      <c r="AQ80" s="851"/>
      <c r="AR80" s="851"/>
      <c r="AS80" s="851"/>
      <c r="AT80" s="851"/>
      <c r="AU80" s="851" t="s">
        <v>544</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368</v>
      </c>
      <c r="B88" s="810" t="s">
        <v>391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399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400</v>
      </c>
      <c r="AB109" s="915"/>
      <c r="AC109" s="915"/>
      <c r="AD109" s="915"/>
      <c r="AE109" s="916"/>
      <c r="AF109" s="914" t="s">
        <v>288</v>
      </c>
      <c r="AG109" s="915"/>
      <c r="AH109" s="915"/>
      <c r="AI109" s="915"/>
      <c r="AJ109" s="916"/>
      <c r="AK109" s="914" t="s">
        <v>287</v>
      </c>
      <c r="AL109" s="915"/>
      <c r="AM109" s="915"/>
      <c r="AN109" s="915"/>
      <c r="AO109" s="916"/>
      <c r="AP109" s="914" t="s">
        <v>401</v>
      </c>
      <c r="AQ109" s="915"/>
      <c r="AR109" s="915"/>
      <c r="AS109" s="915"/>
      <c r="AT109" s="917"/>
      <c r="AU109" s="934" t="s">
        <v>399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400</v>
      </c>
      <c r="BR109" s="915"/>
      <c r="BS109" s="915"/>
      <c r="BT109" s="915"/>
      <c r="BU109" s="916"/>
      <c r="BV109" s="914" t="s">
        <v>288</v>
      </c>
      <c r="BW109" s="915"/>
      <c r="BX109" s="915"/>
      <c r="BY109" s="915"/>
      <c r="BZ109" s="916"/>
      <c r="CA109" s="914" t="s">
        <v>287</v>
      </c>
      <c r="CB109" s="915"/>
      <c r="CC109" s="915"/>
      <c r="CD109" s="915"/>
      <c r="CE109" s="916"/>
      <c r="CF109" s="935" t="s">
        <v>401</v>
      </c>
      <c r="CG109" s="935"/>
      <c r="CH109" s="935"/>
      <c r="CI109" s="935"/>
      <c r="CJ109" s="935"/>
      <c r="CK109" s="914" t="s">
        <v>402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400</v>
      </c>
      <c r="DH109" s="915"/>
      <c r="DI109" s="915"/>
      <c r="DJ109" s="915"/>
      <c r="DK109" s="916"/>
      <c r="DL109" s="914" t="s">
        <v>288</v>
      </c>
      <c r="DM109" s="915"/>
      <c r="DN109" s="915"/>
      <c r="DO109" s="915"/>
      <c r="DP109" s="916"/>
      <c r="DQ109" s="914" t="s">
        <v>287</v>
      </c>
      <c r="DR109" s="915"/>
      <c r="DS109" s="915"/>
      <c r="DT109" s="915"/>
      <c r="DU109" s="916"/>
      <c r="DV109" s="914" t="s">
        <v>401</v>
      </c>
      <c r="DW109" s="915"/>
      <c r="DX109" s="915"/>
      <c r="DY109" s="915"/>
      <c r="DZ109" s="917"/>
    </row>
    <row r="110" spans="1:131" s="199" customFormat="1" ht="26.25" customHeight="1">
      <c r="A110" s="918" t="s">
        <v>403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168276</v>
      </c>
      <c r="AB110" s="922"/>
      <c r="AC110" s="922"/>
      <c r="AD110" s="922"/>
      <c r="AE110" s="923"/>
      <c r="AF110" s="924">
        <v>134738</v>
      </c>
      <c r="AG110" s="922"/>
      <c r="AH110" s="922"/>
      <c r="AI110" s="922"/>
      <c r="AJ110" s="923"/>
      <c r="AK110" s="924">
        <v>124980</v>
      </c>
      <c r="AL110" s="922"/>
      <c r="AM110" s="922"/>
      <c r="AN110" s="922"/>
      <c r="AO110" s="923"/>
      <c r="AP110" s="925">
        <v>20.5</v>
      </c>
      <c r="AQ110" s="926"/>
      <c r="AR110" s="926"/>
      <c r="AS110" s="926"/>
      <c r="AT110" s="927"/>
      <c r="AU110" s="928" t="s">
        <v>61</v>
      </c>
      <c r="AV110" s="929"/>
      <c r="AW110" s="929"/>
      <c r="AX110" s="929"/>
      <c r="AY110" s="929"/>
      <c r="AZ110" s="970" t="s">
        <v>404</v>
      </c>
      <c r="BA110" s="919"/>
      <c r="BB110" s="919"/>
      <c r="BC110" s="919"/>
      <c r="BD110" s="919"/>
      <c r="BE110" s="919"/>
      <c r="BF110" s="919"/>
      <c r="BG110" s="919"/>
      <c r="BH110" s="919"/>
      <c r="BI110" s="919"/>
      <c r="BJ110" s="919"/>
      <c r="BK110" s="919"/>
      <c r="BL110" s="919"/>
      <c r="BM110" s="919"/>
      <c r="BN110" s="919"/>
      <c r="BO110" s="919"/>
      <c r="BP110" s="920"/>
      <c r="BQ110" s="956">
        <v>1322697</v>
      </c>
      <c r="BR110" s="957"/>
      <c r="BS110" s="957"/>
      <c r="BT110" s="957"/>
      <c r="BU110" s="957"/>
      <c r="BV110" s="957">
        <v>1344615</v>
      </c>
      <c r="BW110" s="957"/>
      <c r="BX110" s="957"/>
      <c r="BY110" s="957"/>
      <c r="BZ110" s="957"/>
      <c r="CA110" s="957">
        <v>1434837</v>
      </c>
      <c r="CB110" s="957"/>
      <c r="CC110" s="957"/>
      <c r="CD110" s="957"/>
      <c r="CE110" s="957"/>
      <c r="CF110" s="971">
        <v>235.3</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408</v>
      </c>
      <c r="BA111" s="980"/>
      <c r="BB111" s="980"/>
      <c r="BC111" s="980"/>
      <c r="BD111" s="980"/>
      <c r="BE111" s="980"/>
      <c r="BF111" s="980"/>
      <c r="BG111" s="980"/>
      <c r="BH111" s="980"/>
      <c r="BI111" s="980"/>
      <c r="BJ111" s="980"/>
      <c r="BK111" s="980"/>
      <c r="BL111" s="980"/>
      <c r="BM111" s="980"/>
      <c r="BN111" s="980"/>
      <c r="BO111" s="980"/>
      <c r="BP111" s="981"/>
      <c r="BQ111" s="949" t="s">
        <v>111</v>
      </c>
      <c r="BR111" s="950"/>
      <c r="BS111" s="950"/>
      <c r="BT111" s="950"/>
      <c r="BU111" s="950"/>
      <c r="BV111" s="950" t="s">
        <v>111</v>
      </c>
      <c r="BW111" s="950"/>
      <c r="BX111" s="950"/>
      <c r="BY111" s="950"/>
      <c r="BZ111" s="950"/>
      <c r="CA111" s="950" t="s">
        <v>111</v>
      </c>
      <c r="CB111" s="950"/>
      <c r="CC111" s="950"/>
      <c r="CD111" s="950"/>
      <c r="CE111" s="950"/>
      <c r="CF111" s="944" t="s">
        <v>111</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412</v>
      </c>
      <c r="BA112" s="980"/>
      <c r="BB112" s="980"/>
      <c r="BC112" s="980"/>
      <c r="BD112" s="980"/>
      <c r="BE112" s="980"/>
      <c r="BF112" s="980"/>
      <c r="BG112" s="980"/>
      <c r="BH112" s="980"/>
      <c r="BI112" s="980"/>
      <c r="BJ112" s="980"/>
      <c r="BK112" s="980"/>
      <c r="BL112" s="980"/>
      <c r="BM112" s="980"/>
      <c r="BN112" s="980"/>
      <c r="BO112" s="980"/>
      <c r="BP112" s="981"/>
      <c r="BQ112" s="949">
        <v>500071</v>
      </c>
      <c r="BR112" s="950"/>
      <c r="BS112" s="950"/>
      <c r="BT112" s="950"/>
      <c r="BU112" s="950"/>
      <c r="BV112" s="950">
        <v>336603</v>
      </c>
      <c r="BW112" s="950"/>
      <c r="BX112" s="950"/>
      <c r="BY112" s="950"/>
      <c r="BZ112" s="950"/>
      <c r="CA112" s="950">
        <v>300639</v>
      </c>
      <c r="CB112" s="950"/>
      <c r="CC112" s="950"/>
      <c r="CD112" s="950"/>
      <c r="CE112" s="950"/>
      <c r="CF112" s="944">
        <v>49.3</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47052</v>
      </c>
      <c r="AB113" s="964"/>
      <c r="AC113" s="964"/>
      <c r="AD113" s="964"/>
      <c r="AE113" s="965"/>
      <c r="AF113" s="966">
        <v>49008</v>
      </c>
      <c r="AG113" s="964"/>
      <c r="AH113" s="964"/>
      <c r="AI113" s="964"/>
      <c r="AJ113" s="965"/>
      <c r="AK113" s="966">
        <v>45540</v>
      </c>
      <c r="AL113" s="964"/>
      <c r="AM113" s="964"/>
      <c r="AN113" s="964"/>
      <c r="AO113" s="965"/>
      <c r="AP113" s="967">
        <v>7.5</v>
      </c>
      <c r="AQ113" s="968"/>
      <c r="AR113" s="968"/>
      <c r="AS113" s="968"/>
      <c r="AT113" s="969"/>
      <c r="AU113" s="930"/>
      <c r="AV113" s="931"/>
      <c r="AW113" s="931"/>
      <c r="AX113" s="931"/>
      <c r="AY113" s="931"/>
      <c r="AZ113" s="979" t="s">
        <v>415</v>
      </c>
      <c r="BA113" s="980"/>
      <c r="BB113" s="980"/>
      <c r="BC113" s="980"/>
      <c r="BD113" s="980"/>
      <c r="BE113" s="980"/>
      <c r="BF113" s="980"/>
      <c r="BG113" s="980"/>
      <c r="BH113" s="980"/>
      <c r="BI113" s="980"/>
      <c r="BJ113" s="980"/>
      <c r="BK113" s="980"/>
      <c r="BL113" s="980"/>
      <c r="BM113" s="980"/>
      <c r="BN113" s="980"/>
      <c r="BO113" s="980"/>
      <c r="BP113" s="981"/>
      <c r="BQ113" s="949" t="s">
        <v>111</v>
      </c>
      <c r="BR113" s="950"/>
      <c r="BS113" s="950"/>
      <c r="BT113" s="950"/>
      <c r="BU113" s="950"/>
      <c r="BV113" s="950" t="s">
        <v>111</v>
      </c>
      <c r="BW113" s="950"/>
      <c r="BX113" s="950"/>
      <c r="BY113" s="950"/>
      <c r="BZ113" s="950"/>
      <c r="CA113" s="950" t="s">
        <v>111</v>
      </c>
      <c r="CB113" s="950"/>
      <c r="CC113" s="950"/>
      <c r="CD113" s="950"/>
      <c r="CE113" s="950"/>
      <c r="CF113" s="944" t="s">
        <v>111</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46</v>
      </c>
      <c r="AB114" s="989"/>
      <c r="AC114" s="989"/>
      <c r="AD114" s="989"/>
      <c r="AE114" s="990"/>
      <c r="AF114" s="991">
        <v>127</v>
      </c>
      <c r="AG114" s="989"/>
      <c r="AH114" s="989"/>
      <c r="AI114" s="989"/>
      <c r="AJ114" s="990"/>
      <c r="AK114" s="991">
        <v>292</v>
      </c>
      <c r="AL114" s="989"/>
      <c r="AM114" s="989"/>
      <c r="AN114" s="989"/>
      <c r="AO114" s="990"/>
      <c r="AP114" s="992">
        <v>0</v>
      </c>
      <c r="AQ114" s="993"/>
      <c r="AR114" s="993"/>
      <c r="AS114" s="993"/>
      <c r="AT114" s="994"/>
      <c r="AU114" s="930"/>
      <c r="AV114" s="931"/>
      <c r="AW114" s="931"/>
      <c r="AX114" s="931"/>
      <c r="AY114" s="931"/>
      <c r="AZ114" s="979" t="s">
        <v>418</v>
      </c>
      <c r="BA114" s="980"/>
      <c r="BB114" s="980"/>
      <c r="BC114" s="980"/>
      <c r="BD114" s="980"/>
      <c r="BE114" s="980"/>
      <c r="BF114" s="980"/>
      <c r="BG114" s="980"/>
      <c r="BH114" s="980"/>
      <c r="BI114" s="980"/>
      <c r="BJ114" s="980"/>
      <c r="BK114" s="980"/>
      <c r="BL114" s="980"/>
      <c r="BM114" s="980"/>
      <c r="BN114" s="980"/>
      <c r="BO114" s="980"/>
      <c r="BP114" s="981"/>
      <c r="BQ114" s="949">
        <v>198116</v>
      </c>
      <c r="BR114" s="950"/>
      <c r="BS114" s="950"/>
      <c r="BT114" s="950"/>
      <c r="BU114" s="950"/>
      <c r="BV114" s="950">
        <v>139895</v>
      </c>
      <c r="BW114" s="950"/>
      <c r="BX114" s="950"/>
      <c r="BY114" s="950"/>
      <c r="BZ114" s="950"/>
      <c r="CA114" s="950">
        <v>118997</v>
      </c>
      <c r="CB114" s="950"/>
      <c r="CC114" s="950"/>
      <c r="CD114" s="950"/>
      <c r="CE114" s="950"/>
      <c r="CF114" s="944">
        <v>19.5</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111</v>
      </c>
      <c r="AB115" s="964"/>
      <c r="AC115" s="964"/>
      <c r="AD115" s="964"/>
      <c r="AE115" s="965"/>
      <c r="AF115" s="966" t="s">
        <v>111</v>
      </c>
      <c r="AG115" s="964"/>
      <c r="AH115" s="964"/>
      <c r="AI115" s="964"/>
      <c r="AJ115" s="965"/>
      <c r="AK115" s="966" t="s">
        <v>111</v>
      </c>
      <c r="AL115" s="964"/>
      <c r="AM115" s="964"/>
      <c r="AN115" s="964"/>
      <c r="AO115" s="965"/>
      <c r="AP115" s="967" t="s">
        <v>111</v>
      </c>
      <c r="AQ115" s="968"/>
      <c r="AR115" s="968"/>
      <c r="AS115" s="968"/>
      <c r="AT115" s="969"/>
      <c r="AU115" s="930"/>
      <c r="AV115" s="931"/>
      <c r="AW115" s="931"/>
      <c r="AX115" s="931"/>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c r="A116" s="986"/>
      <c r="B116" s="987"/>
      <c r="C116" s="995" t="s">
        <v>423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183</v>
      </c>
      <c r="AB116" s="989"/>
      <c r="AC116" s="989"/>
      <c r="AD116" s="989"/>
      <c r="AE116" s="990"/>
      <c r="AF116" s="991">
        <v>23</v>
      </c>
      <c r="AG116" s="989"/>
      <c r="AH116" s="989"/>
      <c r="AI116" s="989"/>
      <c r="AJ116" s="990"/>
      <c r="AK116" s="991">
        <v>34</v>
      </c>
      <c r="AL116" s="989"/>
      <c r="AM116" s="989"/>
      <c r="AN116" s="989"/>
      <c r="AO116" s="990"/>
      <c r="AP116" s="992">
        <v>0</v>
      </c>
      <c r="AQ116" s="993"/>
      <c r="AR116" s="993"/>
      <c r="AS116" s="993"/>
      <c r="AT116" s="994"/>
      <c r="AU116" s="930"/>
      <c r="AV116" s="931"/>
      <c r="AW116" s="931"/>
      <c r="AX116" s="931"/>
      <c r="AY116" s="931"/>
      <c r="AZ116" s="997" t="s">
        <v>424</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426</v>
      </c>
      <c r="Z117" s="916"/>
      <c r="AA117" s="1006">
        <v>215557</v>
      </c>
      <c r="AB117" s="1007"/>
      <c r="AC117" s="1007"/>
      <c r="AD117" s="1007"/>
      <c r="AE117" s="1008"/>
      <c r="AF117" s="1009">
        <v>183896</v>
      </c>
      <c r="AG117" s="1007"/>
      <c r="AH117" s="1007"/>
      <c r="AI117" s="1007"/>
      <c r="AJ117" s="1008"/>
      <c r="AK117" s="1009">
        <v>170846</v>
      </c>
      <c r="AL117" s="1007"/>
      <c r="AM117" s="1007"/>
      <c r="AN117" s="1007"/>
      <c r="AO117" s="1008"/>
      <c r="AP117" s="1010"/>
      <c r="AQ117" s="1011"/>
      <c r="AR117" s="1011"/>
      <c r="AS117" s="1011"/>
      <c r="AT117" s="1012"/>
      <c r="AU117" s="930"/>
      <c r="AV117" s="931"/>
      <c r="AW117" s="931"/>
      <c r="AX117" s="931"/>
      <c r="AY117" s="931"/>
      <c r="AZ117" s="997" t="s">
        <v>427</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c r="A118" s="934" t="s">
        <v>402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400</v>
      </c>
      <c r="AB118" s="915"/>
      <c r="AC118" s="915"/>
      <c r="AD118" s="915"/>
      <c r="AE118" s="916"/>
      <c r="AF118" s="914" t="s">
        <v>288</v>
      </c>
      <c r="AG118" s="915"/>
      <c r="AH118" s="915"/>
      <c r="AI118" s="915"/>
      <c r="AJ118" s="916"/>
      <c r="AK118" s="914" t="s">
        <v>287</v>
      </c>
      <c r="AL118" s="915"/>
      <c r="AM118" s="915"/>
      <c r="AN118" s="915"/>
      <c r="AO118" s="916"/>
      <c r="AP118" s="1001" t="s">
        <v>401</v>
      </c>
      <c r="AQ118" s="1002"/>
      <c r="AR118" s="1002"/>
      <c r="AS118" s="1002"/>
      <c r="AT118" s="1003"/>
      <c r="AU118" s="930"/>
      <c r="AV118" s="931"/>
      <c r="AW118" s="931"/>
      <c r="AX118" s="931"/>
      <c r="AY118" s="931"/>
      <c r="AZ118" s="1004" t="s">
        <v>429</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c r="A119" s="1088"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431</v>
      </c>
      <c r="BP119" s="1036"/>
      <c r="BQ119" s="1027">
        <v>2020884</v>
      </c>
      <c r="BR119" s="1028"/>
      <c r="BS119" s="1028"/>
      <c r="BT119" s="1028"/>
      <c r="BU119" s="1028"/>
      <c r="BV119" s="1028">
        <v>1821113</v>
      </c>
      <c r="BW119" s="1028"/>
      <c r="BX119" s="1028"/>
      <c r="BY119" s="1028"/>
      <c r="BZ119" s="1028"/>
      <c r="CA119" s="1028">
        <v>1854473</v>
      </c>
      <c r="CB119" s="1028"/>
      <c r="CC119" s="1028"/>
      <c r="CD119" s="1028"/>
      <c r="CE119" s="1028"/>
      <c r="CF119" s="1029"/>
      <c r="CG119" s="1030"/>
      <c r="CH119" s="1030"/>
      <c r="CI119" s="1030"/>
      <c r="CJ119" s="1031"/>
      <c r="CK119" s="977"/>
      <c r="CL119" s="978"/>
      <c r="CM119" s="1032" t="s">
        <v>432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c r="A120" s="1089"/>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433</v>
      </c>
      <c r="AV120" s="1020"/>
      <c r="AW120" s="1020"/>
      <c r="AX120" s="1020"/>
      <c r="AY120" s="1021"/>
      <c r="AZ120" s="970" t="s">
        <v>434</v>
      </c>
      <c r="BA120" s="919"/>
      <c r="BB120" s="919"/>
      <c r="BC120" s="919"/>
      <c r="BD120" s="919"/>
      <c r="BE120" s="919"/>
      <c r="BF120" s="919"/>
      <c r="BG120" s="919"/>
      <c r="BH120" s="919"/>
      <c r="BI120" s="919"/>
      <c r="BJ120" s="919"/>
      <c r="BK120" s="919"/>
      <c r="BL120" s="919"/>
      <c r="BM120" s="919"/>
      <c r="BN120" s="919"/>
      <c r="BO120" s="919"/>
      <c r="BP120" s="920"/>
      <c r="BQ120" s="956">
        <v>858561</v>
      </c>
      <c r="BR120" s="957"/>
      <c r="BS120" s="957"/>
      <c r="BT120" s="957"/>
      <c r="BU120" s="957"/>
      <c r="BV120" s="957">
        <v>888636</v>
      </c>
      <c r="BW120" s="957"/>
      <c r="BX120" s="957"/>
      <c r="BY120" s="957"/>
      <c r="BZ120" s="957"/>
      <c r="CA120" s="957">
        <v>945215</v>
      </c>
      <c r="CB120" s="957"/>
      <c r="CC120" s="957"/>
      <c r="CD120" s="957"/>
      <c r="CE120" s="957"/>
      <c r="CF120" s="971">
        <v>155</v>
      </c>
      <c r="CG120" s="972"/>
      <c r="CH120" s="972"/>
      <c r="CI120" s="972"/>
      <c r="CJ120" s="972"/>
      <c r="CK120" s="1037" t="s">
        <v>435</v>
      </c>
      <c r="CL120" s="1038"/>
      <c r="CM120" s="1038"/>
      <c r="CN120" s="1038"/>
      <c r="CO120" s="1039"/>
      <c r="CP120" s="1045" t="s">
        <v>382</v>
      </c>
      <c r="CQ120" s="1046"/>
      <c r="CR120" s="1046"/>
      <c r="CS120" s="1046"/>
      <c r="CT120" s="1046"/>
      <c r="CU120" s="1046"/>
      <c r="CV120" s="1046"/>
      <c r="CW120" s="1046"/>
      <c r="CX120" s="1046"/>
      <c r="CY120" s="1046"/>
      <c r="CZ120" s="1046"/>
      <c r="DA120" s="1046"/>
      <c r="DB120" s="1046"/>
      <c r="DC120" s="1046"/>
      <c r="DD120" s="1046"/>
      <c r="DE120" s="1046"/>
      <c r="DF120" s="1047"/>
      <c r="DG120" s="956">
        <v>344227</v>
      </c>
      <c r="DH120" s="957"/>
      <c r="DI120" s="957"/>
      <c r="DJ120" s="957"/>
      <c r="DK120" s="957"/>
      <c r="DL120" s="957">
        <v>302687</v>
      </c>
      <c r="DM120" s="957"/>
      <c r="DN120" s="957"/>
      <c r="DO120" s="957"/>
      <c r="DP120" s="957"/>
      <c r="DQ120" s="957">
        <v>272451</v>
      </c>
      <c r="DR120" s="957"/>
      <c r="DS120" s="957"/>
      <c r="DT120" s="957"/>
      <c r="DU120" s="957"/>
      <c r="DV120" s="958">
        <v>44.7</v>
      </c>
      <c r="DW120" s="958"/>
      <c r="DX120" s="958"/>
      <c r="DY120" s="958"/>
      <c r="DZ120" s="959"/>
    </row>
    <row r="121" spans="1:130" s="199" customFormat="1" ht="26.25" customHeight="1">
      <c r="A121" s="1089"/>
      <c r="B121" s="976"/>
      <c r="C121" s="997" t="s">
        <v>436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437</v>
      </c>
      <c r="BA121" s="980"/>
      <c r="BB121" s="980"/>
      <c r="BC121" s="980"/>
      <c r="BD121" s="980"/>
      <c r="BE121" s="980"/>
      <c r="BF121" s="980"/>
      <c r="BG121" s="980"/>
      <c r="BH121" s="980"/>
      <c r="BI121" s="980"/>
      <c r="BJ121" s="980"/>
      <c r="BK121" s="980"/>
      <c r="BL121" s="980"/>
      <c r="BM121" s="980"/>
      <c r="BN121" s="980"/>
      <c r="BO121" s="980"/>
      <c r="BP121" s="981"/>
      <c r="BQ121" s="949">
        <v>149431</v>
      </c>
      <c r="BR121" s="950"/>
      <c r="BS121" s="950"/>
      <c r="BT121" s="950"/>
      <c r="BU121" s="950"/>
      <c r="BV121" s="950">
        <v>136987</v>
      </c>
      <c r="BW121" s="950"/>
      <c r="BX121" s="950"/>
      <c r="BY121" s="950"/>
      <c r="BZ121" s="950"/>
      <c r="CA121" s="950">
        <v>124251</v>
      </c>
      <c r="CB121" s="950"/>
      <c r="CC121" s="950"/>
      <c r="CD121" s="950"/>
      <c r="CE121" s="950"/>
      <c r="CF121" s="944">
        <v>20.399999999999999</v>
      </c>
      <c r="CG121" s="945"/>
      <c r="CH121" s="945"/>
      <c r="CI121" s="945"/>
      <c r="CJ121" s="945"/>
      <c r="CK121" s="1040"/>
      <c r="CL121" s="1041"/>
      <c r="CM121" s="1041"/>
      <c r="CN121" s="1041"/>
      <c r="CO121" s="1042"/>
      <c r="CP121" s="1050" t="s">
        <v>385</v>
      </c>
      <c r="CQ121" s="1051"/>
      <c r="CR121" s="1051"/>
      <c r="CS121" s="1051"/>
      <c r="CT121" s="1051"/>
      <c r="CU121" s="1051"/>
      <c r="CV121" s="1051"/>
      <c r="CW121" s="1051"/>
      <c r="CX121" s="1051"/>
      <c r="CY121" s="1051"/>
      <c r="CZ121" s="1051"/>
      <c r="DA121" s="1051"/>
      <c r="DB121" s="1051"/>
      <c r="DC121" s="1051"/>
      <c r="DD121" s="1051"/>
      <c r="DE121" s="1051"/>
      <c r="DF121" s="1052"/>
      <c r="DG121" s="949">
        <v>27188</v>
      </c>
      <c r="DH121" s="950"/>
      <c r="DI121" s="950"/>
      <c r="DJ121" s="950"/>
      <c r="DK121" s="950"/>
      <c r="DL121" s="950">
        <v>25270</v>
      </c>
      <c r="DM121" s="950"/>
      <c r="DN121" s="950"/>
      <c r="DO121" s="950"/>
      <c r="DP121" s="950"/>
      <c r="DQ121" s="950">
        <v>20283</v>
      </c>
      <c r="DR121" s="950"/>
      <c r="DS121" s="950"/>
      <c r="DT121" s="950"/>
      <c r="DU121" s="950"/>
      <c r="DV121" s="951">
        <v>3.3</v>
      </c>
      <c r="DW121" s="951"/>
      <c r="DX121" s="951"/>
      <c r="DY121" s="951"/>
      <c r="DZ121" s="952"/>
    </row>
    <row r="122" spans="1:130" s="199" customFormat="1" ht="26.25" customHeight="1">
      <c r="A122" s="1089"/>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438</v>
      </c>
      <c r="BA122" s="995"/>
      <c r="BB122" s="995"/>
      <c r="BC122" s="995"/>
      <c r="BD122" s="995"/>
      <c r="BE122" s="995"/>
      <c r="BF122" s="995"/>
      <c r="BG122" s="995"/>
      <c r="BH122" s="995"/>
      <c r="BI122" s="995"/>
      <c r="BJ122" s="995"/>
      <c r="BK122" s="995"/>
      <c r="BL122" s="995"/>
      <c r="BM122" s="995"/>
      <c r="BN122" s="995"/>
      <c r="BO122" s="995"/>
      <c r="BP122" s="996"/>
      <c r="BQ122" s="1027">
        <v>1123425</v>
      </c>
      <c r="BR122" s="1028"/>
      <c r="BS122" s="1028"/>
      <c r="BT122" s="1028"/>
      <c r="BU122" s="1028"/>
      <c r="BV122" s="1028">
        <v>1078237</v>
      </c>
      <c r="BW122" s="1028"/>
      <c r="BX122" s="1028"/>
      <c r="BY122" s="1028"/>
      <c r="BZ122" s="1028"/>
      <c r="CA122" s="1028">
        <v>1132416</v>
      </c>
      <c r="CB122" s="1028"/>
      <c r="CC122" s="1028"/>
      <c r="CD122" s="1028"/>
      <c r="CE122" s="1028"/>
      <c r="CF122" s="1048">
        <v>185.7</v>
      </c>
      <c r="CG122" s="1049"/>
      <c r="CH122" s="1049"/>
      <c r="CI122" s="1049"/>
      <c r="CJ122" s="1049"/>
      <c r="CK122" s="1040"/>
      <c r="CL122" s="1041"/>
      <c r="CM122" s="1041"/>
      <c r="CN122" s="1041"/>
      <c r="CO122" s="1042"/>
      <c r="CP122" s="1050" t="s">
        <v>384</v>
      </c>
      <c r="CQ122" s="1051"/>
      <c r="CR122" s="1051"/>
      <c r="CS122" s="1051"/>
      <c r="CT122" s="1051"/>
      <c r="CU122" s="1051"/>
      <c r="CV122" s="1051"/>
      <c r="CW122" s="1051"/>
      <c r="CX122" s="1051"/>
      <c r="CY122" s="1051"/>
      <c r="CZ122" s="1051"/>
      <c r="DA122" s="1051"/>
      <c r="DB122" s="1051"/>
      <c r="DC122" s="1051"/>
      <c r="DD122" s="1051"/>
      <c r="DE122" s="1051"/>
      <c r="DF122" s="1052"/>
      <c r="DG122" s="949">
        <v>128656</v>
      </c>
      <c r="DH122" s="950"/>
      <c r="DI122" s="950"/>
      <c r="DJ122" s="950"/>
      <c r="DK122" s="950"/>
      <c r="DL122" s="950">
        <v>8646</v>
      </c>
      <c r="DM122" s="950"/>
      <c r="DN122" s="950"/>
      <c r="DO122" s="950"/>
      <c r="DP122" s="950"/>
      <c r="DQ122" s="950">
        <v>7905</v>
      </c>
      <c r="DR122" s="950"/>
      <c r="DS122" s="950"/>
      <c r="DT122" s="950"/>
      <c r="DU122" s="950"/>
      <c r="DV122" s="951">
        <v>1.3</v>
      </c>
      <c r="DW122" s="951"/>
      <c r="DX122" s="951"/>
      <c r="DY122" s="951"/>
      <c r="DZ122" s="952"/>
    </row>
    <row r="123" spans="1:130" s="199" customFormat="1" ht="26.25" customHeight="1">
      <c r="A123" s="1089"/>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439</v>
      </c>
      <c r="BP123" s="1036"/>
      <c r="BQ123" s="1095">
        <v>2131417</v>
      </c>
      <c r="BR123" s="1096"/>
      <c r="BS123" s="1096"/>
      <c r="BT123" s="1096"/>
      <c r="BU123" s="1096"/>
      <c r="BV123" s="1096">
        <v>2103860</v>
      </c>
      <c r="BW123" s="1096"/>
      <c r="BX123" s="1096"/>
      <c r="BY123" s="1096"/>
      <c r="BZ123" s="1096"/>
      <c r="CA123" s="1096">
        <v>2201882</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c r="A124" s="1089"/>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111</v>
      </c>
      <c r="BR124" s="1058"/>
      <c r="BS124" s="1058"/>
      <c r="BT124" s="1058"/>
      <c r="BU124" s="1058"/>
      <c r="BV124" s="1058" t="s">
        <v>111</v>
      </c>
      <c r="BW124" s="1058"/>
      <c r="BX124" s="1058"/>
      <c r="BY124" s="1058"/>
      <c r="BZ124" s="1058"/>
      <c r="CA124" s="1058" t="s">
        <v>111</v>
      </c>
      <c r="CB124" s="1058"/>
      <c r="CC124" s="1058"/>
      <c r="CD124" s="1058"/>
      <c r="CE124" s="1058"/>
      <c r="CF124" s="1059"/>
      <c r="CG124" s="1060"/>
      <c r="CH124" s="1060"/>
      <c r="CI124" s="1060"/>
      <c r="CJ124" s="1061"/>
      <c r="CK124" s="1043"/>
      <c r="CL124" s="1043"/>
      <c r="CM124" s="1043"/>
      <c r="CN124" s="1043"/>
      <c r="CO124" s="1044"/>
      <c r="CP124" s="1050" t="s">
        <v>441</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c r="A125" s="1089"/>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442</v>
      </c>
      <c r="CL125" s="1038"/>
      <c r="CM125" s="1038"/>
      <c r="CN125" s="1038"/>
      <c r="CO125" s="1039"/>
      <c r="CP125" s="970" t="s">
        <v>443</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c r="A126" s="1089"/>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444</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c r="A127" s="1090"/>
      <c r="B127" s="978"/>
      <c r="C127" s="1032" t="s">
        <v>445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446</v>
      </c>
      <c r="AY127" s="1063"/>
      <c r="AZ127" s="1063"/>
      <c r="BA127" s="1063"/>
      <c r="BB127" s="1063"/>
      <c r="BC127" s="1063"/>
      <c r="BD127" s="1063"/>
      <c r="BE127" s="1064"/>
      <c r="BF127" s="1065" t="s">
        <v>447</v>
      </c>
      <c r="BG127" s="1063"/>
      <c r="BH127" s="1063"/>
      <c r="BI127" s="1063"/>
      <c r="BJ127" s="1063"/>
      <c r="BK127" s="1063"/>
      <c r="BL127" s="1064"/>
      <c r="BM127" s="1065" t="s">
        <v>448</v>
      </c>
      <c r="BN127" s="1063"/>
      <c r="BO127" s="1063"/>
      <c r="BP127" s="1063"/>
      <c r="BQ127" s="1063"/>
      <c r="BR127" s="1063"/>
      <c r="BS127" s="1064"/>
      <c r="BT127" s="1065" t="s">
        <v>449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450</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c r="A128" s="1073" t="s">
        <v>451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452</v>
      </c>
      <c r="X128" s="1075"/>
      <c r="Y128" s="1075"/>
      <c r="Z128" s="1076"/>
      <c r="AA128" s="1077">
        <v>15436</v>
      </c>
      <c r="AB128" s="1078"/>
      <c r="AC128" s="1078"/>
      <c r="AD128" s="1078"/>
      <c r="AE128" s="1079"/>
      <c r="AF128" s="1080">
        <v>15436</v>
      </c>
      <c r="AG128" s="1078"/>
      <c r="AH128" s="1078"/>
      <c r="AI128" s="1078"/>
      <c r="AJ128" s="1079"/>
      <c r="AK128" s="1080">
        <v>15436</v>
      </c>
      <c r="AL128" s="1078"/>
      <c r="AM128" s="1078"/>
      <c r="AN128" s="1078"/>
      <c r="AO128" s="1079"/>
      <c r="AP128" s="1081"/>
      <c r="AQ128" s="1082"/>
      <c r="AR128" s="1082"/>
      <c r="AS128" s="1082"/>
      <c r="AT128" s="1083"/>
      <c r="AU128" s="235"/>
      <c r="AV128" s="235"/>
      <c r="AW128" s="235"/>
      <c r="AX128" s="918" t="s">
        <v>453</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454</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455</v>
      </c>
      <c r="X129" s="1104"/>
      <c r="Y129" s="1104"/>
      <c r="Z129" s="1105"/>
      <c r="AA129" s="988">
        <v>702576</v>
      </c>
      <c r="AB129" s="989"/>
      <c r="AC129" s="989"/>
      <c r="AD129" s="989"/>
      <c r="AE129" s="990"/>
      <c r="AF129" s="991">
        <v>723242</v>
      </c>
      <c r="AG129" s="989"/>
      <c r="AH129" s="989"/>
      <c r="AI129" s="989"/>
      <c r="AJ129" s="990"/>
      <c r="AK129" s="991">
        <v>738857</v>
      </c>
      <c r="AL129" s="989"/>
      <c r="AM129" s="989"/>
      <c r="AN129" s="989"/>
      <c r="AO129" s="990"/>
      <c r="AP129" s="1106"/>
      <c r="AQ129" s="1107"/>
      <c r="AR129" s="1107"/>
      <c r="AS129" s="1107"/>
      <c r="AT129" s="1108"/>
      <c r="AU129" s="237"/>
      <c r="AV129" s="237"/>
      <c r="AW129" s="237"/>
      <c r="AX129" s="1097" t="s">
        <v>456</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458</v>
      </c>
      <c r="X130" s="1104"/>
      <c r="Y130" s="1104"/>
      <c r="Z130" s="1105"/>
      <c r="AA130" s="988">
        <v>157568</v>
      </c>
      <c r="AB130" s="989"/>
      <c r="AC130" s="989"/>
      <c r="AD130" s="989"/>
      <c r="AE130" s="990"/>
      <c r="AF130" s="991">
        <v>134906</v>
      </c>
      <c r="AG130" s="989"/>
      <c r="AH130" s="989"/>
      <c r="AI130" s="989"/>
      <c r="AJ130" s="990"/>
      <c r="AK130" s="991">
        <v>129165</v>
      </c>
      <c r="AL130" s="989"/>
      <c r="AM130" s="989"/>
      <c r="AN130" s="989"/>
      <c r="AO130" s="990"/>
      <c r="AP130" s="1106"/>
      <c r="AQ130" s="1107"/>
      <c r="AR130" s="1107"/>
      <c r="AS130" s="1107"/>
      <c r="AT130" s="1108"/>
      <c r="AU130" s="237"/>
      <c r="AV130" s="237"/>
      <c r="AW130" s="237"/>
      <c r="AX130" s="1097" t="s">
        <v>459</v>
      </c>
      <c r="AY130" s="980"/>
      <c r="AZ130" s="980"/>
      <c r="BA130" s="980"/>
      <c r="BB130" s="980"/>
      <c r="BC130" s="980"/>
      <c r="BD130" s="980"/>
      <c r="BE130" s="981"/>
      <c r="BF130" s="1134">
        <v>5.9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460</v>
      </c>
      <c r="X131" s="1142"/>
      <c r="Y131" s="1142"/>
      <c r="Z131" s="1143"/>
      <c r="AA131" s="1035">
        <v>545008</v>
      </c>
      <c r="AB131" s="1014"/>
      <c r="AC131" s="1014"/>
      <c r="AD131" s="1014"/>
      <c r="AE131" s="1015"/>
      <c r="AF131" s="1013">
        <v>588336</v>
      </c>
      <c r="AG131" s="1014"/>
      <c r="AH131" s="1014"/>
      <c r="AI131" s="1014"/>
      <c r="AJ131" s="1015"/>
      <c r="AK131" s="1013">
        <v>609692</v>
      </c>
      <c r="AL131" s="1014"/>
      <c r="AM131" s="1014"/>
      <c r="AN131" s="1014"/>
      <c r="AO131" s="1015"/>
      <c r="AP131" s="1144"/>
      <c r="AQ131" s="1145"/>
      <c r="AR131" s="1145"/>
      <c r="AS131" s="1145"/>
      <c r="AT131" s="1146"/>
      <c r="AU131" s="237"/>
      <c r="AV131" s="237"/>
      <c r="AW131" s="237"/>
      <c r="AX131" s="1116" t="s">
        <v>461</v>
      </c>
      <c r="AY131" s="1067"/>
      <c r="AZ131" s="1067"/>
      <c r="BA131" s="1067"/>
      <c r="BB131" s="1067"/>
      <c r="BC131" s="1067"/>
      <c r="BD131" s="1067"/>
      <c r="BE131" s="1068"/>
      <c r="BF131" s="1117" t="s">
        <v>111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463</v>
      </c>
      <c r="W132" s="1127"/>
      <c r="X132" s="1127"/>
      <c r="Y132" s="1127"/>
      <c r="Z132" s="1128"/>
      <c r="AA132" s="1129">
        <v>7.8077752990000002</v>
      </c>
      <c r="AB132" s="1130"/>
      <c r="AC132" s="1130"/>
      <c r="AD132" s="1130"/>
      <c r="AE132" s="1131"/>
      <c r="AF132" s="1132">
        <v>5.7032036120000003</v>
      </c>
      <c r="AG132" s="1130"/>
      <c r="AH132" s="1130"/>
      <c r="AI132" s="1130"/>
      <c r="AJ132" s="1131"/>
      <c r="AK132" s="1132">
        <v>4.3046325029999997</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464</v>
      </c>
      <c r="W133" s="1110"/>
      <c r="X133" s="1110"/>
      <c r="Y133" s="1110"/>
      <c r="Z133" s="1111"/>
      <c r="AA133" s="1112">
        <v>11.9</v>
      </c>
      <c r="AB133" s="1113"/>
      <c r="AC133" s="1113"/>
      <c r="AD133" s="1113"/>
      <c r="AE133" s="1114"/>
      <c r="AF133" s="1112">
        <v>8.9</v>
      </c>
      <c r="AG133" s="1113"/>
      <c r="AH133" s="1113"/>
      <c r="AI133" s="1113"/>
      <c r="AJ133" s="1114"/>
      <c r="AK133" s="1112">
        <v>5.9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B1" zoomScaleNormal="85" zoomScaleSheetLayoutView="55" workbookViewId="0">
      <selection activeCell="AD28" sqref="AD28"/>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G49" zoomScale="90" zoomScaleNormal="90" zoomScaleSheetLayoutView="55" workbookViewId="0">
      <selection activeCell="BG36" sqref="BG36:BU36"/>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G1" workbookViewId="0">
      <selection activeCell="BG36" sqref="BG36:BU36"/>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465</v>
      </c>
      <c r="B5" s="248"/>
      <c r="C5" s="248"/>
      <c r="D5" s="248"/>
      <c r="E5" s="248"/>
      <c r="F5" s="248"/>
      <c r="G5" s="248"/>
      <c r="H5" s="248"/>
      <c r="I5" s="248"/>
      <c r="J5" s="248"/>
      <c r="K5" s="248"/>
      <c r="L5" s="248"/>
      <c r="M5" s="248"/>
      <c r="N5" s="248"/>
      <c r="O5" s="249"/>
    </row>
    <row r="6" spans="1:16">
      <c r="A6" s="250"/>
      <c r="B6" s="246"/>
      <c r="C6" s="246"/>
      <c r="D6" s="246"/>
      <c r="E6" s="246"/>
      <c r="F6" s="246"/>
      <c r="G6" s="251" t="s">
        <v>466</v>
      </c>
      <c r="H6" s="251"/>
      <c r="I6" s="251"/>
      <c r="J6" s="251"/>
      <c r="K6" s="246"/>
      <c r="L6" s="246"/>
      <c r="M6" s="246"/>
      <c r="N6" s="246"/>
    </row>
    <row r="7" spans="1:16">
      <c r="A7" s="250"/>
      <c r="B7" s="246"/>
      <c r="C7" s="246"/>
      <c r="D7" s="246"/>
      <c r="E7" s="246"/>
      <c r="F7" s="246"/>
      <c r="G7" s="253"/>
      <c r="H7" s="254"/>
      <c r="I7" s="254"/>
      <c r="J7" s="255"/>
      <c r="K7" s="1150" t="s">
        <v>467</v>
      </c>
      <c r="L7" s="256"/>
      <c r="M7" s="257" t="s">
        <v>468</v>
      </c>
      <c r="N7" s="258"/>
    </row>
    <row r="8" spans="1:16">
      <c r="A8" s="250"/>
      <c r="B8" s="246"/>
      <c r="C8" s="246"/>
      <c r="D8" s="246"/>
      <c r="E8" s="246"/>
      <c r="F8" s="246"/>
      <c r="G8" s="259"/>
      <c r="H8" s="260"/>
      <c r="I8" s="260"/>
      <c r="J8" s="261"/>
      <c r="K8" s="1151"/>
      <c r="L8" s="262" t="s">
        <v>469</v>
      </c>
      <c r="M8" s="263" t="s">
        <v>470</v>
      </c>
      <c r="N8" s="264" t="s">
        <v>471</v>
      </c>
    </row>
    <row r="9" spans="1:16">
      <c r="A9" s="250"/>
      <c r="B9" s="246"/>
      <c r="C9" s="246"/>
      <c r="D9" s="246"/>
      <c r="E9" s="246"/>
      <c r="F9" s="246"/>
      <c r="G9" s="1152" t="s">
        <v>472</v>
      </c>
      <c r="H9" s="1153"/>
      <c r="I9" s="1153"/>
      <c r="J9" s="1154"/>
      <c r="K9" s="265">
        <v>335367</v>
      </c>
      <c r="L9" s="266">
        <v>477731</v>
      </c>
      <c r="M9" s="267">
        <v>214828</v>
      </c>
      <c r="N9" s="268">
        <v>122.4</v>
      </c>
    </row>
    <row r="10" spans="1:16">
      <c r="A10" s="250"/>
      <c r="B10" s="246"/>
      <c r="C10" s="246"/>
      <c r="D10" s="246"/>
      <c r="E10" s="246"/>
      <c r="F10" s="246"/>
      <c r="G10" s="1152" t="s">
        <v>473</v>
      </c>
      <c r="H10" s="1153"/>
      <c r="I10" s="1153"/>
      <c r="J10" s="1154"/>
      <c r="K10" s="269">
        <v>36798</v>
      </c>
      <c r="L10" s="270">
        <v>52419</v>
      </c>
      <c r="M10" s="271">
        <v>28178</v>
      </c>
      <c r="N10" s="272">
        <v>86</v>
      </c>
    </row>
    <row r="11" spans="1:16" ht="13.5" customHeight="1">
      <c r="A11" s="250"/>
      <c r="B11" s="246"/>
      <c r="C11" s="246"/>
      <c r="D11" s="246"/>
      <c r="E11" s="246"/>
      <c r="F11" s="246"/>
      <c r="G11" s="1152" t="s">
        <v>474</v>
      </c>
      <c r="H11" s="1153"/>
      <c r="I11" s="1153"/>
      <c r="J11" s="1154"/>
      <c r="K11" s="269">
        <v>2270</v>
      </c>
      <c r="L11" s="270">
        <v>3234</v>
      </c>
      <c r="M11" s="271">
        <v>24639</v>
      </c>
      <c r="N11" s="272">
        <v>-86.9</v>
      </c>
    </row>
    <row r="12" spans="1:16" ht="13.5" customHeight="1">
      <c r="A12" s="250"/>
      <c r="B12" s="246"/>
      <c r="C12" s="246"/>
      <c r="D12" s="246"/>
      <c r="E12" s="246"/>
      <c r="F12" s="246"/>
      <c r="G12" s="1152" t="s">
        <v>475</v>
      </c>
      <c r="H12" s="1153"/>
      <c r="I12" s="1153"/>
      <c r="J12" s="1154"/>
      <c r="K12" s="269" t="s">
        <v>476</v>
      </c>
      <c r="L12" s="270" t="s">
        <v>476</v>
      </c>
      <c r="M12" s="271">
        <v>3805</v>
      </c>
      <c r="N12" s="272" t="s">
        <v>476</v>
      </c>
    </row>
    <row r="13" spans="1:16" ht="13.5" customHeight="1">
      <c r="A13" s="250"/>
      <c r="B13" s="246"/>
      <c r="C13" s="246"/>
      <c r="D13" s="246"/>
      <c r="E13" s="246"/>
      <c r="F13" s="246"/>
      <c r="G13" s="1152" t="s">
        <v>477</v>
      </c>
      <c r="H13" s="1153"/>
      <c r="I13" s="1153"/>
      <c r="J13" s="1154"/>
      <c r="K13" s="269" t="s">
        <v>476</v>
      </c>
      <c r="L13" s="270" t="s">
        <v>476</v>
      </c>
      <c r="M13" s="271" t="s">
        <v>476</v>
      </c>
      <c r="N13" s="272" t="s">
        <v>476</v>
      </c>
    </row>
    <row r="14" spans="1:16" ht="13.5" customHeight="1">
      <c r="A14" s="250"/>
      <c r="B14" s="246"/>
      <c r="C14" s="246"/>
      <c r="D14" s="246"/>
      <c r="E14" s="246"/>
      <c r="F14" s="246"/>
      <c r="G14" s="1152" t="s">
        <v>478</v>
      </c>
      <c r="H14" s="1153"/>
      <c r="I14" s="1153"/>
      <c r="J14" s="1154"/>
      <c r="K14" s="269">
        <v>5212</v>
      </c>
      <c r="L14" s="270">
        <v>7425</v>
      </c>
      <c r="M14" s="271">
        <v>8783</v>
      </c>
      <c r="N14" s="272">
        <v>-15.5</v>
      </c>
    </row>
    <row r="15" spans="1:16" ht="13.5" customHeight="1">
      <c r="A15" s="250"/>
      <c r="B15" s="246"/>
      <c r="C15" s="246"/>
      <c r="D15" s="246"/>
      <c r="E15" s="246"/>
      <c r="F15" s="246"/>
      <c r="G15" s="1152" t="s">
        <v>479</v>
      </c>
      <c r="H15" s="1153"/>
      <c r="I15" s="1153"/>
      <c r="J15" s="1154"/>
      <c r="K15" s="269" t="s">
        <v>476</v>
      </c>
      <c r="L15" s="270" t="s">
        <v>476</v>
      </c>
      <c r="M15" s="271">
        <v>4830</v>
      </c>
      <c r="N15" s="272" t="s">
        <v>476</v>
      </c>
    </row>
    <row r="16" spans="1:16">
      <c r="A16" s="250"/>
      <c r="B16" s="246"/>
      <c r="C16" s="246"/>
      <c r="D16" s="246"/>
      <c r="E16" s="246"/>
      <c r="F16" s="246"/>
      <c r="G16" s="1155" t="s">
        <v>480</v>
      </c>
      <c r="H16" s="1156"/>
      <c r="I16" s="1156"/>
      <c r="J16" s="1157"/>
      <c r="K16" s="270">
        <v>-48715</v>
      </c>
      <c r="L16" s="270">
        <v>-69395</v>
      </c>
      <c r="M16" s="271">
        <v>-21703</v>
      </c>
      <c r="N16" s="272">
        <v>219.7</v>
      </c>
    </row>
    <row r="17" spans="1:16">
      <c r="A17" s="250"/>
      <c r="B17" s="246"/>
      <c r="C17" s="246"/>
      <c r="D17" s="246"/>
      <c r="E17" s="246"/>
      <c r="F17" s="246"/>
      <c r="G17" s="1155" t="s">
        <v>171</v>
      </c>
      <c r="H17" s="1156"/>
      <c r="I17" s="1156"/>
      <c r="J17" s="1157"/>
      <c r="K17" s="270">
        <v>330932</v>
      </c>
      <c r="L17" s="270">
        <v>471413</v>
      </c>
      <c r="M17" s="271">
        <v>263360</v>
      </c>
      <c r="N17" s="272">
        <v>79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481</v>
      </c>
      <c r="H19" s="246"/>
      <c r="I19" s="246"/>
      <c r="J19" s="246"/>
      <c r="K19" s="246"/>
      <c r="L19" s="246"/>
      <c r="M19" s="246"/>
      <c r="N19" s="246"/>
    </row>
    <row r="20" spans="1:16">
      <c r="A20" s="250"/>
      <c r="B20" s="246"/>
      <c r="C20" s="246"/>
      <c r="D20" s="246"/>
      <c r="E20" s="246"/>
      <c r="F20" s="246"/>
      <c r="G20" s="274"/>
      <c r="H20" s="275"/>
      <c r="I20" s="275"/>
      <c r="J20" s="276"/>
      <c r="K20" s="277" t="s">
        <v>482</v>
      </c>
      <c r="L20" s="278" t="s">
        <v>483</v>
      </c>
      <c r="M20" s="279" t="s">
        <v>484</v>
      </c>
      <c r="N20" s="280"/>
    </row>
    <row r="21" spans="1:16" s="286" customFormat="1">
      <c r="A21" s="281"/>
      <c r="B21" s="251"/>
      <c r="C21" s="251"/>
      <c r="D21" s="251"/>
      <c r="E21" s="251"/>
      <c r="F21" s="251"/>
      <c r="G21" s="1147" t="s">
        <v>485</v>
      </c>
      <c r="H21" s="1148"/>
      <c r="I21" s="1148"/>
      <c r="J21" s="1149"/>
      <c r="K21" s="282">
        <v>49.86</v>
      </c>
      <c r="L21" s="283">
        <v>24.72</v>
      </c>
      <c r="M21" s="284">
        <v>25.14</v>
      </c>
      <c r="N21" s="251"/>
      <c r="O21" s="285"/>
      <c r="P21" s="281"/>
    </row>
    <row r="22" spans="1:16" s="286" customFormat="1">
      <c r="A22" s="281"/>
      <c r="B22" s="251"/>
      <c r="C22" s="251"/>
      <c r="D22" s="251"/>
      <c r="E22" s="251"/>
      <c r="F22" s="251"/>
      <c r="G22" s="1147" t="s">
        <v>486</v>
      </c>
      <c r="H22" s="1148"/>
      <c r="I22" s="1148"/>
      <c r="J22" s="1149"/>
      <c r="K22" s="287">
        <v>94.3</v>
      </c>
      <c r="L22" s="288">
        <v>94.2</v>
      </c>
      <c r="M22" s="289">
        <v>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489</v>
      </c>
      <c r="H29" s="251"/>
      <c r="I29" s="251"/>
      <c r="J29" s="251"/>
      <c r="K29" s="246"/>
      <c r="L29" s="246"/>
      <c r="M29" s="246"/>
      <c r="N29" s="246"/>
      <c r="O29" s="295"/>
    </row>
    <row r="30" spans="1:16">
      <c r="A30" s="250"/>
      <c r="B30" s="246"/>
      <c r="C30" s="246"/>
      <c r="D30" s="246"/>
      <c r="E30" s="246"/>
      <c r="F30" s="246"/>
      <c r="G30" s="253"/>
      <c r="H30" s="254"/>
      <c r="I30" s="254"/>
      <c r="J30" s="255"/>
      <c r="K30" s="1150" t="s">
        <v>467</v>
      </c>
      <c r="L30" s="256"/>
      <c r="M30" s="257" t="s">
        <v>468</v>
      </c>
      <c r="N30" s="258"/>
    </row>
    <row r="31" spans="1:16">
      <c r="A31" s="250"/>
      <c r="B31" s="246"/>
      <c r="C31" s="246"/>
      <c r="D31" s="246"/>
      <c r="E31" s="246"/>
      <c r="F31" s="246"/>
      <c r="G31" s="259"/>
      <c r="H31" s="260"/>
      <c r="I31" s="260"/>
      <c r="J31" s="261"/>
      <c r="K31" s="1151"/>
      <c r="L31" s="262" t="s">
        <v>469</v>
      </c>
      <c r="M31" s="263" t="s">
        <v>470</v>
      </c>
      <c r="N31" s="264" t="s">
        <v>471</v>
      </c>
    </row>
    <row r="32" spans="1:16" ht="27" customHeight="1">
      <c r="A32" s="250"/>
      <c r="B32" s="246"/>
      <c r="C32" s="246"/>
      <c r="D32" s="246"/>
      <c r="E32" s="246"/>
      <c r="F32" s="246"/>
      <c r="G32" s="1163" t="s">
        <v>490</v>
      </c>
      <c r="H32" s="1164"/>
      <c r="I32" s="1164"/>
      <c r="J32" s="1165"/>
      <c r="K32" s="296">
        <v>124980</v>
      </c>
      <c r="L32" s="296">
        <v>178034</v>
      </c>
      <c r="M32" s="297">
        <v>146462</v>
      </c>
      <c r="N32" s="298">
        <v>21.6</v>
      </c>
    </row>
    <row r="33" spans="1:16" ht="13.5" customHeight="1">
      <c r="A33" s="250"/>
      <c r="B33" s="246"/>
      <c r="C33" s="246"/>
      <c r="D33" s="246"/>
      <c r="E33" s="246"/>
      <c r="F33" s="246"/>
      <c r="G33" s="1163" t="s">
        <v>491</v>
      </c>
      <c r="H33" s="1164"/>
      <c r="I33" s="1164"/>
      <c r="J33" s="1165"/>
      <c r="K33" s="296" t="s">
        <v>476</v>
      </c>
      <c r="L33" s="296" t="s">
        <v>476</v>
      </c>
      <c r="M33" s="297">
        <v>66</v>
      </c>
      <c r="N33" s="298" t="s">
        <v>476</v>
      </c>
    </row>
    <row r="34" spans="1:16" ht="27" customHeight="1">
      <c r="A34" s="250"/>
      <c r="B34" s="246"/>
      <c r="C34" s="246"/>
      <c r="D34" s="246"/>
      <c r="E34" s="246"/>
      <c r="F34" s="246"/>
      <c r="G34" s="1163" t="s">
        <v>492</v>
      </c>
      <c r="H34" s="1164"/>
      <c r="I34" s="1164"/>
      <c r="J34" s="1165"/>
      <c r="K34" s="296" t="s">
        <v>476</v>
      </c>
      <c r="L34" s="296" t="s">
        <v>476</v>
      </c>
      <c r="M34" s="297">
        <v>56</v>
      </c>
      <c r="N34" s="298" t="s">
        <v>476</v>
      </c>
    </row>
    <row r="35" spans="1:16" ht="27" customHeight="1">
      <c r="A35" s="250"/>
      <c r="B35" s="246"/>
      <c r="C35" s="246"/>
      <c r="D35" s="246"/>
      <c r="E35" s="246"/>
      <c r="F35" s="246"/>
      <c r="G35" s="1163" t="s">
        <v>493</v>
      </c>
      <c r="H35" s="1164"/>
      <c r="I35" s="1164"/>
      <c r="J35" s="1165"/>
      <c r="K35" s="296">
        <v>45540</v>
      </c>
      <c r="L35" s="296">
        <v>64872</v>
      </c>
      <c r="M35" s="297">
        <v>28990</v>
      </c>
      <c r="N35" s="298">
        <v>123.8</v>
      </c>
    </row>
    <row r="36" spans="1:16" ht="27" customHeight="1">
      <c r="A36" s="250"/>
      <c r="B36" s="246"/>
      <c r="C36" s="246"/>
      <c r="D36" s="246"/>
      <c r="E36" s="246"/>
      <c r="F36" s="246"/>
      <c r="G36" s="1163" t="s">
        <v>494</v>
      </c>
      <c r="H36" s="1164"/>
      <c r="I36" s="1164"/>
      <c r="J36" s="1165"/>
      <c r="K36" s="296">
        <v>292</v>
      </c>
      <c r="L36" s="296">
        <v>416</v>
      </c>
      <c r="M36" s="297">
        <v>3973</v>
      </c>
      <c r="N36" s="298">
        <v>-89.5</v>
      </c>
    </row>
    <row r="37" spans="1:16" ht="13.5" customHeight="1">
      <c r="A37" s="250"/>
      <c r="B37" s="246"/>
      <c r="C37" s="246"/>
      <c r="D37" s="246"/>
      <c r="E37" s="246"/>
      <c r="F37" s="246"/>
      <c r="G37" s="1163" t="s">
        <v>495</v>
      </c>
      <c r="H37" s="1164"/>
      <c r="I37" s="1164"/>
      <c r="J37" s="1165"/>
      <c r="K37" s="296" t="s">
        <v>476</v>
      </c>
      <c r="L37" s="296" t="s">
        <v>476</v>
      </c>
      <c r="M37" s="297">
        <v>2172</v>
      </c>
      <c r="N37" s="298" t="s">
        <v>476</v>
      </c>
    </row>
    <row r="38" spans="1:16" ht="27" customHeight="1">
      <c r="A38" s="250"/>
      <c r="B38" s="246"/>
      <c r="C38" s="246"/>
      <c r="D38" s="246"/>
      <c r="E38" s="246"/>
      <c r="F38" s="246"/>
      <c r="G38" s="1166" t="s">
        <v>496</v>
      </c>
      <c r="H38" s="1167"/>
      <c r="I38" s="1167"/>
      <c r="J38" s="1168"/>
      <c r="K38" s="299">
        <v>34</v>
      </c>
      <c r="L38" s="299">
        <v>48</v>
      </c>
      <c r="M38" s="300">
        <v>44</v>
      </c>
      <c r="N38" s="301">
        <v>9.1</v>
      </c>
      <c r="O38" s="295"/>
    </row>
    <row r="39" spans="1:16">
      <c r="A39" s="250"/>
      <c r="B39" s="246"/>
      <c r="C39" s="246"/>
      <c r="D39" s="246"/>
      <c r="E39" s="246"/>
      <c r="F39" s="246"/>
      <c r="G39" s="1166" t="s">
        <v>497</v>
      </c>
      <c r="H39" s="1167"/>
      <c r="I39" s="1167"/>
      <c r="J39" s="1168"/>
      <c r="K39" s="302">
        <v>-15436</v>
      </c>
      <c r="L39" s="302">
        <v>-21989</v>
      </c>
      <c r="M39" s="303">
        <v>-6849</v>
      </c>
      <c r="N39" s="304">
        <v>221.1</v>
      </c>
      <c r="O39" s="295"/>
    </row>
    <row r="40" spans="1:16" ht="27" customHeight="1">
      <c r="A40" s="250"/>
      <c r="B40" s="246"/>
      <c r="C40" s="246"/>
      <c r="D40" s="246"/>
      <c r="E40" s="246"/>
      <c r="F40" s="246"/>
      <c r="G40" s="1163" t="s">
        <v>498</v>
      </c>
      <c r="H40" s="1164"/>
      <c r="I40" s="1164"/>
      <c r="J40" s="1165"/>
      <c r="K40" s="302">
        <v>-129165</v>
      </c>
      <c r="L40" s="302">
        <v>-183996</v>
      </c>
      <c r="M40" s="303">
        <v>-133024</v>
      </c>
      <c r="N40" s="304">
        <v>38.299999999999997</v>
      </c>
      <c r="O40" s="295"/>
    </row>
    <row r="41" spans="1:16">
      <c r="A41" s="250"/>
      <c r="B41" s="246"/>
      <c r="C41" s="246"/>
      <c r="D41" s="246"/>
      <c r="E41" s="246"/>
      <c r="F41" s="246"/>
      <c r="G41" s="1169" t="s">
        <v>282</v>
      </c>
      <c r="H41" s="1170"/>
      <c r="I41" s="1170"/>
      <c r="J41" s="1171"/>
      <c r="K41" s="296">
        <v>26245</v>
      </c>
      <c r="L41" s="302">
        <v>37386</v>
      </c>
      <c r="M41" s="303">
        <v>41890</v>
      </c>
      <c r="N41" s="304">
        <v>-10.8</v>
      </c>
      <c r="O41" s="295"/>
    </row>
    <row r="42" spans="1:16">
      <c r="A42" s="250"/>
      <c r="B42" s="246"/>
      <c r="C42" s="246"/>
      <c r="D42" s="246"/>
      <c r="E42" s="246"/>
      <c r="F42" s="246"/>
      <c r="G42" s="305" t="s">
        <v>499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500</v>
      </c>
      <c r="B47" s="246"/>
      <c r="C47" s="246"/>
      <c r="D47" s="246"/>
      <c r="E47" s="246"/>
      <c r="F47" s="246"/>
      <c r="G47" s="246"/>
      <c r="H47" s="246"/>
      <c r="I47" s="246"/>
      <c r="J47" s="246"/>
      <c r="K47" s="246"/>
      <c r="L47" s="246"/>
      <c r="M47" s="246"/>
      <c r="N47" s="246"/>
    </row>
    <row r="48" spans="1:16">
      <c r="A48" s="250"/>
      <c r="B48" s="246"/>
      <c r="C48" s="246"/>
      <c r="D48" s="246"/>
      <c r="E48" s="246"/>
      <c r="F48" s="246"/>
      <c r="G48" s="310" t="s">
        <v>501</v>
      </c>
      <c r="H48" s="310"/>
      <c r="I48" s="310"/>
      <c r="J48" s="310"/>
      <c r="K48" s="310"/>
      <c r="L48" s="310"/>
      <c r="M48" s="311"/>
      <c r="N48" s="310"/>
    </row>
    <row r="49" spans="1:14" ht="13.5" customHeight="1">
      <c r="A49" s="250"/>
      <c r="B49" s="246"/>
      <c r="C49" s="246"/>
      <c r="D49" s="246"/>
      <c r="E49" s="246"/>
      <c r="F49" s="246"/>
      <c r="G49" s="312"/>
      <c r="H49" s="313"/>
      <c r="I49" s="1158" t="s">
        <v>467</v>
      </c>
      <c r="J49" s="1160" t="s">
        <v>502</v>
      </c>
      <c r="K49" s="1161"/>
      <c r="L49" s="1161"/>
      <c r="M49" s="1161"/>
      <c r="N49" s="1162"/>
    </row>
    <row r="50" spans="1:14">
      <c r="A50" s="250"/>
      <c r="B50" s="246"/>
      <c r="C50" s="246"/>
      <c r="D50" s="246"/>
      <c r="E50" s="246"/>
      <c r="F50" s="246"/>
      <c r="G50" s="314"/>
      <c r="H50" s="315"/>
      <c r="I50" s="1159"/>
      <c r="J50" s="316" t="s">
        <v>503</v>
      </c>
      <c r="K50" s="317" t="s">
        <v>504</v>
      </c>
      <c r="L50" s="318" t="s">
        <v>505</v>
      </c>
      <c r="M50" s="319" t="s">
        <v>506</v>
      </c>
      <c r="N50" s="320" t="s">
        <v>507</v>
      </c>
    </row>
    <row r="51" spans="1:14">
      <c r="A51" s="250"/>
      <c r="B51" s="246"/>
      <c r="C51" s="246"/>
      <c r="D51" s="246"/>
      <c r="E51" s="246"/>
      <c r="F51" s="246"/>
      <c r="G51" s="312" t="s">
        <v>508</v>
      </c>
      <c r="H51" s="313"/>
      <c r="I51" s="321">
        <v>474411</v>
      </c>
      <c r="J51" s="322">
        <v>671020</v>
      </c>
      <c r="K51" s="323">
        <v>-5.9</v>
      </c>
      <c r="L51" s="324">
        <v>185018</v>
      </c>
      <c r="M51" s="325">
        <v>-9.1</v>
      </c>
      <c r="N51" s="326">
        <v>3.2</v>
      </c>
    </row>
    <row r="52" spans="1:14">
      <c r="A52" s="250"/>
      <c r="B52" s="246"/>
      <c r="C52" s="246"/>
      <c r="D52" s="246"/>
      <c r="E52" s="246"/>
      <c r="F52" s="246"/>
      <c r="G52" s="327"/>
      <c r="H52" s="328" t="s">
        <v>509</v>
      </c>
      <c r="I52" s="329">
        <v>16622</v>
      </c>
      <c r="J52" s="330">
        <v>23511</v>
      </c>
      <c r="K52" s="331">
        <v>-95.4</v>
      </c>
      <c r="L52" s="332">
        <v>95064</v>
      </c>
      <c r="M52" s="333">
        <v>-21.5</v>
      </c>
      <c r="N52" s="334">
        <v>-73.900000000000006</v>
      </c>
    </row>
    <row r="53" spans="1:14">
      <c r="A53" s="250"/>
      <c r="B53" s="246"/>
      <c r="C53" s="246"/>
      <c r="D53" s="246"/>
      <c r="E53" s="246"/>
      <c r="F53" s="246"/>
      <c r="G53" s="312" t="s">
        <v>510</v>
      </c>
      <c r="H53" s="313"/>
      <c r="I53" s="321">
        <v>638605</v>
      </c>
      <c r="J53" s="322">
        <v>905823</v>
      </c>
      <c r="K53" s="323">
        <v>35</v>
      </c>
      <c r="L53" s="324">
        <v>238802</v>
      </c>
      <c r="M53" s="325">
        <v>29.1</v>
      </c>
      <c r="N53" s="326">
        <v>5.9</v>
      </c>
    </row>
    <row r="54" spans="1:14">
      <c r="A54" s="250"/>
      <c r="B54" s="246"/>
      <c r="C54" s="246"/>
      <c r="D54" s="246"/>
      <c r="E54" s="246"/>
      <c r="F54" s="246"/>
      <c r="G54" s="327"/>
      <c r="H54" s="328" t="s">
        <v>509</v>
      </c>
      <c r="I54" s="329">
        <v>22315</v>
      </c>
      <c r="J54" s="330">
        <v>31652</v>
      </c>
      <c r="K54" s="331">
        <v>34.6</v>
      </c>
      <c r="L54" s="332">
        <v>128562</v>
      </c>
      <c r="M54" s="333">
        <v>35.200000000000003</v>
      </c>
      <c r="N54" s="334">
        <v>-0.6</v>
      </c>
    </row>
    <row r="55" spans="1:14">
      <c r="A55" s="250"/>
      <c r="B55" s="246"/>
      <c r="C55" s="246"/>
      <c r="D55" s="246"/>
      <c r="E55" s="246"/>
      <c r="F55" s="246"/>
      <c r="G55" s="312" t="s">
        <v>511</v>
      </c>
      <c r="H55" s="313"/>
      <c r="I55" s="321">
        <v>674593</v>
      </c>
      <c r="J55" s="322">
        <v>987691</v>
      </c>
      <c r="K55" s="323">
        <v>9</v>
      </c>
      <c r="L55" s="324">
        <v>288550</v>
      </c>
      <c r="M55" s="325">
        <v>20.8</v>
      </c>
      <c r="N55" s="326">
        <v>-11.8</v>
      </c>
    </row>
    <row r="56" spans="1:14">
      <c r="A56" s="250"/>
      <c r="B56" s="246"/>
      <c r="C56" s="246"/>
      <c r="D56" s="246"/>
      <c r="E56" s="246"/>
      <c r="F56" s="246"/>
      <c r="G56" s="327"/>
      <c r="H56" s="328" t="s">
        <v>509</v>
      </c>
      <c r="I56" s="329">
        <v>25987</v>
      </c>
      <c r="J56" s="330">
        <v>38048</v>
      </c>
      <c r="K56" s="331">
        <v>20.2</v>
      </c>
      <c r="L56" s="332">
        <v>141525</v>
      </c>
      <c r="M56" s="333">
        <v>10.1</v>
      </c>
      <c r="N56" s="334">
        <v>10.1</v>
      </c>
    </row>
    <row r="57" spans="1:14">
      <c r="A57" s="250"/>
      <c r="B57" s="246"/>
      <c r="C57" s="246"/>
      <c r="D57" s="246"/>
      <c r="E57" s="246"/>
      <c r="F57" s="246"/>
      <c r="G57" s="312" t="s">
        <v>512</v>
      </c>
      <c r="H57" s="313"/>
      <c r="I57" s="321">
        <v>693744</v>
      </c>
      <c r="J57" s="322">
        <v>1001074</v>
      </c>
      <c r="K57" s="323">
        <v>1.4</v>
      </c>
      <c r="L57" s="324">
        <v>287914</v>
      </c>
      <c r="M57" s="325">
        <v>-0.2</v>
      </c>
      <c r="N57" s="326">
        <v>1.6</v>
      </c>
    </row>
    <row r="58" spans="1:14">
      <c r="A58" s="250"/>
      <c r="B58" s="246"/>
      <c r="C58" s="246"/>
      <c r="D58" s="246"/>
      <c r="E58" s="246"/>
      <c r="F58" s="246"/>
      <c r="G58" s="327"/>
      <c r="H58" s="328" t="s">
        <v>509</v>
      </c>
      <c r="I58" s="329">
        <v>22653</v>
      </c>
      <c r="J58" s="330">
        <v>32688</v>
      </c>
      <c r="K58" s="331">
        <v>-14.1</v>
      </c>
      <c r="L58" s="332">
        <v>146531</v>
      </c>
      <c r="M58" s="333">
        <v>3.5</v>
      </c>
      <c r="N58" s="334">
        <v>-17.600000000000001</v>
      </c>
    </row>
    <row r="59" spans="1:14">
      <c r="A59" s="250"/>
      <c r="B59" s="246"/>
      <c r="C59" s="246"/>
      <c r="D59" s="246"/>
      <c r="E59" s="246"/>
      <c r="F59" s="246"/>
      <c r="G59" s="312" t="s">
        <v>513</v>
      </c>
      <c r="H59" s="313"/>
      <c r="I59" s="321">
        <v>563429</v>
      </c>
      <c r="J59" s="322">
        <v>802605</v>
      </c>
      <c r="K59" s="323">
        <v>-19.8</v>
      </c>
      <c r="L59" s="324">
        <v>310300</v>
      </c>
      <c r="M59" s="325">
        <v>7.8</v>
      </c>
      <c r="N59" s="326">
        <v>-27.6</v>
      </c>
    </row>
    <row r="60" spans="1:14">
      <c r="A60" s="250"/>
      <c r="B60" s="246"/>
      <c r="C60" s="246"/>
      <c r="D60" s="246"/>
      <c r="E60" s="246"/>
      <c r="F60" s="246"/>
      <c r="G60" s="327"/>
      <c r="H60" s="328" t="s">
        <v>509</v>
      </c>
      <c r="I60" s="335">
        <v>32595</v>
      </c>
      <c r="J60" s="330">
        <v>46432</v>
      </c>
      <c r="K60" s="331">
        <v>42</v>
      </c>
      <c r="L60" s="332">
        <v>157576</v>
      </c>
      <c r="M60" s="333">
        <v>7.5</v>
      </c>
      <c r="N60" s="334">
        <v>34.5</v>
      </c>
    </row>
    <row r="61" spans="1:14">
      <c r="A61" s="250"/>
      <c r="B61" s="246"/>
      <c r="C61" s="246"/>
      <c r="D61" s="246"/>
      <c r="E61" s="246"/>
      <c r="F61" s="246"/>
      <c r="G61" s="312" t="s">
        <v>514</v>
      </c>
      <c r="H61" s="336"/>
      <c r="I61" s="337">
        <v>608956</v>
      </c>
      <c r="J61" s="338">
        <v>873643</v>
      </c>
      <c r="K61" s="339">
        <v>3.9</v>
      </c>
      <c r="L61" s="340">
        <v>262117</v>
      </c>
      <c r="M61" s="341">
        <v>9.6999999999999993</v>
      </c>
      <c r="N61" s="326">
        <v>-5.8</v>
      </c>
    </row>
    <row r="62" spans="1:14">
      <c r="A62" s="250"/>
      <c r="B62" s="246"/>
      <c r="C62" s="246"/>
      <c r="D62" s="246"/>
      <c r="E62" s="246"/>
      <c r="F62" s="246"/>
      <c r="G62" s="327"/>
      <c r="H62" s="328" t="s">
        <v>509</v>
      </c>
      <c r="I62" s="329">
        <v>24034</v>
      </c>
      <c r="J62" s="330">
        <v>34466</v>
      </c>
      <c r="K62" s="331">
        <v>-2.5</v>
      </c>
      <c r="L62" s="332">
        <v>133852</v>
      </c>
      <c r="M62" s="333">
        <v>7</v>
      </c>
      <c r="N62" s="334">
        <v>-9.5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9" zoomScale="90" zoomScaleNormal="90" zoomScaleSheetLayoutView="55" workbookViewId="0">
      <selection activeCell="BG36" sqref="BG36:BU3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2" zoomScaleNormal="100" zoomScaleSheetLayoutView="55" workbookViewId="0">
      <selection activeCell="BG36" sqref="BG36:BU3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80" zoomScaleNormal="80" zoomScaleSheetLayoutView="100" workbookViewId="0">
      <selection activeCell="BG36" sqref="BG36:BU36"/>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72" t="s">
        <v>3</v>
      </c>
      <c r="D47" s="1172"/>
      <c r="E47" s="1173"/>
      <c r="F47" s="11">
        <v>69.95</v>
      </c>
      <c r="G47" s="12">
        <v>71.75</v>
      </c>
      <c r="H47" s="12">
        <v>70.209999999999994</v>
      </c>
      <c r="I47" s="12">
        <v>70.58</v>
      </c>
      <c r="J47" s="13">
        <v>72.69</v>
      </c>
    </row>
    <row r="48" spans="2:10" ht="57.75" customHeight="1">
      <c r="B48" s="14"/>
      <c r="C48" s="1174" t="s">
        <v>4</v>
      </c>
      <c r="D48" s="1174"/>
      <c r="E48" s="1175"/>
      <c r="F48" s="15">
        <v>12.83</v>
      </c>
      <c r="G48" s="16">
        <v>1.53</v>
      </c>
      <c r="H48" s="16">
        <v>5.0599999999999996</v>
      </c>
      <c r="I48" s="16">
        <v>7.66</v>
      </c>
      <c r="J48" s="17">
        <v>10.19</v>
      </c>
    </row>
    <row r="49" spans="2:10" ht="57.75" customHeight="1" thickBot="1">
      <c r="B49" s="18"/>
      <c r="C49" s="1176" t="s">
        <v>5</v>
      </c>
      <c r="D49" s="1176"/>
      <c r="E49" s="1177"/>
      <c r="F49" s="19">
        <v>8.67</v>
      </c>
      <c r="G49" s="20" t="s">
        <v>521</v>
      </c>
      <c r="H49" s="20">
        <v>3.61</v>
      </c>
      <c r="I49" s="20">
        <v>5.12</v>
      </c>
      <c r="J49" s="21">
        <v>6.3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吉村 樹</cp:lastModifiedBy>
  <cp:lastPrinted>2018-03-05T08:42:43Z</cp:lastPrinted>
  <dcterms:created xsi:type="dcterms:W3CDTF">2018-01-24T06:48:43Z</dcterms:created>
  <dcterms:modified xsi:type="dcterms:W3CDTF">2018-12-17T07:55:58Z</dcterms:modified>
  <cp:category/>
</cp:coreProperties>
</file>