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tabRatio="92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concurrentManualCount="2"/>
</workbook>
</file>

<file path=xl/calcChain.xml><?xml version="1.0" encoding="utf-8"?>
<calcChain xmlns="http://schemas.openxmlformats.org/spreadsheetml/2006/main">
  <c r="AO35"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U36" i="9"/>
  <c r="C36" i="9"/>
  <c r="BE35" i="9"/>
  <c r="C35" i="9"/>
  <c r="CO34" i="9"/>
  <c r="CO35" i="9" s="1"/>
  <c r="CO36" i="9" s="1"/>
  <c r="BW34" i="9"/>
  <c r="BW35" i="9" s="1"/>
  <c r="BW36" i="9" s="1"/>
  <c r="BW37" i="9" s="1"/>
  <c r="BW38" i="9" s="1"/>
  <c r="BW39" i="9" s="1"/>
  <c r="BW40" i="9" s="1"/>
  <c r="BW41" i="9" s="1"/>
  <c r="BE34" i="9"/>
  <c r="U34" i="9"/>
  <c r="C34" i="9"/>
  <c r="AM34" i="9" l="1"/>
  <c r="AM35" i="9" s="1"/>
  <c r="U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<sst xmlns="http://schemas.openxmlformats.org/spreadsheetml/2006/main" count="1119" uniqueCount="560">
  <si>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</si>
  <si>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</si>
  <si>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</si>
  <si>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</si>
  <si>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</si>
  <si>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</si>
  <si>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</si>
  <si>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</si>
  <si>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</si>
  <si>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</si>
  <si>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</si>
  <si>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</si>
  <si>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</si>
  <si>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</si>
  <si>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</si>
  <si>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</si>
  <si>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</si>
  <si>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</si>
  <si>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</si>
  <si>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</si>
  <si>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</si>
  <si>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</si>
  <si>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</si>
  <si>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</si>
  <si>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</si>
  <si>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</si>
  <si>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</si>
  <si>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</si>
  <si>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</si>
  <si>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</si>
  <si>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</si>
  <si>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</si>
  <si>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</si>
  <si>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</si>
  <si>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</si>
  <si>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</si>
  <si>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</si>
  <si>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</si>
  <si>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</si>
  <si>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</si>
  <si>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</si>
  <si>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</si>
  <si>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</si>
  <si>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</si>
  <si>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</si>
  <si>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</si>
  <si>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</si>
  <si>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</si>
  <si>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</si>
  <si>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</si>
  <si>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</si>
  <si>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</si>
  <si>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</si>
  <si>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</si>
  <si>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</si>
  <si>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</si>
  <si>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</si>
  <si>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</si>
  <si>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</si>
  <si>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</si>
  <si>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</si>
  <si>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</si>
  <si>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</si>
  <si>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</si>
  <si>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</si>
  <si>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</si>
  <si>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</si>
  <si>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</si>
  <si>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</si>
  <si>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</si>
  <si>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</si>
  <si>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</si>
  <si>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</si>
  <si>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</si>
  <si>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</si>
  <si>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</si>
  <si>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</si>
  <si>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</si>
  <si>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</si>
  <si>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</si>
  <si>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</si>
  <si>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</si>
  <si>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伊江村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</si>
  <si>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</si>
  <si>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</si>
  <si>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</si>
  <si>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</si>
  <si>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</si>
  <si>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</si>
  <si>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</si>
  <si>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</si>
  <si>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</si>
  <si>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</si>
  <si>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</si>
  <si>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</si>
  <si>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</si>
  <si>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</si>
  <si>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</si>
  <si>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</si>
  <si>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</si>
  <si>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</si>
  <si>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</si>
  <si>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</si>
  <si>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</si>
  <si>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</si>
  <si>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</si>
  <si>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</si>
  <si>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</si>
  <si>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</si>
  <si>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</si>
  <si>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</si>
  <si>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</si>
  <si>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</si>
  <si>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</si>
  <si>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</si>
  <si>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</si>
  <si>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</si>
  <si>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</si>
  <si>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</si>
  <si>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</si>
  <si>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</si>
  <si>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</si>
  <si>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</si>
  <si>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</si>
  <si>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</si>
  <si>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</si>
  <si>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</si>
  <si>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</si>
  <si>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</si>
  <si>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</si>
  <si>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</si>
  <si>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</si>
  <si>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</si>
  <si>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</si>
  <si>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</si>
  <si>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</si>
  <si>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</si>
  <si>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</si>
  <si>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</si>
  <si>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</si>
  <si>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</si>
  <si>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</si>
  <si>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</si>
  <si>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</si>
  <si>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</si>
  <si>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</si>
  <si>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</si>
  <si>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</si>
  <si>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</si>
  <si>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</si>
  <si>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</si>
  <si>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</si>
  <si>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</si>
  <si>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</si>
  <si>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</si>
  <si>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</si>
  <si>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</si>
  <si>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</si>
  <si>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</si>
  <si>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</si>
  <si>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</si>
  <si>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</si>
  <si>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</si>
  <si>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</si>
  <si>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</si>
  <si>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</si>
  <si>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</si>
  <si>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</si>
  <si>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</si>
  <si>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</si>
  <si>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</si>
  <si>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</si>
  <si>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</si>
  <si>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</si>
  <si>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</si>
  <si>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</si>
  <si>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</si>
  <si>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</si>
  <si>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</si>
  <si>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</si>
  <si>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</si>
  <si>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</si>
  <si>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</si>
  <si>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</si>
  <si>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</si>
  <si>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</si>
  <si>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</si>
  <si>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</si>
  <si>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</si>
  <si>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</si>
  <si>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</si>
  <si>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</si>
  <si>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</si>
  <si>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</si>
  <si>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</si>
  <si>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</si>
  <si>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沖縄県伊江村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</si>
  <si>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</si>
  <si>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</si>
  <si>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</si>
  <si>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</si>
  <si>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</si>
  <si>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</si>
  <si>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</si>
  <si>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</si>
  <si>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</si>
  <si>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</si>
  <si>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</si>
  <si>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</si>
  <si>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</si>
  <si>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</si>
  <si>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</si>
  <si>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</si>
  <si>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</si>
  <si>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</si>
  <si>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</si>
  <si>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</si>
  <si>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</si>
  <si>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</si>
  <si>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</si>
  <si>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</si>
  <si>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</si>
  <si>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</si>
  <si>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</si>
  <si>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</si>
  <si>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</si>
  <si>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</si>
  <si>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</si>
  <si>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</si>
  <si>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</si>
  <si>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</si>
  <si>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</si>
  <si>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</si>
  <si>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</si>
  <si>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</si>
  <si>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</si>
  <si>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</si>
  <si>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</si>
  <si>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</si>
  <si>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</si>
  <si>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</si>
  <si>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</si>
  <si>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</si>
  <si>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</si>
  <si>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</si>
  <si>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</si>
  <si>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</si>
  <si>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</si>
  <si>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</si>
  <si>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</si>
  <si>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</si>
  <si>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</si>
  <si>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</si>
  <si>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</si>
  <si>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</si>
  <si>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</si>
  <si>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</si>
  <si>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</si>
  <si>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</si>
  <si>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</si>
  <si>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</si>
  <si>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</si>
  <si>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</si>
  <si>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</si>
  <si>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</si>
  <si>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</si>
  <si>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</si>
  <si>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</si>
  <si>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</si>
  <si>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</si>
  <si>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</si>
  <si>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</si>
  <si>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</si>
  <si>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</si>
  <si>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</si>
  <si>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</si>
  <si>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</si>
  <si>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</si>
  <si>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</si>
  <si>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</si>
  <si>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</si>
  <si>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</si>
  <si>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</si>
  <si>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</si>
  <si>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</si>
  <si>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</si>
  <si>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</si>
  <si>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</si>
  <si>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</si>
  <si>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</si>
  <si>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</si>
  <si>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</si>
  <si>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</si>
  <si>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</si>
  <si>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</si>
  <si>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</si>
  <si>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</si>
  <si>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</si>
  <si>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</si>
  <si>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</si>
  <si>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</si>
  <si>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</si>
  <si>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</si>
  <si>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</si>
  <si>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</si>
  <si>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</si>
  <si>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</si>
  <si>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</si>
  <si>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</si>
  <si>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</si>
  <si>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</si>
  <si>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</si>
  <si>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交通</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</si>
  <si>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</si>
  <si>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</si>
  <si>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</si>
  <si>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</si>
  <si>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</si>
  <si>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</si>
  <si>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</si>
  <si>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</si>
  <si>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</si>
  <si>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</si>
  <si>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</si>
  <si>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</si>
  <si>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</si>
  <si>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</si>
  <si>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</si>
  <si>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</si>
  <si>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</si>
  <si>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</si>
  <si>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</si>
  <si>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</si>
  <si>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</si>
  <si>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</si>
  <si>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</si>
  <si>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</si>
  <si>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</si>
  <si>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</si>
  <si>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</si>
  <si>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</si>
  <si>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</si>
  <si>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</si>
  <si>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</si>
  <si>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</si>
  <si>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</si>
  <si>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沖縄県伊江村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</si>
  <si>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</si>
  <si>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</si>
  <si>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</si>
  <si>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</si>
  <si>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</si>
  <si>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</si>
  <si>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</si>
  <si>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</si>
  <si>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</si>
  <si>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</si>
  <si>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</si>
  <si>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</si>
  <si>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</si>
  <si>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</si>
  <si>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</si>
  <si>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</si>
  <si>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</si>
  <si>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</si>
  <si>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</si>
  <si>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</si>
  <si>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</si>
  <si>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</si>
  <si>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</si>
  <si>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</si>
  <si>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</si>
  <si>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</si>
  <si>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</si>
  <si>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</si>
  <si>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</si>
  <si>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</si>
  <si>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</si>
  <si>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</si>
  <si>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</si>
  <si>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</si>
  <si>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</si>
  <si>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</si>
  <si>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</si>
  <si>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</si>
  <si>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船舶運航事業会計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</si>
  <si>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</si>
  <si>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</si>
  <si>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</si>
  <si>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</si>
  <si>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</si>
  <si>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</si>
  <si>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</si>
  <si>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</si>
  <si>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</si>
  <si>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</si>
  <si>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</si>
  <si>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</si>
  <si>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</si>
  <si>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</si>
  <si>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</si>
  <si>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</si>
  <si>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</si>
  <si>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</si>
  <si>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</si>
  <si>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</si>
  <si>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</si>
  <si>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</si>
  <si>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</si>
  <si>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</si>
  <si>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</si>
  <si>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</si>
  <si>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</si>
  <si>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</si>
  <si>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</si>
  <si>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</si>
  <si>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</si>
  <si>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</si>
  <si>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</si>
  <si>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</si>
  <si>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</si>
  <si>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</si>
  <si>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</si>
  <si>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</si>
  <si>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</si>
  <si>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</si>
  <si>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</si>
  <si>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</si>
  <si>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</si>
  <si>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</si>
  <si>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</si>
  <si>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</si>
  <si>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</si>
  <si>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</si>
  <si>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</si>
  <si>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</si>
  <si>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</si>
  <si>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</si>
  <si>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</si>
  <si>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</si>
  <si>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</si>
  <si>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</si>
  <si>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</si>
  <si>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</si>
  <si>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</si>
  <si>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</si>
  <si>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</si>
  <si>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</si>
  <si>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</si>
  <si>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</si>
  <si>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</si>
  <si>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</si>
  <si>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</si>
  <si>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</si>
  <si>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</si>
  <si>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</si>
  <si>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</si>
  <si>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</si>
  <si>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</si>
  <si>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</si>
  <si>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</si>
  <si>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</si>
  <si>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</si>
  <si>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</si>
  <si>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</si>
  <si>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</si>
  <si>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</si>
  <si>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</si>
  <si>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</si>
  <si>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</si>
  <si>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</si>
  <si>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</si>
  <si>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</si>
  <si>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</si>
  <si>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</si>
  <si>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</si>
  <si>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</si>
  <si>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</si>
  <si>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</si>
  <si>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</si>
  <si>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</si>
  <si>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</si>
  <si>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</si>
  <si>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</si>
  <si>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</si>
  <si>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</si>
  <si>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</si>
  <si>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</si>
  <si>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</si>
  <si>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</si>
  <si>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</si>
  <si>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</si>
  <si>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</si>
  <si>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</si>
  <si>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</si>
  <si>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</si>
  <si>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</si>
  <si>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</si>
  <si>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</si>
  <si>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</si>
  <si>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</si>
  <si>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</si>
  <si>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</si>
  <si>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</si>
  <si>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</si>
  <si>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</si>
  <si>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</si>
  <si>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</si>
  <si>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</si>
  <si>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</si>
  <si>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</si>
  <si>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</si>
  <si>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</si>
  <si>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</si>
  <si>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</si>
  <si>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</si>
  <si>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</si>
  <si>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</si>
  <si>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</si>
  <si>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</si>
  <si>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</si>
  <si>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</si>
  <si>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</si>
  <si>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6.45</t>
  </si>
  <si>
    <t>▲ 3.41</t>
  </si>
  <si>
    <t>▲ 1.70</t>
  </si>
  <si>
    <t>船舶運航事業会計</t>
  </si>
  <si>
    <t>水道事業会計</t>
  </si>
  <si>
    <t>一般会計</t>
  </si>
  <si>
    <t>診療所会計</t>
  </si>
  <si>
    <t>国民健康保険特別会計</t>
  </si>
  <si>
    <t>後期高齢者医療特別会計</t>
  </si>
  <si>
    <t>その他会計（赤字）</t>
  </si>
  <si>
    <t>その他会計（黒字）</t>
  </si>
  <si>
    <t>沖縄県介護保険広域連合（一般会計）</t>
    <rPh sb="12" eb="14">
      <t>イッパン</t>
    </rPh>
    <rPh sb="14" eb="16">
      <t>カイケイ</t>
    </rPh>
    <phoneticPr fontId="5"/>
  </si>
  <si>
    <t>沖縄県介護保険広域連合（特別会計）</t>
    <rPh sb="12" eb="14">
      <t>トクベツ</t>
    </rPh>
    <rPh sb="14" eb="16">
      <t>カイケイ</t>
    </rPh>
    <phoneticPr fontId="5"/>
  </si>
  <si>
    <t>沖縄県後期高齢者医療広域連合（一般会計）</t>
    <rPh sb="15" eb="17">
      <t>イッパン</t>
    </rPh>
    <rPh sb="17" eb="19">
      <t>カイケイ</t>
    </rPh>
    <phoneticPr fontId="5"/>
  </si>
  <si>
    <t>沖縄県後期高齢者医療広域連合（特別会計）</t>
    <rPh sb="15" eb="17">
      <t>トクベツ</t>
    </rPh>
    <rPh sb="17" eb="19">
      <t>カイケイ</t>
    </rPh>
    <phoneticPr fontId="5"/>
  </si>
  <si>
    <t>沖縄県町村交通災害共済組合（一般会計）</t>
    <phoneticPr fontId="5"/>
  </si>
  <si>
    <t>沖縄県市町村総合事務組合（一般会計）</t>
    <phoneticPr fontId="5"/>
  </si>
  <si>
    <t>沖縄県市町村自治会館管理組合（一般会計）</t>
    <phoneticPr fontId="5"/>
  </si>
  <si>
    <t>北部広域市町村圏事務組合（一般会計）</t>
    <phoneticPr fontId="5"/>
  </si>
  <si>
    <t>伊江島カントリークラブ</t>
    <rPh sb="0" eb="3">
      <t>イエジマ</t>
    </rPh>
    <phoneticPr fontId="30"/>
  </si>
  <si>
    <t>伊江島物産センター</t>
    <rPh sb="0" eb="3">
      <t>イエジマ</t>
    </rPh>
    <rPh sb="3" eb="5">
      <t>ブッサン</t>
    </rPh>
    <phoneticPr fontId="30"/>
  </si>
  <si>
    <t>沖縄県町村土地開発公社</t>
    <rPh sb="0" eb="3">
      <t>オキナワケン</t>
    </rPh>
    <rPh sb="3" eb="5">
      <t>チョウソン</t>
    </rPh>
    <rPh sb="5" eb="7">
      <t>トチ</t>
    </rPh>
    <rPh sb="7" eb="9">
      <t>カイハツ</t>
    </rPh>
    <rPh sb="9" eb="11">
      <t>コウシャ</t>
    </rPh>
    <phoneticPr fontId="30"/>
  </si>
  <si>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</si>
  <si>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</si>
  <si>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</si>
  <si>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</si>
  <si>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</si>
  <si>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</si>
  <si>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</si>
  <si>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</si>
  <si>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</si>
  <si>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</si>
  <si>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</si>
  <si>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充当可能基金の積立と過疎対策事業債、辺地対策事業債などの、基準財政需要額に算入される率の高い地方債の活用により、将来負担比率は0となっている状況である。
公共施設の新築や建替工事等もおおむね完了したことから、有形固定資産減価償却率も低い状況にあるため、将来負担は低い状況にある。
今後も、基金の適正な運用と、より有利な制度を活用したハード整備を計画、実施していく。</t>
    <phoneticPr fontId="5"/>
  </si>
  <si>
    <t>有形固定資産減価償却率</t>
    <phoneticPr fontId="5"/>
  </si>
  <si>
    <t>有形固定資産減価償却率</t>
    <phoneticPr fontId="5"/>
  </si>
  <si>
    <t>実質公債費比率は類似団体内平均値よりも低い状況にある。
今後も、より有利な制度債等を活用しつつ、公債費の状況に注視し、将来負担の抑制に努める。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</si>
</sst>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676519</c:v>
                </c:pt>
                <c:pt idx="1">
                  <c:v>496453</c:v>
                </c:pt>
                <c:pt idx="2">
                  <c:v>574923</c:v>
                </c:pt>
                <c:pt idx="3">
                  <c:v>907438</c:v>
                </c:pt>
                <c:pt idx="4">
                  <c:v>276720</c:v>
                </c:pt>
              </c:numCache>
            </c:numRef>
          </c:val>
          <c:smooth val="0"/>
        </c:ser>
        <c:dLbls>
          <c:showLegendKey val="0"/>
          <c:showVal val="0"/>
          <c:showCatName val="0"/>
          <c:showSerName val="0"/>
          <c:showPercent val="0"/>
          <c:showBubbleSize val="0"/>
        </c:dLbls>
        <c:marker val="1"/>
        <c:smooth val="0"/>
        <c:axId val="120441472"/>
        <c:axId val="118182656"/>
      </c:lineChart>
      <c:catAx>
        <c:axId val="120441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182656"/>
        <c:crosses val="autoZero"/>
        <c:auto val="1"/>
        <c:lblAlgn val="ctr"/>
        <c:lblOffset val="100"/>
        <c:tickLblSkip val="1"/>
        <c:tickMarkSkip val="1"/>
        <c:noMultiLvlLbl val="0"/>
      </c:catAx>
      <c:valAx>
        <c:axId val="118182656"/>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441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15.47</c:v>
                </c:pt>
                <c:pt idx="1">
                  <c:v>9.2899999999999991</c:v>
                </c:pt>
                <c:pt idx="2">
                  <c:v>6.47</c:v>
                </c:pt>
                <c:pt idx="3">
                  <c:v>10.49</c:v>
                </c:pt>
                <c:pt idx="4">
                  <c:v>7.01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80.150000000000006</c:v>
                </c:pt>
                <c:pt idx="1">
                  <c:v>79.069999999999993</c:v>
                </c:pt>
                <c:pt idx="2">
                  <c:v>77.680000000000007</c:v>
                </c:pt>
                <c:pt idx="3">
                  <c:v>67.53</c:v>
                </c:pt>
                <c:pt idx="4">
                  <c:v>69.569999999999993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4314624"/>
        <c:axId val="134329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c:v>
                </c:pt>
                <c:pt idx="1">
                  <c:v>-6.45</c:v>
                </c:pt>
                <c:pt idx="2">
                  <c:v>-3.41</c:v>
                </c:pt>
                <c:pt idx="3">
                  <c:v>-1.7</c:v>
                </c:pt>
                <c:pt idx="4">
                  <c:v>0.71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4314624"/>
        <c:axId val="134329088"/>
      </c:lineChart>
      <c:catAx>
        <c:axId val="13431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329088"/>
        <c:crosses val="autoZero"/>
        <c:auto val="1"/>
        <c:lblAlgn val="ctr"/>
        <c:lblOffset val="100"/>
        <c:tickLblSkip val="1"/>
        <c:tickMarkSkip val="1"/>
        <c:noMultiLvlLbl val="0"/>
      </c:catAx>
      <c:valAx>
        <c:axId val="134329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314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0.12</c:v>
                </c:pt>
                <c:pt idx="2">
                  <c:v>#N/A</c:v>
                </c:pt>
                <c:pt idx="3">
                  <c:v>0.12</c:v>
                </c:pt>
                <c:pt idx="4">
                  <c:v>#N/A</c:v>
                </c:pt>
                <c:pt idx="5">
                  <c:v>0.18</c:v>
                </c:pt>
                <c:pt idx="6">
                  <c:v>#N/A</c:v>
                </c:pt>
                <c:pt idx="7">
                  <c:v>0.06</c:v>
                </c:pt>
                <c:pt idx="8">
                  <c:v>#N/A</c:v>
                </c:pt>
                <c:pt idx="9">
                  <c:v>0.05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2.44</c:v>
                </c:pt>
                <c:pt idx="2">
                  <c:v>#N/A</c:v>
                </c:pt>
                <c:pt idx="3">
                  <c:v>1.51</c:v>
                </c:pt>
                <c:pt idx="4">
                  <c:v>#N/A</c:v>
                </c:pt>
                <c:pt idx="5">
                  <c:v>0.23</c:v>
                </c:pt>
                <c:pt idx="6">
                  <c:v>#N/A</c:v>
                </c:pt>
                <c:pt idx="7">
                  <c:v>0.91</c:v>
                </c:pt>
                <c:pt idx="8">
                  <c:v>#N/A</c:v>
                </c:pt>
                <c:pt idx="9">
                  <c:v>1.79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診療所会計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2.73</c:v>
                </c:pt>
                <c:pt idx="2">
                  <c:v>#N/A</c:v>
                </c:pt>
                <c:pt idx="3">
                  <c:v>2.19</c:v>
                </c:pt>
                <c:pt idx="4">
                  <c:v>#N/A</c:v>
                </c:pt>
                <c:pt idx="5">
                  <c:v>1.71</c:v>
                </c:pt>
                <c:pt idx="6">
                  <c:v>#N/A</c:v>
                </c:pt>
                <c:pt idx="7">
                  <c:v>2.5</c:v>
                </c:pt>
                <c:pt idx="8">
                  <c:v>#N/A</c:v>
                </c:pt>
                <c:pt idx="9">
                  <c:v>2.0099999999999998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12.77</c:v>
                </c:pt>
                <c:pt idx="2">
                  <c:v>#N/A</c:v>
                </c:pt>
                <c:pt idx="3">
                  <c:v>8.42</c:v>
                </c:pt>
                <c:pt idx="4">
                  <c:v>#N/A</c:v>
                </c:pt>
                <c:pt idx="5">
                  <c:v>4.75</c:v>
                </c:pt>
                <c:pt idx="6">
                  <c:v>#N/A</c:v>
                </c:pt>
                <c:pt idx="7">
                  <c:v>7.98</c:v>
                </c:pt>
                <c:pt idx="8">
                  <c:v>#N/A</c:v>
                </c:pt>
                <c:pt idx="9">
                  <c:v>4.99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13.06</c:v>
                </c:pt>
                <c:pt idx="2">
                  <c:v>#N/A</c:v>
                </c:pt>
                <c:pt idx="3">
                  <c:v>16.53</c:v>
                </c:pt>
                <c:pt idx="4">
                  <c:v>#N/A</c:v>
                </c:pt>
                <c:pt idx="5">
                  <c:v>16.02</c:v>
                </c:pt>
                <c:pt idx="6">
                  <c:v>#N/A</c:v>
                </c:pt>
                <c:pt idx="7">
                  <c:v>16.100000000000001</c:v>
                </c:pt>
                <c:pt idx="8">
                  <c:v>#N/A</c:v>
                </c:pt>
                <c:pt idx="9">
                  <c:v>14.91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船舶運航事業会計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94.43</c:v>
                </c:pt>
                <c:pt idx="2">
                  <c:v>#N/A</c:v>
                </c:pt>
                <c:pt idx="3">
                  <c:v>98.17</c:v>
                </c:pt>
                <c:pt idx="4">
                  <c:v>#N/A</c:v>
                </c:pt>
                <c:pt idx="5">
                  <c:v>101.76</c:v>
                </c:pt>
                <c:pt idx="6">
                  <c:v>#N/A</c:v>
                </c:pt>
                <c:pt idx="7">
                  <c:v>103.17</c:v>
                </c:pt>
                <c:pt idx="8">
                  <c:v>#N/A</c:v>
                </c:pt>
                <c:pt idx="9">
                  <c:v>103.2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5099136"/>
        <c:axId val="135100672"/>
      </c:barChart>
      <c:catAx>
        <c:axId val="13509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100672"/>
        <c:crosses val="autoZero"/>
        <c:auto val="1"/>
        <c:lblAlgn val="ctr"/>
        <c:lblOffset val="100"/>
        <c:tickLblSkip val="1"/>
        <c:tickMarkSkip val="1"/>
        <c:noMultiLvlLbl val="0"/>
      </c:catAx>
      <c:valAx>
        <c:axId val="135100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099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220</c:v>
                </c:pt>
                <c:pt idx="5">
                  <c:v>230</c:v>
                </c:pt>
                <c:pt idx="8">
                  <c:v>266</c:v>
                </c:pt>
                <c:pt idx="11">
                  <c:v>284</c:v>
                </c:pt>
                <c:pt idx="14">
                  <c:v>344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c:v>
                </c:pt>
                <c:pt idx="3">
                  <c:v>3</c:v>
                </c:pt>
                <c:pt idx="6">
                  <c:v>3</c:v>
                </c:pt>
                <c:pt idx="9">
                  <c:v>2</c:v>
                </c:pt>
                <c:pt idx="12">
                  <c:v>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297</c:v>
                </c:pt>
                <c:pt idx="3">
                  <c:v>303</c:v>
                </c:pt>
                <c:pt idx="6">
                  <c:v>345</c:v>
                </c:pt>
                <c:pt idx="9">
                  <c:v>364</c:v>
                </c:pt>
                <c:pt idx="12">
                  <c:v>451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7510784"/>
        <c:axId val="113849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79</c:v>
                </c:pt>
                <c:pt idx="2">
                  <c:v>#N/A</c:v>
                </c:pt>
                <c:pt idx="3">
                  <c:v>#N/A</c:v>
                </c:pt>
                <c:pt idx="4">
                  <c:v>76</c:v>
                </c:pt>
                <c:pt idx="5">
                  <c:v>#N/A</c:v>
                </c:pt>
                <c:pt idx="6">
                  <c:v>#N/A</c:v>
                </c:pt>
                <c:pt idx="7">
                  <c:v>82</c:v>
                </c:pt>
                <c:pt idx="8">
                  <c:v>#N/A</c:v>
                </c:pt>
                <c:pt idx="9">
                  <c:v>#N/A</c:v>
                </c:pt>
                <c:pt idx="10">
                  <c:v>82</c:v>
                </c:pt>
                <c:pt idx="11">
                  <c:v>#N/A</c:v>
                </c:pt>
                <c:pt idx="12">
                  <c:v>#N/A</c:v>
                </c:pt>
                <c:pt idx="13">
                  <c:v>109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7510784"/>
        <c:axId val="113849472"/>
      </c:lineChart>
      <c:catAx>
        <c:axId val="10751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849472"/>
        <c:crosses val="autoZero"/>
        <c:auto val="1"/>
        <c:lblAlgn val="ctr"/>
        <c:lblOffset val="100"/>
        <c:tickLblSkip val="1"/>
        <c:tickMarkSkip val="1"/>
        <c:noMultiLvlLbl val="0"/>
      </c:catAx>
      <c:valAx>
        <c:axId val="113849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51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2914</c:v>
                </c:pt>
                <c:pt idx="5">
                  <c:v>2897</c:v>
                </c:pt>
                <c:pt idx="8">
                  <c:v>2901</c:v>
                </c:pt>
                <c:pt idx="11">
                  <c:v>3324</c:v>
                </c:pt>
                <c:pt idx="14">
                  <c:v>3152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3547</c:v>
                </c:pt>
                <c:pt idx="5">
                  <c:v>3713</c:v>
                </c:pt>
                <c:pt idx="8">
                  <c:v>3651</c:v>
                </c:pt>
                <c:pt idx="11">
                  <c:v>3641</c:v>
                </c:pt>
                <c:pt idx="14">
                  <c:v>3872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539</c:v>
                </c:pt>
                <c:pt idx="3">
                  <c:v>435</c:v>
                </c:pt>
                <c:pt idx="6">
                  <c:v>330</c:v>
                </c:pt>
                <c:pt idx="9">
                  <c:v>228</c:v>
                </c:pt>
                <c:pt idx="12">
                  <c:v>149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21</c:v>
                </c:pt>
                <c:pt idx="3">
                  <c:v>18</c:v>
                </c:pt>
                <c:pt idx="6">
                  <c:v>16</c:v>
                </c:pt>
                <c:pt idx="9">
                  <c:v>14</c:v>
                </c:pt>
                <c:pt idx="12">
                  <c:v>12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3602</c:v>
                </c:pt>
                <c:pt idx="3">
                  <c:v>3792</c:v>
                </c:pt>
                <c:pt idx="6">
                  <c:v>3835</c:v>
                </c:pt>
                <c:pt idx="9">
                  <c:v>4318</c:v>
                </c:pt>
                <c:pt idx="12">
                  <c:v>4076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5012352"/>
        <c:axId val="135014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5012352"/>
        <c:axId val="135014272"/>
      </c:lineChart>
      <c:catAx>
        <c:axId val="135012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014272"/>
        <c:crosses val="autoZero"/>
        <c:auto val="1"/>
        <c:lblAlgn val="ctr"/>
        <c:lblOffset val="100"/>
        <c:tickLblSkip val="1"/>
        <c:tickMarkSkip val="1"/>
        <c:noMultiLvlLbl val="0"/>
      </c:catAx>
      <c:valAx>
        <c:axId val="135014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012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{18EBF375-43DB-4BA7-8A9A-1A8B822BB81A}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{23247E4F-32B4-4CC2-B2C2-CCE6956E51B5}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{FE5F2845-01A1-488E-923F-EAE74CD6FFA4}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{B55B8DF6-F8C0-4BBA-9FA9-C5CED9375945}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{C5E4B69F-0367-4E94-BC68-BB9E6D5D9B3C}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27.1</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{F1AA10DA-8E0F-4EE7-9136-3421CD11D7A9}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{567B72F6-B5E2-4144-AECA-B1C6A494F39D}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{511CB8C7-B55A-42AD-AB5C-48ACD08687F1}</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{B88F058E-56C5-41AC-BB19-DE5BE4B0B2EF}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{01F66D45-E63E-4B0E-A5BD-1BFCA3EBBE05}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4836992"/>
        <c:axId val="134838912"/>
      </c:scatterChart>
      <c:valAx>
        <c:axId val="134836992"/>
        <c:scaling>
          <c:orientation val="minMax"/>
          <c:max val="65.099999999999994"/>
          <c:min val="43.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838912"/>
        <c:crosses val="autoZero"/>
        <c:crossBetween val="midCat"/>
      </c:valAx>
      <c:valAx>
        <c:axId val="13483891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8369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{F5CE6155-8C34-46E5-A6CD-F0DC841D49C9}</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{9589CD9E-AF39-4DB0-A1BA-4E4DB2B1247B}</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{B6A5D2B4-20FD-450F-B696-94AF37FF7FAB}</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{6A7DB297-DFFC-411B-9360-C3E2C5F88B74}</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{F07B8AFD-763E-4ACA-AFD0-DF19EABD0B9F}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4.3</c:v>
                </c:pt>
                <c:pt idx="1">
                  <c:v>4</c:v>
                </c:pt>
                <c:pt idx="2">
                  <c:v>3.9</c:v>
                </c:pt>
                <c:pt idx="3">
                  <c:v>3.8</c:v>
                </c:pt>
                <c:pt idx="4">
                  <c:v>4.3</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{A2AEB36B-DB1E-4A6B-AD82-2C350536FCFC}</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{A103A560-8409-412F-ACBA-EF0C0010A51F}</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{C8BC6EA5-A04D-4E3D-A6AF-2B17E8770F14}</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{F5F689E0-1A42-4775-BD34-2D480AEFEED5}</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{5B707E8C-2A7E-47B3-BF83-7CBA9A567EDA}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5340416"/>
        <c:axId val="135342336"/>
      </c:scatterChart>
      <c:valAx>
        <c:axId val="135340416"/>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342336"/>
        <c:crosses val="autoZero"/>
        <c:crossBetween val="midCat"/>
      </c:valAx>
      <c:valAx>
        <c:axId val="1353423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3404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元利償還金が、前年度より</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87</a:t>
          </a:r>
          <a:r>
            <a:rPr lang="ja-JP" altLang="en-US" sz="1100" b="0" i="0" baseline="0">
              <a:solidFill>
                <a:schemeClr val="dk1"/>
              </a:solidFill>
              <a:effectLst/>
              <a:latin typeface="+mn-lt"/>
              <a:ea typeface="+mn-ea"/>
              <a:cs typeface="+mn-cs"/>
            </a:rPr>
            <a:t>百万円）</a:t>
          </a:r>
          <a:r>
            <a:rPr lang="ja-JP" altLang="ja-JP" sz="1100" b="0" i="0" baseline="0">
              <a:solidFill>
                <a:schemeClr val="dk1"/>
              </a:solidFill>
              <a:effectLst/>
              <a:latin typeface="+mn-lt"/>
              <a:ea typeface="+mn-ea"/>
              <a:cs typeface="+mn-cs"/>
            </a:rPr>
            <a:t>増加した要因として、辺地債分による借入金の元利償還が加算されたことによる</a:t>
          </a:r>
          <a:r>
            <a:rPr lang="ja-JP" altLang="en-US" sz="1100" b="0" i="0" baseline="0">
              <a:solidFill>
                <a:schemeClr val="dk1"/>
              </a:solidFill>
              <a:effectLst/>
              <a:latin typeface="+mn-lt"/>
              <a:ea typeface="+mn-ea"/>
              <a:cs typeface="+mn-cs"/>
            </a:rPr>
            <a:t>。</a:t>
          </a:r>
          <a:endParaRPr lang="ja-JP" altLang="ja-JP" sz="140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道路整備や大型公共施設等の建設に伴い、今後も数年間は地方債の増加傾向が続くことが予想される。「実質公債費比率の分子」が急激に悪化することを防ぐ為、特定の年度に負担が集中しないよう計画的に財政運営を行っていく必要がある。</a:t>
          </a:r>
          <a:endParaRPr lang="ja-JP" altLang="ja-JP">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将来負担額は、ほぼ横ばい状態であるが、地方債の現在高が年々右肩上がりに増加していることがわかる。</a:t>
          </a:r>
          <a:endParaRPr lang="ja-JP" altLang="ja-JP" sz="1400">
            <a:effectLst/>
          </a:endParaRPr>
        </a:p>
        <a:p>
          <a:pPr rtl="0"/>
          <a:r>
            <a:rPr lang="ja-JP" altLang="ja-JP" sz="1100" b="0" i="0" baseline="0">
              <a:solidFill>
                <a:schemeClr val="dk1"/>
              </a:solidFill>
              <a:effectLst/>
              <a:latin typeface="+mn-lt"/>
              <a:ea typeface="+mn-ea"/>
              <a:cs typeface="+mn-cs"/>
            </a:rPr>
            <a:t>　よって、充当可能財源等において、地方債の償還金に充てる減債基金の積み増しを検討し、将来負担比率が悪化することのないよう事前対策を行ってく。</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将来負担比率の分子は、平成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788</a:t>
          </a:r>
          <a:r>
            <a:rPr lang="ja-JP" altLang="ja-JP" sz="1100" b="0" i="0" baseline="0">
              <a:solidFill>
                <a:schemeClr val="dk1"/>
              </a:solidFill>
              <a:effectLst/>
              <a:latin typeface="+mn-lt"/>
              <a:ea typeface="+mn-ea"/>
              <a:cs typeface="+mn-cs"/>
            </a:rPr>
            <a:t>百万円となっており、今後において、現状の推移を保てるよう努める。</a:t>
          </a:r>
          <a:r>
            <a:rPr lang="en-US" altLang="ja-JP" sz="1100" b="0" i="0" baseline="0">
              <a:solidFill>
                <a:schemeClr val="dk1"/>
              </a:solidFill>
              <a:effectLst/>
              <a:latin typeface="+mn-lt"/>
              <a:ea typeface="+mn-ea"/>
              <a:cs typeface="+mn-cs"/>
            </a:rPr>
            <a:t/>
          </a:r>
          <a:br>
            <a:rPr lang="en-US" altLang="ja-JP" sz="1100" b="0" i="0" baseline="0">
              <a:solidFill>
                <a:schemeClr val="dk1"/>
              </a:solidFill>
              <a:effectLst/>
              <a:latin typeface="+mn-lt"/>
              <a:ea typeface="+mn-ea"/>
              <a:cs typeface="+mn-cs"/>
            </a:rPr>
          </a:br>
          <a:r>
            <a:rPr lang="ja-JP" altLang="en-US"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今後増加する見込みとなっている公共施設等の大規模改修や更新費用を見据えた基金の積み立て、新規発行債の抑制、公共施設等総合管理計画や中長期財政計画により適正な財政運営に努める。</a:t>
          </a:r>
          <a:endParaRPr lang="ja-JP" altLang="ja-JP" sz="1400">
            <a:effectLst/>
          </a:endParaRPr>
        </a:p>
        <a:p>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沖縄県伊江村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4,620
4,604
22.78
5,724,554
5,546,659
173,749
2,476,827
4,075,961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21</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年以降に集中して新築及び建て替え工事を実施したため、類似団体の平均と比較して低い値となっている。</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しかし、役場、中央公民館（改善センター）村営住宅等で経過年数が比較的長い施設も残っている為、更新に向けた計画等を策定し取り組んでいく。</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0" name="テキスト ボックス 6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65858</xdr:rowOff>
    </xdr:from>
    <xdr:to>
      <xdr:col>3</xdr:col>
      <xdr:colOff>1170940</xdr:colOff>
      <xdr:row>29</xdr:row>
      <xdr:rowOff>91258</xdr:rowOff>
    </xdr:to>
    <xdr:cxnSp macro="">
      <xdr:nvCxnSpPr>
        <xdr:cNvPr id="72" name="直線コネクタ 71"/>
        <xdr:cNvCxnSpPr/>
      </xdr:nvCxnSpPr>
      <xdr:spPr>
        <a:xfrm flipV="1">
          <a:off x="4760595" y="5304608"/>
          <a:ext cx="1270" cy="53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95085</xdr:rowOff>
    </xdr:from>
    <xdr:ext cx="405111" cy="259045"/>
    <xdr:sp macro="" textlink="">
      <xdr:nvSpPr>
        <xdr:cNvPr id="73" name="有形固定資産減価償却率最小値テキスト"/>
        <xdr:cNvSpPr txBox="1"/>
      </xdr:nvSpPr>
      <xdr:spPr>
        <a:xfrm>
          <a:off x="4813300" y="584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29</xdr:row>
      <xdr:rowOff>91258</xdr:rowOff>
    </xdr:from>
    <xdr:to>
      <xdr:col>3</xdr:col>
      <xdr:colOff>1260475</xdr:colOff>
      <xdr:row>29</xdr:row>
      <xdr:rowOff>91258</xdr:rowOff>
    </xdr:to>
    <xdr:cxnSp macro="">
      <xdr:nvCxnSpPr>
        <xdr:cNvPr id="74" name="直線コネクタ 73"/>
        <xdr:cNvCxnSpPr/>
      </xdr:nvCxnSpPr>
      <xdr:spPr>
        <a:xfrm>
          <a:off x="4673600" y="584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12535</xdr:rowOff>
    </xdr:from>
    <xdr:ext cx="405111" cy="259045"/>
    <xdr:sp macro="" textlink="">
      <xdr:nvSpPr>
        <xdr:cNvPr id="75" name="有形固定資産減価償却率最大値テキスト"/>
        <xdr:cNvSpPr txBox="1"/>
      </xdr:nvSpPr>
      <xdr:spPr>
        <a:xfrm>
          <a:off x="4813300" y="5079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26</xdr:row>
      <xdr:rowOff>65858</xdr:rowOff>
    </xdr:from>
    <xdr:to>
      <xdr:col>3</xdr:col>
      <xdr:colOff>1260475</xdr:colOff>
      <xdr:row>26</xdr:row>
      <xdr:rowOff>65858</xdr:rowOff>
    </xdr:to>
    <xdr:cxnSp macro="">
      <xdr:nvCxnSpPr>
        <xdr:cNvPr id="76" name="直線コネクタ 75"/>
        <xdr:cNvCxnSpPr/>
      </xdr:nvCxnSpPr>
      <xdr:spPr>
        <a:xfrm>
          <a:off x="4673600" y="53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96537</xdr:rowOff>
    </xdr:from>
    <xdr:ext cx="405111" cy="259045"/>
    <xdr:sp macro="" textlink="">
      <xdr:nvSpPr>
        <xdr:cNvPr id="77" name="有形固定資産減価償却率平均値テキスト"/>
        <xdr:cNvSpPr txBox="1"/>
      </xdr:nvSpPr>
      <xdr:spPr>
        <a:xfrm>
          <a:off x="4813300" y="5506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27</xdr:row>
      <xdr:rowOff>118110</xdr:rowOff>
    </xdr:from>
    <xdr:to>
      <xdr:col>3</xdr:col>
      <xdr:colOff>1222375</xdr:colOff>
      <xdr:row>28</xdr:row>
      <xdr:rowOff>48260</xdr:rowOff>
    </xdr:to>
    <xdr:sp macro="" textlink="">
      <xdr:nvSpPr>
        <xdr:cNvPr id="78" name="フローチャート : 判断 77"/>
        <xdr:cNvSpPr/>
      </xdr:nvSpPr>
      <xdr:spPr>
        <a:xfrm>
          <a:off x="4711700" y="552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116296</xdr:rowOff>
    </xdr:from>
    <xdr:to>
      <xdr:col>3</xdr:col>
      <xdr:colOff>511175</xdr:colOff>
      <xdr:row>29</xdr:row>
      <xdr:rowOff>46446</xdr:rowOff>
    </xdr:to>
    <xdr:sp macro="" textlink="">
      <xdr:nvSpPr>
        <xdr:cNvPr id="79" name="フローチャート : 判断 78"/>
        <xdr:cNvSpPr/>
      </xdr:nvSpPr>
      <xdr:spPr>
        <a:xfrm>
          <a:off x="4000500" y="569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94887</xdr:rowOff>
    </xdr:from>
    <xdr:to>
      <xdr:col>3</xdr:col>
      <xdr:colOff>511175</xdr:colOff>
      <xdr:row>34</xdr:row>
      <xdr:rowOff>25037</xdr:rowOff>
    </xdr:to>
    <xdr:sp macro="" textlink="">
      <xdr:nvSpPr>
        <xdr:cNvPr id="85" name="円/楕円 84"/>
        <xdr:cNvSpPr/>
      </xdr:nvSpPr>
      <xdr:spPr>
        <a:xfrm>
          <a:off x="4000500" y="653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62973</xdr:rowOff>
    </xdr:from>
    <xdr:ext cx="405111" cy="259045"/>
    <xdr:sp macro="" textlink="">
      <xdr:nvSpPr>
        <xdr:cNvPr id="86" name="n_1aveValue有形固定資産減価償却率"/>
        <xdr:cNvSpPr txBox="1"/>
      </xdr:nvSpPr>
      <xdr:spPr>
        <a:xfrm>
          <a:off x="3836043"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16164</xdr:rowOff>
    </xdr:from>
    <xdr:ext cx="405111" cy="259045"/>
    <xdr:sp macro="" textlink="">
      <xdr:nvSpPr>
        <xdr:cNvPr id="87" name="n_1mainValue有形固定資産減価償却率"/>
        <xdr:cNvSpPr txBox="1"/>
      </xdr:nvSpPr>
      <xdr:spPr>
        <a:xfrm>
          <a:off x="3836043" y="6626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4,620
4,604
22.78
5,724,554
5,546,659
173,749
2,476,827
4,075,961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14478</xdr:rowOff>
    </xdr:from>
    <xdr:to>
      <xdr:col>6</xdr:col>
      <xdr:colOff>510540</xdr:colOff>
      <xdr:row>37</xdr:row>
      <xdr:rowOff>60198</xdr:rowOff>
    </xdr:to>
    <xdr:cxnSp macro="">
      <xdr:nvCxnSpPr>
        <xdr:cNvPr id="55" name="直線コネクタ 54"/>
        <xdr:cNvCxnSpPr/>
      </xdr:nvCxnSpPr>
      <xdr:spPr>
        <a:xfrm flipV="1">
          <a:off x="4634865" y="5843778"/>
          <a:ext cx="0" cy="560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64025</xdr:rowOff>
    </xdr:from>
    <xdr:ext cx="405111" cy="259045"/>
    <xdr:sp macro="" textlink="">
      <xdr:nvSpPr>
        <xdr:cNvPr id="56" name="【道路】&#10;有形固定資産減価償却率最小値テキスト"/>
        <xdr:cNvSpPr txBox="1"/>
      </xdr:nvSpPr>
      <xdr:spPr>
        <a:xfrm>
          <a:off x="4724400" y="6407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37</xdr:row>
      <xdr:rowOff>60198</xdr:rowOff>
    </xdr:from>
    <xdr:to>
      <xdr:col>6</xdr:col>
      <xdr:colOff>600075</xdr:colOff>
      <xdr:row>37</xdr:row>
      <xdr:rowOff>60198</xdr:rowOff>
    </xdr:to>
    <xdr:cxnSp macro="">
      <xdr:nvCxnSpPr>
        <xdr:cNvPr id="57" name="直線コネクタ 56"/>
        <xdr:cNvCxnSpPr/>
      </xdr:nvCxnSpPr>
      <xdr:spPr>
        <a:xfrm>
          <a:off x="4546600" y="640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132605</xdr:rowOff>
    </xdr:from>
    <xdr:ext cx="405111" cy="259045"/>
    <xdr:sp macro="" textlink="">
      <xdr:nvSpPr>
        <xdr:cNvPr id="58" name="【道路】&#10;有形固定資産減価償却率最大値テキスト"/>
        <xdr:cNvSpPr txBox="1"/>
      </xdr:nvSpPr>
      <xdr:spPr>
        <a:xfrm>
          <a:off x="4724400" y="5619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14478</xdr:rowOff>
    </xdr:from>
    <xdr:to>
      <xdr:col>6</xdr:col>
      <xdr:colOff>600075</xdr:colOff>
      <xdr:row>34</xdr:row>
      <xdr:rowOff>14478</xdr:rowOff>
    </xdr:to>
    <xdr:cxnSp macro="">
      <xdr:nvCxnSpPr>
        <xdr:cNvPr id="59" name="直線コネクタ 58"/>
        <xdr:cNvCxnSpPr/>
      </xdr:nvCxnSpPr>
      <xdr:spPr>
        <a:xfrm>
          <a:off x="4546600" y="584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92981</xdr:rowOff>
    </xdr:from>
    <xdr:ext cx="405111" cy="259045"/>
    <xdr:sp macro="" textlink="">
      <xdr:nvSpPr>
        <xdr:cNvPr id="60" name="【道路】&#10;有形固定資産減価償却率平均値テキスト"/>
        <xdr:cNvSpPr txBox="1"/>
      </xdr:nvSpPr>
      <xdr:spPr>
        <a:xfrm>
          <a:off x="4724400" y="60937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114554</xdr:rowOff>
    </xdr:from>
    <xdr:to>
      <xdr:col>6</xdr:col>
      <xdr:colOff>561975</xdr:colOff>
      <xdr:row>36</xdr:row>
      <xdr:rowOff>44704</xdr:rowOff>
    </xdr:to>
    <xdr:sp macro="" textlink="">
      <xdr:nvSpPr>
        <xdr:cNvPr id="61" name="フローチャート : 判断 60"/>
        <xdr:cNvSpPr/>
      </xdr:nvSpPr>
      <xdr:spPr>
        <a:xfrm>
          <a:off x="45847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132842</xdr:rowOff>
    </xdr:from>
    <xdr:to>
      <xdr:col>5</xdr:col>
      <xdr:colOff>409575</xdr:colOff>
      <xdr:row>37</xdr:row>
      <xdr:rowOff>62992</xdr:rowOff>
    </xdr:to>
    <xdr:sp macro="" textlink="">
      <xdr:nvSpPr>
        <xdr:cNvPr id="62" name="フローチャート : 判断 61"/>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123698</xdr:rowOff>
    </xdr:from>
    <xdr:to>
      <xdr:col>5</xdr:col>
      <xdr:colOff>409575</xdr:colOff>
      <xdr:row>42</xdr:row>
      <xdr:rowOff>53848</xdr:rowOff>
    </xdr:to>
    <xdr:sp macro="" textlink="">
      <xdr:nvSpPr>
        <xdr:cNvPr id="68" name="円/楕円 67"/>
        <xdr:cNvSpPr/>
      </xdr:nvSpPr>
      <xdr:spPr>
        <a:xfrm>
          <a:off x="3746500" y="715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79519</xdr:rowOff>
    </xdr:from>
    <xdr:ext cx="405111" cy="259045"/>
    <xdr:sp macro="" textlink="">
      <xdr:nvSpPr>
        <xdr:cNvPr id="69" name="n_1aveValue【道路】&#10;有形固定資産減価償却率"/>
        <xdr:cNvSpPr txBox="1"/>
      </xdr:nvSpPr>
      <xdr:spPr>
        <a:xfrm>
          <a:off x="3582043" y="608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44975</xdr:rowOff>
    </xdr:from>
    <xdr:ext cx="405111" cy="259045"/>
    <xdr:sp macro="" textlink="">
      <xdr:nvSpPr>
        <xdr:cNvPr id="70" name="n_1mainValue【道路】&#10;有形固定資産減価償却率"/>
        <xdr:cNvSpPr txBox="1"/>
      </xdr:nvSpPr>
      <xdr:spPr>
        <a:xfrm>
          <a:off x="3582043" y="724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4" name="テキスト ボックス 83"/>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6" name="テキスト ボックス 8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8" name="テキスト ボックス 8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0" name="テキスト ボックス 8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2" name="テキスト ボックス 91"/>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4" name="直線コネクタ 93"/>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5"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6" name="直線コネクタ 95"/>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7"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98" name="直線コネクタ 97"/>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99"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0" name="フローチャート : 判断 99"/>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1" name="フローチャート : 判断 100"/>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86084</xdr:rowOff>
    </xdr:from>
    <xdr:to>
      <xdr:col>14</xdr:col>
      <xdr:colOff>79375</xdr:colOff>
      <xdr:row>42</xdr:row>
      <xdr:rowOff>16234</xdr:rowOff>
    </xdr:to>
    <xdr:sp macro="" textlink="">
      <xdr:nvSpPr>
        <xdr:cNvPr id="107" name="円/楕円 106"/>
        <xdr:cNvSpPr/>
      </xdr:nvSpPr>
      <xdr:spPr>
        <a:xfrm>
          <a:off x="9588500" y="711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128651</xdr:rowOff>
    </xdr:from>
    <xdr:ext cx="534377" cy="259045"/>
    <xdr:sp macro="" textlink="">
      <xdr:nvSpPr>
        <xdr:cNvPr id="108" name="n_1aveValue【道路】&#10;一人当たり延長"/>
        <xdr:cNvSpPr txBox="1"/>
      </xdr:nvSpPr>
      <xdr:spPr>
        <a:xfrm>
          <a:off x="9359410"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7361</xdr:rowOff>
    </xdr:from>
    <xdr:ext cx="534377" cy="259045"/>
    <xdr:sp macro="" textlink="">
      <xdr:nvSpPr>
        <xdr:cNvPr id="109" name="n_1mainValue【道路】&#10;一人当たり延長"/>
        <xdr:cNvSpPr txBox="1"/>
      </xdr:nvSpPr>
      <xdr:spPr>
        <a:xfrm>
          <a:off x="9359410" y="72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38.145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18" name="正方形/長方形 11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19" name="正方形/長方形 11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0" name="正方形/長方形 11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1" name="正方形/長方形 12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2" name="正方形/長方形 12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3" name="正方形/長方形 12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4" name="正方形/長方形 12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102,244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25" name="正方形/長方形 124"/>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26" name="正方形/長方形 1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7" name="正方形/長方形 1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8" name="正方形/長方形 1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9" name="正方形/長方形 1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0" name="正方形/長方形 1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1" name="正方形/長方形 1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2" name="正方形/長方形 1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3" name="正方形/長方形 1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4" name="テキスト ボックス 1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5" name="直線コネクタ 1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6" name="テキスト ボックス 13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37" name="直線コネクタ 13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38" name="テキスト ボックス 13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39" name="直線コネクタ 13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0" name="テキスト ボックス 13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1" name="直線コネクタ 14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2" name="テキスト ボックス 14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3" name="直線コネクタ 14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44" name="テキスト ボックス 14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5" name="直線コネクタ 1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6" name="テキスト ボックス 1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148" name="直線コネクタ 147"/>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149"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150" name="直線コネクタ 149"/>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151"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152" name="直線コネクタ 151"/>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153" name="【公営住宅】&#10;有形固定資産減価償却率平均値テキスト"/>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154" name="フローチャート : 判断 153"/>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155" name="フローチャート : 判断 154"/>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6" name="テキスト ボックス 1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7" name="テキスト ボックス 1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8" name="テキスト ボックス 1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9" name="テキスト ボックス 1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0" name="テキスト ボックス 1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30735</xdr:rowOff>
    </xdr:from>
    <xdr:to>
      <xdr:col>5</xdr:col>
      <xdr:colOff>409575</xdr:colOff>
      <xdr:row>81</xdr:row>
      <xdr:rowOff>132335</xdr:rowOff>
    </xdr:to>
    <xdr:sp macro="" textlink="">
      <xdr:nvSpPr>
        <xdr:cNvPr id="161" name="円/楕円 160"/>
        <xdr:cNvSpPr/>
      </xdr:nvSpPr>
      <xdr:spPr>
        <a:xfrm>
          <a:off x="3746500" y="13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125747</xdr:rowOff>
    </xdr:from>
    <xdr:ext cx="405111" cy="259045"/>
    <xdr:sp macro="" textlink="">
      <xdr:nvSpPr>
        <xdr:cNvPr id="162" name="n_1aveValue【公営住宅】&#10;有形固定資産減価償却率"/>
        <xdr:cNvSpPr txBox="1"/>
      </xdr:nvSpPr>
      <xdr:spPr>
        <a:xfrm>
          <a:off x="3582043"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148862</xdr:rowOff>
    </xdr:from>
    <xdr:ext cx="405111" cy="259045"/>
    <xdr:sp macro="" textlink="">
      <xdr:nvSpPr>
        <xdr:cNvPr id="163" name="n_1mainValue【公営住宅】&#10;有形固定資産減価償却率"/>
        <xdr:cNvSpPr txBox="1"/>
      </xdr:nvSpPr>
      <xdr:spPr>
        <a:xfrm>
          <a:off x="3582043" y="1369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4" name="正方形/長方形 1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5" name="正方形/長方形 1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6" name="正方形/長方形 1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7" name="正方形/長方形 1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8" name="正方形/長方形 1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9" name="正方形/長方形 1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0" name="正方形/長方形 1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1" name="正方形/長方形 1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2" name="テキスト ボックス 1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3" name="直線コネクタ 1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74" name="直線コネクタ 17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75" name="テキスト ボックス 17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76" name="直線コネクタ 17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77" name="テキスト ボックス 17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78" name="直線コネクタ 17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79" name="テキスト ボックス 17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80" name="直線コネクタ 17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81" name="テキスト ボックス 18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82" name="直線コネクタ 18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91820</xdr:rowOff>
    </xdr:from>
    <xdr:ext cx="531299" cy="259045"/>
    <xdr:sp macro="" textlink="">
      <xdr:nvSpPr>
        <xdr:cNvPr id="183" name="テキスト ボックス 182"/>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4" name="直線コネクタ 18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108148</xdr:rowOff>
    </xdr:from>
    <xdr:ext cx="531299" cy="259045"/>
    <xdr:sp macro="" textlink="">
      <xdr:nvSpPr>
        <xdr:cNvPr id="185" name="テキスト ボックス 184"/>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6" name="直線コネクタ 1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187" name="テキスト ボックス 18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127036</xdr:rowOff>
    </xdr:from>
    <xdr:to>
      <xdr:col>15</xdr:col>
      <xdr:colOff>180340</xdr:colOff>
      <xdr:row>84</xdr:row>
      <xdr:rowOff>137378</xdr:rowOff>
    </xdr:to>
    <xdr:cxnSp macro="">
      <xdr:nvCxnSpPr>
        <xdr:cNvPr id="189" name="直線コネクタ 188"/>
        <xdr:cNvCxnSpPr/>
      </xdr:nvCxnSpPr>
      <xdr:spPr>
        <a:xfrm flipV="1">
          <a:off x="10476865" y="13500136"/>
          <a:ext cx="0" cy="103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141205</xdr:rowOff>
    </xdr:from>
    <xdr:ext cx="469744" cy="259045"/>
    <xdr:sp macro="" textlink="">
      <xdr:nvSpPr>
        <xdr:cNvPr id="190" name="【公営住宅】&#10;一人当たり面積最小値テキスト"/>
        <xdr:cNvSpPr txBox="1"/>
      </xdr:nvSpPr>
      <xdr:spPr>
        <a:xfrm>
          <a:off x="10566400" y="1454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84</xdr:row>
      <xdr:rowOff>137378</xdr:rowOff>
    </xdr:from>
    <xdr:to>
      <xdr:col>15</xdr:col>
      <xdr:colOff>269875</xdr:colOff>
      <xdr:row>84</xdr:row>
      <xdr:rowOff>137378</xdr:rowOff>
    </xdr:to>
    <xdr:cxnSp macro="">
      <xdr:nvCxnSpPr>
        <xdr:cNvPr id="191" name="直線コネクタ 190"/>
        <xdr:cNvCxnSpPr/>
      </xdr:nvCxnSpPr>
      <xdr:spPr>
        <a:xfrm>
          <a:off x="10388600" y="1453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73713</xdr:rowOff>
    </xdr:from>
    <xdr:ext cx="534377" cy="259045"/>
    <xdr:sp macro="" textlink="">
      <xdr:nvSpPr>
        <xdr:cNvPr id="192" name="【公営住宅】&#10;一人当たり面積最大値テキスト"/>
        <xdr:cNvSpPr txBox="1"/>
      </xdr:nvSpPr>
      <xdr:spPr>
        <a:xfrm>
          <a:off x="10566400" y="1327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127036</xdr:rowOff>
    </xdr:from>
    <xdr:to>
      <xdr:col>15</xdr:col>
      <xdr:colOff>269875</xdr:colOff>
      <xdr:row>78</xdr:row>
      <xdr:rowOff>127036</xdr:rowOff>
    </xdr:to>
    <xdr:cxnSp macro="">
      <xdr:nvCxnSpPr>
        <xdr:cNvPr id="193" name="直線コネクタ 192"/>
        <xdr:cNvCxnSpPr/>
      </xdr:nvCxnSpPr>
      <xdr:spPr>
        <a:xfrm>
          <a:off x="10388600" y="135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146212</xdr:rowOff>
    </xdr:from>
    <xdr:ext cx="469744" cy="259045"/>
    <xdr:sp macro="" textlink="">
      <xdr:nvSpPr>
        <xdr:cNvPr id="194" name="【公営住宅】&#10;一人当たり面積平均値テキスト"/>
        <xdr:cNvSpPr txBox="1"/>
      </xdr:nvSpPr>
      <xdr:spPr>
        <a:xfrm>
          <a:off x="10566400" y="1420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167785</xdr:rowOff>
    </xdr:from>
    <xdr:to>
      <xdr:col>15</xdr:col>
      <xdr:colOff>231775</xdr:colOff>
      <xdr:row>83</xdr:row>
      <xdr:rowOff>97935</xdr:rowOff>
    </xdr:to>
    <xdr:sp macro="" textlink="">
      <xdr:nvSpPr>
        <xdr:cNvPr id="195" name="フローチャート : 判断 194"/>
        <xdr:cNvSpPr/>
      </xdr:nvSpPr>
      <xdr:spPr>
        <a:xfrm>
          <a:off x="10426700" y="142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66766</xdr:rowOff>
    </xdr:from>
    <xdr:to>
      <xdr:col>14</xdr:col>
      <xdr:colOff>79375</xdr:colOff>
      <xdr:row>84</xdr:row>
      <xdr:rowOff>168366</xdr:rowOff>
    </xdr:to>
    <xdr:sp macro="" textlink="">
      <xdr:nvSpPr>
        <xdr:cNvPr id="196" name="フローチャート : 判断 195"/>
        <xdr:cNvSpPr/>
      </xdr:nvSpPr>
      <xdr:spPr>
        <a:xfrm>
          <a:off x="9588500" y="1446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97" name="テキスト ボックス 1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8" name="テキスト ボックス 1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9" name="テキスト ボックス 1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0" name="テキスト ボックス 1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1" name="テキスト ボックス 2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146340</xdr:rowOff>
    </xdr:from>
    <xdr:to>
      <xdr:col>14</xdr:col>
      <xdr:colOff>79375</xdr:colOff>
      <xdr:row>86</xdr:row>
      <xdr:rowOff>76490</xdr:rowOff>
    </xdr:to>
    <xdr:sp macro="" textlink="">
      <xdr:nvSpPr>
        <xdr:cNvPr id="202" name="円/楕円 201"/>
        <xdr:cNvSpPr/>
      </xdr:nvSpPr>
      <xdr:spPr>
        <a:xfrm>
          <a:off x="9588500" y="1471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13443</xdr:rowOff>
    </xdr:from>
    <xdr:ext cx="469744" cy="259045"/>
    <xdr:sp macro="" textlink="">
      <xdr:nvSpPr>
        <xdr:cNvPr id="203" name="n_1aveValue【公営住宅】&#10;一人当たり面積"/>
        <xdr:cNvSpPr txBox="1"/>
      </xdr:nvSpPr>
      <xdr:spPr>
        <a:xfrm>
          <a:off x="9391727" y="1424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67617</xdr:rowOff>
    </xdr:from>
    <xdr:ext cx="469744" cy="259045"/>
    <xdr:sp macro="" textlink="">
      <xdr:nvSpPr>
        <xdr:cNvPr id="204" name="n_1mainValue【公営住宅】&#10;一人当たり面積"/>
        <xdr:cNvSpPr txBox="1"/>
      </xdr:nvSpPr>
      <xdr:spPr>
        <a:xfrm>
          <a:off x="9391727" y="1481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3" name="テキスト ボックス 21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4" name="直線コネクタ 21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15" name="テキスト ボックス 21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16" name="直線コネクタ 21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17" name="テキスト ボックス 216"/>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18" name="直線コネクタ 21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19" name="テキスト ボックス 21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20" name="直線コネクタ 21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21" name="テキスト ボックス 22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22" name="直線コネクタ 22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23" name="テキスト ボックス 22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24" name="直線コネクタ 22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25" name="テキスト ボックス 22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26" name="直線コネクタ 22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27" name="テキスト ボックス 226"/>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8" name="直線コネクタ 22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29" name="テキスト ボックス 22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138249</xdr:rowOff>
    </xdr:from>
    <xdr:to>
      <xdr:col>6</xdr:col>
      <xdr:colOff>510540</xdr:colOff>
      <xdr:row>104</xdr:row>
      <xdr:rowOff>43543</xdr:rowOff>
    </xdr:to>
    <xdr:cxnSp macro="">
      <xdr:nvCxnSpPr>
        <xdr:cNvPr id="231" name="直線コネクタ 230"/>
        <xdr:cNvCxnSpPr/>
      </xdr:nvCxnSpPr>
      <xdr:spPr>
        <a:xfrm flipV="1">
          <a:off x="4634865" y="17283249"/>
          <a:ext cx="0" cy="59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47370</xdr:rowOff>
    </xdr:from>
    <xdr:ext cx="405111" cy="259045"/>
    <xdr:sp macro="" textlink="">
      <xdr:nvSpPr>
        <xdr:cNvPr id="232" name="【港湾・漁港】&#10;有形固定資産減価償却率最小値テキスト"/>
        <xdr:cNvSpPr txBox="1"/>
      </xdr:nvSpPr>
      <xdr:spPr>
        <a:xfrm>
          <a:off x="4724400" y="17878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104</xdr:row>
      <xdr:rowOff>43543</xdr:rowOff>
    </xdr:from>
    <xdr:to>
      <xdr:col>6</xdr:col>
      <xdr:colOff>600075</xdr:colOff>
      <xdr:row>104</xdr:row>
      <xdr:rowOff>43543</xdr:rowOff>
    </xdr:to>
    <xdr:cxnSp macro="">
      <xdr:nvCxnSpPr>
        <xdr:cNvPr id="233" name="直線コネクタ 232"/>
        <xdr:cNvCxnSpPr/>
      </xdr:nvCxnSpPr>
      <xdr:spPr>
        <a:xfrm>
          <a:off x="4546600" y="17874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84926</xdr:rowOff>
    </xdr:from>
    <xdr:ext cx="405111" cy="259045"/>
    <xdr:sp macro="" textlink="">
      <xdr:nvSpPr>
        <xdr:cNvPr id="234" name="【港湾・漁港】&#10;有形固定資産減価償却率最大値テキスト"/>
        <xdr:cNvSpPr txBox="1"/>
      </xdr:nvSpPr>
      <xdr:spPr>
        <a:xfrm>
          <a:off x="4724400" y="1705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54.1</a:t>
          </a:r>
          <a:endParaRPr kumimoji="1" lang="ja-JP" altLang="en-US" sz="1000" b="1">
            <a:latin typeface="ＭＳ Ｐゴシック"/>
          </a:endParaRPr>
        </a:p>
      </xdr:txBody>
    </xdr:sp>
    <xdr:clientData/>
  </xdr:oneCellAnchor>
  <xdr:twoCellAnchor>
    <xdr:from>
      <xdr:col>6</xdr:col>
      <xdr:colOff>422275</xdr:colOff>
      <xdr:row>100</xdr:row>
      <xdr:rowOff>138249</xdr:rowOff>
    </xdr:from>
    <xdr:to>
      <xdr:col>6</xdr:col>
      <xdr:colOff>600075</xdr:colOff>
      <xdr:row>100</xdr:row>
      <xdr:rowOff>138249</xdr:rowOff>
    </xdr:to>
    <xdr:cxnSp macro="">
      <xdr:nvCxnSpPr>
        <xdr:cNvPr id="235" name="直線コネクタ 234"/>
        <xdr:cNvCxnSpPr/>
      </xdr:nvCxnSpPr>
      <xdr:spPr>
        <a:xfrm>
          <a:off x="4546600" y="1728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64243</xdr:rowOff>
    </xdr:from>
    <xdr:ext cx="405111" cy="259045"/>
    <xdr:sp macro="" textlink="">
      <xdr:nvSpPr>
        <xdr:cNvPr id="236" name="【港湾・漁港】&#10;有形固定資産減価償却率平均値テキスト"/>
        <xdr:cNvSpPr txBox="1"/>
      </xdr:nvSpPr>
      <xdr:spPr>
        <a:xfrm>
          <a:off x="4724400" y="173806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85816</xdr:rowOff>
    </xdr:from>
    <xdr:to>
      <xdr:col>6</xdr:col>
      <xdr:colOff>561975</xdr:colOff>
      <xdr:row>102</xdr:row>
      <xdr:rowOff>15966</xdr:rowOff>
    </xdr:to>
    <xdr:sp macro="" textlink="">
      <xdr:nvSpPr>
        <xdr:cNvPr id="237" name="フローチャート : 判断 236"/>
        <xdr:cNvSpPr/>
      </xdr:nvSpPr>
      <xdr:spPr>
        <a:xfrm>
          <a:off x="4584700" y="1740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99</xdr:row>
      <xdr:rowOff>131536</xdr:rowOff>
    </xdr:from>
    <xdr:to>
      <xdr:col>5</xdr:col>
      <xdr:colOff>409575</xdr:colOff>
      <xdr:row>100</xdr:row>
      <xdr:rowOff>61686</xdr:rowOff>
    </xdr:to>
    <xdr:sp macro="" textlink="">
      <xdr:nvSpPr>
        <xdr:cNvPr id="238" name="フローチャート : 判断 237"/>
        <xdr:cNvSpPr/>
      </xdr:nvSpPr>
      <xdr:spPr>
        <a:xfrm>
          <a:off x="3746500" y="171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39" name="テキスト ボックス 23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0" name="テキスト ボックス 23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1" name="テキスト ボックス 24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2" name="テキスト ボックス 24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3" name="テキスト ボックス 24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5806</xdr:rowOff>
    </xdr:from>
    <xdr:to>
      <xdr:col>5</xdr:col>
      <xdr:colOff>409575</xdr:colOff>
      <xdr:row>108</xdr:row>
      <xdr:rowOff>107406</xdr:rowOff>
    </xdr:to>
    <xdr:sp macro="" textlink="">
      <xdr:nvSpPr>
        <xdr:cNvPr id="244" name="円/楕円 243"/>
        <xdr:cNvSpPr/>
      </xdr:nvSpPr>
      <xdr:spPr>
        <a:xfrm>
          <a:off x="3746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98</xdr:row>
      <xdr:rowOff>78213</xdr:rowOff>
    </xdr:from>
    <xdr:ext cx="405111" cy="259045"/>
    <xdr:sp macro="" textlink="">
      <xdr:nvSpPr>
        <xdr:cNvPr id="245" name="n_1aveValue【港湾・漁港】&#10;有形固定資産減価償却率"/>
        <xdr:cNvSpPr txBox="1"/>
      </xdr:nvSpPr>
      <xdr:spPr>
        <a:xfrm>
          <a:off x="3582043" y="1688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108</xdr:row>
      <xdr:rowOff>98533</xdr:rowOff>
    </xdr:from>
    <xdr:ext cx="405111" cy="259045"/>
    <xdr:sp macro="" textlink="">
      <xdr:nvSpPr>
        <xdr:cNvPr id="246" name="n_1mainValue【港湾・漁港】&#10;有形固定資産減価償却率"/>
        <xdr:cNvSpPr txBox="1"/>
      </xdr:nvSpPr>
      <xdr:spPr>
        <a:xfrm>
          <a:off x="3582043" y="1861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7" name="正方形/長方形 2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8" name="正方形/長方形 2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9" name="正方形/長方形 2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0" name="正方形/長方形 2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1" name="正方形/長方形 2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2" name="正方形/長方形 2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3" name="正方形/長方形 2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4" name="正方形/長方形 2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5" name="テキスト ボックス 2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6" name="直線コネクタ 2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257" name="直線コネクタ 25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258" name="テキスト ボックス 257"/>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59" name="直線コネクタ 25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162577</xdr:rowOff>
    </xdr:from>
    <xdr:ext cx="685572" cy="259045"/>
    <xdr:sp macro="" textlink="">
      <xdr:nvSpPr>
        <xdr:cNvPr id="260" name="テキスト ボックス 259"/>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61" name="直線コネクタ 26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48277</xdr:rowOff>
    </xdr:from>
    <xdr:ext cx="685572" cy="259045"/>
    <xdr:sp macro="" textlink="">
      <xdr:nvSpPr>
        <xdr:cNvPr id="262" name="テキスト ボックス 261"/>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63" name="直線コネクタ 26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105427</xdr:rowOff>
    </xdr:from>
    <xdr:ext cx="685572" cy="259045"/>
    <xdr:sp macro="" textlink="">
      <xdr:nvSpPr>
        <xdr:cNvPr id="264" name="テキスト ボックス 263"/>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5" name="直線コネクタ 2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266" name="テキスト ボックス 265"/>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116870</xdr:rowOff>
    </xdr:from>
    <xdr:to>
      <xdr:col>15</xdr:col>
      <xdr:colOff>180340</xdr:colOff>
      <xdr:row>108</xdr:row>
      <xdr:rowOff>5803</xdr:rowOff>
    </xdr:to>
    <xdr:cxnSp macro="">
      <xdr:nvCxnSpPr>
        <xdr:cNvPr id="268" name="直線コネクタ 267"/>
        <xdr:cNvCxnSpPr/>
      </xdr:nvCxnSpPr>
      <xdr:spPr>
        <a:xfrm flipV="1">
          <a:off x="10476865" y="17261870"/>
          <a:ext cx="0" cy="1260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9630</xdr:rowOff>
    </xdr:from>
    <xdr:ext cx="599010" cy="259045"/>
    <xdr:sp macro="" textlink="">
      <xdr:nvSpPr>
        <xdr:cNvPr id="269" name="【港湾・漁港】&#10;一人当たり有形固定資産（償却資産）額最小値テキスト"/>
        <xdr:cNvSpPr txBox="1"/>
      </xdr:nvSpPr>
      <xdr:spPr>
        <a:xfrm>
          <a:off x="10566400" y="18526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153,976</a:t>
          </a:r>
          <a:endParaRPr kumimoji="1" lang="ja-JP" altLang="en-US" sz="1000" b="1">
            <a:latin typeface="ＭＳ Ｐゴシック"/>
          </a:endParaRPr>
        </a:p>
      </xdr:txBody>
    </xdr:sp>
    <xdr:clientData/>
  </xdr:oneCellAnchor>
  <xdr:twoCellAnchor>
    <xdr:from>
      <xdr:col>15</xdr:col>
      <xdr:colOff>92075</xdr:colOff>
      <xdr:row>108</xdr:row>
      <xdr:rowOff>5803</xdr:rowOff>
    </xdr:from>
    <xdr:to>
      <xdr:col>15</xdr:col>
      <xdr:colOff>269875</xdr:colOff>
      <xdr:row>108</xdr:row>
      <xdr:rowOff>5803</xdr:rowOff>
    </xdr:to>
    <xdr:cxnSp macro="">
      <xdr:nvCxnSpPr>
        <xdr:cNvPr id="270" name="直線コネクタ 269"/>
        <xdr:cNvCxnSpPr/>
      </xdr:nvCxnSpPr>
      <xdr:spPr>
        <a:xfrm>
          <a:off x="10388600" y="18522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63547</xdr:rowOff>
    </xdr:from>
    <xdr:ext cx="690189" cy="259045"/>
    <xdr:sp macro="" textlink="">
      <xdr:nvSpPr>
        <xdr:cNvPr id="271" name="【港湾・漁港】&#10;一人当たり有形固定資産（償却資産）額最大値テキスト"/>
        <xdr:cNvSpPr txBox="1"/>
      </xdr:nvSpPr>
      <xdr:spPr>
        <a:xfrm>
          <a:off x="10566400" y="170370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2,911,043</a:t>
          </a:r>
          <a:endParaRPr kumimoji="1" lang="ja-JP" altLang="en-US" sz="1000" b="1">
            <a:latin typeface="ＭＳ Ｐゴシック"/>
          </a:endParaRPr>
        </a:p>
      </xdr:txBody>
    </xdr:sp>
    <xdr:clientData/>
  </xdr:oneCellAnchor>
  <xdr:twoCellAnchor>
    <xdr:from>
      <xdr:col>15</xdr:col>
      <xdr:colOff>92075</xdr:colOff>
      <xdr:row>100</xdr:row>
      <xdr:rowOff>116870</xdr:rowOff>
    </xdr:from>
    <xdr:to>
      <xdr:col>15</xdr:col>
      <xdr:colOff>269875</xdr:colOff>
      <xdr:row>100</xdr:row>
      <xdr:rowOff>116870</xdr:rowOff>
    </xdr:to>
    <xdr:cxnSp macro="">
      <xdr:nvCxnSpPr>
        <xdr:cNvPr id="272" name="直線コネクタ 271"/>
        <xdr:cNvCxnSpPr/>
      </xdr:nvCxnSpPr>
      <xdr:spPr>
        <a:xfrm>
          <a:off x="10388600" y="17261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129981</xdr:rowOff>
    </xdr:from>
    <xdr:ext cx="599010" cy="259045"/>
    <xdr:sp macro="" textlink="">
      <xdr:nvSpPr>
        <xdr:cNvPr id="273" name="【港湾・漁港】&#10;一人当たり有形固定資産（償却資産）額平均値テキスト"/>
        <xdr:cNvSpPr txBox="1"/>
      </xdr:nvSpPr>
      <xdr:spPr>
        <a:xfrm>
          <a:off x="10566400" y="18303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474,073</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151554</xdr:rowOff>
    </xdr:from>
    <xdr:to>
      <xdr:col>15</xdr:col>
      <xdr:colOff>231775</xdr:colOff>
      <xdr:row>107</xdr:row>
      <xdr:rowOff>81704</xdr:rowOff>
    </xdr:to>
    <xdr:sp macro="" textlink="">
      <xdr:nvSpPr>
        <xdr:cNvPr id="274" name="フローチャート : 判断 273"/>
        <xdr:cNvSpPr/>
      </xdr:nvSpPr>
      <xdr:spPr>
        <a:xfrm>
          <a:off x="10426700" y="183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166849</xdr:rowOff>
    </xdr:from>
    <xdr:to>
      <xdr:col>14</xdr:col>
      <xdr:colOff>79375</xdr:colOff>
      <xdr:row>105</xdr:row>
      <xdr:rowOff>96999</xdr:rowOff>
    </xdr:to>
    <xdr:sp macro="" textlink="">
      <xdr:nvSpPr>
        <xdr:cNvPr id="275" name="フローチャート : 判断 274"/>
        <xdr:cNvSpPr/>
      </xdr:nvSpPr>
      <xdr:spPr>
        <a:xfrm>
          <a:off x="9588500" y="179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76" name="テキスト ボックス 2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7" name="テキスト ボックス 2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8" name="テキスト ボックス 2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9" name="テキスト ボックス 2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0" name="テキスト ボックス 2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52484</xdr:rowOff>
    </xdr:from>
    <xdr:to>
      <xdr:col>14</xdr:col>
      <xdr:colOff>79375</xdr:colOff>
      <xdr:row>107</xdr:row>
      <xdr:rowOff>154084</xdr:rowOff>
    </xdr:to>
    <xdr:sp macro="" textlink="">
      <xdr:nvSpPr>
        <xdr:cNvPr id="281" name="円/楕円 280"/>
        <xdr:cNvSpPr/>
      </xdr:nvSpPr>
      <xdr:spPr>
        <a:xfrm>
          <a:off x="9588500" y="1839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103</xdr:row>
      <xdr:rowOff>113526</xdr:rowOff>
    </xdr:from>
    <xdr:ext cx="690189" cy="259045"/>
    <xdr:sp macro="" textlink="">
      <xdr:nvSpPr>
        <xdr:cNvPr id="282" name="n_1aveValue【港湾・漁港】&#10;一人当たり有形固定資産（償却資産）額"/>
        <xdr:cNvSpPr txBox="1"/>
      </xdr:nvSpPr>
      <xdr:spPr>
        <a:xfrm>
          <a:off x="9281504" y="177728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1,190,619</a:t>
          </a:r>
          <a:endParaRPr kumimoji="1" lang="ja-JP" altLang="en-US" sz="1000" b="1">
            <a:solidFill>
              <a:srgbClr val="000080"/>
            </a:solidFill>
            <a:latin typeface="ＭＳ Ｐゴシック"/>
          </a:endParaRPr>
        </a:p>
      </xdr:txBody>
    </xdr:sp>
    <xdr:clientData/>
  </xdr:oneCellAnchor>
  <xdr:oneCellAnchor>
    <xdr:from>
      <xdr:col>13</xdr:col>
      <xdr:colOff>402169</xdr:colOff>
      <xdr:row>107</xdr:row>
      <xdr:rowOff>145211</xdr:rowOff>
    </xdr:from>
    <xdr:ext cx="599010" cy="259045"/>
    <xdr:sp macro="" textlink="">
      <xdr:nvSpPr>
        <xdr:cNvPr id="283" name="n_1mainValue【港湾・漁港】&#10;一人当たり有形固定資産（償却資産）額"/>
        <xdr:cNvSpPr txBox="1"/>
      </xdr:nvSpPr>
      <xdr:spPr>
        <a:xfrm>
          <a:off x="9327094" y="1849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315,762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4" name="直線コネクタ 29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5" name="テキスト ボックス 29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6" name="直線コネクタ 29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7" name="テキスト ボックス 29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8" name="直線コネクタ 29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9" name="テキスト ボックス 29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0" name="直線コネクタ 29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1" name="テキスト ボックス 30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2" name="直線コネクタ 30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3" name="テキスト ボックス 30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4" name="直線コネクタ 30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5" name="テキスト ボックス 30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6" name="直線コネクタ 3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7" name="テキスト ボックス 30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09" name="直線コネクタ 308"/>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10"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11" name="直線コネクタ 310"/>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12"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3" name="直線コネクタ 312"/>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14" name="【認定こども園・幼稚園・保育所】&#10;有形固定資産減価償却率平均値テキスト"/>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15" name="フローチャート : 判断 314"/>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16" name="フローチャート : 判断 315"/>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7" name="テキスト ボックス 3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8" name="テキスト ボックス 3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9" name="テキスト ボックス 3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0" name="テキスト ボックス 3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1" name="テキスト ボックス 3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149497</xdr:rowOff>
    </xdr:from>
    <xdr:to>
      <xdr:col>22</xdr:col>
      <xdr:colOff>415925</xdr:colOff>
      <xdr:row>41</xdr:row>
      <xdr:rowOff>79647</xdr:rowOff>
    </xdr:to>
    <xdr:sp macro="" textlink="">
      <xdr:nvSpPr>
        <xdr:cNvPr id="322" name="円/楕円 321"/>
        <xdr:cNvSpPr/>
      </xdr:nvSpPr>
      <xdr:spPr>
        <a:xfrm>
          <a:off x="15430500" y="70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105971</xdr:rowOff>
    </xdr:from>
    <xdr:ext cx="405111" cy="259045"/>
    <xdr:sp macro="" textlink="">
      <xdr:nvSpPr>
        <xdr:cNvPr id="323" name="n_1aveValue【認定こども園・幼稚園・保育所】&#10;有形固定資産減価償却率"/>
        <xdr:cNvSpPr txBox="1"/>
      </xdr:nvSpPr>
      <xdr:spPr>
        <a:xfrm>
          <a:off x="15266043"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70774</xdr:rowOff>
    </xdr:from>
    <xdr:ext cx="405111" cy="259045"/>
    <xdr:sp macro="" textlink="">
      <xdr:nvSpPr>
        <xdr:cNvPr id="324" name="n_1mainValue【認定こども園・幼稚園・保育所】&#10;有形固定資産減価償却率"/>
        <xdr:cNvSpPr txBox="1"/>
      </xdr:nvSpPr>
      <xdr:spPr>
        <a:xfrm>
          <a:off x="15266043" y="710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5" name="正方形/長方形 3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6" name="正方形/長方形 3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7" name="正方形/長方形 3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8" name="正方形/長方形 3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9" name="正方形/長方形 3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0" name="正方形/長方形 3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1" name="正方形/長方形 3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2" name="正方形/長方形 3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3" name="テキスト ボックス 3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4" name="直線コネクタ 3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5" name="直線コネクタ 33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6" name="テキスト ボックス 33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7" name="直線コネクタ 33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38" name="テキスト ボックス 337"/>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9" name="直線コネクタ 33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40" name="テキスト ボックス 339"/>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1" name="直線コネクタ 34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42" name="テキスト ボックス 341"/>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3" name="直線コネクタ 3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44" name="テキスト ボックス 343"/>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46" name="直線コネクタ 345"/>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47"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48" name="直線コネクタ 347"/>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49"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50" name="直線コネクタ 349"/>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351" name="【認定こども園・幼稚園・保育所】&#10;一人当たり面積平均値テキスト"/>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52" name="フローチャート : 判断 351"/>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353" name="フローチャート : 判断 352"/>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4" name="テキスト ボックス 3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5" name="テキスト ボックス 3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6" name="テキスト ボックス 3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7" name="テキスト ボックス 3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8" name="テキスト ボックス 3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66228</xdr:rowOff>
    </xdr:from>
    <xdr:to>
      <xdr:col>31</xdr:col>
      <xdr:colOff>85725</xdr:colOff>
      <xdr:row>41</xdr:row>
      <xdr:rowOff>167828</xdr:rowOff>
    </xdr:to>
    <xdr:sp macro="" textlink="">
      <xdr:nvSpPr>
        <xdr:cNvPr id="359" name="円/楕円 358"/>
        <xdr:cNvSpPr/>
      </xdr:nvSpPr>
      <xdr:spPr>
        <a:xfrm>
          <a:off x="21272500" y="709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11991</xdr:rowOff>
    </xdr:from>
    <xdr:ext cx="469744" cy="259045"/>
    <xdr:sp macro="" textlink="">
      <xdr:nvSpPr>
        <xdr:cNvPr id="360" name="n_1aveValue【認定こども園・幼稚園・保育所】&#10;一人当たり面積"/>
        <xdr:cNvSpPr txBox="1"/>
      </xdr:nvSpPr>
      <xdr:spPr>
        <a:xfrm>
          <a:off x="21075727" y="686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158955</xdr:rowOff>
    </xdr:from>
    <xdr:ext cx="469744" cy="259045"/>
    <xdr:sp macro="" textlink="">
      <xdr:nvSpPr>
        <xdr:cNvPr id="361" name="n_1mainValue【認定こども園・幼稚園・保育所】&#10;一人当たり面積"/>
        <xdr:cNvSpPr txBox="1"/>
      </xdr:nvSpPr>
      <xdr:spPr>
        <a:xfrm>
          <a:off x="21075727" y="718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0" name="テキスト ボックス 3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1" name="直線コネクタ 3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2" name="テキスト ボックス 37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3" name="直線コネクタ 37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4" name="テキスト ボックス 37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5" name="直線コネクタ 37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6" name="テキスト ボックス 37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7" name="直線コネクタ 37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8" name="テキスト ボックス 37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9" name="直線コネクタ 37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0" name="テキスト ボックス 37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2" name="テキスト ボックス 3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153162</xdr:rowOff>
    </xdr:from>
    <xdr:to>
      <xdr:col>23</xdr:col>
      <xdr:colOff>516889</xdr:colOff>
      <xdr:row>61</xdr:row>
      <xdr:rowOff>13716</xdr:rowOff>
    </xdr:to>
    <xdr:cxnSp macro="">
      <xdr:nvCxnSpPr>
        <xdr:cNvPr id="384" name="直線コネクタ 383"/>
        <xdr:cNvCxnSpPr/>
      </xdr:nvCxnSpPr>
      <xdr:spPr>
        <a:xfrm flipV="1">
          <a:off x="16318864" y="9582912"/>
          <a:ext cx="0" cy="88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17543</xdr:rowOff>
    </xdr:from>
    <xdr:ext cx="405111" cy="259045"/>
    <xdr:sp macro="" textlink="">
      <xdr:nvSpPr>
        <xdr:cNvPr id="385" name="【学校施設】&#10;有形固定資産減価償却率最小値テキスト"/>
        <xdr:cNvSpPr txBox="1"/>
      </xdr:nvSpPr>
      <xdr:spPr>
        <a:xfrm>
          <a:off x="16408400" y="10475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61</xdr:row>
      <xdr:rowOff>13716</xdr:rowOff>
    </xdr:from>
    <xdr:to>
      <xdr:col>23</xdr:col>
      <xdr:colOff>606425</xdr:colOff>
      <xdr:row>61</xdr:row>
      <xdr:rowOff>13716</xdr:rowOff>
    </xdr:to>
    <xdr:cxnSp macro="">
      <xdr:nvCxnSpPr>
        <xdr:cNvPr id="386" name="直線コネクタ 385"/>
        <xdr:cNvCxnSpPr/>
      </xdr:nvCxnSpPr>
      <xdr:spPr>
        <a:xfrm>
          <a:off x="16230600" y="10472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99839</xdr:rowOff>
    </xdr:from>
    <xdr:ext cx="405111" cy="259045"/>
    <xdr:sp macro="" textlink="">
      <xdr:nvSpPr>
        <xdr:cNvPr id="387" name="【学校施設】&#10;有形固定資産減価償却率最大値テキスト"/>
        <xdr:cNvSpPr txBox="1"/>
      </xdr:nvSpPr>
      <xdr:spPr>
        <a:xfrm>
          <a:off x="16408400" y="9358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153162</xdr:rowOff>
    </xdr:from>
    <xdr:to>
      <xdr:col>23</xdr:col>
      <xdr:colOff>606425</xdr:colOff>
      <xdr:row>55</xdr:row>
      <xdr:rowOff>153162</xdr:rowOff>
    </xdr:to>
    <xdr:cxnSp macro="">
      <xdr:nvCxnSpPr>
        <xdr:cNvPr id="388" name="直線コネクタ 387"/>
        <xdr:cNvCxnSpPr/>
      </xdr:nvCxnSpPr>
      <xdr:spPr>
        <a:xfrm>
          <a:off x="16230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779</xdr:rowOff>
    </xdr:from>
    <xdr:ext cx="405111" cy="259045"/>
    <xdr:sp macro="" textlink="">
      <xdr:nvSpPr>
        <xdr:cNvPr id="389" name="【学校施設】&#10;有形固定資産減価償却率平均値テキスト"/>
        <xdr:cNvSpPr txBox="1"/>
      </xdr:nvSpPr>
      <xdr:spPr>
        <a:xfrm>
          <a:off x="16408400" y="99448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22352</xdr:rowOff>
    </xdr:from>
    <xdr:to>
      <xdr:col>23</xdr:col>
      <xdr:colOff>568325</xdr:colOff>
      <xdr:row>58</xdr:row>
      <xdr:rowOff>123952</xdr:rowOff>
    </xdr:to>
    <xdr:sp macro="" textlink="">
      <xdr:nvSpPr>
        <xdr:cNvPr id="390" name="フローチャート : 判断 389"/>
        <xdr:cNvSpPr/>
      </xdr:nvSpPr>
      <xdr:spPr>
        <a:xfrm>
          <a:off x="16268700" y="996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148082</xdr:rowOff>
    </xdr:from>
    <xdr:to>
      <xdr:col>22</xdr:col>
      <xdr:colOff>415925</xdr:colOff>
      <xdr:row>59</xdr:row>
      <xdr:rowOff>78232</xdr:rowOff>
    </xdr:to>
    <xdr:sp macro="" textlink="">
      <xdr:nvSpPr>
        <xdr:cNvPr id="391" name="フローチャート : 判断 390"/>
        <xdr:cNvSpPr/>
      </xdr:nvSpPr>
      <xdr:spPr>
        <a:xfrm>
          <a:off x="15430500" y="1009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116078</xdr:rowOff>
    </xdr:from>
    <xdr:to>
      <xdr:col>22</xdr:col>
      <xdr:colOff>415925</xdr:colOff>
      <xdr:row>63</xdr:row>
      <xdr:rowOff>46228</xdr:rowOff>
    </xdr:to>
    <xdr:sp macro="" textlink="">
      <xdr:nvSpPr>
        <xdr:cNvPr id="397" name="円/楕円 396"/>
        <xdr:cNvSpPr/>
      </xdr:nvSpPr>
      <xdr:spPr>
        <a:xfrm>
          <a:off x="15430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94759</xdr:rowOff>
    </xdr:from>
    <xdr:ext cx="405111" cy="259045"/>
    <xdr:sp macro="" textlink="">
      <xdr:nvSpPr>
        <xdr:cNvPr id="398" name="n_1aveValue【学校施設】&#10;有形固定資産減価償却率"/>
        <xdr:cNvSpPr txBox="1"/>
      </xdr:nvSpPr>
      <xdr:spPr>
        <a:xfrm>
          <a:off x="15266043" y="986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37355</xdr:rowOff>
    </xdr:from>
    <xdr:ext cx="405111" cy="259045"/>
    <xdr:sp macro="" textlink="">
      <xdr:nvSpPr>
        <xdr:cNvPr id="399" name="n_1mainValue【学校施設】&#10;有形固定資産減価償却率"/>
        <xdr:cNvSpPr txBox="1"/>
      </xdr:nvSpPr>
      <xdr:spPr>
        <a:xfrm>
          <a:off x="15266043" y="10838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0" name="直線コネクタ 40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1" name="テキスト ボックス 41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2" name="直線コネクタ 41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3" name="テキスト ボックス 41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4" name="直線コネクタ 41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15" name="テキスト ボックス 414"/>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6" name="直線コネクタ 41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17" name="テキスト ボックス 416"/>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8" name="直線コネクタ 41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19" name="テキスト ボックス 418"/>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0" name="直線コネクタ 4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1" name="テキスト ボックス 42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23" name="直線コネクタ 422"/>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24"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25" name="直線コネクタ 424"/>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26"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27" name="直線コネクタ 426"/>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28" name="【学校施設】&#10;一人当たり面積平均値テキスト"/>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29" name="フローチャート : 判断 428"/>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30" name="フローチャート : 判断 429"/>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1" name="テキスト ボックス 4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2" name="テキスト ボックス 4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3" name="テキスト ボックス 4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4" name="テキスト ボックス 4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5" name="テキスト ボックス 4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55880</xdr:rowOff>
    </xdr:from>
    <xdr:to>
      <xdr:col>31</xdr:col>
      <xdr:colOff>85725</xdr:colOff>
      <xdr:row>62</xdr:row>
      <xdr:rowOff>157480</xdr:rowOff>
    </xdr:to>
    <xdr:sp macro="" textlink="">
      <xdr:nvSpPr>
        <xdr:cNvPr id="436" name="円/楕円 435"/>
        <xdr:cNvSpPr/>
      </xdr:nvSpPr>
      <xdr:spPr>
        <a:xfrm>
          <a:off x="21272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2303</xdr:rowOff>
    </xdr:from>
    <xdr:ext cx="469744" cy="259045"/>
    <xdr:sp macro="" textlink="">
      <xdr:nvSpPr>
        <xdr:cNvPr id="437" name="n_1aveValue【学校施設】&#10;一人当たり面積"/>
        <xdr:cNvSpPr txBox="1"/>
      </xdr:nvSpPr>
      <xdr:spPr>
        <a:xfrm>
          <a:off x="210757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2557</xdr:rowOff>
    </xdr:from>
    <xdr:ext cx="469744" cy="259045"/>
    <xdr:sp macro="" textlink="">
      <xdr:nvSpPr>
        <xdr:cNvPr id="438" name="n_1mainValue【学校施設】&#10;一人当たり面積"/>
        <xdr:cNvSpPr txBox="1"/>
      </xdr:nvSpPr>
      <xdr:spPr>
        <a:xfrm>
          <a:off x="210757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9" name="正方形/長方形 4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40" name="正方形/長方形 439"/>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41" name="正方形/長方形 440"/>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42" name="正方形/長方形 441"/>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43" name="正方形/長方形 442"/>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5" name="正方形/長方形 4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46" name="正方形/長方形 445"/>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47" name="正方形/長方形 446"/>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48" name="正方形/長方形 447"/>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49" name="正方形/長方形 448"/>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0" name="正方形/長方形 44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1" name="正方形/長方形 4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2" name="正方形/長方形 4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3" name="正方形/長方形 4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4" name="正方形/長方形 4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5" name="正方形/長方形 4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6" name="正方形/長方形 4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7" name="正方形/長方形 4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8" name="正方形/長方形 4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9" name="テキスト ボックス 4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0" name="直線コネクタ 4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1" name="直線コネクタ 46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2" name="テキスト ボックス 46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3" name="直線コネクタ 46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4" name="テキスト ボックス 46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5" name="直線コネクタ 46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66" name="テキスト ボックス 46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67" name="直線コネクタ 46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68" name="テキスト ボックス 46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69" name="直線コネクタ 46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0" name="テキスト ボックス 46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1" name="直線コネクタ 47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2" name="テキスト ボックス 47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3" name="直線コネクタ 4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4" name="テキスト ボックス 47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476" name="直線コネクタ 475"/>
        <xdr:cNvCxnSpPr/>
      </xdr:nvCxnSpPr>
      <xdr:spPr>
        <a:xfrm flipV="1">
          <a:off x="16318864" y="1709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77" name="【公民館】&#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78" name="直線コネクタ 477"/>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79"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80" name="直線コネクタ 47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28320</xdr:rowOff>
    </xdr:from>
    <xdr:ext cx="405111" cy="259045"/>
    <xdr:sp macro="" textlink="">
      <xdr:nvSpPr>
        <xdr:cNvPr id="481" name="【公民館】&#10;有形固定資産減価償却率平均値テキスト"/>
        <xdr:cNvSpPr txBox="1"/>
      </xdr:nvSpPr>
      <xdr:spPr>
        <a:xfrm>
          <a:off x="16408400" y="1768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482" name="フローチャート : 判断 481"/>
        <xdr:cNvSpPr/>
      </xdr:nvSpPr>
      <xdr:spPr>
        <a:xfrm>
          <a:off x="162687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79284</xdr:rowOff>
    </xdr:from>
    <xdr:to>
      <xdr:col>22</xdr:col>
      <xdr:colOff>415925</xdr:colOff>
      <xdr:row>104</xdr:row>
      <xdr:rowOff>9434</xdr:rowOff>
    </xdr:to>
    <xdr:sp macro="" textlink="">
      <xdr:nvSpPr>
        <xdr:cNvPr id="483" name="フローチャート : 判断 482"/>
        <xdr:cNvSpPr/>
      </xdr:nvSpPr>
      <xdr:spPr>
        <a:xfrm>
          <a:off x="15430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4" name="テキスト ボックス 4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5" name="テキスト ボックス 4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6" name="テキスト ボックス 4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7" name="テキスト ボックス 4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8" name="テキスト ボックス 4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105411</xdr:rowOff>
    </xdr:from>
    <xdr:to>
      <xdr:col>22</xdr:col>
      <xdr:colOff>415925</xdr:colOff>
      <xdr:row>103</xdr:row>
      <xdr:rowOff>35561</xdr:rowOff>
    </xdr:to>
    <xdr:sp macro="" textlink="">
      <xdr:nvSpPr>
        <xdr:cNvPr id="489" name="円/楕円 488"/>
        <xdr:cNvSpPr/>
      </xdr:nvSpPr>
      <xdr:spPr>
        <a:xfrm>
          <a:off x="15430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561</xdr:rowOff>
    </xdr:from>
    <xdr:ext cx="405111" cy="259045"/>
    <xdr:sp macro="" textlink="">
      <xdr:nvSpPr>
        <xdr:cNvPr id="490" name="n_1aveValue【公民館】&#10;有形固定資産減価償却率"/>
        <xdr:cNvSpPr txBox="1"/>
      </xdr:nvSpPr>
      <xdr:spPr>
        <a:xfrm>
          <a:off x="15266043"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52088</xdr:rowOff>
    </xdr:from>
    <xdr:ext cx="405111" cy="259045"/>
    <xdr:sp macro="" textlink="">
      <xdr:nvSpPr>
        <xdr:cNvPr id="491" name="n_1mainValue【公民館】&#10;有形固定資産減価償却率"/>
        <xdr:cNvSpPr txBox="1"/>
      </xdr:nvSpPr>
      <xdr:spPr>
        <a:xfrm>
          <a:off x="15266043"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2" name="正方形/長方形 4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3" name="正方形/長方形 4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4" name="正方形/長方形 4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5" name="正方形/長方形 4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6" name="正方形/長方形 4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7" name="正方形/長方形 4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8" name="正方形/長方形 4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9" name="正方形/長方形 4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0" name="テキスト ボックス 4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1" name="直線コネクタ 5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2" name="直線コネクタ 5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3" name="テキスト ボックス 5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4" name="直線コネクタ 5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5" name="テキスト ボックス 5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6" name="直線コネクタ 5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7" name="テキスト ボックス 5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08" name="直線コネクタ 5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09" name="テキスト ボックス 5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0" name="直線コネクタ 5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1" name="テキスト ボックス 5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2" name="直線コネクタ 5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3" name="テキスト ボックス 5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151637</xdr:rowOff>
    </xdr:from>
    <xdr:to>
      <xdr:col>32</xdr:col>
      <xdr:colOff>186689</xdr:colOff>
      <xdr:row>105</xdr:row>
      <xdr:rowOff>102108</xdr:rowOff>
    </xdr:to>
    <xdr:cxnSp macro="">
      <xdr:nvCxnSpPr>
        <xdr:cNvPr id="515" name="直線コネクタ 514"/>
        <xdr:cNvCxnSpPr/>
      </xdr:nvCxnSpPr>
      <xdr:spPr>
        <a:xfrm flipV="1">
          <a:off x="22160864" y="17296637"/>
          <a:ext cx="0" cy="80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105935</xdr:rowOff>
    </xdr:from>
    <xdr:ext cx="469744" cy="259045"/>
    <xdr:sp macro="" textlink="">
      <xdr:nvSpPr>
        <xdr:cNvPr id="516" name="【公民館】&#10;一人当たり面積最小値テキスト"/>
        <xdr:cNvSpPr txBox="1"/>
      </xdr:nvSpPr>
      <xdr:spPr>
        <a:xfrm>
          <a:off x="22250400" y="1810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105</xdr:row>
      <xdr:rowOff>102108</xdr:rowOff>
    </xdr:from>
    <xdr:to>
      <xdr:col>32</xdr:col>
      <xdr:colOff>276225</xdr:colOff>
      <xdr:row>105</xdr:row>
      <xdr:rowOff>102108</xdr:rowOff>
    </xdr:to>
    <xdr:cxnSp macro="">
      <xdr:nvCxnSpPr>
        <xdr:cNvPr id="517" name="直線コネクタ 516"/>
        <xdr:cNvCxnSpPr/>
      </xdr:nvCxnSpPr>
      <xdr:spPr>
        <a:xfrm>
          <a:off x="22072600" y="1810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98314</xdr:rowOff>
    </xdr:from>
    <xdr:ext cx="469744" cy="259045"/>
    <xdr:sp macro="" textlink="">
      <xdr:nvSpPr>
        <xdr:cNvPr id="518" name="【公民館】&#10;一人当たり面積最大値テキスト"/>
        <xdr:cNvSpPr txBox="1"/>
      </xdr:nvSpPr>
      <xdr:spPr>
        <a:xfrm>
          <a:off x="222504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100</xdr:row>
      <xdr:rowOff>151637</xdr:rowOff>
    </xdr:from>
    <xdr:to>
      <xdr:col>32</xdr:col>
      <xdr:colOff>276225</xdr:colOff>
      <xdr:row>100</xdr:row>
      <xdr:rowOff>151637</xdr:rowOff>
    </xdr:to>
    <xdr:cxnSp macro="">
      <xdr:nvCxnSpPr>
        <xdr:cNvPr id="519" name="直線コネクタ 518"/>
        <xdr:cNvCxnSpPr/>
      </xdr:nvCxnSpPr>
      <xdr:spPr>
        <a:xfrm>
          <a:off x="22072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49547</xdr:rowOff>
    </xdr:from>
    <xdr:ext cx="469744" cy="259045"/>
    <xdr:sp macro="" textlink="">
      <xdr:nvSpPr>
        <xdr:cNvPr id="520" name="【公民館】&#10;一人当たり面積平均値テキスト"/>
        <xdr:cNvSpPr txBox="1"/>
      </xdr:nvSpPr>
      <xdr:spPr>
        <a:xfrm>
          <a:off x="22250400" y="1770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71120</xdr:rowOff>
    </xdr:from>
    <xdr:to>
      <xdr:col>32</xdr:col>
      <xdr:colOff>238125</xdr:colOff>
      <xdr:row>104</xdr:row>
      <xdr:rowOff>1270</xdr:rowOff>
    </xdr:to>
    <xdr:sp macro="" textlink="">
      <xdr:nvSpPr>
        <xdr:cNvPr id="521" name="フローチャート : 判断 520"/>
        <xdr:cNvSpPr/>
      </xdr:nvSpPr>
      <xdr:spPr>
        <a:xfrm>
          <a:off x="221107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114554</xdr:rowOff>
    </xdr:from>
    <xdr:to>
      <xdr:col>31</xdr:col>
      <xdr:colOff>85725</xdr:colOff>
      <xdr:row>106</xdr:row>
      <xdr:rowOff>44704</xdr:rowOff>
    </xdr:to>
    <xdr:sp macro="" textlink="">
      <xdr:nvSpPr>
        <xdr:cNvPr id="522" name="フローチャート : 判断 521"/>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3" name="テキスト ボックス 5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4" name="テキスト ボックス 5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5" name="テキスト ボックス 5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6" name="テキスト ボックス 5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7" name="テキスト ボックス 5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121413</xdr:rowOff>
    </xdr:from>
    <xdr:to>
      <xdr:col>31</xdr:col>
      <xdr:colOff>85725</xdr:colOff>
      <xdr:row>108</xdr:row>
      <xdr:rowOff>51563</xdr:rowOff>
    </xdr:to>
    <xdr:sp macro="" textlink="">
      <xdr:nvSpPr>
        <xdr:cNvPr id="528" name="円/楕円 527"/>
        <xdr:cNvSpPr/>
      </xdr:nvSpPr>
      <xdr:spPr>
        <a:xfrm>
          <a:off x="21272500" y="1846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61231</xdr:rowOff>
    </xdr:from>
    <xdr:ext cx="469744" cy="259045"/>
    <xdr:sp macro="" textlink="">
      <xdr:nvSpPr>
        <xdr:cNvPr id="529" name="n_1aveValue【公民館】&#10;一人当たり面積"/>
        <xdr:cNvSpPr txBox="1"/>
      </xdr:nvSpPr>
      <xdr:spPr>
        <a:xfrm>
          <a:off x="210757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42690</xdr:rowOff>
    </xdr:from>
    <xdr:ext cx="469744" cy="259045"/>
    <xdr:sp macro="" textlink="">
      <xdr:nvSpPr>
        <xdr:cNvPr id="530" name="n_1mainValue【公民館】&#10;一人当たり面積"/>
        <xdr:cNvSpPr txBox="1"/>
      </xdr:nvSpPr>
      <xdr:spPr>
        <a:xfrm>
          <a:off x="21075727" y="185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1" name="正方形/長方形 5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2" name="正方形/長方形 5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3" name="テキスト ボックス 5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建物施設については、伊江幼稚園、西幼稚園、東保育所、伊江小学校が平成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年度に建替を実施したため、有形固定資産減価償却率が低い状態となっており道路、港湾、漁港については、基準モデル財務諸表作成時に供用開始等が年月日不詳の工作物を平成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年度取得として計上している為有形固定資産減価償却率が低い状況となっている。引き続き、固定資産台帳の精査を行い、供用開始年月日が判明した資産については、実態に即した内容への更新を行う。</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4,620
4,604
22.78
5,724,554
5,546,659
173,749
2,476,827
4,075,961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71" name="直線コネクタ 70"/>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72" name="【体育館・プール】&#10;有形固定資産減価償却率最小値テキスト"/>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73" name="直線コネクタ 72"/>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74" name="【体育館・プール】&#10;有形固定資産減価償却率最大値テキスト"/>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75" name="直線コネクタ 74"/>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76" name="【体育館・プール】&#10;有形固定資産減価償却率平均値テキスト"/>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77" name="フローチャート : 判断 76"/>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78" name="フローチャート : 判断 77"/>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160799</xdr:rowOff>
    </xdr:from>
    <xdr:ext cx="405111" cy="259045"/>
    <xdr:sp macro="" textlink="">
      <xdr:nvSpPr>
        <xdr:cNvPr id="79" name="n_1aveValue【体育館・プール】&#10;有形固定資産減価償却率"/>
        <xdr:cNvSpPr txBox="1"/>
      </xdr:nvSpPr>
      <xdr:spPr>
        <a:xfrm>
          <a:off x="3582043"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29210</xdr:rowOff>
    </xdr:from>
    <xdr:to>
      <xdr:col>5</xdr:col>
      <xdr:colOff>409575</xdr:colOff>
      <xdr:row>60</xdr:row>
      <xdr:rowOff>130810</xdr:rowOff>
    </xdr:to>
    <xdr:sp macro="" textlink="">
      <xdr:nvSpPr>
        <xdr:cNvPr id="85" name="円/楕円 84"/>
        <xdr:cNvSpPr/>
      </xdr:nvSpPr>
      <xdr:spPr>
        <a:xfrm>
          <a:off x="3746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147337</xdr:rowOff>
    </xdr:from>
    <xdr:ext cx="405111" cy="259045"/>
    <xdr:sp macro="" textlink="">
      <xdr:nvSpPr>
        <xdr:cNvPr id="86" name="n_1mainValue【体育館・プール】&#10;有形固定資産減価償却率"/>
        <xdr:cNvSpPr txBox="1"/>
      </xdr:nvSpPr>
      <xdr:spPr>
        <a:xfrm>
          <a:off x="3582043"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12" name="直線コネクタ 111"/>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13" name="【体育館・プール】&#10;一人当たり面積最小値テキスト"/>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14" name="直線コネクタ 113"/>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15" name="【体育館・プール】&#10;一人当たり面積最大値テキスト"/>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16" name="直線コネクタ 115"/>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17" name="【体育館・プール】&#10;一人当たり面積平均値テキスト"/>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18" name="フローチャート : 判断 117"/>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19" name="フローチャート : 判断 118"/>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76798</xdr:rowOff>
    </xdr:from>
    <xdr:ext cx="469744" cy="259045"/>
    <xdr:sp macro="" textlink="">
      <xdr:nvSpPr>
        <xdr:cNvPr id="120" name="n_1aveValue【体育館・プール】&#10;一人当たり面積"/>
        <xdr:cNvSpPr txBox="1"/>
      </xdr:nvSpPr>
      <xdr:spPr>
        <a:xfrm>
          <a:off x="9391727" y="1053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153307</xdr:rowOff>
    </xdr:from>
    <xdr:to>
      <xdr:col>14</xdr:col>
      <xdr:colOff>79375</xdr:colOff>
      <xdr:row>63</xdr:row>
      <xdr:rowOff>83457</xdr:rowOff>
    </xdr:to>
    <xdr:sp macro="" textlink="">
      <xdr:nvSpPr>
        <xdr:cNvPr id="126" name="円/楕円 125"/>
        <xdr:cNvSpPr/>
      </xdr:nvSpPr>
      <xdr:spPr>
        <a:xfrm>
          <a:off x="9588500" y="107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74584</xdr:rowOff>
    </xdr:from>
    <xdr:ext cx="469744" cy="259045"/>
    <xdr:sp macro="" textlink="">
      <xdr:nvSpPr>
        <xdr:cNvPr id="127" name="n_1mainValue【体育館・プール】&#10;一人当たり面積"/>
        <xdr:cNvSpPr txBox="1"/>
      </xdr:nvSpPr>
      <xdr:spPr>
        <a:xfrm>
          <a:off x="9391727" y="108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0.825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8" name="テキスト ボックス 13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9" name="直線コネクタ 1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0" name="テキスト ボックス 1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1" name="直線コネクタ 1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2" name="テキスト ボックス 1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3" name="直線コネクタ 1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4" name="テキスト ボックス 1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5" name="直線コネクタ 1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6" name="テキスト ボックス 1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7" name="直線コネクタ 1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8" name="テキスト ボックス 14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19050</xdr:rowOff>
    </xdr:to>
    <xdr:cxnSp macro="">
      <xdr:nvCxnSpPr>
        <xdr:cNvPr id="152" name="直線コネクタ 151"/>
        <xdr:cNvCxnSpPr/>
      </xdr:nvCxnSpPr>
      <xdr:spPr>
        <a:xfrm flipV="1">
          <a:off x="4634865" y="133350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22877</xdr:rowOff>
    </xdr:from>
    <xdr:ext cx="405111" cy="259045"/>
    <xdr:sp macro="" textlink="">
      <xdr:nvSpPr>
        <xdr:cNvPr id="153" name="【福祉施設】&#10;有形固定資産減価償却率最小値テキスト"/>
        <xdr:cNvSpPr txBox="1"/>
      </xdr:nvSpPr>
      <xdr:spPr>
        <a:xfrm>
          <a:off x="4724400"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422275</xdr:colOff>
      <xdr:row>86</xdr:row>
      <xdr:rowOff>19050</xdr:rowOff>
    </xdr:from>
    <xdr:to>
      <xdr:col>6</xdr:col>
      <xdr:colOff>600075</xdr:colOff>
      <xdr:row>86</xdr:row>
      <xdr:rowOff>19050</xdr:rowOff>
    </xdr:to>
    <xdr:cxnSp macro="">
      <xdr:nvCxnSpPr>
        <xdr:cNvPr id="154" name="直線コネクタ 153"/>
        <xdr:cNvCxnSpPr/>
      </xdr:nvCxnSpPr>
      <xdr:spPr>
        <a:xfrm>
          <a:off x="4546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5"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6" name="直線コネクタ 15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78122</xdr:rowOff>
    </xdr:from>
    <xdr:ext cx="405111" cy="259045"/>
    <xdr:sp macro="" textlink="">
      <xdr:nvSpPr>
        <xdr:cNvPr id="157" name="【福祉施設】&#10;有形固定資産減価償却率平均値テキスト"/>
        <xdr:cNvSpPr txBox="1"/>
      </xdr:nvSpPr>
      <xdr:spPr>
        <a:xfrm>
          <a:off x="4724400" y="14308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99695</xdr:rowOff>
    </xdr:from>
    <xdr:to>
      <xdr:col>6</xdr:col>
      <xdr:colOff>561975</xdr:colOff>
      <xdr:row>84</xdr:row>
      <xdr:rowOff>29845</xdr:rowOff>
    </xdr:to>
    <xdr:sp macro="" textlink="">
      <xdr:nvSpPr>
        <xdr:cNvPr id="158" name="フローチャート : 判断 157"/>
        <xdr:cNvSpPr/>
      </xdr:nvSpPr>
      <xdr:spPr>
        <a:xfrm>
          <a:off x="45847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69214</xdr:rowOff>
    </xdr:from>
    <xdr:to>
      <xdr:col>5</xdr:col>
      <xdr:colOff>409575</xdr:colOff>
      <xdr:row>83</xdr:row>
      <xdr:rowOff>170814</xdr:rowOff>
    </xdr:to>
    <xdr:sp macro="" textlink="">
      <xdr:nvSpPr>
        <xdr:cNvPr id="159" name="フローチャート : 判断 158"/>
        <xdr:cNvSpPr/>
      </xdr:nvSpPr>
      <xdr:spPr>
        <a:xfrm>
          <a:off x="3746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15891</xdr:rowOff>
    </xdr:from>
    <xdr:ext cx="405111" cy="259045"/>
    <xdr:sp macro="" textlink="">
      <xdr:nvSpPr>
        <xdr:cNvPr id="160" name="n_1aveValue【福祉施設】&#10;有形固定資産減価償却率"/>
        <xdr:cNvSpPr txBox="1"/>
      </xdr:nvSpPr>
      <xdr:spPr>
        <a:xfrm>
          <a:off x="3582043"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86</xdr:row>
      <xdr:rowOff>101600</xdr:rowOff>
    </xdr:from>
    <xdr:to>
      <xdr:col>5</xdr:col>
      <xdr:colOff>409575</xdr:colOff>
      <xdr:row>87</xdr:row>
      <xdr:rowOff>31750</xdr:rowOff>
    </xdr:to>
    <xdr:sp macro="" textlink="">
      <xdr:nvSpPr>
        <xdr:cNvPr id="166" name="円/楕円 165"/>
        <xdr:cNvSpPr/>
      </xdr:nvSpPr>
      <xdr:spPr>
        <a:xfrm>
          <a:off x="3746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87</xdr:row>
      <xdr:rowOff>22877</xdr:rowOff>
    </xdr:from>
    <xdr:ext cx="405111" cy="259045"/>
    <xdr:sp macro="" textlink="">
      <xdr:nvSpPr>
        <xdr:cNvPr id="167" name="n_1mainValue【福祉施設】&#10;有形固定資産減価償却率"/>
        <xdr:cNvSpPr txBox="1"/>
      </xdr:nvSpPr>
      <xdr:spPr>
        <a:xfrm>
          <a:off x="3582043"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8" name="直線コネクタ 1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9" name="テキスト ボックス 1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0" name="直線コネクタ 1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1" name="テキスト ボックス 18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2" name="直線コネクタ 1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3" name="テキスト ボックス 18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4" name="直線コネクタ 1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5" name="テキスト ボックス 18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6" name="直線コネクタ 1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7" name="テキスト ボックス 1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143256</xdr:rowOff>
    </xdr:from>
    <xdr:to>
      <xdr:col>15</xdr:col>
      <xdr:colOff>180340</xdr:colOff>
      <xdr:row>84</xdr:row>
      <xdr:rowOff>98450</xdr:rowOff>
    </xdr:to>
    <xdr:cxnSp macro="">
      <xdr:nvCxnSpPr>
        <xdr:cNvPr id="189" name="直線コネクタ 188"/>
        <xdr:cNvCxnSpPr/>
      </xdr:nvCxnSpPr>
      <xdr:spPr>
        <a:xfrm flipV="1">
          <a:off x="10476865" y="13687806"/>
          <a:ext cx="0" cy="812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102277</xdr:rowOff>
    </xdr:from>
    <xdr:ext cx="469744" cy="259045"/>
    <xdr:sp macro="" textlink="">
      <xdr:nvSpPr>
        <xdr:cNvPr id="190" name="【福祉施設】&#10;一人当たり面積最小値テキスト"/>
        <xdr:cNvSpPr txBox="1"/>
      </xdr:nvSpPr>
      <xdr:spPr>
        <a:xfrm>
          <a:off x="10566400" y="1450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0.618</a:t>
          </a:r>
          <a:endParaRPr kumimoji="1" lang="ja-JP" altLang="en-US" sz="1000" b="1">
            <a:latin typeface="ＭＳ Ｐゴシック"/>
          </a:endParaRPr>
        </a:p>
      </xdr:txBody>
    </xdr:sp>
    <xdr:clientData/>
  </xdr:oneCellAnchor>
  <xdr:twoCellAnchor>
    <xdr:from>
      <xdr:col>15</xdr:col>
      <xdr:colOff>92075</xdr:colOff>
      <xdr:row>84</xdr:row>
      <xdr:rowOff>98450</xdr:rowOff>
    </xdr:from>
    <xdr:to>
      <xdr:col>15</xdr:col>
      <xdr:colOff>269875</xdr:colOff>
      <xdr:row>84</xdr:row>
      <xdr:rowOff>98450</xdr:rowOff>
    </xdr:to>
    <xdr:cxnSp macro="">
      <xdr:nvCxnSpPr>
        <xdr:cNvPr id="191" name="直線コネクタ 190"/>
        <xdr:cNvCxnSpPr/>
      </xdr:nvCxnSpPr>
      <xdr:spPr>
        <a:xfrm>
          <a:off x="10388600" y="1450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89933</xdr:rowOff>
    </xdr:from>
    <xdr:ext cx="469744" cy="259045"/>
    <xdr:sp macro="" textlink="">
      <xdr:nvSpPr>
        <xdr:cNvPr id="192" name="【福祉施設】&#10;一人当たり面積最大値テキスト"/>
        <xdr:cNvSpPr txBox="1"/>
      </xdr:nvSpPr>
      <xdr:spPr>
        <a:xfrm>
          <a:off x="10566400" y="1346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2.395</a:t>
          </a:r>
          <a:endParaRPr kumimoji="1" lang="ja-JP" altLang="en-US" sz="1000" b="1">
            <a:latin typeface="ＭＳ Ｐゴシック"/>
          </a:endParaRPr>
        </a:p>
      </xdr:txBody>
    </xdr:sp>
    <xdr:clientData/>
  </xdr:oneCellAnchor>
  <xdr:twoCellAnchor>
    <xdr:from>
      <xdr:col>15</xdr:col>
      <xdr:colOff>92075</xdr:colOff>
      <xdr:row>79</xdr:row>
      <xdr:rowOff>143256</xdr:rowOff>
    </xdr:from>
    <xdr:to>
      <xdr:col>15</xdr:col>
      <xdr:colOff>269875</xdr:colOff>
      <xdr:row>79</xdr:row>
      <xdr:rowOff>143256</xdr:rowOff>
    </xdr:to>
    <xdr:cxnSp macro="">
      <xdr:nvCxnSpPr>
        <xdr:cNvPr id="193" name="直線コネクタ 192"/>
        <xdr:cNvCxnSpPr/>
      </xdr:nvCxnSpPr>
      <xdr:spPr>
        <a:xfrm>
          <a:off x="10388600" y="13687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23792</xdr:rowOff>
    </xdr:from>
    <xdr:ext cx="469744" cy="259045"/>
    <xdr:sp macro="" textlink="">
      <xdr:nvSpPr>
        <xdr:cNvPr id="194" name="【福祉施設】&#10;一人当たり面積平均値テキスト"/>
        <xdr:cNvSpPr txBox="1"/>
      </xdr:nvSpPr>
      <xdr:spPr>
        <a:xfrm>
          <a:off x="10566400" y="1408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45365</xdr:rowOff>
    </xdr:from>
    <xdr:to>
      <xdr:col>15</xdr:col>
      <xdr:colOff>231775</xdr:colOff>
      <xdr:row>82</xdr:row>
      <xdr:rowOff>146965</xdr:rowOff>
    </xdr:to>
    <xdr:sp macro="" textlink="">
      <xdr:nvSpPr>
        <xdr:cNvPr id="195" name="フローチャート : 判断 194"/>
        <xdr:cNvSpPr/>
      </xdr:nvSpPr>
      <xdr:spPr>
        <a:xfrm>
          <a:off x="10426700" y="1410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143663</xdr:rowOff>
    </xdr:from>
    <xdr:to>
      <xdr:col>14</xdr:col>
      <xdr:colOff>79375</xdr:colOff>
      <xdr:row>84</xdr:row>
      <xdr:rowOff>73813</xdr:rowOff>
    </xdr:to>
    <xdr:sp macro="" textlink="">
      <xdr:nvSpPr>
        <xdr:cNvPr id="196" name="フローチャート : 判断 195"/>
        <xdr:cNvSpPr/>
      </xdr:nvSpPr>
      <xdr:spPr>
        <a:xfrm>
          <a:off x="9588500" y="1437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90340</xdr:rowOff>
    </xdr:from>
    <xdr:ext cx="469744" cy="259045"/>
    <xdr:sp macro="" textlink="">
      <xdr:nvSpPr>
        <xdr:cNvPr id="197" name="n_1aveValue【福祉施設】&#10;一人当たり面積"/>
        <xdr:cNvSpPr txBox="1"/>
      </xdr:nvSpPr>
      <xdr:spPr>
        <a:xfrm>
          <a:off x="9391727" y="141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0.783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8" name="テキスト ボックス 1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9" name="テキスト ボックス 1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0" name="テキスト ボックス 1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1" name="テキスト ボックス 2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2" name="テキスト ボックス 2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84683</xdr:rowOff>
    </xdr:from>
    <xdr:to>
      <xdr:col>14</xdr:col>
      <xdr:colOff>79375</xdr:colOff>
      <xdr:row>86</xdr:row>
      <xdr:rowOff>14833</xdr:rowOff>
    </xdr:to>
    <xdr:sp macro="" textlink="">
      <xdr:nvSpPr>
        <xdr:cNvPr id="203" name="円/楕円 202"/>
        <xdr:cNvSpPr/>
      </xdr:nvSpPr>
      <xdr:spPr>
        <a:xfrm>
          <a:off x="9588500" y="1465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5960</xdr:rowOff>
    </xdr:from>
    <xdr:ext cx="469744" cy="259045"/>
    <xdr:sp macro="" textlink="">
      <xdr:nvSpPr>
        <xdr:cNvPr id="204" name="n_1mainValue【福祉施設】&#10;一人当たり面積"/>
        <xdr:cNvSpPr txBox="1"/>
      </xdr:nvSpPr>
      <xdr:spPr>
        <a:xfrm>
          <a:off x="9391727" y="1475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3" name="正方形/長方形 2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4" name="正方形/長方形 2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5" name="正方形/長方形 2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6" name="正方形/長方形 2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7" name="正方形/長方形 2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8" name="正方形/長方形 2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9" name="正方形/長方形 2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0" name="正方形/長方形 2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1" name="正方形/長方形 2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2" name="正方形/長方形 2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3" name="正方形/長方形 2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4" name="正方形/長方形 2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5" name="正方形/長方形 2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6" name="正方形/長方形 2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7" name="正方形/長方形 2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8" name="正方形/長方形 2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9" name="テキスト ボックス 2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0" name="直線コネクタ 2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1" name="テキスト ボックス 23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32" name="直線コネクタ 23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33" name="テキスト ボックス 23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34" name="直線コネクタ 23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35" name="テキスト ボックス 23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36" name="直線コネクタ 23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37" name="テキスト ボックス 23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38" name="直線コネクタ 23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39" name="テキスト ボックス 23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0" name="直線コネクタ 23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41" name="テキスト ボックス 24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117348</xdr:rowOff>
    </xdr:from>
    <xdr:to>
      <xdr:col>23</xdr:col>
      <xdr:colOff>516889</xdr:colOff>
      <xdr:row>41</xdr:row>
      <xdr:rowOff>151638</xdr:rowOff>
    </xdr:to>
    <xdr:cxnSp macro="">
      <xdr:nvCxnSpPr>
        <xdr:cNvPr id="243" name="直線コネクタ 242"/>
        <xdr:cNvCxnSpPr/>
      </xdr:nvCxnSpPr>
      <xdr:spPr>
        <a:xfrm flipV="1">
          <a:off x="16318864" y="594664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155465</xdr:rowOff>
    </xdr:from>
    <xdr:ext cx="405111" cy="259045"/>
    <xdr:sp macro="" textlink="">
      <xdr:nvSpPr>
        <xdr:cNvPr id="244" name="【一般廃棄物処理施設】&#10;有形固定資産減価償却率最小値テキスト"/>
        <xdr:cNvSpPr txBox="1"/>
      </xdr:nvSpPr>
      <xdr:spPr>
        <a:xfrm>
          <a:off x="16408400" y="71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23</xdr:col>
      <xdr:colOff>428625</xdr:colOff>
      <xdr:row>41</xdr:row>
      <xdr:rowOff>151638</xdr:rowOff>
    </xdr:from>
    <xdr:to>
      <xdr:col>23</xdr:col>
      <xdr:colOff>606425</xdr:colOff>
      <xdr:row>41</xdr:row>
      <xdr:rowOff>151638</xdr:rowOff>
    </xdr:to>
    <xdr:cxnSp macro="">
      <xdr:nvCxnSpPr>
        <xdr:cNvPr id="245" name="直線コネクタ 244"/>
        <xdr:cNvCxnSpPr/>
      </xdr:nvCxnSpPr>
      <xdr:spPr>
        <a:xfrm>
          <a:off x="16230600" y="718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64025</xdr:rowOff>
    </xdr:from>
    <xdr:ext cx="405111" cy="259045"/>
    <xdr:sp macro="" textlink="">
      <xdr:nvSpPr>
        <xdr:cNvPr id="246" name="【一般廃棄物処理施設】&#10;有形固定資産減価償却率最大値テキスト"/>
        <xdr:cNvSpPr txBox="1"/>
      </xdr:nvSpPr>
      <xdr:spPr>
        <a:xfrm>
          <a:off x="164084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428625</xdr:colOff>
      <xdr:row>34</xdr:row>
      <xdr:rowOff>117348</xdr:rowOff>
    </xdr:from>
    <xdr:to>
      <xdr:col>23</xdr:col>
      <xdr:colOff>606425</xdr:colOff>
      <xdr:row>34</xdr:row>
      <xdr:rowOff>117348</xdr:rowOff>
    </xdr:to>
    <xdr:cxnSp macro="">
      <xdr:nvCxnSpPr>
        <xdr:cNvPr id="247" name="直線コネクタ 246"/>
        <xdr:cNvCxnSpPr/>
      </xdr:nvCxnSpPr>
      <xdr:spPr>
        <a:xfrm>
          <a:off x="16230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44975</xdr:rowOff>
    </xdr:from>
    <xdr:ext cx="405111" cy="259045"/>
    <xdr:sp macro="" textlink="">
      <xdr:nvSpPr>
        <xdr:cNvPr id="248" name="【一般廃棄物処理施設】&#10;有形固定資産減価償却率平均値テキスト"/>
        <xdr:cNvSpPr txBox="1"/>
      </xdr:nvSpPr>
      <xdr:spPr>
        <a:xfrm>
          <a:off x="16408400" y="6560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66548</xdr:rowOff>
    </xdr:from>
    <xdr:to>
      <xdr:col>23</xdr:col>
      <xdr:colOff>568325</xdr:colOff>
      <xdr:row>38</xdr:row>
      <xdr:rowOff>168148</xdr:rowOff>
    </xdr:to>
    <xdr:sp macro="" textlink="">
      <xdr:nvSpPr>
        <xdr:cNvPr id="249" name="フローチャート : 判断 248"/>
        <xdr:cNvSpPr/>
      </xdr:nvSpPr>
      <xdr:spPr>
        <a:xfrm>
          <a:off x="16268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27686</xdr:rowOff>
    </xdr:from>
    <xdr:to>
      <xdr:col>22</xdr:col>
      <xdr:colOff>415925</xdr:colOff>
      <xdr:row>39</xdr:row>
      <xdr:rowOff>129286</xdr:rowOff>
    </xdr:to>
    <xdr:sp macro="" textlink="">
      <xdr:nvSpPr>
        <xdr:cNvPr id="250" name="フローチャート : 判断 249"/>
        <xdr:cNvSpPr/>
      </xdr:nvSpPr>
      <xdr:spPr>
        <a:xfrm>
          <a:off x="15430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145813</xdr:rowOff>
    </xdr:from>
    <xdr:ext cx="405111" cy="259045"/>
    <xdr:sp macro="" textlink="">
      <xdr:nvSpPr>
        <xdr:cNvPr id="251" name="n_1aveValue【一般廃棄物処理施設】&#10;有形固定資産減価償却率"/>
        <xdr:cNvSpPr txBox="1"/>
      </xdr:nvSpPr>
      <xdr:spPr>
        <a:xfrm>
          <a:off x="15266043" y="648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2" name="テキスト ボックス 2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3" name="テキスト ボックス 2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4" name="テキスト ボックス 2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5" name="テキスト ボックス 2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6" name="テキスト ボックス 2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42</xdr:row>
      <xdr:rowOff>7112</xdr:rowOff>
    </xdr:from>
    <xdr:to>
      <xdr:col>22</xdr:col>
      <xdr:colOff>415925</xdr:colOff>
      <xdr:row>42</xdr:row>
      <xdr:rowOff>108712</xdr:rowOff>
    </xdr:to>
    <xdr:sp macro="" textlink="">
      <xdr:nvSpPr>
        <xdr:cNvPr id="257" name="円/楕円 256"/>
        <xdr:cNvSpPr/>
      </xdr:nvSpPr>
      <xdr:spPr>
        <a:xfrm>
          <a:off x="15430500" y="720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99839</xdr:rowOff>
    </xdr:from>
    <xdr:ext cx="405111" cy="259045"/>
    <xdr:sp macro="" textlink="">
      <xdr:nvSpPr>
        <xdr:cNvPr id="258" name="n_1mainValue【一般廃棄物処理施設】&#10;有形固定資産減価償却率"/>
        <xdr:cNvSpPr txBox="1"/>
      </xdr:nvSpPr>
      <xdr:spPr>
        <a:xfrm>
          <a:off x="15266043" y="730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59" name="正方形/長方形 2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0" name="正方形/長方形 2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1" name="正方形/長方形 2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2" name="正方形/長方形 2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3" name="正方形/長方形 2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4" name="正方形/長方形 2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5" name="正方形/長方形 2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1,804,786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6" name="正方形/長方形 2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7" name="テキスト ボックス 2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8" name="直線コネクタ 2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69" name="直線コネクタ 26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70" name="テキスト ボックス 26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71" name="直線コネクタ 27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72" name="テキスト ボックス 27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73" name="直線コネクタ 27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74" name="テキスト ボックス 27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75" name="直線コネクタ 27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76" name="テキスト ボックス 27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7" name="直線コネクタ 2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78" name="テキスト ボックス 27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9074</xdr:rowOff>
    </xdr:from>
    <xdr:to>
      <xdr:col>32</xdr:col>
      <xdr:colOff>186689</xdr:colOff>
      <xdr:row>41</xdr:row>
      <xdr:rowOff>93487</xdr:rowOff>
    </xdr:to>
    <xdr:cxnSp macro="">
      <xdr:nvCxnSpPr>
        <xdr:cNvPr id="280" name="直線コネクタ 279"/>
        <xdr:cNvCxnSpPr/>
      </xdr:nvCxnSpPr>
      <xdr:spPr>
        <a:xfrm flipV="1">
          <a:off x="22160864" y="5838374"/>
          <a:ext cx="0" cy="1284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97314</xdr:rowOff>
    </xdr:from>
    <xdr:ext cx="469744" cy="259045"/>
    <xdr:sp macro="" textlink="">
      <xdr:nvSpPr>
        <xdr:cNvPr id="281" name="【一般廃棄物処理施設】&#10;一人当たり有形固定資産（償却資産）額最小値テキスト"/>
        <xdr:cNvSpPr txBox="1"/>
      </xdr:nvSpPr>
      <xdr:spPr>
        <a:xfrm>
          <a:off x="22250400" y="712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8,719</a:t>
          </a:r>
          <a:endParaRPr kumimoji="1" lang="ja-JP" altLang="en-US" sz="1000" b="1">
            <a:latin typeface="ＭＳ Ｐゴシック"/>
          </a:endParaRPr>
        </a:p>
      </xdr:txBody>
    </xdr:sp>
    <xdr:clientData/>
  </xdr:oneCellAnchor>
  <xdr:twoCellAnchor>
    <xdr:from>
      <xdr:col>32</xdr:col>
      <xdr:colOff>98425</xdr:colOff>
      <xdr:row>41</xdr:row>
      <xdr:rowOff>93487</xdr:rowOff>
    </xdr:from>
    <xdr:to>
      <xdr:col>32</xdr:col>
      <xdr:colOff>276225</xdr:colOff>
      <xdr:row>41</xdr:row>
      <xdr:rowOff>93487</xdr:rowOff>
    </xdr:to>
    <xdr:cxnSp macro="">
      <xdr:nvCxnSpPr>
        <xdr:cNvPr id="282" name="直線コネクタ 281"/>
        <xdr:cNvCxnSpPr/>
      </xdr:nvCxnSpPr>
      <xdr:spPr>
        <a:xfrm>
          <a:off x="22072600" y="7122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127201</xdr:rowOff>
    </xdr:from>
    <xdr:ext cx="599010" cy="259045"/>
    <xdr:sp macro="" textlink="">
      <xdr:nvSpPr>
        <xdr:cNvPr id="283" name="【一般廃棄物処理施設】&#10;一人当たり有形固定資産（償却資産）額最大値テキスト"/>
        <xdr:cNvSpPr txBox="1"/>
      </xdr:nvSpPr>
      <xdr:spPr>
        <a:xfrm>
          <a:off x="22250400" y="561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289,682</a:t>
          </a:r>
          <a:endParaRPr kumimoji="1" lang="ja-JP" altLang="en-US" sz="1000" b="1">
            <a:latin typeface="ＭＳ Ｐゴシック"/>
          </a:endParaRPr>
        </a:p>
      </xdr:txBody>
    </xdr:sp>
    <xdr:clientData/>
  </xdr:oneCellAnchor>
  <xdr:twoCellAnchor>
    <xdr:from>
      <xdr:col>32</xdr:col>
      <xdr:colOff>98425</xdr:colOff>
      <xdr:row>34</xdr:row>
      <xdr:rowOff>9074</xdr:rowOff>
    </xdr:from>
    <xdr:to>
      <xdr:col>32</xdr:col>
      <xdr:colOff>276225</xdr:colOff>
      <xdr:row>34</xdr:row>
      <xdr:rowOff>9074</xdr:rowOff>
    </xdr:to>
    <xdr:cxnSp macro="">
      <xdr:nvCxnSpPr>
        <xdr:cNvPr id="284" name="直線コネクタ 283"/>
        <xdr:cNvCxnSpPr/>
      </xdr:nvCxnSpPr>
      <xdr:spPr>
        <a:xfrm>
          <a:off x="22072600" y="58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150881</xdr:rowOff>
    </xdr:from>
    <xdr:ext cx="534377" cy="259045"/>
    <xdr:sp macro="" textlink="">
      <xdr:nvSpPr>
        <xdr:cNvPr id="285" name="【一般廃棄物処理施設】&#10;一人当たり有形固定資産（償却資産）額平均値テキスト"/>
        <xdr:cNvSpPr txBox="1"/>
      </xdr:nvSpPr>
      <xdr:spPr>
        <a:xfrm>
          <a:off x="22250400" y="666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92,836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1004</xdr:rowOff>
    </xdr:from>
    <xdr:to>
      <xdr:col>32</xdr:col>
      <xdr:colOff>238125</xdr:colOff>
      <xdr:row>39</xdr:row>
      <xdr:rowOff>102604</xdr:rowOff>
    </xdr:to>
    <xdr:sp macro="" textlink="">
      <xdr:nvSpPr>
        <xdr:cNvPr id="286" name="フローチャート : 判断 285"/>
        <xdr:cNvSpPr/>
      </xdr:nvSpPr>
      <xdr:spPr>
        <a:xfrm>
          <a:off x="22110700" y="668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118125</xdr:rowOff>
    </xdr:from>
    <xdr:to>
      <xdr:col>31</xdr:col>
      <xdr:colOff>85725</xdr:colOff>
      <xdr:row>37</xdr:row>
      <xdr:rowOff>48275</xdr:rowOff>
    </xdr:to>
    <xdr:sp macro="" textlink="">
      <xdr:nvSpPr>
        <xdr:cNvPr id="287" name="フローチャート : 判断 286"/>
        <xdr:cNvSpPr/>
      </xdr:nvSpPr>
      <xdr:spPr>
        <a:xfrm>
          <a:off x="21272500" y="629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37</xdr:row>
      <xdr:rowOff>39402</xdr:rowOff>
    </xdr:from>
    <xdr:ext cx="599010" cy="259045"/>
    <xdr:sp macro="" textlink="">
      <xdr:nvSpPr>
        <xdr:cNvPr id="288" name="n_1aveValue【一般廃棄物処理施設】&#10;一人当たり有形固定資産（償却資産）額"/>
        <xdr:cNvSpPr txBox="1"/>
      </xdr:nvSpPr>
      <xdr:spPr>
        <a:xfrm>
          <a:off x="21011094" y="638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179,719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89" name="テキスト ボックス 2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0" name="テキスト ボックス 2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1" name="テキスト ボックス 2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2" name="テキスト ボックス 2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3" name="テキスト ボックス 2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124375</xdr:rowOff>
    </xdr:from>
    <xdr:to>
      <xdr:col>31</xdr:col>
      <xdr:colOff>85725</xdr:colOff>
      <xdr:row>36</xdr:row>
      <xdr:rowOff>54525</xdr:rowOff>
    </xdr:to>
    <xdr:sp macro="" textlink="">
      <xdr:nvSpPr>
        <xdr:cNvPr id="294" name="円/楕円 293"/>
        <xdr:cNvSpPr/>
      </xdr:nvSpPr>
      <xdr:spPr>
        <a:xfrm>
          <a:off x="21272500" y="612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34</xdr:row>
      <xdr:rowOff>71052</xdr:rowOff>
    </xdr:from>
    <xdr:ext cx="599010" cy="259045"/>
    <xdr:sp macro="" textlink="">
      <xdr:nvSpPr>
        <xdr:cNvPr id="295" name="n_1mainValue【一般廃棄物処理施設】&#10;一人当たり有形固定資産（償却資産）額"/>
        <xdr:cNvSpPr txBox="1"/>
      </xdr:nvSpPr>
      <xdr:spPr>
        <a:xfrm>
          <a:off x="21011094" y="590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215,852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6" name="正方形/長方形 2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7" name="正方形/長方形 2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8" name="正方形/長方形 2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9" name="正方形/長方形 2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0" name="正方形/長方形 2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1" name="正方形/長方形 3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2" name="正方形/長方形 3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3" name="正方形/長方形 3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4" name="テキスト ボックス 3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5" name="直線コネクタ 3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6" name="テキスト ボックス 30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07" name="直線コネクタ 30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08" name="テキスト ボックス 30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09" name="直線コネクタ 30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0" name="テキスト ボックス 30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1" name="直線コネクタ 31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2" name="テキスト ボックス 31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3" name="直線コネクタ 31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4" name="テキスト ボックス 31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5" name="直線コネクタ 31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6" name="テキスト ボックス 31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7" name="直線コネクタ 31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18" name="テキスト ボックス 31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1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121920</xdr:rowOff>
    </xdr:from>
    <xdr:to>
      <xdr:col>23</xdr:col>
      <xdr:colOff>516889</xdr:colOff>
      <xdr:row>63</xdr:row>
      <xdr:rowOff>95250</xdr:rowOff>
    </xdr:to>
    <xdr:cxnSp macro="">
      <xdr:nvCxnSpPr>
        <xdr:cNvPr id="320" name="直線コネクタ 319"/>
        <xdr:cNvCxnSpPr/>
      </xdr:nvCxnSpPr>
      <xdr:spPr>
        <a:xfrm flipV="1">
          <a:off x="16318864" y="97231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99077</xdr:rowOff>
    </xdr:from>
    <xdr:ext cx="405111" cy="259045"/>
    <xdr:sp macro="" textlink="">
      <xdr:nvSpPr>
        <xdr:cNvPr id="321" name="【保健センター・保健所】&#10;有形固定資産減価償却率最小値テキスト"/>
        <xdr:cNvSpPr txBox="1"/>
      </xdr:nvSpPr>
      <xdr:spPr>
        <a:xfrm>
          <a:off x="164084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63</xdr:row>
      <xdr:rowOff>95250</xdr:rowOff>
    </xdr:from>
    <xdr:to>
      <xdr:col>23</xdr:col>
      <xdr:colOff>606425</xdr:colOff>
      <xdr:row>63</xdr:row>
      <xdr:rowOff>95250</xdr:rowOff>
    </xdr:to>
    <xdr:cxnSp macro="">
      <xdr:nvCxnSpPr>
        <xdr:cNvPr id="322" name="直線コネクタ 321"/>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68597</xdr:rowOff>
    </xdr:from>
    <xdr:ext cx="405111" cy="259045"/>
    <xdr:sp macro="" textlink="">
      <xdr:nvSpPr>
        <xdr:cNvPr id="323" name="【保健センター・保健所】&#10;有形固定資産減価償却率最大値テキスト"/>
        <xdr:cNvSpPr txBox="1"/>
      </xdr:nvSpPr>
      <xdr:spPr>
        <a:xfrm>
          <a:off x="164084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428625</xdr:colOff>
      <xdr:row>56</xdr:row>
      <xdr:rowOff>121920</xdr:rowOff>
    </xdr:from>
    <xdr:to>
      <xdr:col>23</xdr:col>
      <xdr:colOff>606425</xdr:colOff>
      <xdr:row>56</xdr:row>
      <xdr:rowOff>121920</xdr:rowOff>
    </xdr:to>
    <xdr:cxnSp macro="">
      <xdr:nvCxnSpPr>
        <xdr:cNvPr id="324" name="直線コネクタ 323"/>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114317</xdr:rowOff>
    </xdr:from>
    <xdr:ext cx="405111" cy="259045"/>
    <xdr:sp macro="" textlink="">
      <xdr:nvSpPr>
        <xdr:cNvPr id="325" name="【保健センター・保健所】&#10;有形固定資産減価償却率平均値テキスト"/>
        <xdr:cNvSpPr txBox="1"/>
      </xdr:nvSpPr>
      <xdr:spPr>
        <a:xfrm>
          <a:off x="164084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135890</xdr:rowOff>
    </xdr:from>
    <xdr:to>
      <xdr:col>23</xdr:col>
      <xdr:colOff>568325</xdr:colOff>
      <xdr:row>61</xdr:row>
      <xdr:rowOff>66040</xdr:rowOff>
    </xdr:to>
    <xdr:sp macro="" textlink="">
      <xdr:nvSpPr>
        <xdr:cNvPr id="326" name="フローチャート : 判断 325"/>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170180</xdr:rowOff>
    </xdr:from>
    <xdr:to>
      <xdr:col>22</xdr:col>
      <xdr:colOff>415925</xdr:colOff>
      <xdr:row>61</xdr:row>
      <xdr:rowOff>100330</xdr:rowOff>
    </xdr:to>
    <xdr:sp macro="" textlink="">
      <xdr:nvSpPr>
        <xdr:cNvPr id="327" name="フローチャート : 判断 326"/>
        <xdr:cNvSpPr/>
      </xdr:nvSpPr>
      <xdr:spPr>
        <a:xfrm>
          <a:off x="15430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91457</xdr:rowOff>
    </xdr:from>
    <xdr:ext cx="405111" cy="259045"/>
    <xdr:sp macro="" textlink="">
      <xdr:nvSpPr>
        <xdr:cNvPr id="328" name="n_1aveValue【保健センター・保健所】&#10;有形固定資産減価償却率"/>
        <xdr:cNvSpPr txBox="1"/>
      </xdr:nvSpPr>
      <xdr:spPr>
        <a:xfrm>
          <a:off x="15266043"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29" name="テキスト ボックス 3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0" name="テキスト ボックス 3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1" name="テキスト ボックス 3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2" name="テキスト ボックス 3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3" name="テキスト ボックス 3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101600</xdr:rowOff>
    </xdr:from>
    <xdr:to>
      <xdr:col>22</xdr:col>
      <xdr:colOff>415925</xdr:colOff>
      <xdr:row>61</xdr:row>
      <xdr:rowOff>31750</xdr:rowOff>
    </xdr:to>
    <xdr:sp macro="" textlink="">
      <xdr:nvSpPr>
        <xdr:cNvPr id="334" name="円/楕円 333"/>
        <xdr:cNvSpPr/>
      </xdr:nvSpPr>
      <xdr:spPr>
        <a:xfrm>
          <a:off x="15430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48277</xdr:rowOff>
    </xdr:from>
    <xdr:ext cx="405111" cy="259045"/>
    <xdr:sp macro="" textlink="">
      <xdr:nvSpPr>
        <xdr:cNvPr id="335" name="n_1mainValue【保健センター・保健所】&#10;有形固定資産減価償却率"/>
        <xdr:cNvSpPr txBox="1"/>
      </xdr:nvSpPr>
      <xdr:spPr>
        <a:xfrm>
          <a:off x="15266043"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6" name="正方形/長方形 3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7" name="正方形/長方形 3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8" name="正方形/長方形 3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9" name="正方形/長方形 3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0" name="正方形/長方形 3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1" name="正方形/長方形 3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2" name="正方形/長方形 3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3" name="正方形/長方形 3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4" name="テキスト ボックス 3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5" name="直線コネクタ 3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6" name="テキスト ボックス 34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47" name="直線コネクタ 34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48" name="テキスト ボックス 34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49" name="直線コネクタ 34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0" name="テキスト ボックス 34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1" name="直線コネクタ 35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2" name="テキスト ボックス 35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3" name="直線コネクタ 35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54" name="テキスト ボックス 35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5" name="直線コネクタ 35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56" name="テキスト ボックス 35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7" name="直線コネクタ 3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8" name="テキスト ボックス 3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5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89535</xdr:rowOff>
    </xdr:from>
    <xdr:to>
      <xdr:col>32</xdr:col>
      <xdr:colOff>186689</xdr:colOff>
      <xdr:row>64</xdr:row>
      <xdr:rowOff>142875</xdr:rowOff>
    </xdr:to>
    <xdr:cxnSp macro="">
      <xdr:nvCxnSpPr>
        <xdr:cNvPr id="360" name="直線コネクタ 359"/>
        <xdr:cNvCxnSpPr/>
      </xdr:nvCxnSpPr>
      <xdr:spPr>
        <a:xfrm flipV="1">
          <a:off x="22160864" y="9519285"/>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146702</xdr:rowOff>
    </xdr:from>
    <xdr:ext cx="469744" cy="259045"/>
    <xdr:sp macro="" textlink="">
      <xdr:nvSpPr>
        <xdr:cNvPr id="361" name="【保健センター・保健所】&#10;一人当たり面積最小値テキスト"/>
        <xdr:cNvSpPr txBox="1"/>
      </xdr:nvSpPr>
      <xdr:spPr>
        <a:xfrm>
          <a:off x="22250400" y="1111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32</xdr:col>
      <xdr:colOff>98425</xdr:colOff>
      <xdr:row>64</xdr:row>
      <xdr:rowOff>142875</xdr:rowOff>
    </xdr:from>
    <xdr:to>
      <xdr:col>32</xdr:col>
      <xdr:colOff>276225</xdr:colOff>
      <xdr:row>64</xdr:row>
      <xdr:rowOff>142875</xdr:rowOff>
    </xdr:to>
    <xdr:cxnSp macro="">
      <xdr:nvCxnSpPr>
        <xdr:cNvPr id="362" name="直線コネクタ 361"/>
        <xdr:cNvCxnSpPr/>
      </xdr:nvCxnSpPr>
      <xdr:spPr>
        <a:xfrm>
          <a:off x="22072600" y="1111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36212</xdr:rowOff>
    </xdr:from>
    <xdr:ext cx="469744" cy="259045"/>
    <xdr:sp macro="" textlink="">
      <xdr:nvSpPr>
        <xdr:cNvPr id="363" name="【保健センター・保健所】&#10;一人当たり面積最大値テキスト"/>
        <xdr:cNvSpPr txBox="1"/>
      </xdr:nvSpPr>
      <xdr:spPr>
        <a:xfrm>
          <a:off x="22250400" y="929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55</xdr:row>
      <xdr:rowOff>89535</xdr:rowOff>
    </xdr:from>
    <xdr:to>
      <xdr:col>32</xdr:col>
      <xdr:colOff>276225</xdr:colOff>
      <xdr:row>55</xdr:row>
      <xdr:rowOff>89535</xdr:rowOff>
    </xdr:to>
    <xdr:cxnSp macro="">
      <xdr:nvCxnSpPr>
        <xdr:cNvPr id="364" name="直線コネクタ 363"/>
        <xdr:cNvCxnSpPr/>
      </xdr:nvCxnSpPr>
      <xdr:spPr>
        <a:xfrm>
          <a:off x="22072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64787</xdr:rowOff>
    </xdr:from>
    <xdr:ext cx="469744" cy="259045"/>
    <xdr:sp macro="" textlink="">
      <xdr:nvSpPr>
        <xdr:cNvPr id="365" name="【保健センター・保健所】&#10;一人当たり面積平均値テキスト"/>
        <xdr:cNvSpPr txBox="1"/>
      </xdr:nvSpPr>
      <xdr:spPr>
        <a:xfrm>
          <a:off x="22250400" y="1052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0.438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86360</xdr:rowOff>
    </xdr:from>
    <xdr:to>
      <xdr:col>32</xdr:col>
      <xdr:colOff>238125</xdr:colOff>
      <xdr:row>62</xdr:row>
      <xdr:rowOff>16510</xdr:rowOff>
    </xdr:to>
    <xdr:sp macro="" textlink="">
      <xdr:nvSpPr>
        <xdr:cNvPr id="366" name="フローチャート : 判断 365"/>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33020</xdr:rowOff>
    </xdr:from>
    <xdr:to>
      <xdr:col>31</xdr:col>
      <xdr:colOff>85725</xdr:colOff>
      <xdr:row>62</xdr:row>
      <xdr:rowOff>134620</xdr:rowOff>
    </xdr:to>
    <xdr:sp macro="" textlink="">
      <xdr:nvSpPr>
        <xdr:cNvPr id="367" name="フローチャート : 判断 366"/>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125747</xdr:rowOff>
    </xdr:from>
    <xdr:ext cx="469744" cy="259045"/>
    <xdr:sp macro="" textlink="">
      <xdr:nvSpPr>
        <xdr:cNvPr id="368" name="n_1aveValue【保健センター・保健所】&#10;一人当たり面積"/>
        <xdr:cNvSpPr txBox="1"/>
      </xdr:nvSpPr>
      <xdr:spPr>
        <a:xfrm>
          <a:off x="21075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69" name="テキスト ボックス 3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0" name="テキスト ボックス 3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1" name="テキスト ボックス 3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2" name="テキスト ボックス 3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3" name="テキスト ボックス 3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92075</xdr:rowOff>
    </xdr:from>
    <xdr:to>
      <xdr:col>31</xdr:col>
      <xdr:colOff>85725</xdr:colOff>
      <xdr:row>62</xdr:row>
      <xdr:rowOff>22225</xdr:rowOff>
    </xdr:to>
    <xdr:sp macro="" textlink="">
      <xdr:nvSpPr>
        <xdr:cNvPr id="374" name="円/楕円 373"/>
        <xdr:cNvSpPr/>
      </xdr:nvSpPr>
      <xdr:spPr>
        <a:xfrm>
          <a:off x="21272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38752</xdr:rowOff>
    </xdr:from>
    <xdr:ext cx="469744" cy="259045"/>
    <xdr:sp macro="" textlink="">
      <xdr:nvSpPr>
        <xdr:cNvPr id="375" name="n_1mainValue【保健センター・保健所】&#10;一人当たり面積"/>
        <xdr:cNvSpPr txBox="1"/>
      </xdr:nvSpPr>
      <xdr:spPr>
        <a:xfrm>
          <a:off x="210757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0.435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6" name="正方形/長方形 3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7" name="正方形/長方形 3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8" name="正方形/長方形 3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9" name="正方形/長方形 3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0" name="正方形/長方形 3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1" name="正方形/長方形 3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2" name="正方形/長方形 3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3" name="正方形/長方形 3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4" name="テキスト ボックス 3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5" name="直線コネクタ 3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86" name="直線コネクタ 38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87" name="テキスト ボックス 38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88" name="直線コネクタ 38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89" name="テキスト ボックス 38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90" name="直線コネクタ 38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91" name="テキスト ボックス 39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92" name="直線コネクタ 39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93" name="テキスト ボックス 39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94" name="直線コネクタ 39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95" name="テキスト ボックス 39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96" name="直線コネクタ 39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97" name="テキスト ボックス 39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8" name="直線コネクタ 3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99" name="テキスト ボックス 39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132806</xdr:rowOff>
    </xdr:from>
    <xdr:to>
      <xdr:col>23</xdr:col>
      <xdr:colOff>516889</xdr:colOff>
      <xdr:row>86</xdr:row>
      <xdr:rowOff>136071</xdr:rowOff>
    </xdr:to>
    <xdr:cxnSp macro="">
      <xdr:nvCxnSpPr>
        <xdr:cNvPr id="401" name="直線コネクタ 400"/>
        <xdr:cNvCxnSpPr/>
      </xdr:nvCxnSpPr>
      <xdr:spPr>
        <a:xfrm flipV="1">
          <a:off x="16318864" y="1333445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139898</xdr:rowOff>
    </xdr:from>
    <xdr:ext cx="340478" cy="259045"/>
    <xdr:sp macro="" textlink="">
      <xdr:nvSpPr>
        <xdr:cNvPr id="402" name="【消防施設】&#10;有形固定資産減価償却率最小値テキスト"/>
        <xdr:cNvSpPr txBox="1"/>
      </xdr:nvSpPr>
      <xdr:spPr>
        <a:xfrm>
          <a:off x="164084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86</xdr:row>
      <xdr:rowOff>136071</xdr:rowOff>
    </xdr:from>
    <xdr:to>
      <xdr:col>23</xdr:col>
      <xdr:colOff>606425</xdr:colOff>
      <xdr:row>86</xdr:row>
      <xdr:rowOff>136071</xdr:rowOff>
    </xdr:to>
    <xdr:cxnSp macro="">
      <xdr:nvCxnSpPr>
        <xdr:cNvPr id="403" name="直線コネクタ 402"/>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79483</xdr:rowOff>
    </xdr:from>
    <xdr:ext cx="405111" cy="259045"/>
    <xdr:sp macro="" textlink="">
      <xdr:nvSpPr>
        <xdr:cNvPr id="404" name="【消防施設】&#10;有形固定資産減価償却率最大値テキスト"/>
        <xdr:cNvSpPr txBox="1"/>
      </xdr:nvSpPr>
      <xdr:spPr>
        <a:xfrm>
          <a:off x="164084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77</xdr:row>
      <xdr:rowOff>132806</xdr:rowOff>
    </xdr:from>
    <xdr:to>
      <xdr:col>23</xdr:col>
      <xdr:colOff>606425</xdr:colOff>
      <xdr:row>77</xdr:row>
      <xdr:rowOff>132806</xdr:rowOff>
    </xdr:to>
    <xdr:cxnSp macro="">
      <xdr:nvCxnSpPr>
        <xdr:cNvPr id="405" name="直線コネクタ 404"/>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73496</xdr:rowOff>
    </xdr:from>
    <xdr:ext cx="405111" cy="259045"/>
    <xdr:sp macro="" textlink="">
      <xdr:nvSpPr>
        <xdr:cNvPr id="406" name="【消防施設】&#10;有形固定資産減価償却率平均値テキスト"/>
        <xdr:cNvSpPr txBox="1"/>
      </xdr:nvSpPr>
      <xdr:spPr>
        <a:xfrm>
          <a:off x="16408400" y="1413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95069</xdr:rowOff>
    </xdr:from>
    <xdr:to>
      <xdr:col>23</xdr:col>
      <xdr:colOff>568325</xdr:colOff>
      <xdr:row>83</xdr:row>
      <xdr:rowOff>25219</xdr:rowOff>
    </xdr:to>
    <xdr:sp macro="" textlink="">
      <xdr:nvSpPr>
        <xdr:cNvPr id="407" name="フローチャート : 判断 406"/>
        <xdr:cNvSpPr/>
      </xdr:nvSpPr>
      <xdr:spPr>
        <a:xfrm>
          <a:off x="162687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122827</xdr:rowOff>
    </xdr:from>
    <xdr:to>
      <xdr:col>22</xdr:col>
      <xdr:colOff>415925</xdr:colOff>
      <xdr:row>81</xdr:row>
      <xdr:rowOff>52977</xdr:rowOff>
    </xdr:to>
    <xdr:sp macro="" textlink="">
      <xdr:nvSpPr>
        <xdr:cNvPr id="408" name="フローチャート : 判断 407"/>
        <xdr:cNvSpPr/>
      </xdr:nvSpPr>
      <xdr:spPr>
        <a:xfrm>
          <a:off x="15430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44104</xdr:rowOff>
    </xdr:from>
    <xdr:ext cx="405111" cy="259045"/>
    <xdr:sp macro="" textlink="">
      <xdr:nvSpPr>
        <xdr:cNvPr id="409" name="n_1aveValue【消防施設】&#10;有形固定資産減価償却率"/>
        <xdr:cNvSpPr txBox="1"/>
      </xdr:nvSpPr>
      <xdr:spPr>
        <a:xfrm>
          <a:off x="15266043"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0" name="テキスト ボックス 4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1" name="テキスト ボックス 4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2" name="テキスト ボックス 4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3" name="テキスト ボックス 4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4" name="テキスト ボックス 4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28121</xdr:rowOff>
    </xdr:from>
    <xdr:to>
      <xdr:col>22</xdr:col>
      <xdr:colOff>415925</xdr:colOff>
      <xdr:row>77</xdr:row>
      <xdr:rowOff>129721</xdr:rowOff>
    </xdr:to>
    <xdr:sp macro="" textlink="">
      <xdr:nvSpPr>
        <xdr:cNvPr id="415" name="円/楕円 414"/>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75</xdr:row>
      <xdr:rowOff>146248</xdr:rowOff>
    </xdr:from>
    <xdr:ext cx="469744" cy="259045"/>
    <xdr:sp macro="" textlink="">
      <xdr:nvSpPr>
        <xdr:cNvPr id="416" name="n_1mainValue【消防施設】&#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7" name="正方形/長方形 4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8" name="正方形/長方形 4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9" name="正方形/長方形 4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0" name="正方形/長方形 4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1" name="正方形/長方形 4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2" name="正方形/長方形 4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3" name="正方形/長方形 4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4" name="正方形/長方形 4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5" name="テキスト ボックス 4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6" name="直線コネクタ 4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27" name="直線コネクタ 42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28" name="テキスト ボックス 42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29" name="直線コネクタ 42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30" name="テキスト ボックス 42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31" name="直線コネクタ 43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32" name="テキスト ボックス 43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33" name="直線コネクタ 43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34" name="テキスト ボックス 43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35" name="直線コネクタ 43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36" name="テキスト ボックス 43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7" name="直線コネクタ 43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8" name="テキスト ボックス 43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86</xdr:row>
      <xdr:rowOff>68580</xdr:rowOff>
    </xdr:to>
    <xdr:cxnSp macro="">
      <xdr:nvCxnSpPr>
        <xdr:cNvPr id="440" name="直線コネクタ 439"/>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72407</xdr:rowOff>
    </xdr:from>
    <xdr:ext cx="469744" cy="259045"/>
    <xdr:sp macro="" textlink="">
      <xdr:nvSpPr>
        <xdr:cNvPr id="441" name="【消防施設】&#10;一人当たり面積最小値テキスト"/>
        <xdr:cNvSpPr txBox="1"/>
      </xdr:nvSpPr>
      <xdr:spPr>
        <a:xfrm>
          <a:off x="222504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68580</xdr:rowOff>
    </xdr:from>
    <xdr:to>
      <xdr:col>32</xdr:col>
      <xdr:colOff>276225</xdr:colOff>
      <xdr:row>86</xdr:row>
      <xdr:rowOff>68580</xdr:rowOff>
    </xdr:to>
    <xdr:cxnSp macro="">
      <xdr:nvCxnSpPr>
        <xdr:cNvPr id="442" name="直線コネクタ 441"/>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443" name="【消防施設】&#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444" name="直線コネクタ 443"/>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87647</xdr:rowOff>
    </xdr:from>
    <xdr:ext cx="469744" cy="259045"/>
    <xdr:sp macro="" textlink="">
      <xdr:nvSpPr>
        <xdr:cNvPr id="445" name="【消防施設】&#10;一人当たり面積平均値テキスト"/>
        <xdr:cNvSpPr txBox="1"/>
      </xdr:nvSpPr>
      <xdr:spPr>
        <a:xfrm>
          <a:off x="22250400" y="1397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109220</xdr:rowOff>
    </xdr:from>
    <xdr:to>
      <xdr:col>32</xdr:col>
      <xdr:colOff>238125</xdr:colOff>
      <xdr:row>82</xdr:row>
      <xdr:rowOff>39370</xdr:rowOff>
    </xdr:to>
    <xdr:sp macro="" textlink="">
      <xdr:nvSpPr>
        <xdr:cNvPr id="446" name="フローチャート : 判断 445"/>
        <xdr:cNvSpPr/>
      </xdr:nvSpPr>
      <xdr:spPr>
        <a:xfrm>
          <a:off x="22110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101600</xdr:rowOff>
    </xdr:from>
    <xdr:to>
      <xdr:col>31</xdr:col>
      <xdr:colOff>85725</xdr:colOff>
      <xdr:row>80</xdr:row>
      <xdr:rowOff>31750</xdr:rowOff>
    </xdr:to>
    <xdr:sp macro="" textlink="">
      <xdr:nvSpPr>
        <xdr:cNvPr id="447" name="フローチャート : 判断 446"/>
        <xdr:cNvSpPr/>
      </xdr:nvSpPr>
      <xdr:spPr>
        <a:xfrm>
          <a:off x="212725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48277</xdr:rowOff>
    </xdr:from>
    <xdr:ext cx="469744" cy="259045"/>
    <xdr:sp macro="" textlink="">
      <xdr:nvSpPr>
        <xdr:cNvPr id="448" name="n_1aveValue【消防施設】&#10;一人当たり面積"/>
        <xdr:cNvSpPr txBox="1"/>
      </xdr:nvSpPr>
      <xdr:spPr>
        <a:xfrm>
          <a:off x="2107572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49" name="テキスト ボックス 4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0" name="テキスト ボックス 4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1" name="テキスト ボックス 4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2" name="テキスト ボックス 4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3" name="テキスト ボックス 4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21589</xdr:rowOff>
    </xdr:from>
    <xdr:to>
      <xdr:col>31</xdr:col>
      <xdr:colOff>85725</xdr:colOff>
      <xdr:row>86</xdr:row>
      <xdr:rowOff>123189</xdr:rowOff>
    </xdr:to>
    <xdr:sp macro="" textlink="">
      <xdr:nvSpPr>
        <xdr:cNvPr id="454" name="円/楕円 453"/>
        <xdr:cNvSpPr/>
      </xdr:nvSpPr>
      <xdr:spPr>
        <a:xfrm>
          <a:off x="21272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114316</xdr:rowOff>
    </xdr:from>
    <xdr:ext cx="469744" cy="259045"/>
    <xdr:sp macro="" textlink="">
      <xdr:nvSpPr>
        <xdr:cNvPr id="455" name="n_1mainValue【消防施設】&#10;一人当たり面積"/>
        <xdr:cNvSpPr txBox="1"/>
      </xdr:nvSpPr>
      <xdr:spPr>
        <a:xfrm>
          <a:off x="210757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6" name="正方形/長方形 4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7" name="正方形/長方形 4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8" name="正方形/長方形 4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9" name="正方形/長方形 4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0" name="正方形/長方形 4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1" name="正方形/長方形 4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2" name="正方形/長方形 4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3" name="正方形/長方形 4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4" name="テキスト ボックス 4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5" name="直線コネクタ 4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66" name="テキスト ボックス 46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7" name="直線コネクタ 46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8" name="テキスト ボックス 46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9" name="直線コネクタ 46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0" name="テキスト ボックス 46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1" name="直線コネクタ 47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2" name="テキスト ボックス 47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3" name="直線コネクタ 47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4" name="テキスト ボックス 47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5" name="直線コネクタ 47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76" name="テキスト ボックス 47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7" name="直線コネクタ 4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8" name="テキスト ボックス 4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480" name="直線コネクタ 479"/>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481"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482" name="直線コネクタ 48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483"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484" name="直線コネクタ 483"/>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485" name="【庁舎】&#10;有形固定資産減価償却率平均値テキスト"/>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486" name="フローチャート : 判断 485"/>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487" name="フローチャート : 判断 486"/>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137177</xdr:rowOff>
    </xdr:from>
    <xdr:ext cx="405111" cy="259045"/>
    <xdr:sp macro="" textlink="">
      <xdr:nvSpPr>
        <xdr:cNvPr id="488" name="n_1aveValue【庁舎】&#10;有形固定資産減価償却率"/>
        <xdr:cNvSpPr txBox="1"/>
      </xdr:nvSpPr>
      <xdr:spPr>
        <a:xfrm>
          <a:off x="15266043"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89" name="テキスト ボックス 4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0" name="テキスト ボックス 4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1" name="テキスト ボックス 4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2" name="テキスト ボックス 4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3" name="テキスト ボックス 4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82550</xdr:rowOff>
    </xdr:from>
    <xdr:to>
      <xdr:col>22</xdr:col>
      <xdr:colOff>415925</xdr:colOff>
      <xdr:row>104</xdr:row>
      <xdr:rowOff>12700</xdr:rowOff>
    </xdr:to>
    <xdr:sp macro="" textlink="">
      <xdr:nvSpPr>
        <xdr:cNvPr id="494" name="円/楕円 493"/>
        <xdr:cNvSpPr/>
      </xdr:nvSpPr>
      <xdr:spPr>
        <a:xfrm>
          <a:off x="15430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29227</xdr:rowOff>
    </xdr:from>
    <xdr:ext cx="405111" cy="259045"/>
    <xdr:sp macro="" textlink="">
      <xdr:nvSpPr>
        <xdr:cNvPr id="495" name="n_1mainValue【庁舎】&#10;有形固定資産減価償却率"/>
        <xdr:cNvSpPr txBox="1"/>
      </xdr:nvSpPr>
      <xdr:spPr>
        <a:xfrm>
          <a:off x="15266043"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6" name="正方形/長方形 4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7" name="正方形/長方形 4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8" name="正方形/長方形 4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9" name="正方形/長方形 4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0" name="正方形/長方形 4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1" name="正方形/長方形 5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2" name="正方形/長方形 5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3" name="正方形/長方形 5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4" name="テキスト ボックス 5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5" name="直線コネクタ 5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06" name="直線コネクタ 5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7" name="テキスト ボックス 5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8" name="直線コネクタ 5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09" name="テキスト ボックス 5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10" name="直線コネクタ 5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11" name="テキスト ボックス 5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12" name="直線コネクタ 5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13" name="テキスト ボックス 5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4" name="直線コネクタ 5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5" name="テキスト ボックス 5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517" name="直線コネクタ 516"/>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518"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519" name="直線コネクタ 518"/>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520"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521" name="直線コネクタ 520"/>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522" name="【庁舎】&#10;一人当たり面積平均値テキスト"/>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523" name="フローチャート : 判断 522"/>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524" name="フローチャート : 判断 523"/>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109238</xdr:rowOff>
    </xdr:from>
    <xdr:ext cx="469744" cy="259045"/>
    <xdr:sp macro="" textlink="">
      <xdr:nvSpPr>
        <xdr:cNvPr id="525" name="n_1aveValue【庁舎】&#10;一人当たり面積"/>
        <xdr:cNvSpPr txBox="1"/>
      </xdr:nvSpPr>
      <xdr:spPr>
        <a:xfrm>
          <a:off x="21075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26" name="テキスト ボックス 5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7" name="テキスト ボックス 5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8" name="テキスト ボックス 5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9" name="テキスト ボックス 5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0" name="テキスト ボックス 5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123698</xdr:rowOff>
    </xdr:from>
    <xdr:to>
      <xdr:col>31</xdr:col>
      <xdr:colOff>85725</xdr:colOff>
      <xdr:row>107</xdr:row>
      <xdr:rowOff>53848</xdr:rowOff>
    </xdr:to>
    <xdr:sp macro="" textlink="">
      <xdr:nvSpPr>
        <xdr:cNvPr id="531" name="円/楕円 530"/>
        <xdr:cNvSpPr/>
      </xdr:nvSpPr>
      <xdr:spPr>
        <a:xfrm>
          <a:off x="21272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44975</xdr:rowOff>
    </xdr:from>
    <xdr:ext cx="469744" cy="259045"/>
    <xdr:sp macro="" textlink="">
      <xdr:nvSpPr>
        <xdr:cNvPr id="532" name="n_1mainValue【庁舎】&#10;一人当たり面積"/>
        <xdr:cNvSpPr txBox="1"/>
      </xdr:nvSpPr>
      <xdr:spPr>
        <a:xfrm>
          <a:off x="210757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0.535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3" name="正方形/長方形 5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4" name="正方形/長方形 5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5" name="テキスト ボックス 5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一般廃棄物処理施設は、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E</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C</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センターが平成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年度建築、福祉施設は、伊江村福祉センターが平成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年度建築となっており、いずれも有形固定資産減価償却率が類似団体と比較しても低い値となっている。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庁舎については、昭和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年度、消防施設については役場東側の消防車庫が昭和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の建築となっており、有形固定資産減価償却率が類似団体と比較して高い値となっている。伊江村公共施設等総合管理計画の類似施設ごとの基本方針で記載している通り、消防施設については災害時の対応に支障がないよう、建て替えに向けた計画を検討し、庁舎については財源確保の課題がることから耐用年数までは、こまめな点検、管理と適正な維持補修に取組む。</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沖縄県伊江村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4,620
4,604
22.78
5,724,554
5,546,659
173,749
2,476,827
4,075,961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本村は、農漁業及び観光業が盛んであるが、</a:t>
          </a:r>
          <a:r>
            <a:rPr lang="ja-JP" altLang="ja-JP" sz="1100" b="0" i="0" baseline="0">
              <a:solidFill>
                <a:schemeClr val="dk1"/>
              </a:solidFill>
              <a:effectLst/>
              <a:latin typeface="+mn-lt"/>
              <a:ea typeface="+mn-ea"/>
              <a:cs typeface="+mn-cs"/>
            </a:rPr>
            <a:t>天候の影響等により業績低下や観光客の増減等、不安定要素があることから財政基盤が安定せず、財政力はなかなか伸びない状況</a:t>
          </a:r>
          <a:r>
            <a:rPr lang="ja-JP" altLang="en-US" sz="1100" b="0" i="0" baseline="0">
              <a:solidFill>
                <a:schemeClr val="dk1"/>
              </a:solidFill>
              <a:effectLst/>
              <a:latin typeface="+mn-lt"/>
              <a:ea typeface="+mn-ea"/>
              <a:cs typeface="+mn-cs"/>
            </a:rPr>
            <a:t>で、ほぼ類似団体平均値で横ばいが</a:t>
          </a:r>
          <a:r>
            <a:rPr lang="ja-JP" altLang="ja-JP" sz="1100" b="0" i="0" baseline="0">
              <a:solidFill>
                <a:schemeClr val="dk1"/>
              </a:solidFill>
              <a:effectLst/>
              <a:latin typeface="+mn-lt"/>
              <a:ea typeface="+mn-ea"/>
              <a:cs typeface="+mn-cs"/>
            </a:rPr>
            <a:t>続いている。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伊江村第４次総合計画や</a:t>
          </a:r>
          <a:r>
            <a:rPr lang="ja-JP" altLang="ja-JP" sz="1100" b="0" i="0" baseline="0">
              <a:solidFill>
                <a:schemeClr val="dk1"/>
              </a:solidFill>
              <a:effectLst/>
              <a:latin typeface="+mn-lt"/>
              <a:ea typeface="+mn-ea"/>
              <a:cs typeface="+mn-cs"/>
            </a:rPr>
            <a:t>第４次行政改革大綱</a:t>
          </a:r>
          <a:r>
            <a:rPr lang="ja-JP" altLang="en-US" sz="1100" b="0" i="0" baseline="0">
              <a:solidFill>
                <a:schemeClr val="dk1"/>
              </a:solidFill>
              <a:effectLst/>
              <a:latin typeface="+mn-lt"/>
              <a:ea typeface="+mn-ea"/>
              <a:cs typeface="+mn-cs"/>
            </a:rPr>
            <a:t>等及び</a:t>
          </a:r>
          <a:r>
            <a:rPr lang="ja-JP" altLang="ja-JP" sz="1100" b="0" i="0" baseline="0">
              <a:solidFill>
                <a:schemeClr val="dk1"/>
              </a:solidFill>
              <a:effectLst/>
              <a:latin typeface="+mn-lt"/>
              <a:ea typeface="+mn-ea"/>
              <a:cs typeface="+mn-cs"/>
            </a:rPr>
            <a:t>地方版総合戦略に基づき、企業誘致等により、交流・定住人口の増加を図るとともに、税収の徴収率向上による歳入の確保、徹底した歳出削減及び組織の見直し等による効率化を図り、引き続き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1016</xdr:rowOff>
    </xdr:from>
    <xdr:to>
      <xdr:col>7</xdr:col>
      <xdr:colOff>152400</xdr:colOff>
      <xdr:row>44</xdr:row>
      <xdr:rowOff>1016</xdr:rowOff>
    </xdr:to>
    <xdr:cxnSp macro="">
      <xdr:nvCxnSpPr>
        <xdr:cNvPr id="65" name="直線コネクタ 64"/>
        <xdr:cNvCxnSpPr/>
      </xdr:nvCxnSpPr>
      <xdr:spPr>
        <a:xfrm>
          <a:off x="4114800" y="75448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1016</xdr:rowOff>
    </xdr:from>
    <xdr:to>
      <xdr:col>6</xdr:col>
      <xdr:colOff>0</xdr:colOff>
      <xdr:row>44</xdr:row>
      <xdr:rowOff>1016</xdr:rowOff>
    </xdr:to>
    <xdr:cxnSp macro="">
      <xdr:nvCxnSpPr>
        <xdr:cNvPr id="68" name="直線コネクタ 67"/>
        <xdr:cNvCxnSpPr/>
      </xdr:nvCxnSpPr>
      <xdr:spPr>
        <a:xfrm>
          <a:off x="3225800" y="7544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36593</xdr:rowOff>
    </xdr:from>
    <xdr:ext cx="736600" cy="259045"/>
    <xdr:sp macro="" textlink="">
      <xdr:nvSpPr>
        <xdr:cNvPr id="70" name="テキスト ボックス 69"/>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1016</xdr:rowOff>
    </xdr:from>
    <xdr:to>
      <xdr:col>4</xdr:col>
      <xdr:colOff>482600</xdr:colOff>
      <xdr:row>44</xdr:row>
      <xdr:rowOff>10668</xdr:rowOff>
    </xdr:to>
    <xdr:cxnSp macro="">
      <xdr:nvCxnSpPr>
        <xdr:cNvPr id="71" name="直線コネクタ 70"/>
        <xdr:cNvCxnSpPr/>
      </xdr:nvCxnSpPr>
      <xdr:spPr>
        <a:xfrm flipV="1">
          <a:off x="2336800" y="75448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46245</xdr:rowOff>
    </xdr:from>
    <xdr:ext cx="762000" cy="259045"/>
    <xdr:sp macro="" textlink="">
      <xdr:nvSpPr>
        <xdr:cNvPr id="73" name="テキスト ボックス 72"/>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10668</xdr:rowOff>
    </xdr:from>
    <xdr:to>
      <xdr:col>3</xdr:col>
      <xdr:colOff>279400</xdr:colOff>
      <xdr:row>44</xdr:row>
      <xdr:rowOff>10668</xdr:rowOff>
    </xdr:to>
    <xdr:cxnSp macro="">
      <xdr:nvCxnSpPr>
        <xdr:cNvPr id="74" name="直線コネクタ 73"/>
        <xdr:cNvCxnSpPr/>
      </xdr:nvCxnSpPr>
      <xdr:spPr>
        <a:xfrm>
          <a:off x="1447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46245</xdr:rowOff>
    </xdr:from>
    <xdr:ext cx="762000" cy="259045"/>
    <xdr:sp macro="" textlink="">
      <xdr:nvSpPr>
        <xdr:cNvPr id="76" name="テキスト ボックス 75"/>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121666</xdr:rowOff>
    </xdr:from>
    <xdr:to>
      <xdr:col>7</xdr:col>
      <xdr:colOff>203200</xdr:colOff>
      <xdr:row>44</xdr:row>
      <xdr:rowOff>51816</xdr:rowOff>
    </xdr:to>
    <xdr:sp macro="" textlink="">
      <xdr:nvSpPr>
        <xdr:cNvPr id="84" name="円/楕円 83"/>
        <xdr:cNvSpPr/>
      </xdr:nvSpPr>
      <xdr:spPr>
        <a:xfrm>
          <a:off x="49022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121666</xdr:rowOff>
    </xdr:from>
    <xdr:to>
      <xdr:col>6</xdr:col>
      <xdr:colOff>50800</xdr:colOff>
      <xdr:row>44</xdr:row>
      <xdr:rowOff>51816</xdr:rowOff>
    </xdr:to>
    <xdr:sp macro="" textlink="">
      <xdr:nvSpPr>
        <xdr:cNvPr id="86" name="円/楕円 85"/>
        <xdr:cNvSpPr/>
      </xdr:nvSpPr>
      <xdr:spPr>
        <a:xfrm>
          <a:off x="4064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87" name="テキスト ボックス 86"/>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121666</xdr:rowOff>
    </xdr:from>
    <xdr:to>
      <xdr:col>4</xdr:col>
      <xdr:colOff>533400</xdr:colOff>
      <xdr:row>44</xdr:row>
      <xdr:rowOff>51816</xdr:rowOff>
    </xdr:to>
    <xdr:sp macro="" textlink="">
      <xdr:nvSpPr>
        <xdr:cNvPr id="88" name="円/楕円 87"/>
        <xdr:cNvSpPr/>
      </xdr:nvSpPr>
      <xdr:spPr>
        <a:xfrm>
          <a:off x="3175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61993</xdr:rowOff>
    </xdr:from>
    <xdr:ext cx="762000" cy="259045"/>
    <xdr:sp macro="" textlink="">
      <xdr:nvSpPr>
        <xdr:cNvPr id="89" name="テキスト ボックス 88"/>
        <xdr:cNvSpPr txBox="1"/>
      </xdr:nvSpPr>
      <xdr:spPr>
        <a:xfrm>
          <a:off x="2844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131318</xdr:rowOff>
    </xdr:from>
    <xdr:to>
      <xdr:col>3</xdr:col>
      <xdr:colOff>330200</xdr:colOff>
      <xdr:row>44</xdr:row>
      <xdr:rowOff>61468</xdr:rowOff>
    </xdr:to>
    <xdr:sp macro="" textlink="">
      <xdr:nvSpPr>
        <xdr:cNvPr id="90" name="円/楕円 89"/>
        <xdr:cNvSpPr/>
      </xdr:nvSpPr>
      <xdr:spPr>
        <a:xfrm>
          <a:off x="2286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91" name="テキスト ボックス 90"/>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131318</xdr:rowOff>
    </xdr:from>
    <xdr:to>
      <xdr:col>2</xdr:col>
      <xdr:colOff>127000</xdr:colOff>
      <xdr:row>44</xdr:row>
      <xdr:rowOff>61468</xdr:rowOff>
    </xdr:to>
    <xdr:sp macro="" textlink="">
      <xdr:nvSpPr>
        <xdr:cNvPr id="92" name="円/楕円 91"/>
        <xdr:cNvSpPr/>
      </xdr:nvSpPr>
      <xdr:spPr>
        <a:xfrm>
          <a:off x="1397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46245</xdr:rowOff>
    </xdr:from>
    <xdr:ext cx="762000" cy="259045"/>
    <xdr:sp macro="" textlink="">
      <xdr:nvSpPr>
        <xdr:cNvPr id="93" name="テキスト ボックス 92"/>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昨年度より、</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ﾎﾟｲﾝﾄ</a:t>
          </a:r>
          <a:r>
            <a:rPr lang="ja-JP" altLang="ja-JP" sz="1100" b="0" i="0" baseline="0">
              <a:solidFill>
                <a:schemeClr val="dk1"/>
              </a:solidFill>
              <a:effectLst/>
              <a:latin typeface="+mn-lt"/>
              <a:ea typeface="+mn-ea"/>
              <a:cs typeface="+mn-cs"/>
            </a:rPr>
            <a:t>を</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回ってい</a:t>
          </a:r>
          <a:r>
            <a:rPr lang="ja-JP" altLang="en-US" sz="1100" b="0" i="0" baseline="0">
              <a:solidFill>
                <a:schemeClr val="dk1"/>
              </a:solidFill>
              <a:effectLst/>
              <a:latin typeface="+mn-lt"/>
              <a:ea typeface="+mn-ea"/>
              <a:cs typeface="+mn-cs"/>
            </a:rPr>
            <a:t>るが、全国、県平均と比べると良い比率であり、類似団体と比較すると</a:t>
          </a:r>
          <a:r>
            <a:rPr lang="en-US" altLang="ja-JP" sz="1100" b="0" i="0" baseline="0">
              <a:solidFill>
                <a:schemeClr val="dk1"/>
              </a:solidFill>
              <a:effectLst/>
              <a:latin typeface="+mn-lt"/>
              <a:ea typeface="+mn-ea"/>
              <a:cs typeface="+mn-cs"/>
            </a:rPr>
            <a:t>3.1</a:t>
          </a:r>
          <a:r>
            <a:rPr lang="ja-JP" altLang="en-US" sz="1100" b="0" i="0" baseline="0">
              <a:solidFill>
                <a:schemeClr val="dk1"/>
              </a:solidFill>
              <a:effectLst/>
              <a:latin typeface="+mn-lt"/>
              <a:ea typeface="+mn-ea"/>
              <a:cs typeface="+mn-cs"/>
            </a:rPr>
            <a:t>ﾎﾟｲﾝﾄも下回っている。</a:t>
          </a:r>
          <a:r>
            <a:rPr lang="ja-JP" altLang="ja-JP" sz="1100" b="0" i="0" baseline="0">
              <a:solidFill>
                <a:schemeClr val="dk1"/>
              </a:solidFill>
              <a:effectLst/>
              <a:latin typeface="+mn-lt"/>
              <a:ea typeface="+mn-ea"/>
              <a:cs typeface="+mn-cs"/>
            </a:rPr>
            <a:t>理由は、人件費</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減</a:t>
          </a:r>
          <a:r>
            <a:rPr lang="ja-JP" altLang="en-US" sz="1100" b="0" i="0" baseline="0">
              <a:solidFill>
                <a:schemeClr val="dk1"/>
              </a:solidFill>
              <a:effectLst/>
              <a:latin typeface="+mn-lt"/>
              <a:ea typeface="+mn-ea"/>
              <a:cs typeface="+mn-cs"/>
            </a:rPr>
            <a:t>であるが、物件費、扶助費及び補助費等の増</a:t>
          </a:r>
          <a:r>
            <a:rPr lang="ja-JP" altLang="ja-JP" sz="1100" b="0" i="0" baseline="0">
              <a:solidFill>
                <a:schemeClr val="dk1"/>
              </a:solidFill>
              <a:effectLst/>
              <a:latin typeface="+mn-lt"/>
              <a:ea typeface="+mn-ea"/>
              <a:cs typeface="+mn-cs"/>
            </a:rPr>
            <a:t>よるものである。　　　　　　　　　　　　　　　　　　　　　　　　　　　　　　　　　　　　　　　　　　　　　　　　　　　　　</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大型工事に伴う公債費の償還分が増加することや、子どもの貧困対策等の経費増加が予想されることから、ＰＤＣＡサイクルに基づきすべての事務事業を点検・見直し、行財政改革への取組を通じて義務的経費の削減に努め、現在の水準を維持す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7438</xdr:rowOff>
    </xdr:from>
    <xdr:to>
      <xdr:col>7</xdr:col>
      <xdr:colOff>152400</xdr:colOff>
      <xdr:row>63</xdr:row>
      <xdr:rowOff>100512</xdr:rowOff>
    </xdr:to>
    <xdr:cxnSp macro="">
      <xdr:nvCxnSpPr>
        <xdr:cNvPr id="130" name="直線コネクタ 129"/>
        <xdr:cNvCxnSpPr/>
      </xdr:nvCxnSpPr>
      <xdr:spPr>
        <a:xfrm>
          <a:off x="4114800" y="10808788"/>
          <a:ext cx="8382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7438</xdr:rowOff>
    </xdr:from>
    <xdr:to>
      <xdr:col>6</xdr:col>
      <xdr:colOff>0</xdr:colOff>
      <xdr:row>64</xdr:row>
      <xdr:rowOff>53159</xdr:rowOff>
    </xdr:to>
    <xdr:cxnSp macro="">
      <xdr:nvCxnSpPr>
        <xdr:cNvPr id="133" name="直線コネクタ 132"/>
        <xdr:cNvCxnSpPr/>
      </xdr:nvCxnSpPr>
      <xdr:spPr>
        <a:xfrm flipV="1">
          <a:off x="3225800" y="10808788"/>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35" name="テキスト ボックス 134"/>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107406</xdr:rowOff>
    </xdr:from>
    <xdr:to>
      <xdr:col>4</xdr:col>
      <xdr:colOff>482600</xdr:colOff>
      <xdr:row>64</xdr:row>
      <xdr:rowOff>53159</xdr:rowOff>
    </xdr:to>
    <xdr:cxnSp macro="">
      <xdr:nvCxnSpPr>
        <xdr:cNvPr id="136" name="直線コネクタ 135"/>
        <xdr:cNvCxnSpPr/>
      </xdr:nvCxnSpPr>
      <xdr:spPr>
        <a:xfrm>
          <a:off x="2336800" y="10908756"/>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107406</xdr:rowOff>
    </xdr:from>
    <xdr:to>
      <xdr:col>3</xdr:col>
      <xdr:colOff>279400</xdr:colOff>
      <xdr:row>63</xdr:row>
      <xdr:rowOff>131535</xdr:rowOff>
    </xdr:to>
    <xdr:cxnSp macro="">
      <xdr:nvCxnSpPr>
        <xdr:cNvPr id="139" name="直線コネクタ 138"/>
        <xdr:cNvCxnSpPr/>
      </xdr:nvCxnSpPr>
      <xdr:spPr>
        <a:xfrm flipV="1">
          <a:off x="1447800" y="10908756"/>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49712</xdr:rowOff>
    </xdr:from>
    <xdr:to>
      <xdr:col>7</xdr:col>
      <xdr:colOff>203200</xdr:colOff>
      <xdr:row>63</xdr:row>
      <xdr:rowOff>151312</xdr:rowOff>
    </xdr:to>
    <xdr:sp macro="" textlink="">
      <xdr:nvSpPr>
        <xdr:cNvPr id="149" name="円/楕円 148"/>
        <xdr:cNvSpPr/>
      </xdr:nvSpPr>
      <xdr:spPr>
        <a:xfrm>
          <a:off x="49022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66239</xdr:rowOff>
    </xdr:from>
    <xdr:ext cx="762000" cy="259045"/>
    <xdr:sp macro="" textlink="">
      <xdr:nvSpPr>
        <xdr:cNvPr id="150" name="財政構造の弾力性該当値テキスト"/>
        <xdr:cNvSpPr txBox="1"/>
      </xdr:nvSpPr>
      <xdr:spPr>
        <a:xfrm>
          <a:off x="50419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128088</xdr:rowOff>
    </xdr:from>
    <xdr:to>
      <xdr:col>6</xdr:col>
      <xdr:colOff>50800</xdr:colOff>
      <xdr:row>63</xdr:row>
      <xdr:rowOff>58238</xdr:rowOff>
    </xdr:to>
    <xdr:sp macro="" textlink="">
      <xdr:nvSpPr>
        <xdr:cNvPr id="151" name="円/楕円 150"/>
        <xdr:cNvSpPr/>
      </xdr:nvSpPr>
      <xdr:spPr>
        <a:xfrm>
          <a:off x="4064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68415</xdr:rowOff>
    </xdr:from>
    <xdr:ext cx="736600" cy="259045"/>
    <xdr:sp macro="" textlink="">
      <xdr:nvSpPr>
        <xdr:cNvPr id="152" name="テキスト ボックス 151"/>
        <xdr:cNvSpPr txBox="1"/>
      </xdr:nvSpPr>
      <xdr:spPr>
        <a:xfrm>
          <a:off x="3733800" y="1052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2359</xdr:rowOff>
    </xdr:from>
    <xdr:to>
      <xdr:col>4</xdr:col>
      <xdr:colOff>533400</xdr:colOff>
      <xdr:row>64</xdr:row>
      <xdr:rowOff>103959</xdr:rowOff>
    </xdr:to>
    <xdr:sp macro="" textlink="">
      <xdr:nvSpPr>
        <xdr:cNvPr id="153" name="円/楕円 152"/>
        <xdr:cNvSpPr/>
      </xdr:nvSpPr>
      <xdr:spPr>
        <a:xfrm>
          <a:off x="3175000" y="10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114136</xdr:rowOff>
    </xdr:from>
    <xdr:ext cx="762000" cy="259045"/>
    <xdr:sp macro="" textlink="">
      <xdr:nvSpPr>
        <xdr:cNvPr id="154" name="テキスト ボックス 153"/>
        <xdr:cNvSpPr txBox="1"/>
      </xdr:nvSpPr>
      <xdr:spPr>
        <a:xfrm>
          <a:off x="2844800" y="1074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56606</xdr:rowOff>
    </xdr:from>
    <xdr:to>
      <xdr:col>3</xdr:col>
      <xdr:colOff>330200</xdr:colOff>
      <xdr:row>63</xdr:row>
      <xdr:rowOff>158206</xdr:rowOff>
    </xdr:to>
    <xdr:sp macro="" textlink="">
      <xdr:nvSpPr>
        <xdr:cNvPr id="155" name="円/楕円 154"/>
        <xdr:cNvSpPr/>
      </xdr:nvSpPr>
      <xdr:spPr>
        <a:xfrm>
          <a:off x="2286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168383</xdr:rowOff>
    </xdr:from>
    <xdr:ext cx="762000" cy="259045"/>
    <xdr:sp macro="" textlink="">
      <xdr:nvSpPr>
        <xdr:cNvPr id="156" name="テキスト ボックス 155"/>
        <xdr:cNvSpPr txBox="1"/>
      </xdr:nvSpPr>
      <xdr:spPr>
        <a:xfrm>
          <a:off x="1955800" y="1062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80735</xdr:rowOff>
    </xdr:from>
    <xdr:to>
      <xdr:col>2</xdr:col>
      <xdr:colOff>127000</xdr:colOff>
      <xdr:row>64</xdr:row>
      <xdr:rowOff>10885</xdr:rowOff>
    </xdr:to>
    <xdr:sp macro="" textlink="">
      <xdr:nvSpPr>
        <xdr:cNvPr id="157" name="円/楕円 156"/>
        <xdr:cNvSpPr/>
      </xdr:nvSpPr>
      <xdr:spPr>
        <a:xfrm>
          <a:off x="1397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167112</xdr:rowOff>
    </xdr:from>
    <xdr:ext cx="762000" cy="259045"/>
    <xdr:sp macro="" textlink="">
      <xdr:nvSpPr>
        <xdr:cNvPr id="158" name="テキスト ボックス 157"/>
        <xdr:cNvSpPr txBox="1"/>
      </xdr:nvSpPr>
      <xdr:spPr>
        <a:xfrm>
          <a:off x="1066800" y="1096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[437,353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人件費、物件費及び維持補修費の合計額の人口一人当たりの金額が</a:t>
          </a:r>
          <a:r>
            <a:rPr lang="ja-JP" altLang="en-US" sz="1100" b="0" i="0" baseline="0">
              <a:solidFill>
                <a:schemeClr val="dk1"/>
              </a:solidFill>
              <a:effectLst/>
              <a:latin typeface="+mn-lt"/>
              <a:ea typeface="+mn-ea"/>
              <a:cs typeface="+mn-cs"/>
            </a:rPr>
            <a:t>近年</a:t>
          </a:r>
          <a:r>
            <a:rPr lang="ja-JP" altLang="ja-JP" sz="1100" b="0" i="0" baseline="0">
              <a:solidFill>
                <a:schemeClr val="dk1"/>
              </a:solidFill>
              <a:effectLst/>
              <a:latin typeface="+mn-lt"/>
              <a:ea typeface="+mn-ea"/>
              <a:cs typeface="+mn-cs"/>
            </a:rPr>
            <a:t>類似団体平均を上回っている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主に物件費（賃金）が要因となっている。本村は離島という特殊条件もあり、村立２保育所や村立小中学校、村立診療所及びごみ処理業務及び人夫等の賃金や公共用施設の修繕費等が影響している。</a:t>
          </a:r>
          <a:endParaRPr lang="ja-JP" altLang="ja-JP" sz="1400">
            <a:effectLst/>
          </a:endParaRPr>
        </a:p>
        <a:p>
          <a:pPr rtl="0"/>
          <a:r>
            <a:rPr lang="ja-JP" altLang="ja-JP" sz="1100" b="0" i="0" baseline="0">
              <a:solidFill>
                <a:schemeClr val="dk1"/>
              </a:solidFill>
              <a:effectLst/>
              <a:latin typeface="+mn-lt"/>
              <a:ea typeface="+mn-ea"/>
              <a:cs typeface="+mn-cs"/>
            </a:rPr>
            <a:t>　今後は、公共施設維持補修等については、民間でも実施可能な部分については、指定管理者制度を検討するなど、委託化を検討しコストの低減を図っていく方針である。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152668</xdr:rowOff>
    </xdr:from>
    <xdr:to>
      <xdr:col>7</xdr:col>
      <xdr:colOff>152400</xdr:colOff>
      <xdr:row>83</xdr:row>
      <xdr:rowOff>15404</xdr:rowOff>
    </xdr:to>
    <xdr:cxnSp macro="">
      <xdr:nvCxnSpPr>
        <xdr:cNvPr id="194" name="直線コネクタ 193"/>
        <xdr:cNvCxnSpPr/>
      </xdr:nvCxnSpPr>
      <xdr:spPr>
        <a:xfrm>
          <a:off x="4114800" y="14211568"/>
          <a:ext cx="838200" cy="3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148286</xdr:rowOff>
    </xdr:from>
    <xdr:to>
      <xdr:col>6</xdr:col>
      <xdr:colOff>0</xdr:colOff>
      <xdr:row>82</xdr:row>
      <xdr:rowOff>152668</xdr:rowOff>
    </xdr:to>
    <xdr:cxnSp macro="">
      <xdr:nvCxnSpPr>
        <xdr:cNvPr id="197" name="直線コネクタ 196"/>
        <xdr:cNvCxnSpPr/>
      </xdr:nvCxnSpPr>
      <xdr:spPr>
        <a:xfrm>
          <a:off x="3225800" y="14207186"/>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136040</xdr:rowOff>
    </xdr:from>
    <xdr:to>
      <xdr:col>4</xdr:col>
      <xdr:colOff>482600</xdr:colOff>
      <xdr:row>82</xdr:row>
      <xdr:rowOff>148286</xdr:rowOff>
    </xdr:to>
    <xdr:cxnSp macro="">
      <xdr:nvCxnSpPr>
        <xdr:cNvPr id="200" name="直線コネクタ 199"/>
        <xdr:cNvCxnSpPr/>
      </xdr:nvCxnSpPr>
      <xdr:spPr>
        <a:xfrm>
          <a:off x="2336800" y="14194940"/>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2" name="テキスト ボックス 201"/>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107586</xdr:rowOff>
    </xdr:from>
    <xdr:to>
      <xdr:col>3</xdr:col>
      <xdr:colOff>279400</xdr:colOff>
      <xdr:row>82</xdr:row>
      <xdr:rowOff>136040</xdr:rowOff>
    </xdr:to>
    <xdr:cxnSp macro="">
      <xdr:nvCxnSpPr>
        <xdr:cNvPr id="203" name="直線コネクタ 202"/>
        <xdr:cNvCxnSpPr/>
      </xdr:nvCxnSpPr>
      <xdr:spPr>
        <a:xfrm>
          <a:off x="1447800" y="14166486"/>
          <a:ext cx="889000" cy="2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5" name="テキスト ボックス 204"/>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7" name="テキスト ボックス 206"/>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136054</xdr:rowOff>
    </xdr:from>
    <xdr:to>
      <xdr:col>7</xdr:col>
      <xdr:colOff>203200</xdr:colOff>
      <xdr:row>83</xdr:row>
      <xdr:rowOff>66204</xdr:rowOff>
    </xdr:to>
    <xdr:sp macro="" textlink="">
      <xdr:nvSpPr>
        <xdr:cNvPr id="213" name="円/楕円 212"/>
        <xdr:cNvSpPr/>
      </xdr:nvSpPr>
      <xdr:spPr>
        <a:xfrm>
          <a:off x="4902200" y="1419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108131</xdr:rowOff>
    </xdr:from>
    <xdr:ext cx="762000" cy="259045"/>
    <xdr:sp macro="" textlink="">
      <xdr:nvSpPr>
        <xdr:cNvPr id="214" name="人件費・物件費等の状況該当値テキスト"/>
        <xdr:cNvSpPr txBox="1"/>
      </xdr:nvSpPr>
      <xdr:spPr>
        <a:xfrm>
          <a:off x="5041900" y="1416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437,353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101868</xdr:rowOff>
    </xdr:from>
    <xdr:to>
      <xdr:col>6</xdr:col>
      <xdr:colOff>50800</xdr:colOff>
      <xdr:row>83</xdr:row>
      <xdr:rowOff>32018</xdr:rowOff>
    </xdr:to>
    <xdr:sp macro="" textlink="">
      <xdr:nvSpPr>
        <xdr:cNvPr id="215" name="円/楕円 214"/>
        <xdr:cNvSpPr/>
      </xdr:nvSpPr>
      <xdr:spPr>
        <a:xfrm>
          <a:off x="4064000" y="1416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16795</xdr:rowOff>
    </xdr:from>
    <xdr:ext cx="736600" cy="259045"/>
    <xdr:sp macro="" textlink="">
      <xdr:nvSpPr>
        <xdr:cNvPr id="216" name="テキスト ボックス 215"/>
        <xdr:cNvSpPr txBox="1"/>
      </xdr:nvSpPr>
      <xdr:spPr>
        <a:xfrm>
          <a:off x="3733800" y="14247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407,602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97486</xdr:rowOff>
    </xdr:from>
    <xdr:to>
      <xdr:col>4</xdr:col>
      <xdr:colOff>533400</xdr:colOff>
      <xdr:row>83</xdr:row>
      <xdr:rowOff>27636</xdr:rowOff>
    </xdr:to>
    <xdr:sp macro="" textlink="">
      <xdr:nvSpPr>
        <xdr:cNvPr id="217" name="円/楕円 216"/>
        <xdr:cNvSpPr/>
      </xdr:nvSpPr>
      <xdr:spPr>
        <a:xfrm>
          <a:off x="3175000" y="1415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12413</xdr:rowOff>
    </xdr:from>
    <xdr:ext cx="762000" cy="259045"/>
    <xdr:sp macro="" textlink="">
      <xdr:nvSpPr>
        <xdr:cNvPr id="218" name="テキスト ボックス 217"/>
        <xdr:cNvSpPr txBox="1"/>
      </xdr:nvSpPr>
      <xdr:spPr>
        <a:xfrm>
          <a:off x="2844800" y="1424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403,788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85240</xdr:rowOff>
    </xdr:from>
    <xdr:to>
      <xdr:col>3</xdr:col>
      <xdr:colOff>330200</xdr:colOff>
      <xdr:row>83</xdr:row>
      <xdr:rowOff>15390</xdr:rowOff>
    </xdr:to>
    <xdr:sp macro="" textlink="">
      <xdr:nvSpPr>
        <xdr:cNvPr id="219" name="円/楕円 218"/>
        <xdr:cNvSpPr/>
      </xdr:nvSpPr>
      <xdr:spPr>
        <a:xfrm>
          <a:off x="2286000" y="141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167</xdr:rowOff>
    </xdr:from>
    <xdr:ext cx="762000" cy="259045"/>
    <xdr:sp macro="" textlink="">
      <xdr:nvSpPr>
        <xdr:cNvPr id="220" name="テキスト ボックス 219"/>
        <xdr:cNvSpPr txBox="1"/>
      </xdr:nvSpPr>
      <xdr:spPr>
        <a:xfrm>
          <a:off x="1955800" y="142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393,131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56786</xdr:rowOff>
    </xdr:from>
    <xdr:to>
      <xdr:col>2</xdr:col>
      <xdr:colOff>127000</xdr:colOff>
      <xdr:row>82</xdr:row>
      <xdr:rowOff>158386</xdr:rowOff>
    </xdr:to>
    <xdr:sp macro="" textlink="">
      <xdr:nvSpPr>
        <xdr:cNvPr id="221" name="円/楕円 220"/>
        <xdr:cNvSpPr/>
      </xdr:nvSpPr>
      <xdr:spPr>
        <a:xfrm>
          <a:off x="1397000" y="1411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143163</xdr:rowOff>
    </xdr:from>
    <xdr:ext cx="762000" cy="259045"/>
    <xdr:sp macro="" textlink="">
      <xdr:nvSpPr>
        <xdr:cNvPr id="222" name="テキスト ボックス 221"/>
        <xdr:cNvSpPr txBox="1"/>
      </xdr:nvSpPr>
      <xdr:spPr>
        <a:xfrm>
          <a:off x="1066800" y="1420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368,367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類似団体を</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が、国の人事院勧告と県人事委員会に基づき、国・県の動向と経済状況を踏まえつつ、労働組合とも協調しながら給与の適正化を図っている。今後とも類似団体で常に上位にランクインできるよう、給与表の見直しや人事評価制度の導入等、より一層の財政健全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89</xdr:row>
      <xdr:rowOff>63818</xdr:rowOff>
    </xdr:to>
    <xdr:cxnSp macro="">
      <xdr:nvCxnSpPr>
        <xdr:cNvPr id="247" name="直線コネクタ 246"/>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35895</xdr:rowOff>
    </xdr:from>
    <xdr:ext cx="762000" cy="259045"/>
    <xdr:sp macro="" textlink="">
      <xdr:nvSpPr>
        <xdr:cNvPr id="248"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63818</xdr:rowOff>
    </xdr:from>
    <xdr:to>
      <xdr:col>24</xdr:col>
      <xdr:colOff>647700</xdr:colOff>
      <xdr:row>89</xdr:row>
      <xdr:rowOff>63818</xdr:rowOff>
    </xdr:to>
    <xdr:cxnSp macro="">
      <xdr:nvCxnSpPr>
        <xdr:cNvPr id="249" name="直線コネクタ 248"/>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140336</xdr:rowOff>
    </xdr:from>
    <xdr:to>
      <xdr:col>24</xdr:col>
      <xdr:colOff>558800</xdr:colOff>
      <xdr:row>85</xdr:row>
      <xdr:rowOff>170498</xdr:rowOff>
    </xdr:to>
    <xdr:cxnSp macro="">
      <xdr:nvCxnSpPr>
        <xdr:cNvPr id="252" name="直線コネクタ 251"/>
        <xdr:cNvCxnSpPr/>
      </xdr:nvCxnSpPr>
      <xdr:spPr>
        <a:xfrm flipV="1">
          <a:off x="16179800" y="14713586"/>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95266</xdr:rowOff>
    </xdr:from>
    <xdr:ext cx="762000" cy="259045"/>
    <xdr:sp macro="" textlink="">
      <xdr:nvSpPr>
        <xdr:cNvPr id="253" name="給与水準   （国との比較）平均値テキスト"/>
        <xdr:cNvSpPr txBox="1"/>
      </xdr:nvSpPr>
      <xdr:spPr>
        <a:xfrm>
          <a:off x="17106900" y="14839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54" name="フローチャート : 判断 253"/>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25718</xdr:rowOff>
    </xdr:from>
    <xdr:to>
      <xdr:col>23</xdr:col>
      <xdr:colOff>406400</xdr:colOff>
      <xdr:row>85</xdr:row>
      <xdr:rowOff>170498</xdr:rowOff>
    </xdr:to>
    <xdr:cxnSp macro="">
      <xdr:nvCxnSpPr>
        <xdr:cNvPr id="255" name="直線コネクタ 254"/>
        <xdr:cNvCxnSpPr/>
      </xdr:nvCxnSpPr>
      <xdr:spPr>
        <a:xfrm>
          <a:off x="15290800" y="1459896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6" name="フローチャート : 判断 255"/>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50182</xdr:rowOff>
    </xdr:from>
    <xdr:ext cx="736600" cy="259045"/>
    <xdr:sp macro="" textlink="">
      <xdr:nvSpPr>
        <xdr:cNvPr id="257" name="テキスト ボックス 256"/>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13652</xdr:rowOff>
    </xdr:from>
    <xdr:to>
      <xdr:col>22</xdr:col>
      <xdr:colOff>203200</xdr:colOff>
      <xdr:row>85</xdr:row>
      <xdr:rowOff>25718</xdr:rowOff>
    </xdr:to>
    <xdr:cxnSp macro="">
      <xdr:nvCxnSpPr>
        <xdr:cNvPr id="258" name="直線コネクタ 257"/>
        <xdr:cNvCxnSpPr/>
      </xdr:nvCxnSpPr>
      <xdr:spPr>
        <a:xfrm>
          <a:off x="14401800" y="1458690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59" name="フローチャート : 判断 258"/>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26052</xdr:rowOff>
    </xdr:from>
    <xdr:ext cx="762000" cy="259045"/>
    <xdr:sp macro="" textlink="">
      <xdr:nvSpPr>
        <xdr:cNvPr id="260" name="テキスト ボックス 259"/>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13652</xdr:rowOff>
    </xdr:from>
    <xdr:to>
      <xdr:col>21</xdr:col>
      <xdr:colOff>0</xdr:colOff>
      <xdr:row>87</xdr:row>
      <xdr:rowOff>123189</xdr:rowOff>
    </xdr:to>
    <xdr:cxnSp macro="">
      <xdr:nvCxnSpPr>
        <xdr:cNvPr id="261" name="直線コネクタ 260"/>
        <xdr:cNvCxnSpPr/>
      </xdr:nvCxnSpPr>
      <xdr:spPr>
        <a:xfrm flipV="1">
          <a:off x="13512800" y="14586902"/>
          <a:ext cx="889000" cy="45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62" name="フローチャート : 判断 261"/>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1922</xdr:rowOff>
    </xdr:from>
    <xdr:ext cx="762000" cy="259045"/>
    <xdr:sp macro="" textlink="">
      <xdr:nvSpPr>
        <xdr:cNvPr id="263" name="テキスト ボックス 262"/>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64" name="フローチャート : 判断 263"/>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65" name="テキスト ボックス 264"/>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89536</xdr:rowOff>
    </xdr:from>
    <xdr:to>
      <xdr:col>24</xdr:col>
      <xdr:colOff>609600</xdr:colOff>
      <xdr:row>86</xdr:row>
      <xdr:rowOff>19686</xdr:rowOff>
    </xdr:to>
    <xdr:sp macro="" textlink="">
      <xdr:nvSpPr>
        <xdr:cNvPr id="271" name="円/楕円 270"/>
        <xdr:cNvSpPr/>
      </xdr:nvSpPr>
      <xdr:spPr>
        <a:xfrm>
          <a:off x="169672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106063</xdr:rowOff>
    </xdr:from>
    <xdr:ext cx="762000" cy="259045"/>
    <xdr:sp macro="" textlink="">
      <xdr:nvSpPr>
        <xdr:cNvPr id="272" name="給与水準   （国との比較）該当値テキスト"/>
        <xdr:cNvSpPr txBox="1"/>
      </xdr:nvSpPr>
      <xdr:spPr>
        <a:xfrm>
          <a:off x="17106900" y="1450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119698</xdr:rowOff>
    </xdr:from>
    <xdr:to>
      <xdr:col>23</xdr:col>
      <xdr:colOff>457200</xdr:colOff>
      <xdr:row>86</xdr:row>
      <xdr:rowOff>49848</xdr:rowOff>
    </xdr:to>
    <xdr:sp macro="" textlink="">
      <xdr:nvSpPr>
        <xdr:cNvPr id="273" name="円/楕円 272"/>
        <xdr:cNvSpPr/>
      </xdr:nvSpPr>
      <xdr:spPr>
        <a:xfrm>
          <a:off x="161290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60025</xdr:rowOff>
    </xdr:from>
    <xdr:ext cx="736600" cy="259045"/>
    <xdr:sp macro="" textlink="">
      <xdr:nvSpPr>
        <xdr:cNvPr id="274" name="テキスト ボックス 273"/>
        <xdr:cNvSpPr txBox="1"/>
      </xdr:nvSpPr>
      <xdr:spPr>
        <a:xfrm>
          <a:off x="15798800" y="14461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146368</xdr:rowOff>
    </xdr:from>
    <xdr:to>
      <xdr:col>22</xdr:col>
      <xdr:colOff>254000</xdr:colOff>
      <xdr:row>85</xdr:row>
      <xdr:rowOff>76518</xdr:rowOff>
    </xdr:to>
    <xdr:sp macro="" textlink="">
      <xdr:nvSpPr>
        <xdr:cNvPr id="275" name="円/楕円 274"/>
        <xdr:cNvSpPr/>
      </xdr:nvSpPr>
      <xdr:spPr>
        <a:xfrm>
          <a:off x="15240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86695</xdr:rowOff>
    </xdr:from>
    <xdr:ext cx="762000" cy="259045"/>
    <xdr:sp macro="" textlink="">
      <xdr:nvSpPr>
        <xdr:cNvPr id="276" name="テキスト ボックス 275"/>
        <xdr:cNvSpPr txBox="1"/>
      </xdr:nvSpPr>
      <xdr:spPr>
        <a:xfrm>
          <a:off x="14909800" y="1431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134302</xdr:rowOff>
    </xdr:from>
    <xdr:to>
      <xdr:col>21</xdr:col>
      <xdr:colOff>50800</xdr:colOff>
      <xdr:row>85</xdr:row>
      <xdr:rowOff>64452</xdr:rowOff>
    </xdr:to>
    <xdr:sp macro="" textlink="">
      <xdr:nvSpPr>
        <xdr:cNvPr id="277" name="円/楕円 276"/>
        <xdr:cNvSpPr/>
      </xdr:nvSpPr>
      <xdr:spPr>
        <a:xfrm>
          <a:off x="14351000" y="1453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74629</xdr:rowOff>
    </xdr:from>
    <xdr:ext cx="762000" cy="259045"/>
    <xdr:sp macro="" textlink="">
      <xdr:nvSpPr>
        <xdr:cNvPr id="278" name="テキスト ボックス 277"/>
        <xdr:cNvSpPr txBox="1"/>
      </xdr:nvSpPr>
      <xdr:spPr>
        <a:xfrm>
          <a:off x="14020800" y="1430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72389</xdr:rowOff>
    </xdr:from>
    <xdr:to>
      <xdr:col>19</xdr:col>
      <xdr:colOff>533400</xdr:colOff>
      <xdr:row>88</xdr:row>
      <xdr:rowOff>2539</xdr:rowOff>
    </xdr:to>
    <xdr:sp macro="" textlink="">
      <xdr:nvSpPr>
        <xdr:cNvPr id="279" name="円/楕円 278"/>
        <xdr:cNvSpPr/>
      </xdr:nvSpPr>
      <xdr:spPr>
        <a:xfrm>
          <a:off x="13462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12716</xdr:rowOff>
    </xdr:from>
    <xdr:ext cx="762000" cy="259045"/>
    <xdr:sp macro="" textlink="">
      <xdr:nvSpPr>
        <xdr:cNvPr id="280" name="テキスト ボックス 279"/>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昨年より</a:t>
          </a:r>
          <a:r>
            <a:rPr lang="en-US" altLang="ja-JP" sz="1100" b="0" i="0" baseline="0">
              <a:solidFill>
                <a:schemeClr val="dk1"/>
              </a:solidFill>
              <a:effectLst/>
              <a:latin typeface="+mn-lt"/>
              <a:ea typeface="+mn-ea"/>
              <a:cs typeface="+mn-cs"/>
            </a:rPr>
            <a:t>0.42</a:t>
          </a:r>
          <a:r>
            <a:rPr lang="ja-JP" altLang="en-US" sz="1100" b="0" i="0" baseline="0">
              <a:solidFill>
                <a:schemeClr val="dk1"/>
              </a:solidFill>
              <a:effectLst/>
              <a:latin typeface="+mn-lt"/>
              <a:ea typeface="+mn-ea"/>
              <a:cs typeface="+mn-cs"/>
            </a:rPr>
            <a:t>ﾎﾟｲﾝﾄ</a:t>
          </a:r>
          <a:r>
            <a:rPr lang="ja-JP" altLang="ja-JP" sz="1100" b="0" i="0" baseline="0">
              <a:solidFill>
                <a:schemeClr val="dk1"/>
              </a:solidFill>
              <a:effectLst/>
              <a:latin typeface="+mn-lt"/>
              <a:ea typeface="+mn-ea"/>
              <a:cs typeface="+mn-cs"/>
            </a:rPr>
            <a:t>増で</a:t>
          </a:r>
          <a:r>
            <a:rPr lang="ja-JP" altLang="en-US" sz="1100" b="0" i="0" baseline="0">
              <a:solidFill>
                <a:schemeClr val="dk1"/>
              </a:solidFill>
              <a:effectLst/>
              <a:latin typeface="+mn-lt"/>
              <a:ea typeface="+mn-ea"/>
              <a:cs typeface="+mn-cs"/>
            </a:rPr>
            <a:t>あり類似団体平均値を上回っている。</a:t>
          </a:r>
          <a:r>
            <a:rPr lang="ja-JP" altLang="ja-JP" sz="1100" b="0" i="0" baseline="0">
              <a:solidFill>
                <a:schemeClr val="dk1"/>
              </a:solidFill>
              <a:effectLst/>
              <a:latin typeface="+mn-lt"/>
              <a:ea typeface="+mn-ea"/>
              <a:cs typeface="+mn-cs"/>
            </a:rPr>
            <a:t>、本村の特質とも言える村立診療所や村立保育所等に従事している職員</a:t>
          </a:r>
          <a:r>
            <a:rPr lang="ja-JP" altLang="en-US" sz="1100" b="0" i="0" baseline="0">
              <a:solidFill>
                <a:schemeClr val="dk1"/>
              </a:solidFill>
              <a:effectLst/>
              <a:latin typeface="+mn-lt"/>
              <a:ea typeface="+mn-ea"/>
              <a:cs typeface="+mn-cs"/>
            </a:rPr>
            <a:t>、更に</a:t>
          </a:r>
          <a:r>
            <a:rPr lang="ja-JP" altLang="ja-JP" sz="1100" b="0" i="0" baseline="0">
              <a:solidFill>
                <a:schemeClr val="dk1"/>
              </a:solidFill>
              <a:effectLst/>
              <a:latin typeface="+mn-lt"/>
              <a:ea typeface="+mn-ea"/>
              <a:cs typeface="+mn-cs"/>
            </a:rPr>
            <a:t>堆肥センターや人工透析センターの開設により、職員数の増加がありますが、住民サービスを低下させることなく定数管理に努め、電子自治体の推進や自治体クラウドへの移行及び、民間委託の推進等により、組織の簡素化及び適正化を推進す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7" name="直線コネクタ 306"/>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08"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09" name="直線コネクタ 308"/>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0"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1" name="直線コネクタ 310"/>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31661</xdr:rowOff>
    </xdr:from>
    <xdr:to>
      <xdr:col>24</xdr:col>
      <xdr:colOff>558800</xdr:colOff>
      <xdr:row>62</xdr:row>
      <xdr:rowOff>41796</xdr:rowOff>
    </xdr:to>
    <xdr:cxnSp macro="">
      <xdr:nvCxnSpPr>
        <xdr:cNvPr id="312" name="直線コネクタ 311"/>
        <xdr:cNvCxnSpPr/>
      </xdr:nvCxnSpPr>
      <xdr:spPr>
        <a:xfrm>
          <a:off x="16179800" y="10661561"/>
          <a:ext cx="8382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3"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4" name="フローチャート : 判断 313"/>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12598</xdr:rowOff>
    </xdr:from>
    <xdr:to>
      <xdr:col>23</xdr:col>
      <xdr:colOff>406400</xdr:colOff>
      <xdr:row>62</xdr:row>
      <xdr:rowOff>31661</xdr:rowOff>
    </xdr:to>
    <xdr:cxnSp macro="">
      <xdr:nvCxnSpPr>
        <xdr:cNvPr id="315" name="直線コネクタ 314"/>
        <xdr:cNvCxnSpPr/>
      </xdr:nvCxnSpPr>
      <xdr:spPr>
        <a:xfrm>
          <a:off x="15290800" y="10642498"/>
          <a:ext cx="889000" cy="1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6" name="フローチャート : 判断 315"/>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7" name="テキスト ボックス 316"/>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12598</xdr:rowOff>
    </xdr:from>
    <xdr:to>
      <xdr:col>22</xdr:col>
      <xdr:colOff>203200</xdr:colOff>
      <xdr:row>62</xdr:row>
      <xdr:rowOff>15977</xdr:rowOff>
    </xdr:to>
    <xdr:cxnSp macro="">
      <xdr:nvCxnSpPr>
        <xdr:cNvPr id="318" name="直線コネクタ 317"/>
        <xdr:cNvCxnSpPr/>
      </xdr:nvCxnSpPr>
      <xdr:spPr>
        <a:xfrm flipV="1">
          <a:off x="14401800" y="10642498"/>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19" name="フローチャート : 判断 318"/>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0" name="テキスト ボックス 319"/>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167157</xdr:rowOff>
    </xdr:from>
    <xdr:to>
      <xdr:col>21</xdr:col>
      <xdr:colOff>0</xdr:colOff>
      <xdr:row>62</xdr:row>
      <xdr:rowOff>15977</xdr:rowOff>
    </xdr:to>
    <xdr:cxnSp macro="">
      <xdr:nvCxnSpPr>
        <xdr:cNvPr id="321" name="直線コネクタ 320"/>
        <xdr:cNvCxnSpPr/>
      </xdr:nvCxnSpPr>
      <xdr:spPr>
        <a:xfrm>
          <a:off x="13512800" y="10625607"/>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2" name="フローチャート : 判断 321"/>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3" name="テキスト ボックス 322"/>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4" name="フローチャート : 判断 323"/>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5" name="テキスト ボックス 324"/>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162446</xdr:rowOff>
    </xdr:from>
    <xdr:to>
      <xdr:col>24</xdr:col>
      <xdr:colOff>609600</xdr:colOff>
      <xdr:row>62</xdr:row>
      <xdr:rowOff>92596</xdr:rowOff>
    </xdr:to>
    <xdr:sp macro="" textlink="">
      <xdr:nvSpPr>
        <xdr:cNvPr id="331" name="円/楕円 330"/>
        <xdr:cNvSpPr/>
      </xdr:nvSpPr>
      <xdr:spPr>
        <a:xfrm>
          <a:off x="16967200" y="106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134523</xdr:rowOff>
    </xdr:from>
    <xdr:ext cx="762000" cy="259045"/>
    <xdr:sp macro="" textlink="">
      <xdr:nvSpPr>
        <xdr:cNvPr id="332" name="定員管理の状況該当値テキスト"/>
        <xdr:cNvSpPr txBox="1"/>
      </xdr:nvSpPr>
      <xdr:spPr>
        <a:xfrm>
          <a:off x="17106900" y="1059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152311</xdr:rowOff>
    </xdr:from>
    <xdr:to>
      <xdr:col>23</xdr:col>
      <xdr:colOff>457200</xdr:colOff>
      <xdr:row>62</xdr:row>
      <xdr:rowOff>82461</xdr:rowOff>
    </xdr:to>
    <xdr:sp macro="" textlink="">
      <xdr:nvSpPr>
        <xdr:cNvPr id="333" name="円/楕円 332"/>
        <xdr:cNvSpPr/>
      </xdr:nvSpPr>
      <xdr:spPr>
        <a:xfrm>
          <a:off x="16129000" y="106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67238</xdr:rowOff>
    </xdr:from>
    <xdr:ext cx="736600" cy="259045"/>
    <xdr:sp macro="" textlink="">
      <xdr:nvSpPr>
        <xdr:cNvPr id="334" name="テキスト ボックス 333"/>
        <xdr:cNvSpPr txBox="1"/>
      </xdr:nvSpPr>
      <xdr:spPr>
        <a:xfrm>
          <a:off x="15798800" y="1069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133248</xdr:rowOff>
    </xdr:from>
    <xdr:to>
      <xdr:col>22</xdr:col>
      <xdr:colOff>254000</xdr:colOff>
      <xdr:row>62</xdr:row>
      <xdr:rowOff>63398</xdr:rowOff>
    </xdr:to>
    <xdr:sp macro="" textlink="">
      <xdr:nvSpPr>
        <xdr:cNvPr id="335" name="円/楕円 334"/>
        <xdr:cNvSpPr/>
      </xdr:nvSpPr>
      <xdr:spPr>
        <a:xfrm>
          <a:off x="15240000" y="105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48175</xdr:rowOff>
    </xdr:from>
    <xdr:ext cx="762000" cy="259045"/>
    <xdr:sp macro="" textlink="">
      <xdr:nvSpPr>
        <xdr:cNvPr id="336" name="テキスト ボックス 335"/>
        <xdr:cNvSpPr txBox="1"/>
      </xdr:nvSpPr>
      <xdr:spPr>
        <a:xfrm>
          <a:off x="14909800" y="1067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136627</xdr:rowOff>
    </xdr:from>
    <xdr:to>
      <xdr:col>21</xdr:col>
      <xdr:colOff>50800</xdr:colOff>
      <xdr:row>62</xdr:row>
      <xdr:rowOff>66777</xdr:rowOff>
    </xdr:to>
    <xdr:sp macro="" textlink="">
      <xdr:nvSpPr>
        <xdr:cNvPr id="337" name="円/楕円 336"/>
        <xdr:cNvSpPr/>
      </xdr:nvSpPr>
      <xdr:spPr>
        <a:xfrm>
          <a:off x="14351000" y="1059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51554</xdr:rowOff>
    </xdr:from>
    <xdr:ext cx="762000" cy="259045"/>
    <xdr:sp macro="" textlink="">
      <xdr:nvSpPr>
        <xdr:cNvPr id="338" name="テキスト ボックス 337"/>
        <xdr:cNvSpPr txBox="1"/>
      </xdr:nvSpPr>
      <xdr:spPr>
        <a:xfrm>
          <a:off x="14020800" y="10681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116357</xdr:rowOff>
    </xdr:from>
    <xdr:to>
      <xdr:col>19</xdr:col>
      <xdr:colOff>533400</xdr:colOff>
      <xdr:row>62</xdr:row>
      <xdr:rowOff>46507</xdr:rowOff>
    </xdr:to>
    <xdr:sp macro="" textlink="">
      <xdr:nvSpPr>
        <xdr:cNvPr id="339" name="円/楕円 338"/>
        <xdr:cNvSpPr/>
      </xdr:nvSpPr>
      <xdr:spPr>
        <a:xfrm>
          <a:off x="13462000" y="1057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31284</xdr:rowOff>
    </xdr:from>
    <xdr:ext cx="762000" cy="259045"/>
    <xdr:sp macro="" textlink="">
      <xdr:nvSpPr>
        <xdr:cNvPr id="340" name="テキスト ボックス 339"/>
        <xdr:cNvSpPr txBox="1"/>
      </xdr:nvSpPr>
      <xdr:spPr>
        <a:xfrm>
          <a:off x="13131800" y="1066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従来</a:t>
          </a:r>
          <a:r>
            <a:rPr lang="ja-JP" altLang="ja-JP" sz="1100" b="0" i="0" baseline="0">
              <a:solidFill>
                <a:schemeClr val="dk1"/>
              </a:solidFill>
              <a:effectLst/>
              <a:latin typeface="+mn-lt"/>
              <a:ea typeface="+mn-ea"/>
              <a:cs typeface="+mn-cs"/>
            </a:rPr>
            <a:t>からの起債抑制策や適量・適切な事業実施により、類似団体平均を大きく下回る</a:t>
          </a:r>
          <a:r>
            <a:rPr lang="en-US" altLang="ja-JP" sz="1100" b="0" i="0" baseline="0">
              <a:solidFill>
                <a:schemeClr val="dk1"/>
              </a:solidFill>
              <a:effectLst/>
              <a:latin typeface="+mn-lt"/>
              <a:ea typeface="+mn-ea"/>
              <a:cs typeface="+mn-cs"/>
            </a:rPr>
            <a:t>4.3</a:t>
          </a:r>
          <a:r>
            <a:rPr lang="ja-JP" altLang="en-US" sz="1100" b="0" i="0" baseline="0">
              <a:solidFill>
                <a:schemeClr val="dk1"/>
              </a:solidFill>
              <a:effectLst/>
              <a:latin typeface="+mn-lt"/>
              <a:ea typeface="+mn-ea"/>
              <a:cs typeface="+mn-cs"/>
            </a:rPr>
            <a:t>ﾎﾟｲﾝﾄ</a:t>
          </a:r>
          <a:r>
            <a:rPr lang="ja-JP" altLang="ja-JP" sz="1100" b="0" i="0" baseline="0">
              <a:solidFill>
                <a:schemeClr val="dk1"/>
              </a:solidFill>
              <a:effectLst/>
              <a:latin typeface="+mn-lt"/>
              <a:ea typeface="+mn-ea"/>
              <a:cs typeface="+mn-cs"/>
            </a:rPr>
            <a:t>であり、昨年度より</a:t>
          </a:r>
          <a:r>
            <a:rPr lang="en-US" altLang="ja-JP" sz="1100" b="0" i="0" baseline="0">
              <a:solidFill>
                <a:schemeClr val="dk1"/>
              </a:solidFill>
              <a:effectLst/>
              <a:latin typeface="+mn-lt"/>
              <a:ea typeface="+mn-ea"/>
              <a:cs typeface="+mn-cs"/>
            </a:rPr>
            <a:t>0.5</a:t>
          </a:r>
          <a:r>
            <a:rPr lang="ja-JP" altLang="en-US" sz="1100" b="0" i="0" baseline="0">
              <a:solidFill>
                <a:schemeClr val="dk1"/>
              </a:solidFill>
              <a:effectLst/>
              <a:latin typeface="+mn-lt"/>
              <a:ea typeface="+mn-ea"/>
              <a:cs typeface="+mn-cs"/>
            </a:rPr>
            <a:t>ﾎﾟｲﾝﾄ増</a:t>
          </a:r>
          <a:r>
            <a:rPr lang="ja-JP" altLang="ja-JP" sz="1100" b="0" i="0" baseline="0">
              <a:solidFill>
                <a:schemeClr val="dk1"/>
              </a:solidFill>
              <a:effectLst/>
              <a:latin typeface="+mn-lt"/>
              <a:ea typeface="+mn-ea"/>
              <a:cs typeface="+mn-cs"/>
            </a:rPr>
            <a:t>となっている。</a:t>
          </a:r>
          <a:r>
            <a:rPr lang="ja-JP" altLang="en-US" sz="1100" b="0" i="0" baseline="0">
              <a:solidFill>
                <a:schemeClr val="dk1"/>
              </a:solidFill>
              <a:effectLst/>
              <a:latin typeface="+mn-lt"/>
              <a:ea typeface="+mn-ea"/>
              <a:cs typeface="+mn-cs"/>
            </a:rPr>
            <a:t>学校施設等の事業完了に伴う借入の元利償還金が始まったものによる。</a:t>
          </a:r>
          <a:endParaRPr lang="ja-JP" altLang="ja-JP" sz="1400">
            <a:effectLst/>
          </a:endParaRPr>
        </a:p>
        <a:p>
          <a:r>
            <a:rPr lang="ja-JP" altLang="ja-JP" sz="1100" b="0" i="0" baseline="0">
              <a:solidFill>
                <a:schemeClr val="dk1"/>
              </a:solidFill>
              <a:effectLst/>
              <a:latin typeface="+mn-lt"/>
              <a:ea typeface="+mn-ea"/>
              <a:cs typeface="+mn-cs"/>
            </a:rPr>
            <a:t>　今後とも、緊急度・住民ニーズを的確に把握した事業の選択と集中により、起債に大きく頼ることのない財政運営に努める。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6" name="直線コネクタ 365"/>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7"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68" name="直線コネクタ 367"/>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69"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0" name="直線コネクタ 369"/>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69088</xdr:rowOff>
    </xdr:from>
    <xdr:to>
      <xdr:col>24</xdr:col>
      <xdr:colOff>558800</xdr:colOff>
      <xdr:row>40</xdr:row>
      <xdr:rowOff>93218</xdr:rowOff>
    </xdr:to>
    <xdr:cxnSp macro="">
      <xdr:nvCxnSpPr>
        <xdr:cNvPr id="371" name="直線コネクタ 370"/>
        <xdr:cNvCxnSpPr/>
      </xdr:nvCxnSpPr>
      <xdr:spPr>
        <a:xfrm>
          <a:off x="16179800" y="692708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2"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3" name="フローチャート : 判断 372"/>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69088</xdr:rowOff>
    </xdr:from>
    <xdr:to>
      <xdr:col>23</xdr:col>
      <xdr:colOff>406400</xdr:colOff>
      <xdr:row>40</xdr:row>
      <xdr:rowOff>73914</xdr:rowOff>
    </xdr:to>
    <xdr:cxnSp macro="">
      <xdr:nvCxnSpPr>
        <xdr:cNvPr id="374" name="直線コネクタ 373"/>
        <xdr:cNvCxnSpPr/>
      </xdr:nvCxnSpPr>
      <xdr:spPr>
        <a:xfrm flipV="1">
          <a:off x="15290800" y="692708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5" name="フローチャート : 判断 374"/>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6" name="テキスト ボックス 375"/>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73914</xdr:rowOff>
    </xdr:from>
    <xdr:to>
      <xdr:col>22</xdr:col>
      <xdr:colOff>203200</xdr:colOff>
      <xdr:row>40</xdr:row>
      <xdr:rowOff>78740</xdr:rowOff>
    </xdr:to>
    <xdr:cxnSp macro="">
      <xdr:nvCxnSpPr>
        <xdr:cNvPr id="377" name="直線コネクタ 376"/>
        <xdr:cNvCxnSpPr/>
      </xdr:nvCxnSpPr>
      <xdr:spPr>
        <a:xfrm flipV="1">
          <a:off x="14401800" y="693191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78" name="フローチャート : 判断 377"/>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79" name="テキスト ボックス 378"/>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78740</xdr:rowOff>
    </xdr:from>
    <xdr:to>
      <xdr:col>21</xdr:col>
      <xdr:colOff>0</xdr:colOff>
      <xdr:row>40</xdr:row>
      <xdr:rowOff>93218</xdr:rowOff>
    </xdr:to>
    <xdr:cxnSp macro="">
      <xdr:nvCxnSpPr>
        <xdr:cNvPr id="380" name="直線コネクタ 379"/>
        <xdr:cNvCxnSpPr/>
      </xdr:nvCxnSpPr>
      <xdr:spPr>
        <a:xfrm flipV="1">
          <a:off x="13512800" y="693674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1" name="フローチャート : 判断 38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2" name="テキスト ボックス 381"/>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3" name="フローチャート : 判断 382"/>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4" name="テキスト ボックス 383"/>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42418</xdr:rowOff>
    </xdr:from>
    <xdr:to>
      <xdr:col>24</xdr:col>
      <xdr:colOff>609600</xdr:colOff>
      <xdr:row>40</xdr:row>
      <xdr:rowOff>144018</xdr:rowOff>
    </xdr:to>
    <xdr:sp macro="" textlink="">
      <xdr:nvSpPr>
        <xdr:cNvPr id="390" name="円/楕円 389"/>
        <xdr:cNvSpPr/>
      </xdr:nvSpPr>
      <xdr:spPr>
        <a:xfrm>
          <a:off x="169672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58945</xdr:rowOff>
    </xdr:from>
    <xdr:ext cx="762000" cy="259045"/>
    <xdr:sp macro="" textlink="">
      <xdr:nvSpPr>
        <xdr:cNvPr id="391" name="公債費負担の状況該当値テキスト"/>
        <xdr:cNvSpPr txBox="1"/>
      </xdr:nvSpPr>
      <xdr:spPr>
        <a:xfrm>
          <a:off x="171069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18288</xdr:rowOff>
    </xdr:from>
    <xdr:to>
      <xdr:col>23</xdr:col>
      <xdr:colOff>457200</xdr:colOff>
      <xdr:row>40</xdr:row>
      <xdr:rowOff>119888</xdr:rowOff>
    </xdr:to>
    <xdr:sp macro="" textlink="">
      <xdr:nvSpPr>
        <xdr:cNvPr id="392" name="円/楕円 391"/>
        <xdr:cNvSpPr/>
      </xdr:nvSpPr>
      <xdr:spPr>
        <a:xfrm>
          <a:off x="16129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130065</xdr:rowOff>
    </xdr:from>
    <xdr:ext cx="736600" cy="259045"/>
    <xdr:sp macro="" textlink="">
      <xdr:nvSpPr>
        <xdr:cNvPr id="393" name="テキスト ボックス 392"/>
        <xdr:cNvSpPr txBox="1"/>
      </xdr:nvSpPr>
      <xdr:spPr>
        <a:xfrm>
          <a:off x="15798800" y="664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23114</xdr:rowOff>
    </xdr:from>
    <xdr:to>
      <xdr:col>22</xdr:col>
      <xdr:colOff>254000</xdr:colOff>
      <xdr:row>40</xdr:row>
      <xdr:rowOff>124714</xdr:rowOff>
    </xdr:to>
    <xdr:sp macro="" textlink="">
      <xdr:nvSpPr>
        <xdr:cNvPr id="394" name="円/楕円 393"/>
        <xdr:cNvSpPr/>
      </xdr:nvSpPr>
      <xdr:spPr>
        <a:xfrm>
          <a:off x="15240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134891</xdr:rowOff>
    </xdr:from>
    <xdr:ext cx="762000" cy="259045"/>
    <xdr:sp macro="" textlink="">
      <xdr:nvSpPr>
        <xdr:cNvPr id="395" name="テキスト ボックス 394"/>
        <xdr:cNvSpPr txBox="1"/>
      </xdr:nvSpPr>
      <xdr:spPr>
        <a:xfrm>
          <a:off x="14909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27940</xdr:rowOff>
    </xdr:from>
    <xdr:to>
      <xdr:col>21</xdr:col>
      <xdr:colOff>50800</xdr:colOff>
      <xdr:row>40</xdr:row>
      <xdr:rowOff>129540</xdr:rowOff>
    </xdr:to>
    <xdr:sp macro="" textlink="">
      <xdr:nvSpPr>
        <xdr:cNvPr id="396" name="円/楕円 395"/>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139717</xdr:rowOff>
    </xdr:from>
    <xdr:ext cx="762000" cy="259045"/>
    <xdr:sp macro="" textlink="">
      <xdr:nvSpPr>
        <xdr:cNvPr id="397" name="テキスト ボックス 396"/>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42418</xdr:rowOff>
    </xdr:from>
    <xdr:to>
      <xdr:col>19</xdr:col>
      <xdr:colOff>533400</xdr:colOff>
      <xdr:row>40</xdr:row>
      <xdr:rowOff>144018</xdr:rowOff>
    </xdr:to>
    <xdr:sp macro="" textlink="">
      <xdr:nvSpPr>
        <xdr:cNvPr id="398" name="円/楕円 397"/>
        <xdr:cNvSpPr/>
      </xdr:nvSpPr>
      <xdr:spPr>
        <a:xfrm>
          <a:off x="13462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154195</xdr:rowOff>
    </xdr:from>
    <xdr:ext cx="762000" cy="259045"/>
    <xdr:sp macro="" textlink="">
      <xdr:nvSpPr>
        <xdr:cNvPr id="399" name="テキスト ボックス 398"/>
        <xdr:cNvSpPr txBox="1"/>
      </xdr:nvSpPr>
      <xdr:spPr>
        <a:xfrm>
          <a:off x="13131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これまで同様地方債発行額を抑制することにより、将来負担比率は△</a:t>
          </a:r>
          <a:r>
            <a:rPr lang="en-US" altLang="ja-JP" sz="1100" b="0" i="0" baseline="0">
              <a:solidFill>
                <a:schemeClr val="dk1"/>
              </a:solidFill>
              <a:effectLst/>
              <a:latin typeface="+mn-lt"/>
              <a:ea typeface="+mn-ea"/>
              <a:cs typeface="+mn-cs"/>
            </a:rPr>
            <a:t>130.6</a:t>
          </a:r>
          <a:r>
            <a:rPr lang="ja-JP" altLang="en-US" sz="1100" b="0" i="0" baseline="0">
              <a:solidFill>
                <a:schemeClr val="dk1"/>
              </a:solidFill>
              <a:effectLst/>
              <a:latin typeface="+mn-lt"/>
              <a:ea typeface="+mn-ea"/>
              <a:cs typeface="+mn-cs"/>
            </a:rPr>
            <a:t>％で類似団体内平均値を下回っている。</a:t>
          </a:r>
          <a:endParaRPr lang="ja-JP" altLang="ja-JP" sz="1400">
            <a:effectLst/>
          </a:endParaRPr>
        </a:p>
        <a:p>
          <a:r>
            <a:rPr lang="ja-JP" altLang="ja-JP" sz="1100" b="0" i="0" baseline="0">
              <a:solidFill>
                <a:schemeClr val="dk1"/>
              </a:solidFill>
              <a:effectLst/>
              <a:latin typeface="+mn-lt"/>
              <a:ea typeface="+mn-ea"/>
              <a:cs typeface="+mn-cs"/>
            </a:rPr>
            <a:t>　今後も引き続き、公債費等義務的経費の削減を中心とする行財政改革を進め、財政の健全化に努める。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6" name="直線コネクタ 41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7" name="テキスト ボックス 41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8" name="直線コネクタ 41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9" name="テキスト ボックス 41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0" name="直線コネクタ 41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1" name="テキスト ボックス 42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2" name="直線コネクタ 42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3" name="テキスト ボックス 42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4" name="直線コネクタ 42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5" name="テキスト ボックス 42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6" name="直線コネクタ 42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7" name="テキスト ボックス 42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0" name="直線コネクタ 429"/>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1"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2" name="直線コネクタ 431"/>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4" name="直線コネクタ 43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5"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6" name="フローチャート : 判断 43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7" name="フローチャート : 判断 436"/>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8" name="テキスト ボックス 437"/>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9" name="フローチャート : 判断 438"/>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0" name="テキスト ボックス 439"/>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1" name="フローチャート : 判断 440"/>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2" name="テキスト ボックス 441"/>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3" name="フローチャート : 判断 442"/>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4" name="テキスト ボックス 443"/>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沖縄県伊江村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4,620
4,604
22.78
5,724,554
5,546,659
173,749
2,476,827
4,075,961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人件費に係るものは、平成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年度において</a:t>
          </a:r>
          <a:r>
            <a:rPr lang="en-US" altLang="ja-JP" sz="1100" b="0" i="0" baseline="0">
              <a:solidFill>
                <a:schemeClr val="dk1"/>
              </a:solidFill>
              <a:effectLst/>
              <a:latin typeface="+mn-lt"/>
              <a:ea typeface="+mn-ea"/>
              <a:cs typeface="+mn-cs"/>
            </a:rPr>
            <a:t>29.7</a:t>
          </a:r>
          <a:r>
            <a:rPr lang="ja-JP" altLang="en-US" sz="1100" b="0" i="0" baseline="0">
              <a:solidFill>
                <a:schemeClr val="dk1"/>
              </a:solidFill>
              <a:effectLst/>
              <a:latin typeface="+mn-lt"/>
              <a:ea typeface="+mn-ea"/>
              <a:cs typeface="+mn-cs"/>
            </a:rPr>
            <a:t>ﾎﾟｲﾝﾄ</a:t>
          </a:r>
          <a:r>
            <a:rPr lang="ja-JP" altLang="ja-JP" sz="1100" b="0" i="0" baseline="0">
              <a:solidFill>
                <a:schemeClr val="dk1"/>
              </a:solidFill>
              <a:effectLst/>
              <a:latin typeface="+mn-lt"/>
              <a:ea typeface="+mn-ea"/>
              <a:cs typeface="+mn-cs"/>
            </a:rPr>
            <a:t>と類似団体の中でかなり低い順位であるが、本村では昨年より△</a:t>
          </a:r>
          <a:r>
            <a:rPr lang="en-US" altLang="ja-JP" sz="1100" b="0" i="0" baseline="0">
              <a:solidFill>
                <a:schemeClr val="dk1"/>
              </a:solidFill>
              <a:effectLst/>
              <a:latin typeface="+mn-lt"/>
              <a:ea typeface="+mn-ea"/>
              <a:cs typeface="+mn-cs"/>
            </a:rPr>
            <a:t>1.9</a:t>
          </a:r>
          <a:r>
            <a:rPr lang="ja-JP" altLang="en-US" sz="1100" b="0" i="0" baseline="0">
              <a:solidFill>
                <a:schemeClr val="dk1"/>
              </a:solidFill>
              <a:effectLst/>
              <a:latin typeface="+mn-lt"/>
              <a:ea typeface="+mn-ea"/>
              <a:cs typeface="+mn-cs"/>
            </a:rPr>
            <a:t>ﾎﾟｲﾝﾄ</a:t>
          </a:r>
          <a:r>
            <a:rPr lang="ja-JP" altLang="ja-JP" sz="1100" b="0" i="0" baseline="0">
              <a:solidFill>
                <a:schemeClr val="dk1"/>
              </a:solidFill>
              <a:effectLst/>
              <a:latin typeface="+mn-lt"/>
              <a:ea typeface="+mn-ea"/>
              <a:cs typeface="+mn-cs"/>
            </a:rPr>
            <a:t>である。これは村の特質とも言える村立診療所や村立２保育所、ごみ処理施設等の運営を直営で行っているために、職員数が類似団体と比較して多く、人件費を押し上げている状況であり、行政サービスの提供方法の差異によるものと捉えることが言える。</a:t>
          </a:r>
          <a:endParaRPr lang="ja-JP" altLang="ja-JP" sz="1400">
            <a:effectLst/>
          </a:endParaRPr>
        </a:p>
        <a:p>
          <a:pPr rtl="0"/>
          <a:r>
            <a:rPr lang="ja-JP" altLang="ja-JP" sz="1100" b="0" i="0" baseline="0">
              <a:solidFill>
                <a:schemeClr val="dk1"/>
              </a:solidFill>
              <a:effectLst/>
              <a:latin typeface="+mn-lt"/>
              <a:ea typeface="+mn-ea"/>
              <a:cs typeface="+mn-cs"/>
            </a:rPr>
            <a:t>　今後は、嘱託職員の増が見込まれるが、人件費関係の経費全体について、抑制に務める。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113284</xdr:rowOff>
    </xdr:from>
    <xdr:to>
      <xdr:col>7</xdr:col>
      <xdr:colOff>15875</xdr:colOff>
      <xdr:row>39</xdr:row>
      <xdr:rowOff>28702</xdr:rowOff>
    </xdr:to>
    <xdr:cxnSp macro="">
      <xdr:nvCxnSpPr>
        <xdr:cNvPr id="64" name="直線コネクタ 63"/>
        <xdr:cNvCxnSpPr/>
      </xdr:nvCxnSpPr>
      <xdr:spPr>
        <a:xfrm flipV="1">
          <a:off x="3987800" y="662838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28702</xdr:rowOff>
    </xdr:from>
    <xdr:to>
      <xdr:col>5</xdr:col>
      <xdr:colOff>549275</xdr:colOff>
      <xdr:row>39</xdr:row>
      <xdr:rowOff>170434</xdr:rowOff>
    </xdr:to>
    <xdr:cxnSp macro="">
      <xdr:nvCxnSpPr>
        <xdr:cNvPr id="67" name="直線コネクタ 66"/>
        <xdr:cNvCxnSpPr/>
      </xdr:nvCxnSpPr>
      <xdr:spPr>
        <a:xfrm flipV="1">
          <a:off x="3098800" y="671525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161290</xdr:rowOff>
    </xdr:from>
    <xdr:to>
      <xdr:col>4</xdr:col>
      <xdr:colOff>346075</xdr:colOff>
      <xdr:row>39</xdr:row>
      <xdr:rowOff>170434</xdr:rowOff>
    </xdr:to>
    <xdr:cxnSp macro="">
      <xdr:nvCxnSpPr>
        <xdr:cNvPr id="70" name="直線コネクタ 69"/>
        <xdr:cNvCxnSpPr/>
      </xdr:nvCxnSpPr>
      <xdr:spPr>
        <a:xfrm>
          <a:off x="2209800" y="68478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161290</xdr:rowOff>
    </xdr:from>
    <xdr:to>
      <xdr:col>3</xdr:col>
      <xdr:colOff>142875</xdr:colOff>
      <xdr:row>40</xdr:row>
      <xdr:rowOff>72136</xdr:rowOff>
    </xdr:to>
    <xdr:cxnSp macro="">
      <xdr:nvCxnSpPr>
        <xdr:cNvPr id="73" name="直線コネクタ 72"/>
        <xdr:cNvCxnSpPr/>
      </xdr:nvCxnSpPr>
      <xdr:spPr>
        <a:xfrm flipV="1">
          <a:off x="1320800" y="68478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62484</xdr:rowOff>
    </xdr:from>
    <xdr:to>
      <xdr:col>7</xdr:col>
      <xdr:colOff>66675</xdr:colOff>
      <xdr:row>38</xdr:row>
      <xdr:rowOff>164084</xdr:rowOff>
    </xdr:to>
    <xdr:sp macro="" textlink="">
      <xdr:nvSpPr>
        <xdr:cNvPr id="83" name="円/楕円 82"/>
        <xdr:cNvSpPr/>
      </xdr:nvSpPr>
      <xdr:spPr>
        <a:xfrm>
          <a:off x="47752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34561</xdr:rowOff>
    </xdr:from>
    <xdr:ext cx="762000" cy="259045"/>
    <xdr:sp macro="" textlink="">
      <xdr:nvSpPr>
        <xdr:cNvPr id="84" name="人件費該当値テキスト"/>
        <xdr:cNvSpPr txBox="1"/>
      </xdr:nvSpPr>
      <xdr:spPr>
        <a:xfrm>
          <a:off x="49149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149352</xdr:rowOff>
    </xdr:from>
    <xdr:to>
      <xdr:col>5</xdr:col>
      <xdr:colOff>600075</xdr:colOff>
      <xdr:row>39</xdr:row>
      <xdr:rowOff>79502</xdr:rowOff>
    </xdr:to>
    <xdr:sp macro="" textlink="">
      <xdr:nvSpPr>
        <xdr:cNvPr id="85" name="円/楕円 84"/>
        <xdr:cNvSpPr/>
      </xdr:nvSpPr>
      <xdr:spPr>
        <a:xfrm>
          <a:off x="3937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64279</xdr:rowOff>
    </xdr:from>
    <xdr:ext cx="736600" cy="259045"/>
    <xdr:sp macro="" textlink="">
      <xdr:nvSpPr>
        <xdr:cNvPr id="86" name="テキスト ボックス 85"/>
        <xdr:cNvSpPr txBox="1"/>
      </xdr:nvSpPr>
      <xdr:spPr>
        <a:xfrm>
          <a:off x="3606800" y="675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119634</xdr:rowOff>
    </xdr:from>
    <xdr:to>
      <xdr:col>4</xdr:col>
      <xdr:colOff>396875</xdr:colOff>
      <xdr:row>40</xdr:row>
      <xdr:rowOff>49784</xdr:rowOff>
    </xdr:to>
    <xdr:sp macro="" textlink="">
      <xdr:nvSpPr>
        <xdr:cNvPr id="87" name="円/楕円 86"/>
        <xdr:cNvSpPr/>
      </xdr:nvSpPr>
      <xdr:spPr>
        <a:xfrm>
          <a:off x="3048000" y="680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34561</xdr:rowOff>
    </xdr:from>
    <xdr:ext cx="762000" cy="259045"/>
    <xdr:sp macro="" textlink="">
      <xdr:nvSpPr>
        <xdr:cNvPr id="88" name="テキスト ボックス 87"/>
        <xdr:cNvSpPr txBox="1"/>
      </xdr:nvSpPr>
      <xdr:spPr>
        <a:xfrm>
          <a:off x="2717800" y="689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110490</xdr:rowOff>
    </xdr:from>
    <xdr:to>
      <xdr:col>3</xdr:col>
      <xdr:colOff>193675</xdr:colOff>
      <xdr:row>40</xdr:row>
      <xdr:rowOff>40640</xdr:rowOff>
    </xdr:to>
    <xdr:sp macro="" textlink="">
      <xdr:nvSpPr>
        <xdr:cNvPr id="89" name="円/楕円 88"/>
        <xdr:cNvSpPr/>
      </xdr:nvSpPr>
      <xdr:spPr>
        <a:xfrm>
          <a:off x="2159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25417</xdr:rowOff>
    </xdr:from>
    <xdr:ext cx="762000" cy="259045"/>
    <xdr:sp macro="" textlink="">
      <xdr:nvSpPr>
        <xdr:cNvPr id="90" name="テキスト ボックス 89"/>
        <xdr:cNvSpPr txBox="1"/>
      </xdr:nvSpPr>
      <xdr:spPr>
        <a:xfrm>
          <a:off x="1828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21336</xdr:rowOff>
    </xdr:from>
    <xdr:to>
      <xdr:col>1</xdr:col>
      <xdr:colOff>676275</xdr:colOff>
      <xdr:row>40</xdr:row>
      <xdr:rowOff>122936</xdr:rowOff>
    </xdr:to>
    <xdr:sp macro="" textlink="">
      <xdr:nvSpPr>
        <xdr:cNvPr id="91" name="円/楕円 90"/>
        <xdr:cNvSpPr/>
      </xdr:nvSpPr>
      <xdr:spPr>
        <a:xfrm>
          <a:off x="1270000" y="687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107713</xdr:rowOff>
    </xdr:from>
    <xdr:ext cx="762000" cy="259045"/>
    <xdr:sp macro="" textlink="">
      <xdr:nvSpPr>
        <xdr:cNvPr id="92" name="テキスト ボックス 91"/>
        <xdr:cNvSpPr txBox="1"/>
      </xdr:nvSpPr>
      <xdr:spPr>
        <a:xfrm>
          <a:off x="939800" y="696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物件費に係る経常収支比率は、</a:t>
          </a:r>
          <a:r>
            <a:rPr lang="ja-JP" altLang="en-US" sz="1100" b="0" i="0" baseline="0">
              <a:solidFill>
                <a:schemeClr val="dk1"/>
              </a:solidFill>
              <a:effectLst/>
              <a:latin typeface="+mn-lt"/>
              <a:ea typeface="+mn-ea"/>
              <a:cs typeface="+mn-cs"/>
            </a:rPr>
            <a:t>委託事業の増等により</a:t>
          </a:r>
          <a:r>
            <a:rPr lang="ja-JP" altLang="ja-JP" sz="1100" b="0" i="0" baseline="0">
              <a:solidFill>
                <a:schemeClr val="dk1"/>
              </a:solidFill>
              <a:effectLst/>
              <a:latin typeface="+mn-lt"/>
              <a:ea typeface="+mn-ea"/>
              <a:cs typeface="+mn-cs"/>
            </a:rPr>
            <a:t>昨年と比べると</a:t>
          </a:r>
          <a:r>
            <a:rPr lang="en-US" altLang="ja-JP" sz="1100" b="0" i="0" baseline="0">
              <a:solidFill>
                <a:schemeClr val="dk1"/>
              </a:solidFill>
              <a:effectLst/>
              <a:latin typeface="+mn-lt"/>
              <a:ea typeface="+mn-ea"/>
              <a:cs typeface="+mn-cs"/>
            </a:rPr>
            <a:t>1.3%</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になって</a:t>
          </a:r>
          <a:r>
            <a:rPr lang="ja-JP" altLang="en-US" sz="1100" b="0" i="0" baseline="0">
              <a:solidFill>
                <a:schemeClr val="dk1"/>
              </a:solidFill>
              <a:effectLst/>
              <a:latin typeface="+mn-lt"/>
              <a:ea typeface="+mn-ea"/>
              <a:cs typeface="+mn-cs"/>
            </a:rPr>
            <a:t>いる。</a:t>
          </a:r>
          <a:endParaRPr lang="ja-JP" altLang="ja-JP" sz="1400">
            <a:effectLst/>
          </a:endParaRPr>
        </a:p>
        <a:p>
          <a:r>
            <a:rPr lang="ja-JP" altLang="ja-JP" sz="1100" b="0" i="0" baseline="0">
              <a:solidFill>
                <a:schemeClr val="dk1"/>
              </a:solidFill>
              <a:effectLst/>
              <a:latin typeface="+mn-lt"/>
              <a:ea typeface="+mn-ea"/>
              <a:cs typeface="+mn-cs"/>
            </a:rPr>
            <a:t>　賃金においては、今後の社会情勢を勘案しながら改善に務め、公共施設維持補修等については、公共施設管理計画を</a:t>
          </a:r>
          <a:r>
            <a:rPr lang="ja-JP" altLang="en-US" sz="1100" b="0" i="0" baseline="0">
              <a:solidFill>
                <a:schemeClr val="dk1"/>
              </a:solidFill>
              <a:effectLst/>
              <a:latin typeface="+mn-lt"/>
              <a:ea typeface="+mn-ea"/>
              <a:cs typeface="+mn-cs"/>
            </a:rPr>
            <a:t>活用</a:t>
          </a:r>
          <a:r>
            <a:rPr lang="ja-JP" altLang="ja-JP" sz="1100" b="0" i="0" baseline="0">
              <a:solidFill>
                <a:schemeClr val="dk1"/>
              </a:solidFill>
              <a:effectLst/>
              <a:latin typeface="+mn-lt"/>
              <a:ea typeface="+mn-ea"/>
              <a:cs typeface="+mn-cs"/>
            </a:rPr>
            <a:t>し、維持費の抑制に努めるほか、民間でも実施可能な部分については、指定管理者制度の導入などにより委託化を進め、コストの低減を図っていく方針である。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69850</xdr:rowOff>
    </xdr:from>
    <xdr:to>
      <xdr:col>24</xdr:col>
      <xdr:colOff>31750</xdr:colOff>
      <xdr:row>17</xdr:row>
      <xdr:rowOff>168910</xdr:rowOff>
    </xdr:to>
    <xdr:cxnSp macro="">
      <xdr:nvCxnSpPr>
        <xdr:cNvPr id="125" name="直線コネクタ 124"/>
        <xdr:cNvCxnSpPr/>
      </xdr:nvCxnSpPr>
      <xdr:spPr>
        <a:xfrm>
          <a:off x="15671800" y="29845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69850</xdr:rowOff>
    </xdr:from>
    <xdr:to>
      <xdr:col>22</xdr:col>
      <xdr:colOff>565150</xdr:colOff>
      <xdr:row>18</xdr:row>
      <xdr:rowOff>88900</xdr:rowOff>
    </xdr:to>
    <xdr:cxnSp macro="">
      <xdr:nvCxnSpPr>
        <xdr:cNvPr id="128" name="直線コネクタ 127"/>
        <xdr:cNvCxnSpPr/>
      </xdr:nvCxnSpPr>
      <xdr:spPr>
        <a:xfrm flipV="1">
          <a:off x="14782800" y="2984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88900</xdr:rowOff>
    </xdr:from>
    <xdr:to>
      <xdr:col>21</xdr:col>
      <xdr:colOff>361950</xdr:colOff>
      <xdr:row>18</xdr:row>
      <xdr:rowOff>142240</xdr:rowOff>
    </xdr:to>
    <xdr:cxnSp macro="">
      <xdr:nvCxnSpPr>
        <xdr:cNvPr id="131" name="直線コネクタ 130"/>
        <xdr:cNvCxnSpPr/>
      </xdr:nvCxnSpPr>
      <xdr:spPr>
        <a:xfrm flipV="1">
          <a:off x="13893800" y="3175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3" name="テキスト ボックス 132"/>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73660</xdr:rowOff>
    </xdr:from>
    <xdr:to>
      <xdr:col>20</xdr:col>
      <xdr:colOff>158750</xdr:colOff>
      <xdr:row>18</xdr:row>
      <xdr:rowOff>142240</xdr:rowOff>
    </xdr:to>
    <xdr:cxnSp macro="">
      <xdr:nvCxnSpPr>
        <xdr:cNvPr id="134" name="直線コネクタ 133"/>
        <xdr:cNvCxnSpPr/>
      </xdr:nvCxnSpPr>
      <xdr:spPr>
        <a:xfrm>
          <a:off x="13004800" y="3159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118110</xdr:rowOff>
    </xdr:from>
    <xdr:to>
      <xdr:col>24</xdr:col>
      <xdr:colOff>82550</xdr:colOff>
      <xdr:row>18</xdr:row>
      <xdr:rowOff>48260</xdr:rowOff>
    </xdr:to>
    <xdr:sp macro="" textlink="">
      <xdr:nvSpPr>
        <xdr:cNvPr id="144" name="円/楕円 143"/>
        <xdr:cNvSpPr/>
      </xdr:nvSpPr>
      <xdr:spPr>
        <a:xfrm>
          <a:off x="164592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90187</xdr:rowOff>
    </xdr:from>
    <xdr:ext cx="762000" cy="259045"/>
    <xdr:sp macro="" textlink="">
      <xdr:nvSpPr>
        <xdr:cNvPr id="145" name="物件費該当値テキスト"/>
        <xdr:cNvSpPr txBox="1"/>
      </xdr:nvSpPr>
      <xdr:spPr>
        <a:xfrm>
          <a:off x="165989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46" name="円/楕円 145"/>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105427</xdr:rowOff>
    </xdr:from>
    <xdr:ext cx="736600" cy="259045"/>
    <xdr:sp macro="" textlink="">
      <xdr:nvSpPr>
        <xdr:cNvPr id="147" name="テキスト ボックス 14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38100</xdr:rowOff>
    </xdr:from>
    <xdr:to>
      <xdr:col>21</xdr:col>
      <xdr:colOff>412750</xdr:colOff>
      <xdr:row>18</xdr:row>
      <xdr:rowOff>139700</xdr:rowOff>
    </xdr:to>
    <xdr:sp macro="" textlink="">
      <xdr:nvSpPr>
        <xdr:cNvPr id="148" name="円/楕円 147"/>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124477</xdr:rowOff>
    </xdr:from>
    <xdr:ext cx="762000" cy="259045"/>
    <xdr:sp macro="" textlink="">
      <xdr:nvSpPr>
        <xdr:cNvPr id="149" name="テキスト ボックス 148"/>
        <xdr:cNvSpPr txBox="1"/>
      </xdr:nvSpPr>
      <xdr:spPr>
        <a:xfrm>
          <a:off x="1440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91440</xdr:rowOff>
    </xdr:from>
    <xdr:to>
      <xdr:col>20</xdr:col>
      <xdr:colOff>209550</xdr:colOff>
      <xdr:row>19</xdr:row>
      <xdr:rowOff>21590</xdr:rowOff>
    </xdr:to>
    <xdr:sp macro="" textlink="">
      <xdr:nvSpPr>
        <xdr:cNvPr id="150" name="円/楕円 149"/>
        <xdr:cNvSpPr/>
      </xdr:nvSpPr>
      <xdr:spPr>
        <a:xfrm>
          <a:off x="13843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6367</xdr:rowOff>
    </xdr:from>
    <xdr:ext cx="762000" cy="259045"/>
    <xdr:sp macro="" textlink="">
      <xdr:nvSpPr>
        <xdr:cNvPr id="151" name="テキスト ボックス 150"/>
        <xdr:cNvSpPr txBox="1"/>
      </xdr:nvSpPr>
      <xdr:spPr>
        <a:xfrm>
          <a:off x="13512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22860</xdr:rowOff>
    </xdr:from>
    <xdr:to>
      <xdr:col>19</xdr:col>
      <xdr:colOff>6350</xdr:colOff>
      <xdr:row>18</xdr:row>
      <xdr:rowOff>124460</xdr:rowOff>
    </xdr:to>
    <xdr:sp macro="" textlink="">
      <xdr:nvSpPr>
        <xdr:cNvPr id="152" name="円/楕円 151"/>
        <xdr:cNvSpPr/>
      </xdr:nvSpPr>
      <xdr:spPr>
        <a:xfrm>
          <a:off x="12954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109237</xdr:rowOff>
    </xdr:from>
    <xdr:ext cx="762000" cy="259045"/>
    <xdr:sp macro="" textlink="">
      <xdr:nvSpPr>
        <xdr:cNvPr id="153" name="テキスト ボックス 152"/>
        <xdr:cNvSpPr txBox="1"/>
      </xdr:nvSpPr>
      <xdr:spPr>
        <a:xfrm>
          <a:off x="12623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扶助費に係る経常収支比率が類似団体平均を上回って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、昨年より</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となっている。要因として、</a:t>
          </a:r>
          <a:r>
            <a:rPr lang="ja-JP" altLang="en-US" sz="1100" b="0" i="0" baseline="0">
              <a:solidFill>
                <a:schemeClr val="dk1"/>
              </a:solidFill>
              <a:effectLst/>
              <a:latin typeface="+mn-lt"/>
              <a:ea typeface="+mn-ea"/>
              <a:cs typeface="+mn-cs"/>
            </a:rPr>
            <a:t>高齢者臨時福祉給付金や子育て支援金</a:t>
          </a:r>
          <a:r>
            <a:rPr lang="ja-JP" altLang="ja-JP" sz="1100" b="0" i="0" baseline="0">
              <a:solidFill>
                <a:schemeClr val="dk1"/>
              </a:solidFill>
              <a:effectLst/>
              <a:latin typeface="+mn-lt"/>
              <a:ea typeface="+mn-ea"/>
              <a:cs typeface="+mn-cs"/>
            </a:rPr>
            <a:t>による</a:t>
          </a:r>
          <a:r>
            <a:rPr lang="ja-JP" altLang="en-US" sz="1100" b="0" i="0" baseline="0">
              <a:solidFill>
                <a:schemeClr val="dk1"/>
              </a:solidFill>
              <a:effectLst/>
              <a:latin typeface="+mn-lt"/>
              <a:ea typeface="+mn-ea"/>
              <a:cs typeface="+mn-cs"/>
            </a:rPr>
            <a:t>増で</a:t>
          </a:r>
          <a:r>
            <a:rPr lang="ja-JP" altLang="ja-JP" sz="1100" b="0" i="0" baseline="0">
              <a:solidFill>
                <a:schemeClr val="dk1"/>
              </a:solidFill>
              <a:effectLst/>
              <a:latin typeface="+mn-lt"/>
              <a:ea typeface="+mn-ea"/>
              <a:cs typeface="+mn-cs"/>
            </a:rPr>
            <a:t>ある。今後</a:t>
          </a:r>
          <a:r>
            <a:rPr lang="ja-JP" altLang="en-US" sz="1100" b="0" i="0" baseline="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高齢化の進展等に伴い、各種扶助費が増大することが予想される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資格審査等の適格化に努め、財政への圧迫とならないよう適正な扶助費の支出に努める。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56</xdr:row>
      <xdr:rowOff>110672</xdr:rowOff>
    </xdr:to>
    <xdr:cxnSp macro="">
      <xdr:nvCxnSpPr>
        <xdr:cNvPr id="187" name="直線コネクタ 186"/>
        <xdr:cNvCxnSpPr/>
      </xdr:nvCxnSpPr>
      <xdr:spPr>
        <a:xfrm>
          <a:off x="3987800" y="9515928"/>
          <a:ext cx="8382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56</xdr:row>
      <xdr:rowOff>159657</xdr:rowOff>
    </xdr:to>
    <xdr:cxnSp macro="">
      <xdr:nvCxnSpPr>
        <xdr:cNvPr id="190" name="直線コネクタ 189"/>
        <xdr:cNvCxnSpPr/>
      </xdr:nvCxnSpPr>
      <xdr:spPr>
        <a:xfrm flipV="1">
          <a:off x="3098800" y="9515928"/>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92" name="テキスト ボックス 191"/>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135165</xdr:rowOff>
    </xdr:from>
    <xdr:to>
      <xdr:col>4</xdr:col>
      <xdr:colOff>346075</xdr:colOff>
      <xdr:row>56</xdr:row>
      <xdr:rowOff>159657</xdr:rowOff>
    </xdr:to>
    <xdr:cxnSp macro="">
      <xdr:nvCxnSpPr>
        <xdr:cNvPr id="193" name="直線コネクタ 192"/>
        <xdr:cNvCxnSpPr/>
      </xdr:nvCxnSpPr>
      <xdr:spPr>
        <a:xfrm>
          <a:off x="2209800" y="9564915"/>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5" name="テキスト ボックス 194"/>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135165</xdr:rowOff>
    </xdr:from>
    <xdr:to>
      <xdr:col>3</xdr:col>
      <xdr:colOff>142875</xdr:colOff>
      <xdr:row>55</xdr:row>
      <xdr:rowOff>167822</xdr:rowOff>
    </xdr:to>
    <xdr:cxnSp macro="">
      <xdr:nvCxnSpPr>
        <xdr:cNvPr id="196" name="直線コネクタ 195"/>
        <xdr:cNvCxnSpPr/>
      </xdr:nvCxnSpPr>
      <xdr:spPr>
        <a:xfrm flipV="1">
          <a:off x="1320800" y="9564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59872</xdr:rowOff>
    </xdr:from>
    <xdr:to>
      <xdr:col>7</xdr:col>
      <xdr:colOff>66675</xdr:colOff>
      <xdr:row>56</xdr:row>
      <xdr:rowOff>161472</xdr:rowOff>
    </xdr:to>
    <xdr:sp macro="" textlink="">
      <xdr:nvSpPr>
        <xdr:cNvPr id="206" name="円/楕円 205"/>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31949</xdr:rowOff>
    </xdr:from>
    <xdr:ext cx="762000" cy="259045"/>
    <xdr:sp macro="" textlink="">
      <xdr:nvSpPr>
        <xdr:cNvPr id="207"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08" name="円/楕円 207"/>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121755</xdr:rowOff>
    </xdr:from>
    <xdr:ext cx="736600" cy="259045"/>
    <xdr:sp macro="" textlink="">
      <xdr:nvSpPr>
        <xdr:cNvPr id="209" name="テキスト ボックス 208"/>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108857</xdr:rowOff>
    </xdr:from>
    <xdr:to>
      <xdr:col>4</xdr:col>
      <xdr:colOff>396875</xdr:colOff>
      <xdr:row>57</xdr:row>
      <xdr:rowOff>39007</xdr:rowOff>
    </xdr:to>
    <xdr:sp macro="" textlink="">
      <xdr:nvSpPr>
        <xdr:cNvPr id="210" name="円/楕円 209"/>
        <xdr:cNvSpPr/>
      </xdr:nvSpPr>
      <xdr:spPr>
        <a:xfrm>
          <a:off x="3048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23784</xdr:rowOff>
    </xdr:from>
    <xdr:ext cx="762000" cy="259045"/>
    <xdr:sp macro="" textlink="">
      <xdr:nvSpPr>
        <xdr:cNvPr id="211" name="テキスト ボックス 210"/>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84365</xdr:rowOff>
    </xdr:from>
    <xdr:to>
      <xdr:col>3</xdr:col>
      <xdr:colOff>193675</xdr:colOff>
      <xdr:row>56</xdr:row>
      <xdr:rowOff>14515</xdr:rowOff>
    </xdr:to>
    <xdr:sp macro="" textlink="">
      <xdr:nvSpPr>
        <xdr:cNvPr id="212" name="円/楕円 211"/>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213" name="テキスト ボックス 212"/>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117022</xdr:rowOff>
    </xdr:from>
    <xdr:to>
      <xdr:col>1</xdr:col>
      <xdr:colOff>676275</xdr:colOff>
      <xdr:row>56</xdr:row>
      <xdr:rowOff>47172</xdr:rowOff>
    </xdr:to>
    <xdr:sp macro="" textlink="">
      <xdr:nvSpPr>
        <xdr:cNvPr id="214" name="円/楕円 213"/>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31949</xdr:rowOff>
    </xdr:from>
    <xdr:ext cx="762000" cy="259045"/>
    <xdr:sp macro="" textlink="">
      <xdr:nvSpPr>
        <xdr:cNvPr id="215" name="テキスト ボックス 214"/>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その他は、類似団体平均値を</a:t>
          </a:r>
          <a:r>
            <a:rPr kumimoji="1" lang="en-US" altLang="ja-JP" sz="1100">
              <a:solidFill>
                <a:schemeClr val="dk1"/>
              </a:solidFill>
              <a:effectLst/>
              <a:latin typeface="+mn-lt"/>
              <a:ea typeface="+mn-ea"/>
              <a:cs typeface="+mn-cs"/>
            </a:rPr>
            <a:t>3.6</a:t>
          </a:r>
          <a:r>
            <a:rPr kumimoji="1" lang="ja-JP" altLang="en-US" sz="1100">
              <a:solidFill>
                <a:schemeClr val="dk1"/>
              </a:solidFill>
              <a:effectLst/>
              <a:latin typeface="+mn-lt"/>
              <a:ea typeface="+mn-ea"/>
              <a:cs typeface="+mn-cs"/>
            </a:rPr>
            <a:t>ﾎﾟｲﾝﾄ</a:t>
          </a:r>
          <a:r>
            <a:rPr kumimoji="1" lang="ja-JP" altLang="ja-JP" sz="1100">
              <a:solidFill>
                <a:schemeClr val="dk1"/>
              </a:solidFill>
              <a:effectLst/>
              <a:latin typeface="+mn-lt"/>
              <a:ea typeface="+mn-ea"/>
              <a:cs typeface="+mn-cs"/>
            </a:rPr>
            <a:t>下回っており、対前年度比は近年ほぼ</a:t>
          </a:r>
          <a:r>
            <a:rPr lang="ja-JP" altLang="ja-JP" sz="1100" b="0" i="0" baseline="0">
              <a:solidFill>
                <a:schemeClr val="dk1"/>
              </a:solidFill>
              <a:effectLst/>
              <a:latin typeface="+mn-lt"/>
              <a:ea typeface="+mn-ea"/>
              <a:cs typeface="+mn-cs"/>
            </a:rPr>
            <a:t>横這いの数値で推移してる。</a:t>
          </a:r>
          <a:r>
            <a:rPr kumimoji="1" lang="ja-JP" altLang="ja-JP" sz="1100">
              <a:solidFill>
                <a:schemeClr val="dk1"/>
              </a:solidFill>
              <a:effectLst/>
              <a:latin typeface="+mn-lt"/>
              <a:ea typeface="+mn-ea"/>
              <a:cs typeface="+mn-cs"/>
            </a:rPr>
            <a:t>今後も類似団体平均値を上回ることのないよう適切な維持管理を行い、歳出抑制に努める。</a:t>
          </a:r>
          <a:endParaRPr lang="ja-JP" altLang="ja-JP">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65278</xdr:rowOff>
    </xdr:from>
    <xdr:to>
      <xdr:col>24</xdr:col>
      <xdr:colOff>31750</xdr:colOff>
      <xdr:row>55</xdr:row>
      <xdr:rowOff>69850</xdr:rowOff>
    </xdr:to>
    <xdr:cxnSp macro="">
      <xdr:nvCxnSpPr>
        <xdr:cNvPr id="245" name="直線コネクタ 244"/>
        <xdr:cNvCxnSpPr/>
      </xdr:nvCxnSpPr>
      <xdr:spPr>
        <a:xfrm flipV="1">
          <a:off x="15671800" y="94950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69850</xdr:rowOff>
    </xdr:from>
    <xdr:to>
      <xdr:col>22</xdr:col>
      <xdr:colOff>565150</xdr:colOff>
      <xdr:row>55</xdr:row>
      <xdr:rowOff>97282</xdr:rowOff>
    </xdr:to>
    <xdr:cxnSp macro="">
      <xdr:nvCxnSpPr>
        <xdr:cNvPr id="248" name="直線コネクタ 247"/>
        <xdr:cNvCxnSpPr/>
      </xdr:nvCxnSpPr>
      <xdr:spPr>
        <a:xfrm flipV="1">
          <a:off x="14782800" y="94996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74422</xdr:rowOff>
    </xdr:from>
    <xdr:to>
      <xdr:col>21</xdr:col>
      <xdr:colOff>361950</xdr:colOff>
      <xdr:row>55</xdr:row>
      <xdr:rowOff>97282</xdr:rowOff>
    </xdr:to>
    <xdr:cxnSp macro="">
      <xdr:nvCxnSpPr>
        <xdr:cNvPr id="251" name="直線コネクタ 250"/>
        <xdr:cNvCxnSpPr/>
      </xdr:nvCxnSpPr>
      <xdr:spPr>
        <a:xfrm>
          <a:off x="13893800" y="95041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42418</xdr:rowOff>
    </xdr:from>
    <xdr:to>
      <xdr:col>20</xdr:col>
      <xdr:colOff>158750</xdr:colOff>
      <xdr:row>55</xdr:row>
      <xdr:rowOff>74422</xdr:rowOff>
    </xdr:to>
    <xdr:cxnSp macro="">
      <xdr:nvCxnSpPr>
        <xdr:cNvPr id="254" name="直線コネクタ 253"/>
        <xdr:cNvCxnSpPr/>
      </xdr:nvCxnSpPr>
      <xdr:spPr>
        <a:xfrm>
          <a:off x="13004800" y="94721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14478</xdr:rowOff>
    </xdr:from>
    <xdr:to>
      <xdr:col>24</xdr:col>
      <xdr:colOff>82550</xdr:colOff>
      <xdr:row>55</xdr:row>
      <xdr:rowOff>116078</xdr:rowOff>
    </xdr:to>
    <xdr:sp macro="" textlink="">
      <xdr:nvSpPr>
        <xdr:cNvPr id="264" name="円/楕円 263"/>
        <xdr:cNvSpPr/>
      </xdr:nvSpPr>
      <xdr:spPr>
        <a:xfrm>
          <a:off x="164592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31005</xdr:rowOff>
    </xdr:from>
    <xdr:ext cx="762000" cy="259045"/>
    <xdr:sp macro="" textlink="">
      <xdr:nvSpPr>
        <xdr:cNvPr id="265" name="その他該当値テキスト"/>
        <xdr:cNvSpPr txBox="1"/>
      </xdr:nvSpPr>
      <xdr:spPr>
        <a:xfrm>
          <a:off x="16598900" y="928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19050</xdr:rowOff>
    </xdr:from>
    <xdr:to>
      <xdr:col>22</xdr:col>
      <xdr:colOff>615950</xdr:colOff>
      <xdr:row>55</xdr:row>
      <xdr:rowOff>120650</xdr:rowOff>
    </xdr:to>
    <xdr:sp macro="" textlink="">
      <xdr:nvSpPr>
        <xdr:cNvPr id="266" name="円/楕円 265"/>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130827</xdr:rowOff>
    </xdr:from>
    <xdr:ext cx="736600" cy="259045"/>
    <xdr:sp macro="" textlink="">
      <xdr:nvSpPr>
        <xdr:cNvPr id="267" name="テキスト ボックス 266"/>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46482</xdr:rowOff>
    </xdr:from>
    <xdr:to>
      <xdr:col>21</xdr:col>
      <xdr:colOff>412750</xdr:colOff>
      <xdr:row>55</xdr:row>
      <xdr:rowOff>148082</xdr:rowOff>
    </xdr:to>
    <xdr:sp macro="" textlink="">
      <xdr:nvSpPr>
        <xdr:cNvPr id="268" name="円/楕円 267"/>
        <xdr:cNvSpPr/>
      </xdr:nvSpPr>
      <xdr:spPr>
        <a:xfrm>
          <a:off x="14732000" y="94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158259</xdr:rowOff>
    </xdr:from>
    <xdr:ext cx="762000" cy="259045"/>
    <xdr:sp macro="" textlink="">
      <xdr:nvSpPr>
        <xdr:cNvPr id="269" name="テキスト ボックス 268"/>
        <xdr:cNvSpPr txBox="1"/>
      </xdr:nvSpPr>
      <xdr:spPr>
        <a:xfrm>
          <a:off x="14401800" y="924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23622</xdr:rowOff>
    </xdr:from>
    <xdr:to>
      <xdr:col>20</xdr:col>
      <xdr:colOff>209550</xdr:colOff>
      <xdr:row>55</xdr:row>
      <xdr:rowOff>125222</xdr:rowOff>
    </xdr:to>
    <xdr:sp macro="" textlink="">
      <xdr:nvSpPr>
        <xdr:cNvPr id="270" name="円/楕円 269"/>
        <xdr:cNvSpPr/>
      </xdr:nvSpPr>
      <xdr:spPr>
        <a:xfrm>
          <a:off x="13843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135399</xdr:rowOff>
    </xdr:from>
    <xdr:ext cx="762000" cy="259045"/>
    <xdr:sp macro="" textlink="">
      <xdr:nvSpPr>
        <xdr:cNvPr id="271" name="テキスト ボックス 270"/>
        <xdr:cNvSpPr txBox="1"/>
      </xdr:nvSpPr>
      <xdr:spPr>
        <a:xfrm>
          <a:off x="13512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163068</xdr:rowOff>
    </xdr:from>
    <xdr:to>
      <xdr:col>19</xdr:col>
      <xdr:colOff>6350</xdr:colOff>
      <xdr:row>55</xdr:row>
      <xdr:rowOff>93218</xdr:rowOff>
    </xdr:to>
    <xdr:sp macro="" textlink="">
      <xdr:nvSpPr>
        <xdr:cNvPr id="272" name="円/楕円 271"/>
        <xdr:cNvSpPr/>
      </xdr:nvSpPr>
      <xdr:spPr>
        <a:xfrm>
          <a:off x="12954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103395</xdr:rowOff>
    </xdr:from>
    <xdr:ext cx="762000" cy="259045"/>
    <xdr:sp macro="" textlink="">
      <xdr:nvSpPr>
        <xdr:cNvPr id="273" name="テキスト ボックス 272"/>
        <xdr:cNvSpPr txBox="1"/>
      </xdr:nvSpPr>
      <xdr:spPr>
        <a:xfrm>
          <a:off x="12623800" y="919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補助費等その他に係る経常収支比率は、昨年より</a:t>
          </a:r>
          <a:r>
            <a:rPr lang="en-US" altLang="ja-JP" sz="1100" b="0" i="0" baseline="0">
              <a:solidFill>
                <a:schemeClr val="dk1"/>
              </a:solidFill>
              <a:effectLst/>
              <a:latin typeface="+mn-lt"/>
              <a:ea typeface="+mn-ea"/>
              <a:cs typeface="+mn-cs"/>
            </a:rPr>
            <a:t>0.6</a:t>
          </a:r>
          <a:r>
            <a:rPr lang="ja-JP" altLang="en-US" sz="1100" b="0" i="0" baseline="0">
              <a:solidFill>
                <a:schemeClr val="dk1"/>
              </a:solidFill>
              <a:effectLst/>
              <a:latin typeface="+mn-lt"/>
              <a:ea typeface="+mn-ea"/>
              <a:cs typeface="+mn-cs"/>
            </a:rPr>
            <a:t>ﾎﾟｲﾝﾄ</a:t>
          </a:r>
          <a:r>
            <a:rPr lang="ja-JP" altLang="ja-JP" sz="1100" b="0" i="0" baseline="0">
              <a:solidFill>
                <a:schemeClr val="dk1"/>
              </a:solidFill>
              <a:effectLst/>
              <a:latin typeface="+mn-lt"/>
              <a:ea typeface="+mn-ea"/>
              <a:cs typeface="+mn-cs"/>
            </a:rPr>
            <a:t>下回って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類似団体平均をかなり下回ってはいる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昨年より</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のは、補助事業を活用しての各種団体等へ補助金が多額になっているためである。今後は、補助金の交付規定等の基準を設けて見直しをの行い、今後も財政を圧迫することがないよう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53848</xdr:rowOff>
    </xdr:from>
    <xdr:to>
      <xdr:col>24</xdr:col>
      <xdr:colOff>31750</xdr:colOff>
      <xdr:row>34</xdr:row>
      <xdr:rowOff>81280</xdr:rowOff>
    </xdr:to>
    <xdr:cxnSp macro="">
      <xdr:nvCxnSpPr>
        <xdr:cNvPr id="303" name="直線コネクタ 302"/>
        <xdr:cNvCxnSpPr/>
      </xdr:nvCxnSpPr>
      <xdr:spPr>
        <a:xfrm flipV="1">
          <a:off x="15671800" y="58831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53848</xdr:rowOff>
    </xdr:from>
    <xdr:to>
      <xdr:col>22</xdr:col>
      <xdr:colOff>565150</xdr:colOff>
      <xdr:row>34</xdr:row>
      <xdr:rowOff>81280</xdr:rowOff>
    </xdr:to>
    <xdr:cxnSp macro="">
      <xdr:nvCxnSpPr>
        <xdr:cNvPr id="306" name="直線コネクタ 305"/>
        <xdr:cNvCxnSpPr/>
      </xdr:nvCxnSpPr>
      <xdr:spPr>
        <a:xfrm>
          <a:off x="14782800" y="58831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3556</xdr:rowOff>
    </xdr:from>
    <xdr:to>
      <xdr:col>21</xdr:col>
      <xdr:colOff>361950</xdr:colOff>
      <xdr:row>34</xdr:row>
      <xdr:rowOff>53848</xdr:rowOff>
    </xdr:to>
    <xdr:cxnSp macro="">
      <xdr:nvCxnSpPr>
        <xdr:cNvPr id="309" name="直線コネクタ 308"/>
        <xdr:cNvCxnSpPr/>
      </xdr:nvCxnSpPr>
      <xdr:spPr>
        <a:xfrm>
          <a:off x="13893800" y="58328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3556</xdr:rowOff>
    </xdr:from>
    <xdr:to>
      <xdr:col>20</xdr:col>
      <xdr:colOff>158750</xdr:colOff>
      <xdr:row>34</xdr:row>
      <xdr:rowOff>30988</xdr:rowOff>
    </xdr:to>
    <xdr:cxnSp macro="">
      <xdr:nvCxnSpPr>
        <xdr:cNvPr id="312" name="直線コネクタ 311"/>
        <xdr:cNvCxnSpPr/>
      </xdr:nvCxnSpPr>
      <xdr:spPr>
        <a:xfrm flipV="1">
          <a:off x="13004800" y="58328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3048</xdr:rowOff>
    </xdr:from>
    <xdr:to>
      <xdr:col>24</xdr:col>
      <xdr:colOff>82550</xdr:colOff>
      <xdr:row>34</xdr:row>
      <xdr:rowOff>104648</xdr:rowOff>
    </xdr:to>
    <xdr:sp macro="" textlink="">
      <xdr:nvSpPr>
        <xdr:cNvPr id="322" name="円/楕円 321"/>
        <xdr:cNvSpPr/>
      </xdr:nvSpPr>
      <xdr:spPr>
        <a:xfrm>
          <a:off x="164592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83075</xdr:rowOff>
    </xdr:from>
    <xdr:ext cx="762000" cy="259045"/>
    <xdr:sp macro="" textlink="">
      <xdr:nvSpPr>
        <xdr:cNvPr id="323" name="補助費等該当値テキスト"/>
        <xdr:cNvSpPr txBox="1"/>
      </xdr:nvSpPr>
      <xdr:spPr>
        <a:xfrm>
          <a:off x="16598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30480</xdr:rowOff>
    </xdr:from>
    <xdr:to>
      <xdr:col>22</xdr:col>
      <xdr:colOff>615950</xdr:colOff>
      <xdr:row>34</xdr:row>
      <xdr:rowOff>132080</xdr:rowOff>
    </xdr:to>
    <xdr:sp macro="" textlink="">
      <xdr:nvSpPr>
        <xdr:cNvPr id="324" name="円/楕円 323"/>
        <xdr:cNvSpPr/>
      </xdr:nvSpPr>
      <xdr:spPr>
        <a:xfrm>
          <a:off x="15621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142257</xdr:rowOff>
    </xdr:from>
    <xdr:ext cx="736600" cy="259045"/>
    <xdr:sp macro="" textlink="">
      <xdr:nvSpPr>
        <xdr:cNvPr id="325" name="テキスト ボックス 324"/>
        <xdr:cNvSpPr txBox="1"/>
      </xdr:nvSpPr>
      <xdr:spPr>
        <a:xfrm>
          <a:off x="15290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3048</xdr:rowOff>
    </xdr:from>
    <xdr:to>
      <xdr:col>21</xdr:col>
      <xdr:colOff>412750</xdr:colOff>
      <xdr:row>34</xdr:row>
      <xdr:rowOff>104648</xdr:rowOff>
    </xdr:to>
    <xdr:sp macro="" textlink="">
      <xdr:nvSpPr>
        <xdr:cNvPr id="326" name="円/楕円 325"/>
        <xdr:cNvSpPr/>
      </xdr:nvSpPr>
      <xdr:spPr>
        <a:xfrm>
          <a:off x="14732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114825</xdr:rowOff>
    </xdr:from>
    <xdr:ext cx="762000" cy="259045"/>
    <xdr:sp macro="" textlink="">
      <xdr:nvSpPr>
        <xdr:cNvPr id="327" name="テキスト ボックス 326"/>
        <xdr:cNvSpPr txBox="1"/>
      </xdr:nvSpPr>
      <xdr:spPr>
        <a:xfrm>
          <a:off x="14401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124206</xdr:rowOff>
    </xdr:from>
    <xdr:to>
      <xdr:col>20</xdr:col>
      <xdr:colOff>209550</xdr:colOff>
      <xdr:row>34</xdr:row>
      <xdr:rowOff>54356</xdr:rowOff>
    </xdr:to>
    <xdr:sp macro="" textlink="">
      <xdr:nvSpPr>
        <xdr:cNvPr id="328" name="円/楕円 327"/>
        <xdr:cNvSpPr/>
      </xdr:nvSpPr>
      <xdr:spPr>
        <a:xfrm>
          <a:off x="138430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64533</xdr:rowOff>
    </xdr:from>
    <xdr:ext cx="762000" cy="259045"/>
    <xdr:sp macro="" textlink="">
      <xdr:nvSpPr>
        <xdr:cNvPr id="329" name="テキスト ボックス 328"/>
        <xdr:cNvSpPr txBox="1"/>
      </xdr:nvSpPr>
      <xdr:spPr>
        <a:xfrm>
          <a:off x="13512800" y="555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151638</xdr:rowOff>
    </xdr:from>
    <xdr:to>
      <xdr:col>19</xdr:col>
      <xdr:colOff>6350</xdr:colOff>
      <xdr:row>34</xdr:row>
      <xdr:rowOff>81788</xdr:rowOff>
    </xdr:to>
    <xdr:sp macro="" textlink="">
      <xdr:nvSpPr>
        <xdr:cNvPr id="330" name="円/楕円 329"/>
        <xdr:cNvSpPr/>
      </xdr:nvSpPr>
      <xdr:spPr>
        <a:xfrm>
          <a:off x="12954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91965</xdr:rowOff>
    </xdr:from>
    <xdr:ext cx="762000" cy="259045"/>
    <xdr:sp macro="" textlink="">
      <xdr:nvSpPr>
        <xdr:cNvPr id="331" name="テキスト ボックス 330"/>
        <xdr:cNvSpPr txBox="1"/>
      </xdr:nvSpPr>
      <xdr:spPr>
        <a:xfrm>
          <a:off x="12623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類似団体平均より</a:t>
          </a:r>
          <a:r>
            <a:rPr lang="en-US" altLang="ja-JP" sz="1100" b="0" i="0" baseline="0">
              <a:solidFill>
                <a:schemeClr val="dk1"/>
              </a:solidFill>
              <a:effectLst/>
              <a:latin typeface="+mn-lt"/>
              <a:ea typeface="+mn-ea"/>
              <a:cs typeface="+mn-cs"/>
            </a:rPr>
            <a:t>0.7</a:t>
          </a:r>
          <a:r>
            <a:rPr lang="ja-JP" altLang="en-US" sz="1100" b="0" i="0" baseline="0">
              <a:solidFill>
                <a:schemeClr val="dk1"/>
              </a:solidFill>
              <a:effectLst/>
              <a:latin typeface="+mn-lt"/>
              <a:ea typeface="+mn-ea"/>
              <a:cs typeface="+mn-cs"/>
            </a:rPr>
            <a:t>ﾎﾟｲﾝﾄ</a:t>
          </a:r>
          <a:r>
            <a:rPr lang="ja-JP" altLang="ja-JP" sz="1100" b="0" i="0" baseline="0">
              <a:solidFill>
                <a:schemeClr val="dk1"/>
              </a:solidFill>
              <a:effectLst/>
              <a:latin typeface="+mn-lt"/>
              <a:ea typeface="+mn-ea"/>
              <a:cs typeface="+mn-cs"/>
            </a:rPr>
            <a:t>下回って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、本村では昨年より</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ﾎﾟｲﾝﾄ</a:t>
          </a:r>
          <a:r>
            <a:rPr lang="ja-JP" altLang="ja-JP" sz="1100" b="0" i="0" baseline="0">
              <a:solidFill>
                <a:schemeClr val="dk1"/>
              </a:solidFill>
              <a:effectLst/>
              <a:latin typeface="+mn-lt"/>
              <a:ea typeface="+mn-ea"/>
              <a:cs typeface="+mn-cs"/>
            </a:rPr>
            <a:t>上回っている。</a:t>
          </a:r>
          <a:r>
            <a:rPr lang="ja-JP" altLang="en-US" sz="1100" b="0" i="0" baseline="0">
              <a:solidFill>
                <a:schemeClr val="dk1"/>
              </a:solidFill>
              <a:effectLst/>
              <a:latin typeface="+mn-lt"/>
              <a:ea typeface="+mn-ea"/>
              <a:cs typeface="+mn-cs"/>
            </a:rPr>
            <a:t>要因は、</a:t>
          </a:r>
          <a:r>
            <a:rPr lang="ja-JP" altLang="ja-JP" sz="1100" b="0" i="0" baseline="0">
              <a:solidFill>
                <a:schemeClr val="dk1"/>
              </a:solidFill>
              <a:effectLst/>
              <a:latin typeface="+mn-lt"/>
              <a:ea typeface="+mn-ea"/>
              <a:cs typeface="+mn-cs"/>
            </a:rPr>
            <a:t>学校校舎建設等にて地方債を発行しており、</a:t>
          </a:r>
          <a:r>
            <a:rPr lang="ja-JP" altLang="en-US" sz="1100" b="0" i="0" baseline="0">
              <a:solidFill>
                <a:schemeClr val="dk1"/>
              </a:solidFill>
              <a:effectLst/>
              <a:latin typeface="+mn-lt"/>
              <a:ea typeface="+mn-ea"/>
              <a:cs typeface="+mn-cs"/>
            </a:rPr>
            <a:t>今回より</a:t>
          </a:r>
          <a:r>
            <a:rPr lang="ja-JP" altLang="ja-JP" sz="1100" b="0" i="0" baseline="0">
              <a:solidFill>
                <a:schemeClr val="dk1"/>
              </a:solidFill>
              <a:effectLst/>
              <a:latin typeface="+mn-lt"/>
              <a:ea typeface="+mn-ea"/>
              <a:cs typeface="+mn-cs"/>
            </a:rPr>
            <a:t>元利償還金が</a:t>
          </a:r>
          <a:r>
            <a:rPr lang="ja-JP" altLang="en-US" sz="1100" b="0" i="0" baseline="0">
              <a:solidFill>
                <a:schemeClr val="dk1"/>
              </a:solidFill>
              <a:effectLst/>
              <a:latin typeface="+mn-lt"/>
              <a:ea typeface="+mn-ea"/>
              <a:cs typeface="+mn-cs"/>
            </a:rPr>
            <a:t>始まったものである。</a:t>
          </a:r>
          <a:r>
            <a:rPr lang="ja-JP" altLang="ja-JP" sz="1100" b="0" i="0" baseline="0">
              <a:solidFill>
                <a:schemeClr val="dk1"/>
              </a:solidFill>
              <a:effectLst/>
              <a:latin typeface="+mn-lt"/>
              <a:ea typeface="+mn-ea"/>
              <a:cs typeface="+mn-cs"/>
            </a:rPr>
            <a:t>今後も高率補助を活用した事業を行えるよう検討し財政を圧迫することのないように計画を進めて行く。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24130</xdr:rowOff>
    </xdr:from>
    <xdr:to>
      <xdr:col>7</xdr:col>
      <xdr:colOff>15875</xdr:colOff>
      <xdr:row>76</xdr:row>
      <xdr:rowOff>130811</xdr:rowOff>
    </xdr:to>
    <xdr:cxnSp macro="">
      <xdr:nvCxnSpPr>
        <xdr:cNvPr id="363" name="直線コネクタ 362"/>
        <xdr:cNvCxnSpPr/>
      </xdr:nvCxnSpPr>
      <xdr:spPr>
        <a:xfrm>
          <a:off x="3987800" y="13054330"/>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165100</xdr:rowOff>
    </xdr:from>
    <xdr:to>
      <xdr:col>5</xdr:col>
      <xdr:colOff>549275</xdr:colOff>
      <xdr:row>76</xdr:row>
      <xdr:rowOff>24130</xdr:rowOff>
    </xdr:to>
    <xdr:cxnSp macro="">
      <xdr:nvCxnSpPr>
        <xdr:cNvPr id="366" name="直線コネクタ 365"/>
        <xdr:cNvCxnSpPr/>
      </xdr:nvCxnSpPr>
      <xdr:spPr>
        <a:xfrm>
          <a:off x="3098800" y="130238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123190</xdr:rowOff>
    </xdr:from>
    <xdr:to>
      <xdr:col>4</xdr:col>
      <xdr:colOff>346075</xdr:colOff>
      <xdr:row>75</xdr:row>
      <xdr:rowOff>165100</xdr:rowOff>
    </xdr:to>
    <xdr:cxnSp macro="">
      <xdr:nvCxnSpPr>
        <xdr:cNvPr id="369" name="直線コネクタ 368"/>
        <xdr:cNvCxnSpPr/>
      </xdr:nvCxnSpPr>
      <xdr:spPr>
        <a:xfrm>
          <a:off x="2209800" y="129819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111760</xdr:rowOff>
    </xdr:from>
    <xdr:to>
      <xdr:col>3</xdr:col>
      <xdr:colOff>142875</xdr:colOff>
      <xdr:row>75</xdr:row>
      <xdr:rowOff>123190</xdr:rowOff>
    </xdr:to>
    <xdr:cxnSp macro="">
      <xdr:nvCxnSpPr>
        <xdr:cNvPr id="372" name="直線コネクタ 371"/>
        <xdr:cNvCxnSpPr/>
      </xdr:nvCxnSpPr>
      <xdr:spPr>
        <a:xfrm>
          <a:off x="1320800" y="129705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80011</xdr:rowOff>
    </xdr:from>
    <xdr:to>
      <xdr:col>7</xdr:col>
      <xdr:colOff>66675</xdr:colOff>
      <xdr:row>77</xdr:row>
      <xdr:rowOff>10161</xdr:rowOff>
    </xdr:to>
    <xdr:sp macro="" textlink="">
      <xdr:nvSpPr>
        <xdr:cNvPr id="382" name="円/楕円 381"/>
        <xdr:cNvSpPr/>
      </xdr:nvSpPr>
      <xdr:spPr>
        <a:xfrm>
          <a:off x="47752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96538</xdr:rowOff>
    </xdr:from>
    <xdr:ext cx="762000" cy="259045"/>
    <xdr:sp macro="" textlink="">
      <xdr:nvSpPr>
        <xdr:cNvPr id="383" name="公債費該当値テキスト"/>
        <xdr:cNvSpPr txBox="1"/>
      </xdr:nvSpPr>
      <xdr:spPr>
        <a:xfrm>
          <a:off x="49149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144780</xdr:rowOff>
    </xdr:from>
    <xdr:to>
      <xdr:col>5</xdr:col>
      <xdr:colOff>600075</xdr:colOff>
      <xdr:row>76</xdr:row>
      <xdr:rowOff>74930</xdr:rowOff>
    </xdr:to>
    <xdr:sp macro="" textlink="">
      <xdr:nvSpPr>
        <xdr:cNvPr id="384" name="円/楕円 383"/>
        <xdr:cNvSpPr/>
      </xdr:nvSpPr>
      <xdr:spPr>
        <a:xfrm>
          <a:off x="3937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85107</xdr:rowOff>
    </xdr:from>
    <xdr:ext cx="736600" cy="259045"/>
    <xdr:sp macro="" textlink="">
      <xdr:nvSpPr>
        <xdr:cNvPr id="385" name="テキスト ボックス 384"/>
        <xdr:cNvSpPr txBox="1"/>
      </xdr:nvSpPr>
      <xdr:spPr>
        <a:xfrm>
          <a:off x="3606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114300</xdr:rowOff>
    </xdr:from>
    <xdr:to>
      <xdr:col>4</xdr:col>
      <xdr:colOff>396875</xdr:colOff>
      <xdr:row>76</xdr:row>
      <xdr:rowOff>44450</xdr:rowOff>
    </xdr:to>
    <xdr:sp macro="" textlink="">
      <xdr:nvSpPr>
        <xdr:cNvPr id="386" name="円/楕円 385"/>
        <xdr:cNvSpPr/>
      </xdr:nvSpPr>
      <xdr:spPr>
        <a:xfrm>
          <a:off x="3048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54627</xdr:rowOff>
    </xdr:from>
    <xdr:ext cx="762000" cy="259045"/>
    <xdr:sp macro="" textlink="">
      <xdr:nvSpPr>
        <xdr:cNvPr id="387" name="テキスト ボックス 386"/>
        <xdr:cNvSpPr txBox="1"/>
      </xdr:nvSpPr>
      <xdr:spPr>
        <a:xfrm>
          <a:off x="2717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72390</xdr:rowOff>
    </xdr:from>
    <xdr:to>
      <xdr:col>3</xdr:col>
      <xdr:colOff>193675</xdr:colOff>
      <xdr:row>76</xdr:row>
      <xdr:rowOff>2539</xdr:rowOff>
    </xdr:to>
    <xdr:sp macro="" textlink="">
      <xdr:nvSpPr>
        <xdr:cNvPr id="388" name="円/楕円 387"/>
        <xdr:cNvSpPr/>
      </xdr:nvSpPr>
      <xdr:spPr>
        <a:xfrm>
          <a:off x="2159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12717</xdr:rowOff>
    </xdr:from>
    <xdr:ext cx="762000" cy="259045"/>
    <xdr:sp macro="" textlink="">
      <xdr:nvSpPr>
        <xdr:cNvPr id="389" name="テキスト ボックス 388"/>
        <xdr:cNvSpPr txBox="1"/>
      </xdr:nvSpPr>
      <xdr:spPr>
        <a:xfrm>
          <a:off x="1828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60960</xdr:rowOff>
    </xdr:from>
    <xdr:to>
      <xdr:col>1</xdr:col>
      <xdr:colOff>676275</xdr:colOff>
      <xdr:row>75</xdr:row>
      <xdr:rowOff>162561</xdr:rowOff>
    </xdr:to>
    <xdr:sp macro="" textlink="">
      <xdr:nvSpPr>
        <xdr:cNvPr id="390" name="円/楕円 389"/>
        <xdr:cNvSpPr/>
      </xdr:nvSpPr>
      <xdr:spPr>
        <a:xfrm>
          <a:off x="1270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1287</xdr:rowOff>
    </xdr:from>
    <xdr:ext cx="762000" cy="259045"/>
    <xdr:sp macro="" textlink="">
      <xdr:nvSpPr>
        <xdr:cNvPr id="391" name="テキスト ボックス 390"/>
        <xdr:cNvSpPr txBox="1"/>
      </xdr:nvSpPr>
      <xdr:spPr>
        <a:xfrm>
          <a:off x="939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公債費以外は、近年、類似団体平均値を上回る傾向にあったが、</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縮減され、</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類似団体平均値では</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ﾎﾟｲﾝﾄ</a:t>
          </a:r>
          <a:r>
            <a:rPr kumimoji="1" lang="ja-JP" altLang="ja-JP" sz="1100">
              <a:solidFill>
                <a:schemeClr val="dk1"/>
              </a:solidFill>
              <a:effectLst/>
              <a:latin typeface="+mn-lt"/>
              <a:ea typeface="+mn-ea"/>
              <a:cs typeface="+mn-cs"/>
            </a:rPr>
            <a:t>下回った。</a:t>
          </a:r>
          <a:r>
            <a:rPr lang="ja-JP" altLang="ja-JP" sz="1100" b="0" i="0">
              <a:solidFill>
                <a:schemeClr val="dk1"/>
              </a:solidFill>
              <a:effectLst/>
              <a:latin typeface="+mn-lt"/>
              <a:ea typeface="+mn-ea"/>
              <a:cs typeface="+mn-cs"/>
            </a:rPr>
            <a:t>今後も事業見直し等を行い、歳出抑制に努める。</a:t>
          </a:r>
          <a:endParaRPr lang="ja-JP" altLang="ja-JP">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110671</xdr:rowOff>
    </xdr:from>
    <xdr:to>
      <xdr:col>24</xdr:col>
      <xdr:colOff>31750</xdr:colOff>
      <xdr:row>76</xdr:row>
      <xdr:rowOff>113937</xdr:rowOff>
    </xdr:to>
    <xdr:cxnSp macro="">
      <xdr:nvCxnSpPr>
        <xdr:cNvPr id="426" name="直線コネクタ 425"/>
        <xdr:cNvCxnSpPr/>
      </xdr:nvCxnSpPr>
      <xdr:spPr>
        <a:xfrm flipV="1">
          <a:off x="15671800" y="1314087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113937</xdr:rowOff>
    </xdr:from>
    <xdr:to>
      <xdr:col>22</xdr:col>
      <xdr:colOff>565150</xdr:colOff>
      <xdr:row>78</xdr:row>
      <xdr:rowOff>2902</xdr:rowOff>
    </xdr:to>
    <xdr:cxnSp macro="">
      <xdr:nvCxnSpPr>
        <xdr:cNvPr id="429" name="直線コネクタ 428"/>
        <xdr:cNvCxnSpPr/>
      </xdr:nvCxnSpPr>
      <xdr:spPr>
        <a:xfrm flipV="1">
          <a:off x="14782800" y="13144137"/>
          <a:ext cx="889000" cy="2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1" name="テキスト ボックス 430"/>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99242</xdr:rowOff>
    </xdr:from>
    <xdr:to>
      <xdr:col>21</xdr:col>
      <xdr:colOff>361950</xdr:colOff>
      <xdr:row>78</xdr:row>
      <xdr:rowOff>2902</xdr:rowOff>
    </xdr:to>
    <xdr:cxnSp macro="">
      <xdr:nvCxnSpPr>
        <xdr:cNvPr id="432" name="直線コネクタ 431"/>
        <xdr:cNvCxnSpPr/>
      </xdr:nvCxnSpPr>
      <xdr:spPr>
        <a:xfrm>
          <a:off x="13893800" y="13300892"/>
          <a:ext cx="8890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99242</xdr:rowOff>
    </xdr:from>
    <xdr:to>
      <xdr:col>20</xdr:col>
      <xdr:colOff>158750</xdr:colOff>
      <xdr:row>77</xdr:row>
      <xdr:rowOff>131899</xdr:rowOff>
    </xdr:to>
    <xdr:cxnSp macro="">
      <xdr:nvCxnSpPr>
        <xdr:cNvPr id="435" name="直線コネクタ 434"/>
        <xdr:cNvCxnSpPr/>
      </xdr:nvCxnSpPr>
      <xdr:spPr>
        <a:xfrm flipV="1">
          <a:off x="13004800" y="133008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59871</xdr:rowOff>
    </xdr:from>
    <xdr:to>
      <xdr:col>24</xdr:col>
      <xdr:colOff>82550</xdr:colOff>
      <xdr:row>76</xdr:row>
      <xdr:rowOff>161471</xdr:rowOff>
    </xdr:to>
    <xdr:sp macro="" textlink="">
      <xdr:nvSpPr>
        <xdr:cNvPr id="445" name="円/楕円 444"/>
        <xdr:cNvSpPr/>
      </xdr:nvSpPr>
      <xdr:spPr>
        <a:xfrm>
          <a:off x="16459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76399</xdr:rowOff>
    </xdr:from>
    <xdr:ext cx="762000" cy="259045"/>
    <xdr:sp macro="" textlink="">
      <xdr:nvSpPr>
        <xdr:cNvPr id="446" name="公債費以外該当値テキスト"/>
        <xdr:cNvSpPr txBox="1"/>
      </xdr:nvSpPr>
      <xdr:spPr>
        <a:xfrm>
          <a:off x="165989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63137</xdr:rowOff>
    </xdr:from>
    <xdr:to>
      <xdr:col>22</xdr:col>
      <xdr:colOff>615950</xdr:colOff>
      <xdr:row>76</xdr:row>
      <xdr:rowOff>164737</xdr:rowOff>
    </xdr:to>
    <xdr:sp macro="" textlink="">
      <xdr:nvSpPr>
        <xdr:cNvPr id="447" name="円/楕円 446"/>
        <xdr:cNvSpPr/>
      </xdr:nvSpPr>
      <xdr:spPr>
        <a:xfrm>
          <a:off x="156210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3464</xdr:rowOff>
    </xdr:from>
    <xdr:ext cx="736600" cy="259045"/>
    <xdr:sp macro="" textlink="">
      <xdr:nvSpPr>
        <xdr:cNvPr id="448" name="テキスト ボックス 447"/>
        <xdr:cNvSpPr txBox="1"/>
      </xdr:nvSpPr>
      <xdr:spPr>
        <a:xfrm>
          <a:off x="15290800" y="1286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123552</xdr:rowOff>
    </xdr:from>
    <xdr:to>
      <xdr:col>21</xdr:col>
      <xdr:colOff>412750</xdr:colOff>
      <xdr:row>78</xdr:row>
      <xdr:rowOff>53702</xdr:rowOff>
    </xdr:to>
    <xdr:sp macro="" textlink="">
      <xdr:nvSpPr>
        <xdr:cNvPr id="449" name="円/楕円 448"/>
        <xdr:cNvSpPr/>
      </xdr:nvSpPr>
      <xdr:spPr>
        <a:xfrm>
          <a:off x="14732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38479</xdr:rowOff>
    </xdr:from>
    <xdr:ext cx="762000" cy="259045"/>
    <xdr:sp macro="" textlink="">
      <xdr:nvSpPr>
        <xdr:cNvPr id="450" name="テキスト ボックス 449"/>
        <xdr:cNvSpPr txBox="1"/>
      </xdr:nvSpPr>
      <xdr:spPr>
        <a:xfrm>
          <a:off x="14401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48442</xdr:rowOff>
    </xdr:from>
    <xdr:to>
      <xdr:col>20</xdr:col>
      <xdr:colOff>209550</xdr:colOff>
      <xdr:row>77</xdr:row>
      <xdr:rowOff>150042</xdr:rowOff>
    </xdr:to>
    <xdr:sp macro="" textlink="">
      <xdr:nvSpPr>
        <xdr:cNvPr id="451" name="円/楕円 450"/>
        <xdr:cNvSpPr/>
      </xdr:nvSpPr>
      <xdr:spPr>
        <a:xfrm>
          <a:off x="13843000" y="132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134819</xdr:rowOff>
    </xdr:from>
    <xdr:ext cx="762000" cy="259045"/>
    <xdr:sp macro="" textlink="">
      <xdr:nvSpPr>
        <xdr:cNvPr id="452" name="テキスト ボックス 451"/>
        <xdr:cNvSpPr txBox="1"/>
      </xdr:nvSpPr>
      <xdr:spPr>
        <a:xfrm>
          <a:off x="13512800" y="1333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81099</xdr:rowOff>
    </xdr:from>
    <xdr:to>
      <xdr:col>19</xdr:col>
      <xdr:colOff>6350</xdr:colOff>
      <xdr:row>78</xdr:row>
      <xdr:rowOff>11249</xdr:rowOff>
    </xdr:to>
    <xdr:sp macro="" textlink="">
      <xdr:nvSpPr>
        <xdr:cNvPr id="453" name="円/楕円 452"/>
        <xdr:cNvSpPr/>
      </xdr:nvSpPr>
      <xdr:spPr>
        <a:xfrm>
          <a:off x="12954000" y="132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167476</xdr:rowOff>
    </xdr:from>
    <xdr:ext cx="762000" cy="259045"/>
    <xdr:sp macro="" textlink="">
      <xdr:nvSpPr>
        <xdr:cNvPr id="454" name="テキスト ボックス 453"/>
        <xdr:cNvSpPr txBox="1"/>
      </xdr:nvSpPr>
      <xdr:spPr>
        <a:xfrm>
          <a:off x="12623800" y="1336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沖縄県伊江村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148597</xdr:rowOff>
    </xdr:from>
    <xdr:to>
      <xdr:col>4</xdr:col>
      <xdr:colOff>1117600</xdr:colOff>
      <xdr:row>17</xdr:row>
      <xdr:rowOff>2649</xdr:rowOff>
    </xdr:to>
    <xdr:cxnSp macro="">
      <xdr:nvCxnSpPr>
        <xdr:cNvPr id="47" name="直線コネクタ 46"/>
        <xdr:cNvCxnSpPr/>
      </xdr:nvCxnSpPr>
      <xdr:spPr bwMode="auto">
        <a:xfrm flipV="1">
          <a:off x="5003800" y="2939422"/>
          <a:ext cx="647700" cy="25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2649</xdr:rowOff>
    </xdr:from>
    <xdr:to>
      <xdr:col>4</xdr:col>
      <xdr:colOff>469900</xdr:colOff>
      <xdr:row>17</xdr:row>
      <xdr:rowOff>16153</xdr:rowOff>
    </xdr:to>
    <xdr:cxnSp macro="">
      <xdr:nvCxnSpPr>
        <xdr:cNvPr id="50" name="直線コネクタ 49"/>
        <xdr:cNvCxnSpPr/>
      </xdr:nvCxnSpPr>
      <xdr:spPr bwMode="auto">
        <a:xfrm flipV="1">
          <a:off x="4305300" y="2964924"/>
          <a:ext cx="698500" cy="13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45789</xdr:rowOff>
    </xdr:from>
    <xdr:ext cx="736600" cy="259045"/>
    <xdr:sp macro="" textlink="">
      <xdr:nvSpPr>
        <xdr:cNvPr id="52" name="テキスト ボックス 51"/>
        <xdr:cNvSpPr txBox="1"/>
      </xdr:nvSpPr>
      <xdr:spPr>
        <a:xfrm>
          <a:off x="4622800" y="26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16153</xdr:rowOff>
    </xdr:from>
    <xdr:to>
      <xdr:col>3</xdr:col>
      <xdr:colOff>904875</xdr:colOff>
      <xdr:row>17</xdr:row>
      <xdr:rowOff>35627</xdr:rowOff>
    </xdr:to>
    <xdr:cxnSp macro="">
      <xdr:nvCxnSpPr>
        <xdr:cNvPr id="53" name="直線コネクタ 52"/>
        <xdr:cNvCxnSpPr/>
      </xdr:nvCxnSpPr>
      <xdr:spPr bwMode="auto">
        <a:xfrm flipV="1">
          <a:off x="3606800" y="2978428"/>
          <a:ext cx="698500" cy="19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48164</xdr:rowOff>
    </xdr:from>
    <xdr:ext cx="762000" cy="259045"/>
    <xdr:sp macro="" textlink="">
      <xdr:nvSpPr>
        <xdr:cNvPr id="55" name="テキスト ボックス 54"/>
        <xdr:cNvSpPr txBox="1"/>
      </xdr:nvSpPr>
      <xdr:spPr>
        <a:xfrm>
          <a:off x="3924300" y="26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35627</xdr:rowOff>
    </xdr:from>
    <xdr:to>
      <xdr:col>3</xdr:col>
      <xdr:colOff>206375</xdr:colOff>
      <xdr:row>17</xdr:row>
      <xdr:rowOff>48216</xdr:rowOff>
    </xdr:to>
    <xdr:cxnSp macro="">
      <xdr:nvCxnSpPr>
        <xdr:cNvPr id="56" name="直線コネクタ 55"/>
        <xdr:cNvCxnSpPr/>
      </xdr:nvCxnSpPr>
      <xdr:spPr bwMode="auto">
        <a:xfrm flipV="1">
          <a:off x="2908300" y="2997902"/>
          <a:ext cx="698500" cy="12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70779</xdr:rowOff>
    </xdr:from>
    <xdr:ext cx="762000" cy="259045"/>
    <xdr:sp macro="" textlink="">
      <xdr:nvSpPr>
        <xdr:cNvPr id="58" name="テキスト ボックス 57"/>
        <xdr:cNvSpPr txBox="1"/>
      </xdr:nvSpPr>
      <xdr:spPr>
        <a:xfrm>
          <a:off x="32258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77610</xdr:rowOff>
    </xdr:from>
    <xdr:ext cx="762000" cy="259045"/>
    <xdr:sp macro="" textlink="">
      <xdr:nvSpPr>
        <xdr:cNvPr id="60" name="テキスト ボックス 59"/>
        <xdr:cNvSpPr txBox="1"/>
      </xdr:nvSpPr>
      <xdr:spPr>
        <a:xfrm>
          <a:off x="2527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97797</xdr:rowOff>
    </xdr:from>
    <xdr:to>
      <xdr:col>5</xdr:col>
      <xdr:colOff>34925</xdr:colOff>
      <xdr:row>17</xdr:row>
      <xdr:rowOff>27947</xdr:rowOff>
    </xdr:to>
    <xdr:sp macro="" textlink="">
      <xdr:nvSpPr>
        <xdr:cNvPr id="66" name="円/楕円 65"/>
        <xdr:cNvSpPr/>
      </xdr:nvSpPr>
      <xdr:spPr bwMode="auto">
        <a:xfrm>
          <a:off x="5600700" y="2888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69874</xdr:rowOff>
    </xdr:from>
    <xdr:ext cx="762000" cy="259045"/>
    <xdr:sp macro="" textlink="">
      <xdr:nvSpPr>
        <xdr:cNvPr id="67" name="人口1人当たり決算額の推移該当値テキスト130"/>
        <xdr:cNvSpPr txBox="1"/>
      </xdr:nvSpPr>
      <xdr:spPr>
        <a:xfrm>
          <a:off x="5740400" y="2860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236,386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123299</xdr:rowOff>
    </xdr:from>
    <xdr:to>
      <xdr:col>4</xdr:col>
      <xdr:colOff>520700</xdr:colOff>
      <xdr:row>17</xdr:row>
      <xdr:rowOff>53449</xdr:rowOff>
    </xdr:to>
    <xdr:sp macro="" textlink="">
      <xdr:nvSpPr>
        <xdr:cNvPr id="68" name="円/楕円 67"/>
        <xdr:cNvSpPr/>
      </xdr:nvSpPr>
      <xdr:spPr bwMode="auto">
        <a:xfrm>
          <a:off x="4953000" y="2914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38226</xdr:rowOff>
    </xdr:from>
    <xdr:ext cx="736600" cy="259045"/>
    <xdr:sp macro="" textlink="">
      <xdr:nvSpPr>
        <xdr:cNvPr id="69" name="テキスト ボックス 68"/>
        <xdr:cNvSpPr txBox="1"/>
      </xdr:nvSpPr>
      <xdr:spPr>
        <a:xfrm>
          <a:off x="4622800" y="300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225,230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136803</xdr:rowOff>
    </xdr:from>
    <xdr:to>
      <xdr:col>3</xdr:col>
      <xdr:colOff>955675</xdr:colOff>
      <xdr:row>17</xdr:row>
      <xdr:rowOff>66953</xdr:rowOff>
    </xdr:to>
    <xdr:sp macro="" textlink="">
      <xdr:nvSpPr>
        <xdr:cNvPr id="70" name="円/楕円 69"/>
        <xdr:cNvSpPr/>
      </xdr:nvSpPr>
      <xdr:spPr bwMode="auto">
        <a:xfrm>
          <a:off x="4254500" y="2927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51730</xdr:rowOff>
    </xdr:from>
    <xdr:ext cx="762000" cy="259045"/>
    <xdr:sp macro="" textlink="">
      <xdr:nvSpPr>
        <xdr:cNvPr id="71" name="テキスト ボックス 70"/>
        <xdr:cNvSpPr txBox="1"/>
      </xdr:nvSpPr>
      <xdr:spPr>
        <a:xfrm>
          <a:off x="3924300" y="30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219,323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156277</xdr:rowOff>
    </xdr:from>
    <xdr:to>
      <xdr:col>3</xdr:col>
      <xdr:colOff>257175</xdr:colOff>
      <xdr:row>17</xdr:row>
      <xdr:rowOff>86427</xdr:rowOff>
    </xdr:to>
    <xdr:sp macro="" textlink="">
      <xdr:nvSpPr>
        <xdr:cNvPr id="72" name="円/楕円 71"/>
        <xdr:cNvSpPr/>
      </xdr:nvSpPr>
      <xdr:spPr bwMode="auto">
        <a:xfrm>
          <a:off x="3556000" y="2947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71204</xdr:rowOff>
    </xdr:from>
    <xdr:ext cx="762000" cy="259045"/>
    <xdr:sp macro="" textlink="">
      <xdr:nvSpPr>
        <xdr:cNvPr id="73" name="テキスト ボックス 72"/>
        <xdr:cNvSpPr txBox="1"/>
      </xdr:nvSpPr>
      <xdr:spPr>
        <a:xfrm>
          <a:off x="3225800" y="30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210,804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168866</xdr:rowOff>
    </xdr:from>
    <xdr:to>
      <xdr:col>2</xdr:col>
      <xdr:colOff>692150</xdr:colOff>
      <xdr:row>17</xdr:row>
      <xdr:rowOff>99016</xdr:rowOff>
    </xdr:to>
    <xdr:sp macro="" textlink="">
      <xdr:nvSpPr>
        <xdr:cNvPr id="74" name="円/楕円 73"/>
        <xdr:cNvSpPr/>
      </xdr:nvSpPr>
      <xdr:spPr bwMode="auto">
        <a:xfrm>
          <a:off x="2857500" y="2959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83793</xdr:rowOff>
    </xdr:from>
    <xdr:ext cx="762000" cy="259045"/>
    <xdr:sp macro="" textlink="">
      <xdr:nvSpPr>
        <xdr:cNvPr id="75" name="テキスト ボックス 74"/>
        <xdr:cNvSpPr txBox="1"/>
      </xdr:nvSpPr>
      <xdr:spPr>
        <a:xfrm>
          <a:off x="2527300" y="304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205,297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303864</xdr:rowOff>
    </xdr:from>
    <xdr:to>
      <xdr:col>4</xdr:col>
      <xdr:colOff>1117600</xdr:colOff>
      <xdr:row>35</xdr:row>
      <xdr:rowOff>333056</xdr:rowOff>
    </xdr:to>
    <xdr:cxnSp macro="">
      <xdr:nvCxnSpPr>
        <xdr:cNvPr id="106" name="直線コネクタ 105"/>
        <xdr:cNvCxnSpPr/>
      </xdr:nvCxnSpPr>
      <xdr:spPr bwMode="auto">
        <a:xfrm flipV="1">
          <a:off x="5003800" y="6914214"/>
          <a:ext cx="647700" cy="29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333056</xdr:rowOff>
    </xdr:from>
    <xdr:to>
      <xdr:col>4</xdr:col>
      <xdr:colOff>469900</xdr:colOff>
      <xdr:row>35</xdr:row>
      <xdr:rowOff>333632</xdr:rowOff>
    </xdr:to>
    <xdr:cxnSp macro="">
      <xdr:nvCxnSpPr>
        <xdr:cNvPr id="109" name="直線コネクタ 108"/>
        <xdr:cNvCxnSpPr/>
      </xdr:nvCxnSpPr>
      <xdr:spPr bwMode="auto">
        <a:xfrm flipV="1">
          <a:off x="4305300" y="6943406"/>
          <a:ext cx="698500" cy="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333632</xdr:rowOff>
    </xdr:from>
    <xdr:to>
      <xdr:col>3</xdr:col>
      <xdr:colOff>904875</xdr:colOff>
      <xdr:row>35</xdr:row>
      <xdr:rowOff>338954</xdr:rowOff>
    </xdr:to>
    <xdr:cxnSp macro="">
      <xdr:nvCxnSpPr>
        <xdr:cNvPr id="112" name="直線コネクタ 111"/>
        <xdr:cNvCxnSpPr/>
      </xdr:nvCxnSpPr>
      <xdr:spPr bwMode="auto">
        <a:xfrm flipV="1">
          <a:off x="3606800" y="6943982"/>
          <a:ext cx="698500" cy="5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337431</xdr:rowOff>
    </xdr:from>
    <xdr:to>
      <xdr:col>3</xdr:col>
      <xdr:colOff>206375</xdr:colOff>
      <xdr:row>35</xdr:row>
      <xdr:rowOff>338954</xdr:rowOff>
    </xdr:to>
    <xdr:cxnSp macro="">
      <xdr:nvCxnSpPr>
        <xdr:cNvPr id="115" name="直線コネクタ 114"/>
        <xdr:cNvCxnSpPr/>
      </xdr:nvCxnSpPr>
      <xdr:spPr bwMode="auto">
        <a:xfrm>
          <a:off x="2908300" y="6947781"/>
          <a:ext cx="698500" cy="1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253064</xdr:rowOff>
    </xdr:from>
    <xdr:to>
      <xdr:col>5</xdr:col>
      <xdr:colOff>34925</xdr:colOff>
      <xdr:row>36</xdr:row>
      <xdr:rowOff>11764</xdr:rowOff>
    </xdr:to>
    <xdr:sp macro="" textlink="">
      <xdr:nvSpPr>
        <xdr:cNvPr id="125" name="円/楕円 124"/>
        <xdr:cNvSpPr/>
      </xdr:nvSpPr>
      <xdr:spPr bwMode="auto">
        <a:xfrm>
          <a:off x="5600700" y="6863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225141</xdr:rowOff>
    </xdr:from>
    <xdr:ext cx="762000" cy="259045"/>
    <xdr:sp macro="" textlink="">
      <xdr:nvSpPr>
        <xdr:cNvPr id="126" name="人口1人当たり決算額の推移該当値テキスト445"/>
        <xdr:cNvSpPr txBox="1"/>
      </xdr:nvSpPr>
      <xdr:spPr>
        <a:xfrm>
          <a:off x="5740400" y="683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23,816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282256</xdr:rowOff>
    </xdr:from>
    <xdr:to>
      <xdr:col>4</xdr:col>
      <xdr:colOff>520700</xdr:colOff>
      <xdr:row>36</xdr:row>
      <xdr:rowOff>40956</xdr:rowOff>
    </xdr:to>
    <xdr:sp macro="" textlink="">
      <xdr:nvSpPr>
        <xdr:cNvPr id="127" name="円/楕円 126"/>
        <xdr:cNvSpPr/>
      </xdr:nvSpPr>
      <xdr:spPr bwMode="auto">
        <a:xfrm>
          <a:off x="4953000" y="6892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25733</xdr:rowOff>
    </xdr:from>
    <xdr:ext cx="736600" cy="259045"/>
    <xdr:sp macro="" textlink="">
      <xdr:nvSpPr>
        <xdr:cNvPr id="128" name="テキスト ボックス 127"/>
        <xdr:cNvSpPr txBox="1"/>
      </xdr:nvSpPr>
      <xdr:spPr>
        <a:xfrm>
          <a:off x="4622800" y="6978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17,431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282832</xdr:rowOff>
    </xdr:from>
    <xdr:to>
      <xdr:col>3</xdr:col>
      <xdr:colOff>955675</xdr:colOff>
      <xdr:row>36</xdr:row>
      <xdr:rowOff>41532</xdr:rowOff>
    </xdr:to>
    <xdr:sp macro="" textlink="">
      <xdr:nvSpPr>
        <xdr:cNvPr id="129" name="円/楕円 128"/>
        <xdr:cNvSpPr/>
      </xdr:nvSpPr>
      <xdr:spPr bwMode="auto">
        <a:xfrm>
          <a:off x="4254500" y="6893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26309</xdr:rowOff>
    </xdr:from>
    <xdr:ext cx="762000" cy="259045"/>
    <xdr:sp macro="" textlink="">
      <xdr:nvSpPr>
        <xdr:cNvPr id="130" name="テキスト ボックス 129"/>
        <xdr:cNvSpPr txBox="1"/>
      </xdr:nvSpPr>
      <xdr:spPr>
        <a:xfrm>
          <a:off x="3924300" y="697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17,305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288154</xdr:rowOff>
    </xdr:from>
    <xdr:to>
      <xdr:col>3</xdr:col>
      <xdr:colOff>257175</xdr:colOff>
      <xdr:row>36</xdr:row>
      <xdr:rowOff>46854</xdr:rowOff>
    </xdr:to>
    <xdr:sp macro="" textlink="">
      <xdr:nvSpPr>
        <xdr:cNvPr id="131" name="円/楕円 130"/>
        <xdr:cNvSpPr/>
      </xdr:nvSpPr>
      <xdr:spPr bwMode="auto">
        <a:xfrm>
          <a:off x="3556000" y="6898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31631</xdr:rowOff>
    </xdr:from>
    <xdr:ext cx="762000" cy="259045"/>
    <xdr:sp macro="" textlink="">
      <xdr:nvSpPr>
        <xdr:cNvPr id="132" name="テキスト ボックス 131"/>
        <xdr:cNvSpPr txBox="1"/>
      </xdr:nvSpPr>
      <xdr:spPr>
        <a:xfrm>
          <a:off x="3225800" y="698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16,141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286631</xdr:rowOff>
    </xdr:from>
    <xdr:to>
      <xdr:col>2</xdr:col>
      <xdr:colOff>692150</xdr:colOff>
      <xdr:row>36</xdr:row>
      <xdr:rowOff>45331</xdr:rowOff>
    </xdr:to>
    <xdr:sp macro="" textlink="">
      <xdr:nvSpPr>
        <xdr:cNvPr id="133" name="円/楕円 132"/>
        <xdr:cNvSpPr/>
      </xdr:nvSpPr>
      <xdr:spPr bwMode="auto">
        <a:xfrm>
          <a:off x="2857500" y="6896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30108</xdr:rowOff>
    </xdr:from>
    <xdr:ext cx="762000" cy="259045"/>
    <xdr:sp macro="" textlink="">
      <xdr:nvSpPr>
        <xdr:cNvPr id="134" name="テキスト ボックス 133"/>
        <xdr:cNvSpPr txBox="1"/>
      </xdr:nvSpPr>
      <xdr:spPr>
        <a:xfrm>
          <a:off x="2527300" y="6983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4,620
4,604
22.78
5,724,554
5,546,659
173,749
2,476,827
4,075,961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116971</xdr:rowOff>
    </xdr:from>
    <xdr:to>
      <xdr:col>6</xdr:col>
      <xdr:colOff>511175</xdr:colOff>
      <xdr:row>37</xdr:row>
      <xdr:rowOff>138397</xdr:rowOff>
    </xdr:to>
    <xdr:cxnSp macro="">
      <xdr:nvCxnSpPr>
        <xdr:cNvPr id="63" name="直線コネクタ 62"/>
        <xdr:cNvCxnSpPr/>
      </xdr:nvCxnSpPr>
      <xdr:spPr>
        <a:xfrm flipV="1">
          <a:off x="3797300" y="6460621"/>
          <a:ext cx="838200" cy="2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106125</xdr:rowOff>
    </xdr:from>
    <xdr:to>
      <xdr:col>5</xdr:col>
      <xdr:colOff>358775</xdr:colOff>
      <xdr:row>37</xdr:row>
      <xdr:rowOff>138397</xdr:rowOff>
    </xdr:to>
    <xdr:cxnSp macro="">
      <xdr:nvCxnSpPr>
        <xdr:cNvPr id="66" name="直線コネクタ 65"/>
        <xdr:cNvCxnSpPr/>
      </xdr:nvCxnSpPr>
      <xdr:spPr>
        <a:xfrm>
          <a:off x="2908300" y="6449775"/>
          <a:ext cx="889000" cy="3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106125</xdr:rowOff>
    </xdr:from>
    <xdr:to>
      <xdr:col>4</xdr:col>
      <xdr:colOff>155575</xdr:colOff>
      <xdr:row>37</xdr:row>
      <xdr:rowOff>139214</xdr:rowOff>
    </xdr:to>
    <xdr:cxnSp macro="">
      <xdr:nvCxnSpPr>
        <xdr:cNvPr id="69" name="直線コネクタ 68"/>
        <xdr:cNvCxnSpPr/>
      </xdr:nvCxnSpPr>
      <xdr:spPr>
        <a:xfrm flipV="1">
          <a:off x="2019300" y="6449775"/>
          <a:ext cx="889000" cy="3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139214</xdr:rowOff>
    </xdr:from>
    <xdr:to>
      <xdr:col>2</xdr:col>
      <xdr:colOff>638175</xdr:colOff>
      <xdr:row>37</xdr:row>
      <xdr:rowOff>146212</xdr:rowOff>
    </xdr:to>
    <xdr:cxnSp macro="">
      <xdr:nvCxnSpPr>
        <xdr:cNvPr id="72" name="直線コネクタ 71"/>
        <xdr:cNvCxnSpPr/>
      </xdr:nvCxnSpPr>
      <xdr:spPr>
        <a:xfrm flipV="1">
          <a:off x="1130300" y="6482864"/>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66171</xdr:rowOff>
    </xdr:from>
    <xdr:to>
      <xdr:col>6</xdr:col>
      <xdr:colOff>561975</xdr:colOff>
      <xdr:row>37</xdr:row>
      <xdr:rowOff>167771</xdr:rowOff>
    </xdr:to>
    <xdr:sp macro="" textlink="">
      <xdr:nvSpPr>
        <xdr:cNvPr id="82" name="円/楕円 81"/>
        <xdr:cNvSpPr/>
      </xdr:nvSpPr>
      <xdr:spPr>
        <a:xfrm>
          <a:off x="4584700" y="640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89048</xdr:rowOff>
    </xdr:from>
    <xdr:ext cx="599010" cy="259045"/>
    <xdr:sp macro="" textlink="">
      <xdr:nvSpPr>
        <xdr:cNvPr id="83" name="人件費該当値テキスト"/>
        <xdr:cNvSpPr txBox="1"/>
      </xdr:nvSpPr>
      <xdr:spPr>
        <a:xfrm>
          <a:off x="4686300" y="626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199,460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87597</xdr:rowOff>
    </xdr:from>
    <xdr:to>
      <xdr:col>5</xdr:col>
      <xdr:colOff>409575</xdr:colOff>
      <xdr:row>38</xdr:row>
      <xdr:rowOff>17747</xdr:rowOff>
    </xdr:to>
    <xdr:sp macro="" textlink="">
      <xdr:nvSpPr>
        <xdr:cNvPr id="84" name="円/楕円 83"/>
        <xdr:cNvSpPr/>
      </xdr:nvSpPr>
      <xdr:spPr>
        <a:xfrm>
          <a:off x="3746500" y="643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34274</xdr:rowOff>
    </xdr:from>
    <xdr:ext cx="599010" cy="259045"/>
    <xdr:sp macro="" textlink="">
      <xdr:nvSpPr>
        <xdr:cNvPr id="85" name="テキスト ボックス 84"/>
        <xdr:cNvSpPr txBox="1"/>
      </xdr:nvSpPr>
      <xdr:spPr>
        <a:xfrm>
          <a:off x="3497794" y="620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192,899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55325</xdr:rowOff>
    </xdr:from>
    <xdr:to>
      <xdr:col>4</xdr:col>
      <xdr:colOff>206375</xdr:colOff>
      <xdr:row>37</xdr:row>
      <xdr:rowOff>156925</xdr:rowOff>
    </xdr:to>
    <xdr:sp macro="" textlink="">
      <xdr:nvSpPr>
        <xdr:cNvPr id="86" name="円/楕円 85"/>
        <xdr:cNvSpPr/>
      </xdr:nvSpPr>
      <xdr:spPr>
        <a:xfrm>
          <a:off x="2857500" y="639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2002</xdr:rowOff>
    </xdr:from>
    <xdr:ext cx="599010" cy="259045"/>
    <xdr:sp macro="" textlink="">
      <xdr:nvSpPr>
        <xdr:cNvPr id="87" name="テキスト ボックス 86"/>
        <xdr:cNvSpPr txBox="1"/>
      </xdr:nvSpPr>
      <xdr:spPr>
        <a:xfrm>
          <a:off x="2608794" y="617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202,781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88414</xdr:rowOff>
    </xdr:from>
    <xdr:to>
      <xdr:col>3</xdr:col>
      <xdr:colOff>3175</xdr:colOff>
      <xdr:row>38</xdr:row>
      <xdr:rowOff>18563</xdr:rowOff>
    </xdr:to>
    <xdr:sp macro="" textlink="">
      <xdr:nvSpPr>
        <xdr:cNvPr id="88" name="円/楕円 87"/>
        <xdr:cNvSpPr/>
      </xdr:nvSpPr>
      <xdr:spPr>
        <a:xfrm>
          <a:off x="1968500" y="64320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35091</xdr:rowOff>
    </xdr:from>
    <xdr:ext cx="599010" cy="259045"/>
    <xdr:sp macro="" textlink="">
      <xdr:nvSpPr>
        <xdr:cNvPr id="89" name="テキスト ボックス 88"/>
        <xdr:cNvSpPr txBox="1"/>
      </xdr:nvSpPr>
      <xdr:spPr>
        <a:xfrm>
          <a:off x="1719794" y="6207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192,649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95412</xdr:rowOff>
    </xdr:from>
    <xdr:to>
      <xdr:col>1</xdr:col>
      <xdr:colOff>485775</xdr:colOff>
      <xdr:row>38</xdr:row>
      <xdr:rowOff>25562</xdr:rowOff>
    </xdr:to>
    <xdr:sp macro="" textlink="">
      <xdr:nvSpPr>
        <xdr:cNvPr id="90" name="円/楕円 89"/>
        <xdr:cNvSpPr/>
      </xdr:nvSpPr>
      <xdr:spPr>
        <a:xfrm>
          <a:off x="1079500" y="643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42089</xdr:rowOff>
    </xdr:from>
    <xdr:ext cx="599010" cy="259045"/>
    <xdr:sp macro="" textlink="">
      <xdr:nvSpPr>
        <xdr:cNvPr id="91" name="テキスト ボックス 90"/>
        <xdr:cNvSpPr txBox="1"/>
      </xdr:nvSpPr>
      <xdr:spPr>
        <a:xfrm>
          <a:off x="830794" y="6214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36866</xdr:rowOff>
    </xdr:from>
    <xdr:to>
      <xdr:col>6</xdr:col>
      <xdr:colOff>511175</xdr:colOff>
      <xdr:row>57</xdr:row>
      <xdr:rowOff>59326</xdr:rowOff>
    </xdr:to>
    <xdr:cxnSp macro="">
      <xdr:nvCxnSpPr>
        <xdr:cNvPr id="122" name="直線コネクタ 121"/>
        <xdr:cNvCxnSpPr/>
      </xdr:nvCxnSpPr>
      <xdr:spPr>
        <a:xfrm flipV="1">
          <a:off x="3797300" y="9809516"/>
          <a:ext cx="838200" cy="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59326</xdr:rowOff>
    </xdr:from>
    <xdr:to>
      <xdr:col>5</xdr:col>
      <xdr:colOff>358775</xdr:colOff>
      <xdr:row>57</xdr:row>
      <xdr:rowOff>71223</xdr:rowOff>
    </xdr:to>
    <xdr:cxnSp macro="">
      <xdr:nvCxnSpPr>
        <xdr:cNvPr id="125" name="直線コネクタ 124"/>
        <xdr:cNvCxnSpPr/>
      </xdr:nvCxnSpPr>
      <xdr:spPr>
        <a:xfrm flipV="1">
          <a:off x="2908300" y="9831976"/>
          <a:ext cx="889000" cy="1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71223</xdr:rowOff>
    </xdr:from>
    <xdr:to>
      <xdr:col>4</xdr:col>
      <xdr:colOff>155575</xdr:colOff>
      <xdr:row>57</xdr:row>
      <xdr:rowOff>73302</xdr:rowOff>
    </xdr:to>
    <xdr:cxnSp macro="">
      <xdr:nvCxnSpPr>
        <xdr:cNvPr id="128" name="直線コネクタ 127"/>
        <xdr:cNvCxnSpPr/>
      </xdr:nvCxnSpPr>
      <xdr:spPr>
        <a:xfrm flipV="1">
          <a:off x="2019300" y="9843873"/>
          <a:ext cx="889000" cy="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73302</xdr:rowOff>
    </xdr:from>
    <xdr:to>
      <xdr:col>2</xdr:col>
      <xdr:colOff>638175</xdr:colOff>
      <xdr:row>57</xdr:row>
      <xdr:rowOff>107487</xdr:rowOff>
    </xdr:to>
    <xdr:cxnSp macro="">
      <xdr:nvCxnSpPr>
        <xdr:cNvPr id="131" name="直線コネクタ 130"/>
        <xdr:cNvCxnSpPr/>
      </xdr:nvCxnSpPr>
      <xdr:spPr>
        <a:xfrm flipV="1">
          <a:off x="1130300" y="9845952"/>
          <a:ext cx="889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28797</xdr:rowOff>
    </xdr:from>
    <xdr:ext cx="599010" cy="259045"/>
    <xdr:sp macro="" textlink="">
      <xdr:nvSpPr>
        <xdr:cNvPr id="135" name="テキスト ボックス 134"/>
        <xdr:cNvSpPr txBox="1"/>
      </xdr:nvSpPr>
      <xdr:spPr>
        <a:xfrm>
          <a:off x="830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157516</xdr:rowOff>
    </xdr:from>
    <xdr:to>
      <xdr:col>6</xdr:col>
      <xdr:colOff>561975</xdr:colOff>
      <xdr:row>57</xdr:row>
      <xdr:rowOff>87666</xdr:rowOff>
    </xdr:to>
    <xdr:sp macro="" textlink="">
      <xdr:nvSpPr>
        <xdr:cNvPr id="141" name="円/楕円 140"/>
        <xdr:cNvSpPr/>
      </xdr:nvSpPr>
      <xdr:spPr>
        <a:xfrm>
          <a:off x="4584700" y="975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8943</xdr:rowOff>
    </xdr:from>
    <xdr:ext cx="599010" cy="259045"/>
    <xdr:sp macro="" textlink="">
      <xdr:nvSpPr>
        <xdr:cNvPr id="142" name="物件費該当値テキスト"/>
        <xdr:cNvSpPr txBox="1"/>
      </xdr:nvSpPr>
      <xdr:spPr>
        <a:xfrm>
          <a:off x="4686300" y="9610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247,978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8526</xdr:rowOff>
    </xdr:from>
    <xdr:to>
      <xdr:col>5</xdr:col>
      <xdr:colOff>409575</xdr:colOff>
      <xdr:row>57</xdr:row>
      <xdr:rowOff>110126</xdr:rowOff>
    </xdr:to>
    <xdr:sp macro="" textlink="">
      <xdr:nvSpPr>
        <xdr:cNvPr id="143" name="円/楕円 142"/>
        <xdr:cNvSpPr/>
      </xdr:nvSpPr>
      <xdr:spPr>
        <a:xfrm>
          <a:off x="3746500" y="978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126653</xdr:rowOff>
    </xdr:from>
    <xdr:ext cx="599010" cy="259045"/>
    <xdr:sp macro="" textlink="">
      <xdr:nvSpPr>
        <xdr:cNvPr id="144" name="テキスト ボックス 143"/>
        <xdr:cNvSpPr txBox="1"/>
      </xdr:nvSpPr>
      <xdr:spPr>
        <a:xfrm>
          <a:off x="3497794" y="955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234,223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20423</xdr:rowOff>
    </xdr:from>
    <xdr:to>
      <xdr:col>4</xdr:col>
      <xdr:colOff>206375</xdr:colOff>
      <xdr:row>57</xdr:row>
      <xdr:rowOff>122023</xdr:rowOff>
    </xdr:to>
    <xdr:sp macro="" textlink="">
      <xdr:nvSpPr>
        <xdr:cNvPr id="145" name="円/楕円 144"/>
        <xdr:cNvSpPr/>
      </xdr:nvSpPr>
      <xdr:spPr>
        <a:xfrm>
          <a:off x="2857500" y="979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138550</xdr:rowOff>
    </xdr:from>
    <xdr:ext cx="599010" cy="259045"/>
    <xdr:sp macro="" textlink="">
      <xdr:nvSpPr>
        <xdr:cNvPr id="146" name="テキスト ボックス 145"/>
        <xdr:cNvSpPr txBox="1"/>
      </xdr:nvSpPr>
      <xdr:spPr>
        <a:xfrm>
          <a:off x="2608794" y="956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226,937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22502</xdr:rowOff>
    </xdr:from>
    <xdr:to>
      <xdr:col>3</xdr:col>
      <xdr:colOff>3175</xdr:colOff>
      <xdr:row>57</xdr:row>
      <xdr:rowOff>124102</xdr:rowOff>
    </xdr:to>
    <xdr:sp macro="" textlink="">
      <xdr:nvSpPr>
        <xdr:cNvPr id="147" name="円/楕円 146"/>
        <xdr:cNvSpPr/>
      </xdr:nvSpPr>
      <xdr:spPr>
        <a:xfrm>
          <a:off x="1968500" y="97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140629</xdr:rowOff>
    </xdr:from>
    <xdr:ext cx="599010" cy="259045"/>
    <xdr:sp macro="" textlink="">
      <xdr:nvSpPr>
        <xdr:cNvPr id="148" name="テキスト ボックス 147"/>
        <xdr:cNvSpPr txBox="1"/>
      </xdr:nvSpPr>
      <xdr:spPr>
        <a:xfrm>
          <a:off x="1719794" y="957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225,664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56687</xdr:rowOff>
    </xdr:from>
    <xdr:to>
      <xdr:col>1</xdr:col>
      <xdr:colOff>485775</xdr:colOff>
      <xdr:row>57</xdr:row>
      <xdr:rowOff>158287</xdr:rowOff>
    </xdr:to>
    <xdr:sp macro="" textlink="">
      <xdr:nvSpPr>
        <xdr:cNvPr id="149" name="円/楕円 148"/>
        <xdr:cNvSpPr/>
      </xdr:nvSpPr>
      <xdr:spPr>
        <a:xfrm>
          <a:off x="1079500" y="982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3364</xdr:rowOff>
    </xdr:from>
    <xdr:ext cx="599010" cy="259045"/>
    <xdr:sp macro="" textlink="">
      <xdr:nvSpPr>
        <xdr:cNvPr id="150" name="テキスト ボックス 149"/>
        <xdr:cNvSpPr txBox="1"/>
      </xdr:nvSpPr>
      <xdr:spPr>
        <a:xfrm>
          <a:off x="830794" y="960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126149</xdr:rowOff>
    </xdr:from>
    <xdr:to>
      <xdr:col>6</xdr:col>
      <xdr:colOff>511175</xdr:colOff>
      <xdr:row>78</xdr:row>
      <xdr:rowOff>140018</xdr:rowOff>
    </xdr:to>
    <xdr:cxnSp macro="">
      <xdr:nvCxnSpPr>
        <xdr:cNvPr id="179" name="直線コネクタ 178"/>
        <xdr:cNvCxnSpPr/>
      </xdr:nvCxnSpPr>
      <xdr:spPr>
        <a:xfrm flipV="1">
          <a:off x="3797300" y="13499249"/>
          <a:ext cx="8382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131711</xdr:rowOff>
    </xdr:from>
    <xdr:to>
      <xdr:col>5</xdr:col>
      <xdr:colOff>358775</xdr:colOff>
      <xdr:row>78</xdr:row>
      <xdr:rowOff>140018</xdr:rowOff>
    </xdr:to>
    <xdr:cxnSp macro="">
      <xdr:nvCxnSpPr>
        <xdr:cNvPr id="182" name="直線コネクタ 181"/>
        <xdr:cNvCxnSpPr/>
      </xdr:nvCxnSpPr>
      <xdr:spPr>
        <a:xfrm>
          <a:off x="2908300" y="13504811"/>
          <a:ext cx="889000" cy="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131711</xdr:rowOff>
    </xdr:from>
    <xdr:to>
      <xdr:col>4</xdr:col>
      <xdr:colOff>155575</xdr:colOff>
      <xdr:row>78</xdr:row>
      <xdr:rowOff>140830</xdr:rowOff>
    </xdr:to>
    <xdr:cxnSp macro="">
      <xdr:nvCxnSpPr>
        <xdr:cNvPr id="185" name="直線コネクタ 184"/>
        <xdr:cNvCxnSpPr/>
      </xdr:nvCxnSpPr>
      <xdr:spPr>
        <a:xfrm flipV="1">
          <a:off x="2019300" y="13504811"/>
          <a:ext cx="889000" cy="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140830</xdr:rowOff>
    </xdr:from>
    <xdr:to>
      <xdr:col>2</xdr:col>
      <xdr:colOff>638175</xdr:colOff>
      <xdr:row>78</xdr:row>
      <xdr:rowOff>151764</xdr:rowOff>
    </xdr:to>
    <xdr:cxnSp macro="">
      <xdr:nvCxnSpPr>
        <xdr:cNvPr id="188" name="直線コネクタ 187"/>
        <xdr:cNvCxnSpPr/>
      </xdr:nvCxnSpPr>
      <xdr:spPr>
        <a:xfrm flipV="1">
          <a:off x="1130300" y="13513930"/>
          <a:ext cx="8890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75349</xdr:rowOff>
    </xdr:from>
    <xdr:to>
      <xdr:col>6</xdr:col>
      <xdr:colOff>561975</xdr:colOff>
      <xdr:row>79</xdr:row>
      <xdr:rowOff>5499</xdr:rowOff>
    </xdr:to>
    <xdr:sp macro="" textlink="">
      <xdr:nvSpPr>
        <xdr:cNvPr id="198" name="円/楕円 197"/>
        <xdr:cNvSpPr/>
      </xdr:nvSpPr>
      <xdr:spPr>
        <a:xfrm>
          <a:off x="4584700" y="1344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161726</xdr:rowOff>
    </xdr:from>
    <xdr:ext cx="469744" cy="259045"/>
    <xdr:sp macro="" textlink="">
      <xdr:nvSpPr>
        <xdr:cNvPr id="199" name="維持補修費該当値テキスト"/>
        <xdr:cNvSpPr txBox="1"/>
      </xdr:nvSpPr>
      <xdr:spPr>
        <a:xfrm>
          <a:off x="4686300" y="1336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89218</xdr:rowOff>
    </xdr:from>
    <xdr:to>
      <xdr:col>5</xdr:col>
      <xdr:colOff>409575</xdr:colOff>
      <xdr:row>79</xdr:row>
      <xdr:rowOff>19368</xdr:rowOff>
    </xdr:to>
    <xdr:sp macro="" textlink="">
      <xdr:nvSpPr>
        <xdr:cNvPr id="200" name="円/楕円 199"/>
        <xdr:cNvSpPr/>
      </xdr:nvSpPr>
      <xdr:spPr>
        <a:xfrm>
          <a:off x="3746500" y="1346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10495</xdr:rowOff>
    </xdr:from>
    <xdr:ext cx="469744" cy="259045"/>
    <xdr:sp macro="" textlink="">
      <xdr:nvSpPr>
        <xdr:cNvPr id="201" name="テキスト ボックス 200"/>
        <xdr:cNvSpPr txBox="1"/>
      </xdr:nvSpPr>
      <xdr:spPr>
        <a:xfrm>
          <a:off x="3562427" y="1355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80911</xdr:rowOff>
    </xdr:from>
    <xdr:to>
      <xdr:col>4</xdr:col>
      <xdr:colOff>206375</xdr:colOff>
      <xdr:row>79</xdr:row>
      <xdr:rowOff>11061</xdr:rowOff>
    </xdr:to>
    <xdr:sp macro="" textlink="">
      <xdr:nvSpPr>
        <xdr:cNvPr id="202" name="円/楕円 201"/>
        <xdr:cNvSpPr/>
      </xdr:nvSpPr>
      <xdr:spPr>
        <a:xfrm>
          <a:off x="2857500" y="1345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2188</xdr:rowOff>
    </xdr:from>
    <xdr:ext cx="469744" cy="259045"/>
    <xdr:sp macro="" textlink="">
      <xdr:nvSpPr>
        <xdr:cNvPr id="203" name="テキスト ボックス 202"/>
        <xdr:cNvSpPr txBox="1"/>
      </xdr:nvSpPr>
      <xdr:spPr>
        <a:xfrm>
          <a:off x="2673427" y="1354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90030</xdr:rowOff>
    </xdr:from>
    <xdr:to>
      <xdr:col>3</xdr:col>
      <xdr:colOff>3175</xdr:colOff>
      <xdr:row>79</xdr:row>
      <xdr:rowOff>20180</xdr:rowOff>
    </xdr:to>
    <xdr:sp macro="" textlink="">
      <xdr:nvSpPr>
        <xdr:cNvPr id="204" name="円/楕円 203"/>
        <xdr:cNvSpPr/>
      </xdr:nvSpPr>
      <xdr:spPr>
        <a:xfrm>
          <a:off x="1968500" y="1346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11307</xdr:rowOff>
    </xdr:from>
    <xdr:ext cx="469744" cy="259045"/>
    <xdr:sp macro="" textlink="">
      <xdr:nvSpPr>
        <xdr:cNvPr id="205" name="テキスト ボックス 204"/>
        <xdr:cNvSpPr txBox="1"/>
      </xdr:nvSpPr>
      <xdr:spPr>
        <a:xfrm>
          <a:off x="1784427" y="1355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100964</xdr:rowOff>
    </xdr:from>
    <xdr:to>
      <xdr:col>1</xdr:col>
      <xdr:colOff>485775</xdr:colOff>
      <xdr:row>79</xdr:row>
      <xdr:rowOff>31114</xdr:rowOff>
    </xdr:to>
    <xdr:sp macro="" textlink="">
      <xdr:nvSpPr>
        <xdr:cNvPr id="206" name="円/楕円 205"/>
        <xdr:cNvSpPr/>
      </xdr:nvSpPr>
      <xdr:spPr>
        <a:xfrm>
          <a:off x="1079500" y="1347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22241</xdr:rowOff>
    </xdr:from>
    <xdr:ext cx="469744" cy="259045"/>
    <xdr:sp macro="" textlink="">
      <xdr:nvSpPr>
        <xdr:cNvPr id="207" name="テキスト ボックス 206"/>
        <xdr:cNvSpPr txBox="1"/>
      </xdr:nvSpPr>
      <xdr:spPr>
        <a:xfrm>
          <a:off x="895427" y="1356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111158</xdr:rowOff>
    </xdr:from>
    <xdr:to>
      <xdr:col>6</xdr:col>
      <xdr:colOff>511175</xdr:colOff>
      <xdr:row>97</xdr:row>
      <xdr:rowOff>34871</xdr:rowOff>
    </xdr:to>
    <xdr:cxnSp macro="">
      <xdr:nvCxnSpPr>
        <xdr:cNvPr id="239" name="直線コネクタ 238"/>
        <xdr:cNvCxnSpPr/>
      </xdr:nvCxnSpPr>
      <xdr:spPr>
        <a:xfrm flipV="1">
          <a:off x="3797300" y="16570358"/>
          <a:ext cx="838200" cy="9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34065</xdr:rowOff>
    </xdr:from>
    <xdr:to>
      <xdr:col>5</xdr:col>
      <xdr:colOff>358775</xdr:colOff>
      <xdr:row>97</xdr:row>
      <xdr:rowOff>34871</xdr:rowOff>
    </xdr:to>
    <xdr:cxnSp macro="">
      <xdr:nvCxnSpPr>
        <xdr:cNvPr id="242" name="直線コネクタ 241"/>
        <xdr:cNvCxnSpPr/>
      </xdr:nvCxnSpPr>
      <xdr:spPr>
        <a:xfrm>
          <a:off x="2908300" y="16664715"/>
          <a:ext cx="889000" cy="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34065</xdr:rowOff>
    </xdr:from>
    <xdr:to>
      <xdr:col>4</xdr:col>
      <xdr:colOff>155575</xdr:colOff>
      <xdr:row>97</xdr:row>
      <xdr:rowOff>93185</xdr:rowOff>
    </xdr:to>
    <xdr:cxnSp macro="">
      <xdr:nvCxnSpPr>
        <xdr:cNvPr id="245" name="直線コネクタ 244"/>
        <xdr:cNvCxnSpPr/>
      </xdr:nvCxnSpPr>
      <xdr:spPr>
        <a:xfrm flipV="1">
          <a:off x="2019300" y="16664715"/>
          <a:ext cx="889000" cy="5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137921</xdr:rowOff>
    </xdr:from>
    <xdr:ext cx="534377" cy="259045"/>
    <xdr:sp macro="" textlink="">
      <xdr:nvSpPr>
        <xdr:cNvPr id="247" name="テキスト ボックス 246"/>
        <xdr:cNvSpPr txBox="1"/>
      </xdr:nvSpPr>
      <xdr:spPr>
        <a:xfrm>
          <a:off x="2641111" y="167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93185</xdr:rowOff>
    </xdr:from>
    <xdr:to>
      <xdr:col>2</xdr:col>
      <xdr:colOff>638175</xdr:colOff>
      <xdr:row>97</xdr:row>
      <xdr:rowOff>166729</xdr:rowOff>
    </xdr:to>
    <xdr:cxnSp macro="">
      <xdr:nvCxnSpPr>
        <xdr:cNvPr id="248" name="直線コネクタ 247"/>
        <xdr:cNvCxnSpPr/>
      </xdr:nvCxnSpPr>
      <xdr:spPr>
        <a:xfrm flipV="1">
          <a:off x="1130300" y="16723835"/>
          <a:ext cx="889000" cy="7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33647</xdr:rowOff>
    </xdr:from>
    <xdr:ext cx="534377" cy="259045"/>
    <xdr:sp macro="" textlink="">
      <xdr:nvSpPr>
        <xdr:cNvPr id="250" name="テキスト ボックス 249"/>
        <xdr:cNvSpPr txBox="1"/>
      </xdr:nvSpPr>
      <xdr:spPr>
        <a:xfrm>
          <a:off x="1752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60358</xdr:rowOff>
    </xdr:from>
    <xdr:to>
      <xdr:col>6</xdr:col>
      <xdr:colOff>561975</xdr:colOff>
      <xdr:row>96</xdr:row>
      <xdr:rowOff>161958</xdr:rowOff>
    </xdr:to>
    <xdr:sp macro="" textlink="">
      <xdr:nvSpPr>
        <xdr:cNvPr id="258" name="円/楕円 257"/>
        <xdr:cNvSpPr/>
      </xdr:nvSpPr>
      <xdr:spPr>
        <a:xfrm>
          <a:off x="4584700" y="165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83235</xdr:rowOff>
    </xdr:from>
    <xdr:ext cx="534377" cy="259045"/>
    <xdr:sp macro="" textlink="">
      <xdr:nvSpPr>
        <xdr:cNvPr id="259" name="扶助費該当値テキスト"/>
        <xdr:cNvSpPr txBox="1"/>
      </xdr:nvSpPr>
      <xdr:spPr>
        <a:xfrm>
          <a:off x="4686300" y="1637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76,122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155521</xdr:rowOff>
    </xdr:from>
    <xdr:to>
      <xdr:col>5</xdr:col>
      <xdr:colOff>409575</xdr:colOff>
      <xdr:row>97</xdr:row>
      <xdr:rowOff>85671</xdr:rowOff>
    </xdr:to>
    <xdr:sp macro="" textlink="">
      <xdr:nvSpPr>
        <xdr:cNvPr id="260" name="円/楕円 259"/>
        <xdr:cNvSpPr/>
      </xdr:nvSpPr>
      <xdr:spPr>
        <a:xfrm>
          <a:off x="3746500" y="1661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102198</xdr:rowOff>
    </xdr:from>
    <xdr:ext cx="534377" cy="259045"/>
    <xdr:sp macro="" textlink="">
      <xdr:nvSpPr>
        <xdr:cNvPr id="261" name="テキスト ボックス 260"/>
        <xdr:cNvSpPr txBox="1"/>
      </xdr:nvSpPr>
      <xdr:spPr>
        <a:xfrm>
          <a:off x="3530111" y="163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67,380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154715</xdr:rowOff>
    </xdr:from>
    <xdr:to>
      <xdr:col>4</xdr:col>
      <xdr:colOff>206375</xdr:colOff>
      <xdr:row>97</xdr:row>
      <xdr:rowOff>84865</xdr:rowOff>
    </xdr:to>
    <xdr:sp macro="" textlink="">
      <xdr:nvSpPr>
        <xdr:cNvPr id="262" name="円/楕円 261"/>
        <xdr:cNvSpPr/>
      </xdr:nvSpPr>
      <xdr:spPr>
        <a:xfrm>
          <a:off x="2857500" y="1661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101392</xdr:rowOff>
    </xdr:from>
    <xdr:ext cx="534377" cy="259045"/>
    <xdr:sp macro="" textlink="">
      <xdr:nvSpPr>
        <xdr:cNvPr id="263" name="テキスト ボックス 262"/>
        <xdr:cNvSpPr txBox="1"/>
      </xdr:nvSpPr>
      <xdr:spPr>
        <a:xfrm>
          <a:off x="2641111" y="1638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67,454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42385</xdr:rowOff>
    </xdr:from>
    <xdr:to>
      <xdr:col>3</xdr:col>
      <xdr:colOff>3175</xdr:colOff>
      <xdr:row>97</xdr:row>
      <xdr:rowOff>143985</xdr:rowOff>
    </xdr:to>
    <xdr:sp macro="" textlink="">
      <xdr:nvSpPr>
        <xdr:cNvPr id="264" name="円/楕円 263"/>
        <xdr:cNvSpPr/>
      </xdr:nvSpPr>
      <xdr:spPr>
        <a:xfrm>
          <a:off x="1968500" y="1667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160512</xdr:rowOff>
    </xdr:from>
    <xdr:ext cx="534377" cy="259045"/>
    <xdr:sp macro="" textlink="">
      <xdr:nvSpPr>
        <xdr:cNvPr id="265" name="テキスト ボックス 264"/>
        <xdr:cNvSpPr txBox="1"/>
      </xdr:nvSpPr>
      <xdr:spPr>
        <a:xfrm>
          <a:off x="1752111" y="1644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62,023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115929</xdr:rowOff>
    </xdr:from>
    <xdr:to>
      <xdr:col>1</xdr:col>
      <xdr:colOff>485775</xdr:colOff>
      <xdr:row>98</xdr:row>
      <xdr:rowOff>46079</xdr:rowOff>
    </xdr:to>
    <xdr:sp macro="" textlink="">
      <xdr:nvSpPr>
        <xdr:cNvPr id="266" name="円/楕円 265"/>
        <xdr:cNvSpPr/>
      </xdr:nvSpPr>
      <xdr:spPr>
        <a:xfrm>
          <a:off x="1079500" y="1674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37206</xdr:rowOff>
    </xdr:from>
    <xdr:ext cx="534377" cy="259045"/>
    <xdr:sp macro="" textlink="">
      <xdr:nvSpPr>
        <xdr:cNvPr id="267" name="テキスト ボックス 266"/>
        <xdr:cNvSpPr txBox="1"/>
      </xdr:nvSpPr>
      <xdr:spPr>
        <a:xfrm>
          <a:off x="863111" y="1683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127555</xdr:rowOff>
    </xdr:from>
    <xdr:to>
      <xdr:col>15</xdr:col>
      <xdr:colOff>180975</xdr:colOff>
      <xdr:row>38</xdr:row>
      <xdr:rowOff>35364</xdr:rowOff>
    </xdr:to>
    <xdr:cxnSp macro="">
      <xdr:nvCxnSpPr>
        <xdr:cNvPr id="298" name="直線コネクタ 297"/>
        <xdr:cNvCxnSpPr/>
      </xdr:nvCxnSpPr>
      <xdr:spPr>
        <a:xfrm flipV="1">
          <a:off x="9639300" y="6471205"/>
          <a:ext cx="838200" cy="7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35364</xdr:rowOff>
    </xdr:from>
    <xdr:to>
      <xdr:col>14</xdr:col>
      <xdr:colOff>28575</xdr:colOff>
      <xdr:row>38</xdr:row>
      <xdr:rowOff>110034</xdr:rowOff>
    </xdr:to>
    <xdr:cxnSp macro="">
      <xdr:nvCxnSpPr>
        <xdr:cNvPr id="301" name="直線コネクタ 300"/>
        <xdr:cNvCxnSpPr/>
      </xdr:nvCxnSpPr>
      <xdr:spPr>
        <a:xfrm flipV="1">
          <a:off x="8750300" y="6550464"/>
          <a:ext cx="889000" cy="7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108473</xdr:rowOff>
    </xdr:from>
    <xdr:to>
      <xdr:col>12</xdr:col>
      <xdr:colOff>511175</xdr:colOff>
      <xdr:row>38</xdr:row>
      <xdr:rowOff>110034</xdr:rowOff>
    </xdr:to>
    <xdr:cxnSp macro="">
      <xdr:nvCxnSpPr>
        <xdr:cNvPr id="304" name="直線コネクタ 303"/>
        <xdr:cNvCxnSpPr/>
      </xdr:nvCxnSpPr>
      <xdr:spPr>
        <a:xfrm>
          <a:off x="7861300" y="6623573"/>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108473</xdr:rowOff>
    </xdr:from>
    <xdr:to>
      <xdr:col>11</xdr:col>
      <xdr:colOff>307975</xdr:colOff>
      <xdr:row>38</xdr:row>
      <xdr:rowOff>140601</xdr:rowOff>
    </xdr:to>
    <xdr:cxnSp macro="">
      <xdr:nvCxnSpPr>
        <xdr:cNvPr id="307" name="直線コネクタ 306"/>
        <xdr:cNvCxnSpPr/>
      </xdr:nvCxnSpPr>
      <xdr:spPr>
        <a:xfrm flipV="1">
          <a:off x="6972300" y="6623573"/>
          <a:ext cx="889000" cy="3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76755</xdr:rowOff>
    </xdr:from>
    <xdr:to>
      <xdr:col>15</xdr:col>
      <xdr:colOff>231775</xdr:colOff>
      <xdr:row>38</xdr:row>
      <xdr:rowOff>6905</xdr:rowOff>
    </xdr:to>
    <xdr:sp macro="" textlink="">
      <xdr:nvSpPr>
        <xdr:cNvPr id="317" name="円/楕円 316"/>
        <xdr:cNvSpPr/>
      </xdr:nvSpPr>
      <xdr:spPr>
        <a:xfrm>
          <a:off x="10426700" y="642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55182</xdr:rowOff>
    </xdr:from>
    <xdr:ext cx="534377" cy="259045"/>
    <xdr:sp macro="" textlink="">
      <xdr:nvSpPr>
        <xdr:cNvPr id="318" name="補助費等該当値テキスト"/>
        <xdr:cNvSpPr txBox="1"/>
      </xdr:nvSpPr>
      <xdr:spPr>
        <a:xfrm>
          <a:off x="10528300" y="639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96,219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156014</xdr:rowOff>
    </xdr:from>
    <xdr:to>
      <xdr:col>14</xdr:col>
      <xdr:colOff>79375</xdr:colOff>
      <xdr:row>38</xdr:row>
      <xdr:rowOff>86164</xdr:rowOff>
    </xdr:to>
    <xdr:sp macro="" textlink="">
      <xdr:nvSpPr>
        <xdr:cNvPr id="319" name="円/楕円 318"/>
        <xdr:cNvSpPr/>
      </xdr:nvSpPr>
      <xdr:spPr>
        <a:xfrm>
          <a:off x="9588500" y="649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77291</xdr:rowOff>
    </xdr:from>
    <xdr:ext cx="534377" cy="259045"/>
    <xdr:sp macro="" textlink="">
      <xdr:nvSpPr>
        <xdr:cNvPr id="320" name="テキスト ボックス 319"/>
        <xdr:cNvSpPr txBox="1"/>
      </xdr:nvSpPr>
      <xdr:spPr>
        <a:xfrm>
          <a:off x="9372111" y="659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71,949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59234</xdr:rowOff>
    </xdr:from>
    <xdr:to>
      <xdr:col>12</xdr:col>
      <xdr:colOff>561975</xdr:colOff>
      <xdr:row>38</xdr:row>
      <xdr:rowOff>160834</xdr:rowOff>
    </xdr:to>
    <xdr:sp macro="" textlink="">
      <xdr:nvSpPr>
        <xdr:cNvPr id="321" name="円/楕円 320"/>
        <xdr:cNvSpPr/>
      </xdr:nvSpPr>
      <xdr:spPr>
        <a:xfrm>
          <a:off x="8699500" y="657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151961</xdr:rowOff>
    </xdr:from>
    <xdr:ext cx="534377" cy="259045"/>
    <xdr:sp macro="" textlink="">
      <xdr:nvSpPr>
        <xdr:cNvPr id="322" name="テキスト ボックス 321"/>
        <xdr:cNvSpPr txBox="1"/>
      </xdr:nvSpPr>
      <xdr:spPr>
        <a:xfrm>
          <a:off x="8483111" y="666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57673</xdr:rowOff>
    </xdr:from>
    <xdr:to>
      <xdr:col>11</xdr:col>
      <xdr:colOff>358775</xdr:colOff>
      <xdr:row>38</xdr:row>
      <xdr:rowOff>159273</xdr:rowOff>
    </xdr:to>
    <xdr:sp macro="" textlink="">
      <xdr:nvSpPr>
        <xdr:cNvPr id="323" name="円/楕円 322"/>
        <xdr:cNvSpPr/>
      </xdr:nvSpPr>
      <xdr:spPr>
        <a:xfrm>
          <a:off x="7810500" y="657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150400</xdr:rowOff>
    </xdr:from>
    <xdr:ext cx="534377" cy="259045"/>
    <xdr:sp macro="" textlink="">
      <xdr:nvSpPr>
        <xdr:cNvPr id="324" name="テキスト ボックス 323"/>
        <xdr:cNvSpPr txBox="1"/>
      </xdr:nvSpPr>
      <xdr:spPr>
        <a:xfrm>
          <a:off x="7594111" y="666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49,562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89801</xdr:rowOff>
    </xdr:from>
    <xdr:to>
      <xdr:col>10</xdr:col>
      <xdr:colOff>155575</xdr:colOff>
      <xdr:row>39</xdr:row>
      <xdr:rowOff>19951</xdr:rowOff>
    </xdr:to>
    <xdr:sp macro="" textlink="">
      <xdr:nvSpPr>
        <xdr:cNvPr id="325" name="円/楕円 324"/>
        <xdr:cNvSpPr/>
      </xdr:nvSpPr>
      <xdr:spPr>
        <a:xfrm>
          <a:off x="6921500" y="66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11078</xdr:rowOff>
    </xdr:from>
    <xdr:ext cx="534377" cy="259045"/>
    <xdr:sp macro="" textlink="">
      <xdr:nvSpPr>
        <xdr:cNvPr id="326" name="テキスト ボックス 325"/>
        <xdr:cNvSpPr txBox="1"/>
      </xdr:nvSpPr>
      <xdr:spPr>
        <a:xfrm>
          <a:off x="6705111" y="669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41616</xdr:rowOff>
    </xdr:from>
    <xdr:to>
      <xdr:col>15</xdr:col>
      <xdr:colOff>180975</xdr:colOff>
      <xdr:row>58</xdr:row>
      <xdr:rowOff>110470</xdr:rowOff>
    </xdr:to>
    <xdr:cxnSp macro="">
      <xdr:nvCxnSpPr>
        <xdr:cNvPr id="355" name="直線コネクタ 354"/>
        <xdr:cNvCxnSpPr/>
      </xdr:nvCxnSpPr>
      <xdr:spPr>
        <a:xfrm>
          <a:off x="9639300" y="9814266"/>
          <a:ext cx="838200" cy="24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41616</xdr:rowOff>
    </xdr:from>
    <xdr:to>
      <xdr:col>14</xdr:col>
      <xdr:colOff>28575</xdr:colOff>
      <xdr:row>57</xdr:row>
      <xdr:rowOff>168304</xdr:rowOff>
    </xdr:to>
    <xdr:cxnSp macro="">
      <xdr:nvCxnSpPr>
        <xdr:cNvPr id="358" name="直線コネクタ 357"/>
        <xdr:cNvCxnSpPr/>
      </xdr:nvCxnSpPr>
      <xdr:spPr>
        <a:xfrm flipV="1">
          <a:off x="8750300" y="9814266"/>
          <a:ext cx="889000" cy="12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0" name="テキスト ボックス 359"/>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168304</xdr:rowOff>
    </xdr:from>
    <xdr:to>
      <xdr:col>12</xdr:col>
      <xdr:colOff>511175</xdr:colOff>
      <xdr:row>58</xdr:row>
      <xdr:rowOff>26751</xdr:rowOff>
    </xdr:to>
    <xdr:cxnSp macro="">
      <xdr:nvCxnSpPr>
        <xdr:cNvPr id="361" name="直線コネクタ 360"/>
        <xdr:cNvCxnSpPr/>
      </xdr:nvCxnSpPr>
      <xdr:spPr>
        <a:xfrm flipV="1">
          <a:off x="7861300" y="9940954"/>
          <a:ext cx="889000" cy="2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130949</xdr:rowOff>
    </xdr:from>
    <xdr:ext cx="599010" cy="259045"/>
    <xdr:sp macro="" textlink="">
      <xdr:nvSpPr>
        <xdr:cNvPr id="363" name="テキスト ボックス 362"/>
        <xdr:cNvSpPr txBox="1"/>
      </xdr:nvSpPr>
      <xdr:spPr>
        <a:xfrm>
          <a:off x="8450794"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129596</xdr:rowOff>
    </xdr:from>
    <xdr:to>
      <xdr:col>11</xdr:col>
      <xdr:colOff>307975</xdr:colOff>
      <xdr:row>58</xdr:row>
      <xdr:rowOff>26751</xdr:rowOff>
    </xdr:to>
    <xdr:cxnSp macro="">
      <xdr:nvCxnSpPr>
        <xdr:cNvPr id="364" name="直線コネクタ 363"/>
        <xdr:cNvCxnSpPr/>
      </xdr:nvCxnSpPr>
      <xdr:spPr>
        <a:xfrm>
          <a:off x="6972300" y="9902246"/>
          <a:ext cx="889000" cy="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66" name="テキスト ボックス 365"/>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170843</xdr:rowOff>
    </xdr:from>
    <xdr:ext cx="599010" cy="259045"/>
    <xdr:sp macro="" textlink="">
      <xdr:nvSpPr>
        <xdr:cNvPr id="368" name="テキスト ボックス 367"/>
        <xdr:cNvSpPr txBox="1"/>
      </xdr:nvSpPr>
      <xdr:spPr>
        <a:xfrm>
          <a:off x="6672794" y="1011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59670</xdr:rowOff>
    </xdr:from>
    <xdr:to>
      <xdr:col>15</xdr:col>
      <xdr:colOff>231775</xdr:colOff>
      <xdr:row>58</xdr:row>
      <xdr:rowOff>161270</xdr:rowOff>
    </xdr:to>
    <xdr:sp macro="" textlink="">
      <xdr:nvSpPr>
        <xdr:cNvPr id="374" name="円/楕円 373"/>
        <xdr:cNvSpPr/>
      </xdr:nvSpPr>
      <xdr:spPr>
        <a:xfrm>
          <a:off x="10426700" y="1000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32296</xdr:rowOff>
    </xdr:from>
    <xdr:ext cx="599010" cy="259045"/>
    <xdr:sp macro="" textlink="">
      <xdr:nvSpPr>
        <xdr:cNvPr id="375" name="普通建設事業費該当値テキスト"/>
        <xdr:cNvSpPr txBox="1"/>
      </xdr:nvSpPr>
      <xdr:spPr>
        <a:xfrm>
          <a:off x="10528300" y="9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276,720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162266</xdr:rowOff>
    </xdr:from>
    <xdr:to>
      <xdr:col>14</xdr:col>
      <xdr:colOff>79375</xdr:colOff>
      <xdr:row>57</xdr:row>
      <xdr:rowOff>92416</xdr:rowOff>
    </xdr:to>
    <xdr:sp macro="" textlink="">
      <xdr:nvSpPr>
        <xdr:cNvPr id="376" name="円/楕円 375"/>
        <xdr:cNvSpPr/>
      </xdr:nvSpPr>
      <xdr:spPr>
        <a:xfrm>
          <a:off x="9588500" y="976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108943</xdr:rowOff>
    </xdr:from>
    <xdr:ext cx="599010" cy="259045"/>
    <xdr:sp macro="" textlink="">
      <xdr:nvSpPr>
        <xdr:cNvPr id="377" name="テキスト ボックス 376"/>
        <xdr:cNvSpPr txBox="1"/>
      </xdr:nvSpPr>
      <xdr:spPr>
        <a:xfrm>
          <a:off x="9339794" y="9538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907,438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117504</xdr:rowOff>
    </xdr:from>
    <xdr:to>
      <xdr:col>12</xdr:col>
      <xdr:colOff>561975</xdr:colOff>
      <xdr:row>58</xdr:row>
      <xdr:rowOff>47654</xdr:rowOff>
    </xdr:to>
    <xdr:sp macro="" textlink="">
      <xdr:nvSpPr>
        <xdr:cNvPr id="378" name="円/楕円 377"/>
        <xdr:cNvSpPr/>
      </xdr:nvSpPr>
      <xdr:spPr>
        <a:xfrm>
          <a:off x="8699500" y="989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64181</xdr:rowOff>
    </xdr:from>
    <xdr:ext cx="599010" cy="259045"/>
    <xdr:sp macro="" textlink="">
      <xdr:nvSpPr>
        <xdr:cNvPr id="379" name="テキスト ボックス 378"/>
        <xdr:cNvSpPr txBox="1"/>
      </xdr:nvSpPr>
      <xdr:spPr>
        <a:xfrm>
          <a:off x="8450794" y="966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574,923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147401</xdr:rowOff>
    </xdr:from>
    <xdr:to>
      <xdr:col>11</xdr:col>
      <xdr:colOff>358775</xdr:colOff>
      <xdr:row>58</xdr:row>
      <xdr:rowOff>77551</xdr:rowOff>
    </xdr:to>
    <xdr:sp macro="" textlink="">
      <xdr:nvSpPr>
        <xdr:cNvPr id="380" name="円/楕円 379"/>
        <xdr:cNvSpPr/>
      </xdr:nvSpPr>
      <xdr:spPr>
        <a:xfrm>
          <a:off x="7810500" y="992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94078</xdr:rowOff>
    </xdr:from>
    <xdr:ext cx="599010" cy="259045"/>
    <xdr:sp macro="" textlink="">
      <xdr:nvSpPr>
        <xdr:cNvPr id="381" name="テキスト ボックス 380"/>
        <xdr:cNvSpPr txBox="1"/>
      </xdr:nvSpPr>
      <xdr:spPr>
        <a:xfrm>
          <a:off x="7561794" y="969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496,453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78796</xdr:rowOff>
    </xdr:from>
    <xdr:to>
      <xdr:col>10</xdr:col>
      <xdr:colOff>155575</xdr:colOff>
      <xdr:row>58</xdr:row>
      <xdr:rowOff>8946</xdr:rowOff>
    </xdr:to>
    <xdr:sp macro="" textlink="">
      <xdr:nvSpPr>
        <xdr:cNvPr id="382" name="円/楕円 381"/>
        <xdr:cNvSpPr/>
      </xdr:nvSpPr>
      <xdr:spPr>
        <a:xfrm>
          <a:off x="6921500" y="985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25473</xdr:rowOff>
    </xdr:from>
    <xdr:ext cx="599010" cy="259045"/>
    <xdr:sp macro="" textlink="">
      <xdr:nvSpPr>
        <xdr:cNvPr id="383" name="テキスト ボックス 382"/>
        <xdr:cNvSpPr txBox="1"/>
      </xdr:nvSpPr>
      <xdr:spPr>
        <a:xfrm>
          <a:off x="6672794" y="962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676,519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131984</xdr:rowOff>
    </xdr:from>
    <xdr:to>
      <xdr:col>15</xdr:col>
      <xdr:colOff>180975</xdr:colOff>
      <xdr:row>79</xdr:row>
      <xdr:rowOff>41244</xdr:rowOff>
    </xdr:to>
    <xdr:cxnSp macro="">
      <xdr:nvCxnSpPr>
        <xdr:cNvPr id="412" name="直線コネクタ 411"/>
        <xdr:cNvCxnSpPr/>
      </xdr:nvCxnSpPr>
      <xdr:spPr>
        <a:xfrm flipV="1">
          <a:off x="9639300" y="13505084"/>
          <a:ext cx="838200" cy="8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21616</xdr:rowOff>
    </xdr:from>
    <xdr:to>
      <xdr:col>14</xdr:col>
      <xdr:colOff>28575</xdr:colOff>
      <xdr:row>79</xdr:row>
      <xdr:rowOff>41244</xdr:rowOff>
    </xdr:to>
    <xdr:cxnSp macro="">
      <xdr:nvCxnSpPr>
        <xdr:cNvPr id="415" name="直線コネクタ 414"/>
        <xdr:cNvCxnSpPr/>
      </xdr:nvCxnSpPr>
      <xdr:spPr>
        <a:xfrm>
          <a:off x="8750300" y="13051816"/>
          <a:ext cx="889000" cy="53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57269</xdr:rowOff>
    </xdr:from>
    <xdr:ext cx="599010" cy="259045"/>
    <xdr:sp macro="" textlink="">
      <xdr:nvSpPr>
        <xdr:cNvPr id="419" name="テキスト ボックス 418"/>
        <xdr:cNvSpPr txBox="1"/>
      </xdr:nvSpPr>
      <xdr:spPr>
        <a:xfrm>
          <a:off x="8450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81184</xdr:rowOff>
    </xdr:from>
    <xdr:to>
      <xdr:col>15</xdr:col>
      <xdr:colOff>231775</xdr:colOff>
      <xdr:row>79</xdr:row>
      <xdr:rowOff>11334</xdr:rowOff>
    </xdr:to>
    <xdr:sp macro="" textlink="">
      <xdr:nvSpPr>
        <xdr:cNvPr id="425" name="円/楕円 424"/>
        <xdr:cNvSpPr/>
      </xdr:nvSpPr>
      <xdr:spPr>
        <a:xfrm>
          <a:off x="10426700" y="1345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22970</xdr:rowOff>
    </xdr:from>
    <xdr:ext cx="534377" cy="259045"/>
    <xdr:sp macro="" textlink="">
      <xdr:nvSpPr>
        <xdr:cNvPr id="426" name="普通建設事業費 （ うち新規整備　）該当値テキスト"/>
        <xdr:cNvSpPr txBox="1"/>
      </xdr:nvSpPr>
      <xdr:spPr>
        <a:xfrm>
          <a:off x="10528300" y="133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66,076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161894</xdr:rowOff>
    </xdr:from>
    <xdr:to>
      <xdr:col>14</xdr:col>
      <xdr:colOff>79375</xdr:colOff>
      <xdr:row>79</xdr:row>
      <xdr:rowOff>92044</xdr:rowOff>
    </xdr:to>
    <xdr:sp macro="" textlink="">
      <xdr:nvSpPr>
        <xdr:cNvPr id="427" name="円/楕円 426"/>
        <xdr:cNvSpPr/>
      </xdr:nvSpPr>
      <xdr:spPr>
        <a:xfrm>
          <a:off x="9588500" y="135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83171</xdr:rowOff>
    </xdr:from>
    <xdr:ext cx="469744" cy="259045"/>
    <xdr:sp macro="" textlink="">
      <xdr:nvSpPr>
        <xdr:cNvPr id="428" name="テキスト ボックス 427"/>
        <xdr:cNvSpPr txBox="1"/>
      </xdr:nvSpPr>
      <xdr:spPr>
        <a:xfrm>
          <a:off x="9404427" y="1362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2,525</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142266</xdr:rowOff>
    </xdr:from>
    <xdr:to>
      <xdr:col>12</xdr:col>
      <xdr:colOff>561975</xdr:colOff>
      <xdr:row>76</xdr:row>
      <xdr:rowOff>72416</xdr:rowOff>
    </xdr:to>
    <xdr:sp macro="" textlink="">
      <xdr:nvSpPr>
        <xdr:cNvPr id="429" name="円/楕円 428"/>
        <xdr:cNvSpPr/>
      </xdr:nvSpPr>
      <xdr:spPr>
        <a:xfrm>
          <a:off x="8699500" y="1300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74</xdr:row>
      <xdr:rowOff>88943</xdr:rowOff>
    </xdr:from>
    <xdr:ext cx="599010" cy="259045"/>
    <xdr:sp macro="" textlink="">
      <xdr:nvSpPr>
        <xdr:cNvPr id="430" name="テキスト ボックス 429"/>
        <xdr:cNvSpPr txBox="1"/>
      </xdr:nvSpPr>
      <xdr:spPr>
        <a:xfrm>
          <a:off x="8450794" y="1277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422,980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43425</xdr:rowOff>
    </xdr:from>
    <xdr:to>
      <xdr:col>15</xdr:col>
      <xdr:colOff>180975</xdr:colOff>
      <xdr:row>98</xdr:row>
      <xdr:rowOff>140204</xdr:rowOff>
    </xdr:to>
    <xdr:cxnSp macro="">
      <xdr:nvCxnSpPr>
        <xdr:cNvPr id="459" name="直線コネクタ 458"/>
        <xdr:cNvCxnSpPr/>
      </xdr:nvCxnSpPr>
      <xdr:spPr>
        <a:xfrm>
          <a:off x="9639300" y="16674075"/>
          <a:ext cx="838200" cy="26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43425</xdr:rowOff>
    </xdr:from>
    <xdr:to>
      <xdr:col>14</xdr:col>
      <xdr:colOff>28575</xdr:colOff>
      <xdr:row>98</xdr:row>
      <xdr:rowOff>161652</xdr:rowOff>
    </xdr:to>
    <xdr:cxnSp macro="">
      <xdr:nvCxnSpPr>
        <xdr:cNvPr id="462" name="直線コネクタ 461"/>
        <xdr:cNvCxnSpPr/>
      </xdr:nvCxnSpPr>
      <xdr:spPr>
        <a:xfrm flipV="1">
          <a:off x="8750300" y="16674075"/>
          <a:ext cx="889000" cy="28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37738</xdr:rowOff>
    </xdr:from>
    <xdr:ext cx="599010" cy="259045"/>
    <xdr:sp macro="" textlink="">
      <xdr:nvSpPr>
        <xdr:cNvPr id="464" name="テキスト ボックス 463"/>
        <xdr:cNvSpPr txBox="1"/>
      </xdr:nvSpPr>
      <xdr:spPr>
        <a:xfrm>
          <a:off x="9339794" y="1701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35912</xdr:rowOff>
    </xdr:from>
    <xdr:ext cx="599010" cy="259045"/>
    <xdr:sp macro="" textlink="">
      <xdr:nvSpPr>
        <xdr:cNvPr id="466" name="テキスト ボックス 465"/>
        <xdr:cNvSpPr txBox="1"/>
      </xdr:nvSpPr>
      <xdr:spPr>
        <a:xfrm>
          <a:off x="8450794" y="17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89404</xdr:rowOff>
    </xdr:from>
    <xdr:to>
      <xdr:col>15</xdr:col>
      <xdr:colOff>231775</xdr:colOff>
      <xdr:row>99</xdr:row>
      <xdr:rowOff>19554</xdr:rowOff>
    </xdr:to>
    <xdr:sp macro="" textlink="">
      <xdr:nvSpPr>
        <xdr:cNvPr id="472" name="円/楕円 471"/>
        <xdr:cNvSpPr/>
      </xdr:nvSpPr>
      <xdr:spPr>
        <a:xfrm>
          <a:off x="10426700" y="1689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48781</xdr:rowOff>
    </xdr:from>
    <xdr:ext cx="599010" cy="259045"/>
    <xdr:sp macro="" textlink="">
      <xdr:nvSpPr>
        <xdr:cNvPr id="473" name="普通建設事業費 （ うち更新整備　）該当値テキスト"/>
        <xdr:cNvSpPr txBox="1"/>
      </xdr:nvSpPr>
      <xdr:spPr>
        <a:xfrm>
          <a:off x="10528300" y="1667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198,676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164075</xdr:rowOff>
    </xdr:from>
    <xdr:to>
      <xdr:col>14</xdr:col>
      <xdr:colOff>79375</xdr:colOff>
      <xdr:row>97</xdr:row>
      <xdr:rowOff>94225</xdr:rowOff>
    </xdr:to>
    <xdr:sp macro="" textlink="">
      <xdr:nvSpPr>
        <xdr:cNvPr id="474" name="円/楕円 473"/>
        <xdr:cNvSpPr/>
      </xdr:nvSpPr>
      <xdr:spPr>
        <a:xfrm>
          <a:off x="9588500" y="1662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110752</xdr:rowOff>
    </xdr:from>
    <xdr:ext cx="599010" cy="259045"/>
    <xdr:sp macro="" textlink="">
      <xdr:nvSpPr>
        <xdr:cNvPr id="475" name="テキスト ボックス 474"/>
        <xdr:cNvSpPr txBox="1"/>
      </xdr:nvSpPr>
      <xdr:spPr>
        <a:xfrm>
          <a:off x="9339794" y="1639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902,689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110852</xdr:rowOff>
    </xdr:from>
    <xdr:to>
      <xdr:col>12</xdr:col>
      <xdr:colOff>561975</xdr:colOff>
      <xdr:row>99</xdr:row>
      <xdr:rowOff>41002</xdr:rowOff>
    </xdr:to>
    <xdr:sp macro="" textlink="">
      <xdr:nvSpPr>
        <xdr:cNvPr id="476" name="円/楕円 475"/>
        <xdr:cNvSpPr/>
      </xdr:nvSpPr>
      <xdr:spPr>
        <a:xfrm>
          <a:off x="8699500" y="1691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57529</xdr:rowOff>
    </xdr:from>
    <xdr:ext cx="599010" cy="259045"/>
    <xdr:sp macro="" textlink="">
      <xdr:nvSpPr>
        <xdr:cNvPr id="477" name="テキスト ボックス 476"/>
        <xdr:cNvSpPr txBox="1"/>
      </xdr:nvSpPr>
      <xdr:spPr>
        <a:xfrm>
          <a:off x="8450794" y="16688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43688</xdr:rowOff>
    </xdr:from>
    <xdr:to>
      <xdr:col>21</xdr:col>
      <xdr:colOff>161925</xdr:colOff>
      <xdr:row>39</xdr:row>
      <xdr:rowOff>44450</xdr:rowOff>
    </xdr:to>
    <xdr:cxnSp macro="">
      <xdr:nvCxnSpPr>
        <xdr:cNvPr id="512" name="直線コネクタ 511"/>
        <xdr:cNvCxnSpPr/>
      </xdr:nvCxnSpPr>
      <xdr:spPr>
        <a:xfrm>
          <a:off x="13703300" y="67302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32940</xdr:rowOff>
    </xdr:from>
    <xdr:to>
      <xdr:col>19</xdr:col>
      <xdr:colOff>644525</xdr:colOff>
      <xdr:row>39</xdr:row>
      <xdr:rowOff>43688</xdr:rowOff>
    </xdr:to>
    <xdr:cxnSp macro="">
      <xdr:nvCxnSpPr>
        <xdr:cNvPr id="515" name="直線コネクタ 514"/>
        <xdr:cNvCxnSpPr/>
      </xdr:nvCxnSpPr>
      <xdr:spPr>
        <a:xfrm>
          <a:off x="12814300" y="6719490"/>
          <a:ext cx="889000" cy="1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5" name="円/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7" name="円/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8" name="テキスト ボックス 527"/>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9" name="円/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30" name="テキスト ボックス 529"/>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164338</xdr:rowOff>
    </xdr:from>
    <xdr:to>
      <xdr:col>20</xdr:col>
      <xdr:colOff>9525</xdr:colOff>
      <xdr:row>39</xdr:row>
      <xdr:rowOff>94488</xdr:rowOff>
    </xdr:to>
    <xdr:sp macro="" textlink="">
      <xdr:nvSpPr>
        <xdr:cNvPr id="531" name="円/楕円 530"/>
        <xdr:cNvSpPr/>
      </xdr:nvSpPr>
      <xdr:spPr>
        <a:xfrm>
          <a:off x="13652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85615</xdr:rowOff>
    </xdr:from>
    <xdr:ext cx="378565" cy="259045"/>
    <xdr:sp macro="" textlink="">
      <xdr:nvSpPr>
        <xdr:cNvPr id="532" name="テキスト ボックス 531"/>
        <xdr:cNvSpPr txBox="1"/>
      </xdr:nvSpPr>
      <xdr:spPr>
        <a:xfrm>
          <a:off x="13514017" y="6772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153590</xdr:rowOff>
    </xdr:from>
    <xdr:to>
      <xdr:col>18</xdr:col>
      <xdr:colOff>492125</xdr:colOff>
      <xdr:row>39</xdr:row>
      <xdr:rowOff>83740</xdr:rowOff>
    </xdr:to>
    <xdr:sp macro="" textlink="">
      <xdr:nvSpPr>
        <xdr:cNvPr id="533" name="円/楕円 532"/>
        <xdr:cNvSpPr/>
      </xdr:nvSpPr>
      <xdr:spPr>
        <a:xfrm>
          <a:off x="12763500" y="666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74867</xdr:rowOff>
    </xdr:from>
    <xdr:ext cx="469744" cy="259045"/>
    <xdr:sp macro="" textlink="">
      <xdr:nvSpPr>
        <xdr:cNvPr id="534" name="テキスト ボックス 533"/>
        <xdr:cNvSpPr txBox="1"/>
      </xdr:nvSpPr>
      <xdr:spPr>
        <a:xfrm>
          <a:off x="12579427" y="676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91790</xdr:rowOff>
    </xdr:from>
    <xdr:to>
      <xdr:col>23</xdr:col>
      <xdr:colOff>517525</xdr:colOff>
      <xdr:row>78</xdr:row>
      <xdr:rowOff>117484</xdr:rowOff>
    </xdr:to>
    <xdr:cxnSp macro="">
      <xdr:nvCxnSpPr>
        <xdr:cNvPr id="618" name="直線コネクタ 617"/>
        <xdr:cNvCxnSpPr/>
      </xdr:nvCxnSpPr>
      <xdr:spPr>
        <a:xfrm flipV="1">
          <a:off x="15481300" y="13464890"/>
          <a:ext cx="838200" cy="2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117484</xdr:rowOff>
    </xdr:from>
    <xdr:to>
      <xdr:col>22</xdr:col>
      <xdr:colOff>365125</xdr:colOff>
      <xdr:row>78</xdr:row>
      <xdr:rowOff>128391</xdr:rowOff>
    </xdr:to>
    <xdr:cxnSp macro="">
      <xdr:nvCxnSpPr>
        <xdr:cNvPr id="621" name="直線コネクタ 620"/>
        <xdr:cNvCxnSpPr/>
      </xdr:nvCxnSpPr>
      <xdr:spPr>
        <a:xfrm flipV="1">
          <a:off x="14592300" y="13490584"/>
          <a:ext cx="889000" cy="1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128391</xdr:rowOff>
    </xdr:from>
    <xdr:to>
      <xdr:col>21</xdr:col>
      <xdr:colOff>161925</xdr:colOff>
      <xdr:row>78</xdr:row>
      <xdr:rowOff>134990</xdr:rowOff>
    </xdr:to>
    <xdr:cxnSp macro="">
      <xdr:nvCxnSpPr>
        <xdr:cNvPr id="624" name="直線コネクタ 623"/>
        <xdr:cNvCxnSpPr/>
      </xdr:nvCxnSpPr>
      <xdr:spPr>
        <a:xfrm flipV="1">
          <a:off x="13703300" y="13501491"/>
          <a:ext cx="889000" cy="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134990</xdr:rowOff>
    </xdr:from>
    <xdr:to>
      <xdr:col>19</xdr:col>
      <xdr:colOff>644525</xdr:colOff>
      <xdr:row>78</xdr:row>
      <xdr:rowOff>137078</xdr:rowOff>
    </xdr:to>
    <xdr:cxnSp macro="">
      <xdr:nvCxnSpPr>
        <xdr:cNvPr id="627" name="直線コネクタ 626"/>
        <xdr:cNvCxnSpPr/>
      </xdr:nvCxnSpPr>
      <xdr:spPr>
        <a:xfrm flipV="1">
          <a:off x="12814300" y="13508090"/>
          <a:ext cx="889000" cy="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1" name="テキスト ボックス 630"/>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40990</xdr:rowOff>
    </xdr:from>
    <xdr:to>
      <xdr:col>23</xdr:col>
      <xdr:colOff>568325</xdr:colOff>
      <xdr:row>78</xdr:row>
      <xdr:rowOff>142590</xdr:rowOff>
    </xdr:to>
    <xdr:sp macro="" textlink="">
      <xdr:nvSpPr>
        <xdr:cNvPr id="637" name="円/楕円 636"/>
        <xdr:cNvSpPr/>
      </xdr:nvSpPr>
      <xdr:spPr>
        <a:xfrm>
          <a:off x="16268700" y="1341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129313</xdr:rowOff>
    </xdr:from>
    <xdr:ext cx="534377" cy="259045"/>
    <xdr:sp macro="" textlink="">
      <xdr:nvSpPr>
        <xdr:cNvPr id="638" name="公債費該当値テキスト"/>
        <xdr:cNvSpPr txBox="1"/>
      </xdr:nvSpPr>
      <xdr:spPr>
        <a:xfrm>
          <a:off x="16370300" y="1333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97,725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66684</xdr:rowOff>
    </xdr:from>
    <xdr:to>
      <xdr:col>22</xdr:col>
      <xdr:colOff>415925</xdr:colOff>
      <xdr:row>78</xdr:row>
      <xdr:rowOff>168284</xdr:rowOff>
    </xdr:to>
    <xdr:sp macro="" textlink="">
      <xdr:nvSpPr>
        <xdr:cNvPr id="639" name="円/楕円 638"/>
        <xdr:cNvSpPr/>
      </xdr:nvSpPr>
      <xdr:spPr>
        <a:xfrm>
          <a:off x="15430500" y="1343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159411</xdr:rowOff>
    </xdr:from>
    <xdr:ext cx="534377" cy="259045"/>
    <xdr:sp macro="" textlink="">
      <xdr:nvSpPr>
        <xdr:cNvPr id="640" name="テキスト ボックス 639"/>
        <xdr:cNvSpPr txBox="1"/>
      </xdr:nvSpPr>
      <xdr:spPr>
        <a:xfrm>
          <a:off x="15214111" y="1353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77,493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77591</xdr:rowOff>
    </xdr:from>
    <xdr:to>
      <xdr:col>21</xdr:col>
      <xdr:colOff>212725</xdr:colOff>
      <xdr:row>79</xdr:row>
      <xdr:rowOff>7741</xdr:rowOff>
    </xdr:to>
    <xdr:sp macro="" textlink="">
      <xdr:nvSpPr>
        <xdr:cNvPr id="641" name="円/楕円 640"/>
        <xdr:cNvSpPr/>
      </xdr:nvSpPr>
      <xdr:spPr>
        <a:xfrm>
          <a:off x="14541500" y="1345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170318</xdr:rowOff>
    </xdr:from>
    <xdr:ext cx="534377" cy="259045"/>
    <xdr:sp macro="" textlink="">
      <xdr:nvSpPr>
        <xdr:cNvPr id="642" name="テキスト ボックス 641"/>
        <xdr:cNvSpPr txBox="1"/>
      </xdr:nvSpPr>
      <xdr:spPr>
        <a:xfrm>
          <a:off x="14325111" y="135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68,905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84190</xdr:rowOff>
    </xdr:from>
    <xdr:to>
      <xdr:col>20</xdr:col>
      <xdr:colOff>9525</xdr:colOff>
      <xdr:row>79</xdr:row>
      <xdr:rowOff>14340</xdr:rowOff>
    </xdr:to>
    <xdr:sp macro="" textlink="">
      <xdr:nvSpPr>
        <xdr:cNvPr id="643" name="円/楕円 642"/>
        <xdr:cNvSpPr/>
      </xdr:nvSpPr>
      <xdr:spPr>
        <a:xfrm>
          <a:off x="13652500" y="134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5467</xdr:rowOff>
    </xdr:from>
    <xdr:ext cx="534377" cy="259045"/>
    <xdr:sp macro="" textlink="">
      <xdr:nvSpPr>
        <xdr:cNvPr id="644" name="テキスト ボックス 643"/>
        <xdr:cNvSpPr txBox="1"/>
      </xdr:nvSpPr>
      <xdr:spPr>
        <a:xfrm>
          <a:off x="13436111" y="1355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63,709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86278</xdr:rowOff>
    </xdr:from>
    <xdr:to>
      <xdr:col>18</xdr:col>
      <xdr:colOff>492125</xdr:colOff>
      <xdr:row>79</xdr:row>
      <xdr:rowOff>16428</xdr:rowOff>
    </xdr:to>
    <xdr:sp macro="" textlink="">
      <xdr:nvSpPr>
        <xdr:cNvPr id="645" name="円/楕円 644"/>
        <xdr:cNvSpPr/>
      </xdr:nvSpPr>
      <xdr:spPr>
        <a:xfrm>
          <a:off x="12763500" y="1345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7555</xdr:rowOff>
    </xdr:from>
    <xdr:ext cx="534377" cy="259045"/>
    <xdr:sp macro="" textlink="">
      <xdr:nvSpPr>
        <xdr:cNvPr id="646" name="テキスト ボックス 645"/>
        <xdr:cNvSpPr txBox="1"/>
      </xdr:nvSpPr>
      <xdr:spPr>
        <a:xfrm>
          <a:off x="12547111" y="135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21517</xdr:rowOff>
    </xdr:from>
    <xdr:to>
      <xdr:col>23</xdr:col>
      <xdr:colOff>517525</xdr:colOff>
      <xdr:row>98</xdr:row>
      <xdr:rowOff>65348</xdr:rowOff>
    </xdr:to>
    <xdr:cxnSp macro="">
      <xdr:nvCxnSpPr>
        <xdr:cNvPr id="673" name="直線コネクタ 672"/>
        <xdr:cNvCxnSpPr/>
      </xdr:nvCxnSpPr>
      <xdr:spPr>
        <a:xfrm flipV="1">
          <a:off x="15481300" y="16823617"/>
          <a:ext cx="838200" cy="4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65348</xdr:rowOff>
    </xdr:from>
    <xdr:to>
      <xdr:col>22</xdr:col>
      <xdr:colOff>365125</xdr:colOff>
      <xdr:row>98</xdr:row>
      <xdr:rowOff>91618</xdr:rowOff>
    </xdr:to>
    <xdr:cxnSp macro="">
      <xdr:nvCxnSpPr>
        <xdr:cNvPr id="676" name="直線コネクタ 675"/>
        <xdr:cNvCxnSpPr/>
      </xdr:nvCxnSpPr>
      <xdr:spPr>
        <a:xfrm flipV="1">
          <a:off x="14592300" y="16867448"/>
          <a:ext cx="889000" cy="2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8" name="テキスト ボックス 677"/>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63709</xdr:rowOff>
    </xdr:from>
    <xdr:to>
      <xdr:col>21</xdr:col>
      <xdr:colOff>161925</xdr:colOff>
      <xdr:row>98</xdr:row>
      <xdr:rowOff>91618</xdr:rowOff>
    </xdr:to>
    <xdr:cxnSp macro="">
      <xdr:nvCxnSpPr>
        <xdr:cNvPr id="679" name="直線コネクタ 678"/>
        <xdr:cNvCxnSpPr/>
      </xdr:nvCxnSpPr>
      <xdr:spPr>
        <a:xfrm>
          <a:off x="13703300" y="16865809"/>
          <a:ext cx="889000" cy="2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48668</xdr:rowOff>
    </xdr:from>
    <xdr:to>
      <xdr:col>19</xdr:col>
      <xdr:colOff>644525</xdr:colOff>
      <xdr:row>98</xdr:row>
      <xdr:rowOff>63709</xdr:rowOff>
    </xdr:to>
    <xdr:cxnSp macro="">
      <xdr:nvCxnSpPr>
        <xdr:cNvPr id="682" name="直線コネクタ 681"/>
        <xdr:cNvCxnSpPr/>
      </xdr:nvCxnSpPr>
      <xdr:spPr>
        <a:xfrm>
          <a:off x="12814300" y="16850768"/>
          <a:ext cx="889000" cy="1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4" name="テキスト ボックス 683"/>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142167</xdr:rowOff>
    </xdr:from>
    <xdr:to>
      <xdr:col>23</xdr:col>
      <xdr:colOff>568325</xdr:colOff>
      <xdr:row>98</xdr:row>
      <xdr:rowOff>72317</xdr:rowOff>
    </xdr:to>
    <xdr:sp macro="" textlink="">
      <xdr:nvSpPr>
        <xdr:cNvPr id="692" name="円/楕円 691"/>
        <xdr:cNvSpPr/>
      </xdr:nvSpPr>
      <xdr:spPr>
        <a:xfrm>
          <a:off x="16268700" y="1677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101544</xdr:rowOff>
    </xdr:from>
    <xdr:ext cx="599010" cy="259045"/>
    <xdr:sp macro="" textlink="">
      <xdr:nvSpPr>
        <xdr:cNvPr id="693" name="積立金該当値テキスト"/>
        <xdr:cNvSpPr txBox="1"/>
      </xdr:nvSpPr>
      <xdr:spPr>
        <a:xfrm>
          <a:off x="16370300" y="1656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129,247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14548</xdr:rowOff>
    </xdr:from>
    <xdr:to>
      <xdr:col>22</xdr:col>
      <xdr:colOff>415925</xdr:colOff>
      <xdr:row>98</xdr:row>
      <xdr:rowOff>116148</xdr:rowOff>
    </xdr:to>
    <xdr:sp macro="" textlink="">
      <xdr:nvSpPr>
        <xdr:cNvPr id="694" name="円/楕円 693"/>
        <xdr:cNvSpPr/>
      </xdr:nvSpPr>
      <xdr:spPr>
        <a:xfrm>
          <a:off x="15430500" y="1681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132675</xdr:rowOff>
    </xdr:from>
    <xdr:ext cx="534377" cy="259045"/>
    <xdr:sp macro="" textlink="">
      <xdr:nvSpPr>
        <xdr:cNvPr id="695" name="テキスト ボックス 694"/>
        <xdr:cNvSpPr txBox="1"/>
      </xdr:nvSpPr>
      <xdr:spPr>
        <a:xfrm>
          <a:off x="15214111" y="1659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81,313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40818</xdr:rowOff>
    </xdr:from>
    <xdr:to>
      <xdr:col>21</xdr:col>
      <xdr:colOff>212725</xdr:colOff>
      <xdr:row>98</xdr:row>
      <xdr:rowOff>142418</xdr:rowOff>
    </xdr:to>
    <xdr:sp macro="" textlink="">
      <xdr:nvSpPr>
        <xdr:cNvPr id="696" name="円/楕円 695"/>
        <xdr:cNvSpPr/>
      </xdr:nvSpPr>
      <xdr:spPr>
        <a:xfrm>
          <a:off x="14541500" y="1684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133545</xdr:rowOff>
    </xdr:from>
    <xdr:ext cx="534377" cy="259045"/>
    <xdr:sp macro="" textlink="">
      <xdr:nvSpPr>
        <xdr:cNvPr id="697" name="テキスト ボックス 696"/>
        <xdr:cNvSpPr txBox="1"/>
      </xdr:nvSpPr>
      <xdr:spPr>
        <a:xfrm>
          <a:off x="14325111" y="1693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52,584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12909</xdr:rowOff>
    </xdr:from>
    <xdr:to>
      <xdr:col>20</xdr:col>
      <xdr:colOff>9525</xdr:colOff>
      <xdr:row>98</xdr:row>
      <xdr:rowOff>114509</xdr:rowOff>
    </xdr:to>
    <xdr:sp macro="" textlink="">
      <xdr:nvSpPr>
        <xdr:cNvPr id="698" name="円/楕円 697"/>
        <xdr:cNvSpPr/>
      </xdr:nvSpPr>
      <xdr:spPr>
        <a:xfrm>
          <a:off x="13652500" y="1681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105636</xdr:rowOff>
    </xdr:from>
    <xdr:ext cx="534377" cy="259045"/>
    <xdr:sp macro="" textlink="">
      <xdr:nvSpPr>
        <xdr:cNvPr id="699" name="テキスト ボックス 698"/>
        <xdr:cNvSpPr txBox="1"/>
      </xdr:nvSpPr>
      <xdr:spPr>
        <a:xfrm>
          <a:off x="13436111" y="1690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83,104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169318</xdr:rowOff>
    </xdr:from>
    <xdr:to>
      <xdr:col>18</xdr:col>
      <xdr:colOff>492125</xdr:colOff>
      <xdr:row>98</xdr:row>
      <xdr:rowOff>99468</xdr:rowOff>
    </xdr:to>
    <xdr:sp macro="" textlink="">
      <xdr:nvSpPr>
        <xdr:cNvPr id="700" name="円/楕円 699"/>
        <xdr:cNvSpPr/>
      </xdr:nvSpPr>
      <xdr:spPr>
        <a:xfrm>
          <a:off x="12763500" y="1679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90595</xdr:rowOff>
    </xdr:from>
    <xdr:ext cx="534377" cy="259045"/>
    <xdr:sp macro="" textlink="">
      <xdr:nvSpPr>
        <xdr:cNvPr id="701" name="テキスト ボックス 700"/>
        <xdr:cNvSpPr txBox="1"/>
      </xdr:nvSpPr>
      <xdr:spPr>
        <a:xfrm>
          <a:off x="12547111" y="1689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5" name="直線コネクタ 78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円/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6" name="円/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8" name="円/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0" name="円/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1" name="テキスト ボックス 81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2" name="円/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3" name="テキスト ボックス 81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162390</xdr:rowOff>
    </xdr:from>
    <xdr:to>
      <xdr:col>32</xdr:col>
      <xdr:colOff>187325</xdr:colOff>
      <xdr:row>76</xdr:row>
      <xdr:rowOff>167763</xdr:rowOff>
    </xdr:to>
    <xdr:cxnSp macro="">
      <xdr:nvCxnSpPr>
        <xdr:cNvPr id="840" name="直線コネクタ 839"/>
        <xdr:cNvCxnSpPr/>
      </xdr:nvCxnSpPr>
      <xdr:spPr>
        <a:xfrm flipV="1">
          <a:off x="21323300" y="13192590"/>
          <a:ext cx="8382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167763</xdr:rowOff>
    </xdr:from>
    <xdr:to>
      <xdr:col>31</xdr:col>
      <xdr:colOff>34925</xdr:colOff>
      <xdr:row>77</xdr:row>
      <xdr:rowOff>8009</xdr:rowOff>
    </xdr:to>
    <xdr:cxnSp macro="">
      <xdr:nvCxnSpPr>
        <xdr:cNvPr id="843" name="直線コネクタ 842"/>
        <xdr:cNvCxnSpPr/>
      </xdr:nvCxnSpPr>
      <xdr:spPr>
        <a:xfrm flipV="1">
          <a:off x="20434300" y="13197963"/>
          <a:ext cx="889000" cy="1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8009</xdr:rowOff>
    </xdr:from>
    <xdr:to>
      <xdr:col>29</xdr:col>
      <xdr:colOff>517525</xdr:colOff>
      <xdr:row>77</xdr:row>
      <xdr:rowOff>21084</xdr:rowOff>
    </xdr:to>
    <xdr:cxnSp macro="">
      <xdr:nvCxnSpPr>
        <xdr:cNvPr id="846" name="直線コネクタ 845"/>
        <xdr:cNvCxnSpPr/>
      </xdr:nvCxnSpPr>
      <xdr:spPr>
        <a:xfrm flipV="1">
          <a:off x="19545300" y="13209659"/>
          <a:ext cx="889000" cy="1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21084</xdr:rowOff>
    </xdr:from>
    <xdr:to>
      <xdr:col>28</xdr:col>
      <xdr:colOff>314325</xdr:colOff>
      <xdr:row>77</xdr:row>
      <xdr:rowOff>33662</xdr:rowOff>
    </xdr:to>
    <xdr:cxnSp macro="">
      <xdr:nvCxnSpPr>
        <xdr:cNvPr id="849" name="直線コネクタ 848"/>
        <xdr:cNvCxnSpPr/>
      </xdr:nvCxnSpPr>
      <xdr:spPr>
        <a:xfrm flipV="1">
          <a:off x="18656300" y="13222734"/>
          <a:ext cx="889000" cy="1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1" name="テキスト ボックス 850"/>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3" name="テキスト ボックス 852"/>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111590</xdr:rowOff>
    </xdr:from>
    <xdr:to>
      <xdr:col>32</xdr:col>
      <xdr:colOff>238125</xdr:colOff>
      <xdr:row>77</xdr:row>
      <xdr:rowOff>41740</xdr:rowOff>
    </xdr:to>
    <xdr:sp macro="" textlink="">
      <xdr:nvSpPr>
        <xdr:cNvPr id="859" name="円/楕円 858"/>
        <xdr:cNvSpPr/>
      </xdr:nvSpPr>
      <xdr:spPr>
        <a:xfrm>
          <a:off x="22110700" y="1314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26517</xdr:rowOff>
    </xdr:from>
    <xdr:ext cx="534377" cy="259045"/>
    <xdr:sp macro="" textlink="">
      <xdr:nvSpPr>
        <xdr:cNvPr id="860" name="繰出金該当値テキスト"/>
        <xdr:cNvSpPr txBox="1"/>
      </xdr:nvSpPr>
      <xdr:spPr>
        <a:xfrm>
          <a:off x="22212300" y="1305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70,037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116963</xdr:rowOff>
    </xdr:from>
    <xdr:to>
      <xdr:col>31</xdr:col>
      <xdr:colOff>85725</xdr:colOff>
      <xdr:row>77</xdr:row>
      <xdr:rowOff>47113</xdr:rowOff>
    </xdr:to>
    <xdr:sp macro="" textlink="">
      <xdr:nvSpPr>
        <xdr:cNvPr id="861" name="円/楕円 860"/>
        <xdr:cNvSpPr/>
      </xdr:nvSpPr>
      <xdr:spPr>
        <a:xfrm>
          <a:off x="21272500" y="13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38240</xdr:rowOff>
    </xdr:from>
    <xdr:ext cx="534377" cy="259045"/>
    <xdr:sp macro="" textlink="">
      <xdr:nvSpPr>
        <xdr:cNvPr id="862" name="テキスト ボックス 861"/>
        <xdr:cNvSpPr txBox="1"/>
      </xdr:nvSpPr>
      <xdr:spPr>
        <a:xfrm>
          <a:off x="21056111" y="1323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68,862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128659</xdr:rowOff>
    </xdr:from>
    <xdr:to>
      <xdr:col>29</xdr:col>
      <xdr:colOff>568325</xdr:colOff>
      <xdr:row>77</xdr:row>
      <xdr:rowOff>58809</xdr:rowOff>
    </xdr:to>
    <xdr:sp macro="" textlink="">
      <xdr:nvSpPr>
        <xdr:cNvPr id="863" name="円/楕円 862"/>
        <xdr:cNvSpPr/>
      </xdr:nvSpPr>
      <xdr:spPr>
        <a:xfrm>
          <a:off x="20383500" y="1315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49936</xdr:rowOff>
    </xdr:from>
    <xdr:ext cx="534377" cy="259045"/>
    <xdr:sp macro="" textlink="">
      <xdr:nvSpPr>
        <xdr:cNvPr id="864" name="テキスト ボックス 863"/>
        <xdr:cNvSpPr txBox="1"/>
      </xdr:nvSpPr>
      <xdr:spPr>
        <a:xfrm>
          <a:off x="20167111" y="1325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66,304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141734</xdr:rowOff>
    </xdr:from>
    <xdr:to>
      <xdr:col>28</xdr:col>
      <xdr:colOff>365125</xdr:colOff>
      <xdr:row>77</xdr:row>
      <xdr:rowOff>71884</xdr:rowOff>
    </xdr:to>
    <xdr:sp macro="" textlink="">
      <xdr:nvSpPr>
        <xdr:cNvPr id="865" name="円/楕円 864"/>
        <xdr:cNvSpPr/>
      </xdr:nvSpPr>
      <xdr:spPr>
        <a:xfrm>
          <a:off x="19494500" y="1317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63011</xdr:rowOff>
    </xdr:from>
    <xdr:ext cx="534377" cy="259045"/>
    <xdr:sp macro="" textlink="">
      <xdr:nvSpPr>
        <xdr:cNvPr id="866" name="テキスト ボックス 865"/>
        <xdr:cNvSpPr txBox="1"/>
      </xdr:nvSpPr>
      <xdr:spPr>
        <a:xfrm>
          <a:off x="19278111" y="1326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63,444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154312</xdr:rowOff>
    </xdr:from>
    <xdr:to>
      <xdr:col>27</xdr:col>
      <xdr:colOff>161925</xdr:colOff>
      <xdr:row>77</xdr:row>
      <xdr:rowOff>84462</xdr:rowOff>
    </xdr:to>
    <xdr:sp macro="" textlink="">
      <xdr:nvSpPr>
        <xdr:cNvPr id="867" name="円/楕円 866"/>
        <xdr:cNvSpPr/>
      </xdr:nvSpPr>
      <xdr:spPr>
        <a:xfrm>
          <a:off x="18605500" y="131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75589</xdr:rowOff>
    </xdr:from>
    <xdr:ext cx="534377" cy="259045"/>
    <xdr:sp macro="" textlink="">
      <xdr:nvSpPr>
        <xdr:cNvPr id="868" name="テキスト ボックス 867"/>
        <xdr:cNvSpPr txBox="1"/>
      </xdr:nvSpPr>
      <xdr:spPr>
        <a:xfrm>
          <a:off x="18389111" y="1327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60,693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歳出決算総額は、住民一人当たり１，</a:t>
          </a:r>
          <a:r>
            <a:rPr kumimoji="1" lang="ja-JP" altLang="en-US" sz="1100">
              <a:solidFill>
                <a:schemeClr val="dk1"/>
              </a:solidFill>
              <a:effectLst/>
              <a:latin typeface="+mn-lt"/>
              <a:ea typeface="+mn-ea"/>
              <a:cs typeface="+mn-cs"/>
            </a:rPr>
            <a:t>２００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５７５</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で、昨年度より、△５０６，９５６円となっている</a:t>
          </a:r>
          <a:r>
            <a:rPr kumimoji="1" lang="ja-JP" altLang="ja-JP" sz="1100">
              <a:solidFill>
                <a:schemeClr val="dk1"/>
              </a:solidFill>
              <a:effectLst/>
              <a:latin typeface="+mn-lt"/>
              <a:ea typeface="+mn-ea"/>
              <a:cs typeface="+mn-cs"/>
            </a:rPr>
            <a:t>。主な構成項目である人件費は、住民一人当たり１９</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４６０</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類似団体内平均値を上回って</a:t>
          </a:r>
          <a:r>
            <a:rPr kumimoji="1" lang="ja-JP" altLang="ja-JP" sz="1100">
              <a:solidFill>
                <a:schemeClr val="dk1"/>
              </a:solidFill>
              <a:effectLst/>
              <a:latin typeface="+mn-lt"/>
              <a:ea typeface="+mn-ea"/>
              <a:cs typeface="+mn-cs"/>
            </a:rPr>
            <a:t>推移してきている。普通建設事業費は住民一人当たり</a:t>
          </a:r>
          <a:r>
            <a:rPr kumimoji="1" lang="ja-JP" altLang="en-US" sz="1100">
              <a:solidFill>
                <a:schemeClr val="dk1"/>
              </a:solidFill>
              <a:effectLst/>
              <a:latin typeface="+mn-lt"/>
              <a:ea typeface="+mn-ea"/>
              <a:cs typeface="+mn-cs"/>
            </a:rPr>
            <a:t>２７６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７２０</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で昨年度より△６３０，７１８円で、要因は学校施設整備及び大型工事の完了によるものである。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普通建設事業費については、公共</a:t>
          </a:r>
          <a:r>
            <a:rPr kumimoji="1" lang="ja-JP" altLang="ja-JP" sz="1100">
              <a:solidFill>
                <a:schemeClr val="dk1"/>
              </a:solidFill>
              <a:effectLst/>
              <a:latin typeface="+mn-lt"/>
              <a:ea typeface="+mn-ea"/>
              <a:cs typeface="+mn-cs"/>
            </a:rPr>
            <a:t>施設等総合管理計画（平成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年度策定）に基づき、事業の取捨選択を徹底していくことで、事業費の減少を目指すこととしている。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扶助費、物件費が年々上昇してきている。業務等を外注し、人件費を抑えてはいるがそれに伴い物件費の委託料が増加してきている。扶助費においては</a:t>
          </a:r>
          <a:r>
            <a:rPr kumimoji="1" lang="ja-JP" altLang="en-US" sz="1100">
              <a:solidFill>
                <a:schemeClr val="dk1"/>
              </a:solidFill>
              <a:effectLst/>
              <a:latin typeface="+mn-lt"/>
              <a:ea typeface="+mn-ea"/>
              <a:cs typeface="+mn-cs"/>
            </a:rPr>
            <a:t>臨時福祉給付金等の</a:t>
          </a:r>
          <a:r>
            <a:rPr kumimoji="1" lang="ja-JP" altLang="ja-JP" sz="1100">
              <a:solidFill>
                <a:schemeClr val="dk1"/>
              </a:solidFill>
              <a:effectLst/>
              <a:latin typeface="+mn-lt"/>
              <a:ea typeface="+mn-ea"/>
              <a:cs typeface="+mn-cs"/>
            </a:rPr>
            <a:t>社会保障費の自然増が大きな要因となっており今後も注視していかなければならない。</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4,620
4,604
22.78
5,724,554
5,546,659
173,749
2,476,827
4,075,961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77159</xdr:rowOff>
    </xdr:from>
    <xdr:to>
      <xdr:col>6</xdr:col>
      <xdr:colOff>511175</xdr:colOff>
      <xdr:row>37</xdr:row>
      <xdr:rowOff>104343</xdr:rowOff>
    </xdr:to>
    <xdr:cxnSp macro="">
      <xdr:nvCxnSpPr>
        <xdr:cNvPr id="60" name="直線コネクタ 59"/>
        <xdr:cNvCxnSpPr/>
      </xdr:nvCxnSpPr>
      <xdr:spPr>
        <a:xfrm>
          <a:off x="3797300" y="6420809"/>
          <a:ext cx="838200" cy="2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77159</xdr:rowOff>
    </xdr:from>
    <xdr:to>
      <xdr:col>5</xdr:col>
      <xdr:colOff>358775</xdr:colOff>
      <xdr:row>37</xdr:row>
      <xdr:rowOff>95676</xdr:rowOff>
    </xdr:to>
    <xdr:cxnSp macro="">
      <xdr:nvCxnSpPr>
        <xdr:cNvPr id="63" name="直線コネクタ 62"/>
        <xdr:cNvCxnSpPr/>
      </xdr:nvCxnSpPr>
      <xdr:spPr>
        <a:xfrm flipV="1">
          <a:off x="2908300" y="6420809"/>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95676</xdr:rowOff>
    </xdr:from>
    <xdr:to>
      <xdr:col>4</xdr:col>
      <xdr:colOff>155575</xdr:colOff>
      <xdr:row>37</xdr:row>
      <xdr:rowOff>98285</xdr:rowOff>
    </xdr:to>
    <xdr:cxnSp macro="">
      <xdr:nvCxnSpPr>
        <xdr:cNvPr id="66" name="直線コネクタ 65"/>
        <xdr:cNvCxnSpPr/>
      </xdr:nvCxnSpPr>
      <xdr:spPr>
        <a:xfrm flipV="1">
          <a:off x="2019300" y="6439326"/>
          <a:ext cx="889000" cy="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106481</xdr:rowOff>
    </xdr:from>
    <xdr:ext cx="534377" cy="259045"/>
    <xdr:sp macro="" textlink="">
      <xdr:nvSpPr>
        <xdr:cNvPr id="68" name="テキスト ボックス 67"/>
        <xdr:cNvSpPr txBox="1"/>
      </xdr:nvSpPr>
      <xdr:spPr>
        <a:xfrm>
          <a:off x="2641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98285</xdr:rowOff>
    </xdr:from>
    <xdr:to>
      <xdr:col>2</xdr:col>
      <xdr:colOff>638175</xdr:colOff>
      <xdr:row>37</xdr:row>
      <xdr:rowOff>98990</xdr:rowOff>
    </xdr:to>
    <xdr:cxnSp macro="">
      <xdr:nvCxnSpPr>
        <xdr:cNvPr id="69" name="直線コネクタ 68"/>
        <xdr:cNvCxnSpPr/>
      </xdr:nvCxnSpPr>
      <xdr:spPr>
        <a:xfrm flipV="1">
          <a:off x="1130300" y="6441935"/>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108653</xdr:rowOff>
    </xdr:from>
    <xdr:ext cx="534377" cy="259045"/>
    <xdr:sp macro="" textlink="">
      <xdr:nvSpPr>
        <xdr:cNvPr id="71" name="テキスト ボックス 70"/>
        <xdr:cNvSpPr txBox="1"/>
      </xdr:nvSpPr>
      <xdr:spPr>
        <a:xfrm>
          <a:off x="1752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53543</xdr:rowOff>
    </xdr:from>
    <xdr:to>
      <xdr:col>6</xdr:col>
      <xdr:colOff>561975</xdr:colOff>
      <xdr:row>37</xdr:row>
      <xdr:rowOff>155143</xdr:rowOff>
    </xdr:to>
    <xdr:sp macro="" textlink="">
      <xdr:nvSpPr>
        <xdr:cNvPr id="79" name="円/楕円 78"/>
        <xdr:cNvSpPr/>
      </xdr:nvSpPr>
      <xdr:spPr>
        <a:xfrm>
          <a:off x="4584700" y="639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31970</xdr:rowOff>
    </xdr:from>
    <xdr:ext cx="534377" cy="259045"/>
    <xdr:sp macro="" textlink="">
      <xdr:nvSpPr>
        <xdr:cNvPr id="80" name="議会費該当値テキスト"/>
        <xdr:cNvSpPr txBox="1"/>
      </xdr:nvSpPr>
      <xdr:spPr>
        <a:xfrm>
          <a:off x="4686300" y="637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14,856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26359</xdr:rowOff>
    </xdr:from>
    <xdr:to>
      <xdr:col>5</xdr:col>
      <xdr:colOff>409575</xdr:colOff>
      <xdr:row>37</xdr:row>
      <xdr:rowOff>127959</xdr:rowOff>
    </xdr:to>
    <xdr:sp macro="" textlink="">
      <xdr:nvSpPr>
        <xdr:cNvPr id="81" name="円/楕円 80"/>
        <xdr:cNvSpPr/>
      </xdr:nvSpPr>
      <xdr:spPr>
        <a:xfrm>
          <a:off x="3746500" y="63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119086</xdr:rowOff>
    </xdr:from>
    <xdr:ext cx="534377" cy="259045"/>
    <xdr:sp macro="" textlink="">
      <xdr:nvSpPr>
        <xdr:cNvPr id="82" name="テキスト ボックス 81"/>
        <xdr:cNvSpPr txBox="1"/>
      </xdr:nvSpPr>
      <xdr:spPr>
        <a:xfrm>
          <a:off x="3530111" y="646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16,283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44876</xdr:rowOff>
    </xdr:from>
    <xdr:to>
      <xdr:col>4</xdr:col>
      <xdr:colOff>206375</xdr:colOff>
      <xdr:row>37</xdr:row>
      <xdr:rowOff>146476</xdr:rowOff>
    </xdr:to>
    <xdr:sp macro="" textlink="">
      <xdr:nvSpPr>
        <xdr:cNvPr id="83" name="円/楕円 82"/>
        <xdr:cNvSpPr/>
      </xdr:nvSpPr>
      <xdr:spPr>
        <a:xfrm>
          <a:off x="2857500" y="638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137603</xdr:rowOff>
    </xdr:from>
    <xdr:ext cx="534377" cy="259045"/>
    <xdr:sp macro="" textlink="">
      <xdr:nvSpPr>
        <xdr:cNvPr id="84" name="テキスト ボックス 83"/>
        <xdr:cNvSpPr txBox="1"/>
      </xdr:nvSpPr>
      <xdr:spPr>
        <a:xfrm>
          <a:off x="2641111" y="648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47485</xdr:rowOff>
    </xdr:from>
    <xdr:to>
      <xdr:col>3</xdr:col>
      <xdr:colOff>3175</xdr:colOff>
      <xdr:row>37</xdr:row>
      <xdr:rowOff>149085</xdr:rowOff>
    </xdr:to>
    <xdr:sp macro="" textlink="">
      <xdr:nvSpPr>
        <xdr:cNvPr id="85" name="円/楕円 84"/>
        <xdr:cNvSpPr/>
      </xdr:nvSpPr>
      <xdr:spPr>
        <a:xfrm>
          <a:off x="1968500" y="63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140212</xdr:rowOff>
    </xdr:from>
    <xdr:ext cx="534377" cy="259045"/>
    <xdr:sp macro="" textlink="">
      <xdr:nvSpPr>
        <xdr:cNvPr id="86" name="テキスト ボックス 85"/>
        <xdr:cNvSpPr txBox="1"/>
      </xdr:nvSpPr>
      <xdr:spPr>
        <a:xfrm>
          <a:off x="1752111" y="648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48190</xdr:rowOff>
    </xdr:from>
    <xdr:to>
      <xdr:col>1</xdr:col>
      <xdr:colOff>485775</xdr:colOff>
      <xdr:row>37</xdr:row>
      <xdr:rowOff>149790</xdr:rowOff>
    </xdr:to>
    <xdr:sp macro="" textlink="">
      <xdr:nvSpPr>
        <xdr:cNvPr id="87" name="円/楕円 86"/>
        <xdr:cNvSpPr/>
      </xdr:nvSpPr>
      <xdr:spPr>
        <a:xfrm>
          <a:off x="1079500" y="63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140917</xdr:rowOff>
    </xdr:from>
    <xdr:ext cx="534377" cy="259045"/>
    <xdr:sp macro="" textlink="">
      <xdr:nvSpPr>
        <xdr:cNvPr id="88" name="テキスト ボックス 87"/>
        <xdr:cNvSpPr txBox="1"/>
      </xdr:nvSpPr>
      <xdr:spPr>
        <a:xfrm>
          <a:off x="863111" y="648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50814</xdr:rowOff>
    </xdr:from>
    <xdr:to>
      <xdr:col>6</xdr:col>
      <xdr:colOff>511175</xdr:colOff>
      <xdr:row>58</xdr:row>
      <xdr:rowOff>13770</xdr:rowOff>
    </xdr:to>
    <xdr:cxnSp macro="">
      <xdr:nvCxnSpPr>
        <xdr:cNvPr id="117" name="直線コネクタ 116"/>
        <xdr:cNvCxnSpPr/>
      </xdr:nvCxnSpPr>
      <xdr:spPr>
        <a:xfrm>
          <a:off x="3797300" y="9652014"/>
          <a:ext cx="838200" cy="30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50814</xdr:rowOff>
    </xdr:from>
    <xdr:to>
      <xdr:col>5</xdr:col>
      <xdr:colOff>358775</xdr:colOff>
      <xdr:row>57</xdr:row>
      <xdr:rowOff>55484</xdr:rowOff>
    </xdr:to>
    <xdr:cxnSp macro="">
      <xdr:nvCxnSpPr>
        <xdr:cNvPr id="120" name="直線コネクタ 119"/>
        <xdr:cNvCxnSpPr/>
      </xdr:nvCxnSpPr>
      <xdr:spPr>
        <a:xfrm flipV="1">
          <a:off x="2908300" y="9652014"/>
          <a:ext cx="889000" cy="17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55484</xdr:rowOff>
    </xdr:from>
    <xdr:to>
      <xdr:col>4</xdr:col>
      <xdr:colOff>155575</xdr:colOff>
      <xdr:row>57</xdr:row>
      <xdr:rowOff>164010</xdr:rowOff>
    </xdr:to>
    <xdr:cxnSp macro="">
      <xdr:nvCxnSpPr>
        <xdr:cNvPr id="123" name="直線コネクタ 122"/>
        <xdr:cNvCxnSpPr/>
      </xdr:nvCxnSpPr>
      <xdr:spPr>
        <a:xfrm flipV="1">
          <a:off x="2019300" y="9828134"/>
          <a:ext cx="889000" cy="10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73872</xdr:rowOff>
    </xdr:from>
    <xdr:ext cx="599010" cy="259045"/>
    <xdr:sp macro="" textlink="">
      <xdr:nvSpPr>
        <xdr:cNvPr id="125" name="テキスト ボックス 124"/>
        <xdr:cNvSpPr txBox="1"/>
      </xdr:nvSpPr>
      <xdr:spPr>
        <a:xfrm>
          <a:off x="2608794"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164010</xdr:rowOff>
    </xdr:from>
    <xdr:to>
      <xdr:col>2</xdr:col>
      <xdr:colOff>638175</xdr:colOff>
      <xdr:row>57</xdr:row>
      <xdr:rowOff>168638</xdr:rowOff>
    </xdr:to>
    <xdr:cxnSp macro="">
      <xdr:nvCxnSpPr>
        <xdr:cNvPr id="126" name="直線コネクタ 125"/>
        <xdr:cNvCxnSpPr/>
      </xdr:nvCxnSpPr>
      <xdr:spPr>
        <a:xfrm flipV="1">
          <a:off x="1130300" y="9936660"/>
          <a:ext cx="889000" cy="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62703</xdr:rowOff>
    </xdr:from>
    <xdr:ext cx="599010" cy="259045"/>
    <xdr:sp macro="" textlink="">
      <xdr:nvSpPr>
        <xdr:cNvPr id="130" name="テキスト ボックス 129"/>
        <xdr:cNvSpPr txBox="1"/>
      </xdr:nvSpPr>
      <xdr:spPr>
        <a:xfrm>
          <a:off x="830794" y="1000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134420</xdr:rowOff>
    </xdr:from>
    <xdr:to>
      <xdr:col>6</xdr:col>
      <xdr:colOff>561975</xdr:colOff>
      <xdr:row>58</xdr:row>
      <xdr:rowOff>64570</xdr:rowOff>
    </xdr:to>
    <xdr:sp macro="" textlink="">
      <xdr:nvSpPr>
        <xdr:cNvPr id="136" name="円/楕円 135"/>
        <xdr:cNvSpPr/>
      </xdr:nvSpPr>
      <xdr:spPr>
        <a:xfrm>
          <a:off x="4584700" y="990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111556</xdr:rowOff>
    </xdr:from>
    <xdr:ext cx="599010" cy="259045"/>
    <xdr:sp macro="" textlink="">
      <xdr:nvSpPr>
        <xdr:cNvPr id="137" name="総務費該当値テキスト"/>
        <xdr:cNvSpPr txBox="1"/>
      </xdr:nvSpPr>
      <xdr:spPr>
        <a:xfrm>
          <a:off x="4686300" y="988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265,262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xdr:rowOff>
    </xdr:from>
    <xdr:to>
      <xdr:col>5</xdr:col>
      <xdr:colOff>409575</xdr:colOff>
      <xdr:row>56</xdr:row>
      <xdr:rowOff>101614</xdr:rowOff>
    </xdr:to>
    <xdr:sp macro="" textlink="">
      <xdr:nvSpPr>
        <xdr:cNvPr id="138" name="円/楕円 137"/>
        <xdr:cNvSpPr/>
      </xdr:nvSpPr>
      <xdr:spPr>
        <a:xfrm>
          <a:off x="3746500" y="960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118141</xdr:rowOff>
    </xdr:from>
    <xdr:ext cx="599010" cy="259045"/>
    <xdr:sp macro="" textlink="">
      <xdr:nvSpPr>
        <xdr:cNvPr id="139" name="テキスト ボックス 138"/>
        <xdr:cNvSpPr txBox="1"/>
      </xdr:nvSpPr>
      <xdr:spPr>
        <a:xfrm>
          <a:off x="3497794" y="937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666,648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4684</xdr:rowOff>
    </xdr:from>
    <xdr:to>
      <xdr:col>4</xdr:col>
      <xdr:colOff>206375</xdr:colOff>
      <xdr:row>57</xdr:row>
      <xdr:rowOff>106284</xdr:rowOff>
    </xdr:to>
    <xdr:sp macro="" textlink="">
      <xdr:nvSpPr>
        <xdr:cNvPr id="140" name="円/楕円 139"/>
        <xdr:cNvSpPr/>
      </xdr:nvSpPr>
      <xdr:spPr>
        <a:xfrm>
          <a:off x="2857500" y="977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122811</xdr:rowOff>
    </xdr:from>
    <xdr:ext cx="599010" cy="259045"/>
    <xdr:sp macro="" textlink="">
      <xdr:nvSpPr>
        <xdr:cNvPr id="141" name="テキスト ボックス 140"/>
        <xdr:cNvSpPr txBox="1"/>
      </xdr:nvSpPr>
      <xdr:spPr>
        <a:xfrm>
          <a:off x="2608794" y="9552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435,519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113210</xdr:rowOff>
    </xdr:from>
    <xdr:to>
      <xdr:col>3</xdr:col>
      <xdr:colOff>3175</xdr:colOff>
      <xdr:row>58</xdr:row>
      <xdr:rowOff>43360</xdr:rowOff>
    </xdr:to>
    <xdr:sp macro="" textlink="">
      <xdr:nvSpPr>
        <xdr:cNvPr id="142" name="円/楕円 141"/>
        <xdr:cNvSpPr/>
      </xdr:nvSpPr>
      <xdr:spPr>
        <a:xfrm>
          <a:off x="1968500" y="988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59887</xdr:rowOff>
    </xdr:from>
    <xdr:ext cx="599010" cy="259045"/>
    <xdr:sp macro="" textlink="">
      <xdr:nvSpPr>
        <xdr:cNvPr id="143" name="テキスト ボックス 142"/>
        <xdr:cNvSpPr txBox="1"/>
      </xdr:nvSpPr>
      <xdr:spPr>
        <a:xfrm>
          <a:off x="1719794" y="9661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293,097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117838</xdr:rowOff>
    </xdr:from>
    <xdr:to>
      <xdr:col>1</xdr:col>
      <xdr:colOff>485775</xdr:colOff>
      <xdr:row>58</xdr:row>
      <xdr:rowOff>47988</xdr:rowOff>
    </xdr:to>
    <xdr:sp macro="" textlink="">
      <xdr:nvSpPr>
        <xdr:cNvPr id="144" name="円/楕円 143"/>
        <xdr:cNvSpPr/>
      </xdr:nvSpPr>
      <xdr:spPr>
        <a:xfrm>
          <a:off x="1079500" y="989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64515</xdr:rowOff>
    </xdr:from>
    <xdr:ext cx="599010" cy="259045"/>
    <xdr:sp macro="" textlink="">
      <xdr:nvSpPr>
        <xdr:cNvPr id="145" name="テキスト ボックス 144"/>
        <xdr:cNvSpPr txBox="1"/>
      </xdr:nvSpPr>
      <xdr:spPr>
        <a:xfrm>
          <a:off x="830794" y="9665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2144</xdr:rowOff>
    </xdr:from>
    <xdr:to>
      <xdr:col>6</xdr:col>
      <xdr:colOff>511175</xdr:colOff>
      <xdr:row>76</xdr:row>
      <xdr:rowOff>31162</xdr:rowOff>
    </xdr:to>
    <xdr:cxnSp macro="">
      <xdr:nvCxnSpPr>
        <xdr:cNvPr id="172" name="直線コネクタ 171"/>
        <xdr:cNvCxnSpPr/>
      </xdr:nvCxnSpPr>
      <xdr:spPr>
        <a:xfrm flipV="1">
          <a:off x="3797300" y="13032344"/>
          <a:ext cx="838200" cy="2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31162</xdr:rowOff>
    </xdr:from>
    <xdr:to>
      <xdr:col>5</xdr:col>
      <xdr:colOff>358775</xdr:colOff>
      <xdr:row>76</xdr:row>
      <xdr:rowOff>51687</xdr:rowOff>
    </xdr:to>
    <xdr:cxnSp macro="">
      <xdr:nvCxnSpPr>
        <xdr:cNvPr id="175" name="直線コネクタ 174"/>
        <xdr:cNvCxnSpPr/>
      </xdr:nvCxnSpPr>
      <xdr:spPr>
        <a:xfrm flipV="1">
          <a:off x="2908300" y="13061362"/>
          <a:ext cx="889000" cy="2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51687</xdr:rowOff>
    </xdr:from>
    <xdr:to>
      <xdr:col>4</xdr:col>
      <xdr:colOff>155575</xdr:colOff>
      <xdr:row>76</xdr:row>
      <xdr:rowOff>87016</xdr:rowOff>
    </xdr:to>
    <xdr:cxnSp macro="">
      <xdr:nvCxnSpPr>
        <xdr:cNvPr id="178" name="直線コネクタ 177"/>
        <xdr:cNvCxnSpPr/>
      </xdr:nvCxnSpPr>
      <xdr:spPr>
        <a:xfrm flipV="1">
          <a:off x="2019300" y="13081887"/>
          <a:ext cx="889000" cy="3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87016</xdr:rowOff>
    </xdr:from>
    <xdr:to>
      <xdr:col>2</xdr:col>
      <xdr:colOff>638175</xdr:colOff>
      <xdr:row>76</xdr:row>
      <xdr:rowOff>95816</xdr:rowOff>
    </xdr:to>
    <xdr:cxnSp macro="">
      <xdr:nvCxnSpPr>
        <xdr:cNvPr id="181" name="直線コネクタ 180"/>
        <xdr:cNvCxnSpPr/>
      </xdr:nvCxnSpPr>
      <xdr:spPr>
        <a:xfrm flipV="1">
          <a:off x="1130300" y="13117216"/>
          <a:ext cx="889000" cy="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122795</xdr:rowOff>
    </xdr:from>
    <xdr:to>
      <xdr:col>6</xdr:col>
      <xdr:colOff>561975</xdr:colOff>
      <xdr:row>76</xdr:row>
      <xdr:rowOff>52946</xdr:rowOff>
    </xdr:to>
    <xdr:sp macro="" textlink="">
      <xdr:nvSpPr>
        <xdr:cNvPr id="191" name="円/楕円 190"/>
        <xdr:cNvSpPr/>
      </xdr:nvSpPr>
      <xdr:spPr>
        <a:xfrm>
          <a:off x="4584700" y="129815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101222</xdr:rowOff>
    </xdr:from>
    <xdr:ext cx="599010" cy="259045"/>
    <xdr:sp macro="" textlink="">
      <xdr:nvSpPr>
        <xdr:cNvPr id="192" name="民生費該当値テキスト"/>
        <xdr:cNvSpPr txBox="1"/>
      </xdr:nvSpPr>
      <xdr:spPr>
        <a:xfrm>
          <a:off x="4686300" y="12959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210,173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151812</xdr:rowOff>
    </xdr:from>
    <xdr:to>
      <xdr:col>5</xdr:col>
      <xdr:colOff>409575</xdr:colOff>
      <xdr:row>76</xdr:row>
      <xdr:rowOff>81962</xdr:rowOff>
    </xdr:to>
    <xdr:sp macro="" textlink="">
      <xdr:nvSpPr>
        <xdr:cNvPr id="193" name="円/楕円 192"/>
        <xdr:cNvSpPr/>
      </xdr:nvSpPr>
      <xdr:spPr>
        <a:xfrm>
          <a:off x="3746500" y="1301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73089</xdr:rowOff>
    </xdr:from>
    <xdr:ext cx="599010" cy="259045"/>
    <xdr:sp macro="" textlink="">
      <xdr:nvSpPr>
        <xdr:cNvPr id="194" name="テキスト ボックス 193"/>
        <xdr:cNvSpPr txBox="1"/>
      </xdr:nvSpPr>
      <xdr:spPr>
        <a:xfrm>
          <a:off x="3497794" y="13103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197,479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887</xdr:rowOff>
    </xdr:from>
    <xdr:to>
      <xdr:col>4</xdr:col>
      <xdr:colOff>206375</xdr:colOff>
      <xdr:row>76</xdr:row>
      <xdr:rowOff>102487</xdr:rowOff>
    </xdr:to>
    <xdr:sp macro="" textlink="">
      <xdr:nvSpPr>
        <xdr:cNvPr id="195" name="円/楕円 194"/>
        <xdr:cNvSpPr/>
      </xdr:nvSpPr>
      <xdr:spPr>
        <a:xfrm>
          <a:off x="2857500" y="1303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93614</xdr:rowOff>
    </xdr:from>
    <xdr:ext cx="599010" cy="259045"/>
    <xdr:sp macro="" textlink="">
      <xdr:nvSpPr>
        <xdr:cNvPr id="196" name="テキスト ボックス 195"/>
        <xdr:cNvSpPr txBox="1"/>
      </xdr:nvSpPr>
      <xdr:spPr>
        <a:xfrm>
          <a:off x="2608794" y="1312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188,501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36216</xdr:rowOff>
    </xdr:from>
    <xdr:to>
      <xdr:col>3</xdr:col>
      <xdr:colOff>3175</xdr:colOff>
      <xdr:row>76</xdr:row>
      <xdr:rowOff>137816</xdr:rowOff>
    </xdr:to>
    <xdr:sp macro="" textlink="">
      <xdr:nvSpPr>
        <xdr:cNvPr id="197" name="円/楕円 196"/>
        <xdr:cNvSpPr/>
      </xdr:nvSpPr>
      <xdr:spPr>
        <a:xfrm>
          <a:off x="1968500" y="1306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128943</xdr:rowOff>
    </xdr:from>
    <xdr:ext cx="599010" cy="259045"/>
    <xdr:sp macro="" textlink="">
      <xdr:nvSpPr>
        <xdr:cNvPr id="198" name="テキスト ボックス 197"/>
        <xdr:cNvSpPr txBox="1"/>
      </xdr:nvSpPr>
      <xdr:spPr>
        <a:xfrm>
          <a:off x="1719794" y="13159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173,046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45016</xdr:rowOff>
    </xdr:from>
    <xdr:to>
      <xdr:col>1</xdr:col>
      <xdr:colOff>485775</xdr:colOff>
      <xdr:row>76</xdr:row>
      <xdr:rowOff>146616</xdr:rowOff>
    </xdr:to>
    <xdr:sp macro="" textlink="">
      <xdr:nvSpPr>
        <xdr:cNvPr id="199" name="円/楕円 198"/>
        <xdr:cNvSpPr/>
      </xdr:nvSpPr>
      <xdr:spPr>
        <a:xfrm>
          <a:off x="1079500" y="1307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137743</xdr:rowOff>
    </xdr:from>
    <xdr:ext cx="599010" cy="259045"/>
    <xdr:sp macro="" textlink="">
      <xdr:nvSpPr>
        <xdr:cNvPr id="200" name="テキスト ボックス 199"/>
        <xdr:cNvSpPr txBox="1"/>
      </xdr:nvSpPr>
      <xdr:spPr>
        <a:xfrm>
          <a:off x="830794" y="1316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169,197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89702</xdr:rowOff>
    </xdr:from>
    <xdr:to>
      <xdr:col>6</xdr:col>
      <xdr:colOff>511175</xdr:colOff>
      <xdr:row>97</xdr:row>
      <xdr:rowOff>22256</xdr:rowOff>
    </xdr:to>
    <xdr:cxnSp macro="">
      <xdr:nvCxnSpPr>
        <xdr:cNvPr id="229" name="直線コネクタ 228"/>
        <xdr:cNvCxnSpPr/>
      </xdr:nvCxnSpPr>
      <xdr:spPr>
        <a:xfrm flipV="1">
          <a:off x="3797300" y="16548902"/>
          <a:ext cx="838200" cy="10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22256</xdr:rowOff>
    </xdr:from>
    <xdr:to>
      <xdr:col>5</xdr:col>
      <xdr:colOff>358775</xdr:colOff>
      <xdr:row>97</xdr:row>
      <xdr:rowOff>39881</xdr:rowOff>
    </xdr:to>
    <xdr:cxnSp macro="">
      <xdr:nvCxnSpPr>
        <xdr:cNvPr id="232" name="直線コネクタ 231"/>
        <xdr:cNvCxnSpPr/>
      </xdr:nvCxnSpPr>
      <xdr:spPr>
        <a:xfrm flipV="1">
          <a:off x="2908300" y="16652906"/>
          <a:ext cx="889000" cy="1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39881</xdr:rowOff>
    </xdr:from>
    <xdr:to>
      <xdr:col>4</xdr:col>
      <xdr:colOff>155575</xdr:colOff>
      <xdr:row>97</xdr:row>
      <xdr:rowOff>84950</xdr:rowOff>
    </xdr:to>
    <xdr:cxnSp macro="">
      <xdr:nvCxnSpPr>
        <xdr:cNvPr id="235" name="直線コネクタ 234"/>
        <xdr:cNvCxnSpPr/>
      </xdr:nvCxnSpPr>
      <xdr:spPr>
        <a:xfrm flipV="1">
          <a:off x="2019300" y="16670531"/>
          <a:ext cx="889000" cy="4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84950</xdr:rowOff>
    </xdr:from>
    <xdr:to>
      <xdr:col>2</xdr:col>
      <xdr:colOff>638175</xdr:colOff>
      <xdr:row>97</xdr:row>
      <xdr:rowOff>112714</xdr:rowOff>
    </xdr:to>
    <xdr:cxnSp macro="">
      <xdr:nvCxnSpPr>
        <xdr:cNvPr id="238" name="直線コネクタ 237"/>
        <xdr:cNvCxnSpPr/>
      </xdr:nvCxnSpPr>
      <xdr:spPr>
        <a:xfrm flipV="1">
          <a:off x="1130300" y="16715600"/>
          <a:ext cx="889000" cy="2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38902</xdr:rowOff>
    </xdr:from>
    <xdr:to>
      <xdr:col>6</xdr:col>
      <xdr:colOff>561975</xdr:colOff>
      <xdr:row>96</xdr:row>
      <xdr:rowOff>140502</xdr:rowOff>
    </xdr:to>
    <xdr:sp macro="" textlink="">
      <xdr:nvSpPr>
        <xdr:cNvPr id="248" name="円/楕円 247"/>
        <xdr:cNvSpPr/>
      </xdr:nvSpPr>
      <xdr:spPr>
        <a:xfrm>
          <a:off x="4584700" y="1649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61779</xdr:rowOff>
    </xdr:from>
    <xdr:ext cx="599010" cy="259045"/>
    <xdr:sp macro="" textlink="">
      <xdr:nvSpPr>
        <xdr:cNvPr id="249" name="衛生費該当値テキスト"/>
        <xdr:cNvSpPr txBox="1"/>
      </xdr:nvSpPr>
      <xdr:spPr>
        <a:xfrm>
          <a:off x="4686300" y="1634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123,123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142906</xdr:rowOff>
    </xdr:from>
    <xdr:to>
      <xdr:col>5</xdr:col>
      <xdr:colOff>409575</xdr:colOff>
      <xdr:row>97</xdr:row>
      <xdr:rowOff>73056</xdr:rowOff>
    </xdr:to>
    <xdr:sp macro="" textlink="">
      <xdr:nvSpPr>
        <xdr:cNvPr id="250" name="円/楕円 249"/>
        <xdr:cNvSpPr/>
      </xdr:nvSpPr>
      <xdr:spPr>
        <a:xfrm>
          <a:off x="3746500" y="1660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64183</xdr:rowOff>
    </xdr:from>
    <xdr:ext cx="534377" cy="259045"/>
    <xdr:sp macro="" textlink="">
      <xdr:nvSpPr>
        <xdr:cNvPr id="251" name="テキスト ボックス 250"/>
        <xdr:cNvSpPr txBox="1"/>
      </xdr:nvSpPr>
      <xdr:spPr>
        <a:xfrm>
          <a:off x="3530111" y="1669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95,825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160531</xdr:rowOff>
    </xdr:from>
    <xdr:to>
      <xdr:col>4</xdr:col>
      <xdr:colOff>206375</xdr:colOff>
      <xdr:row>97</xdr:row>
      <xdr:rowOff>90681</xdr:rowOff>
    </xdr:to>
    <xdr:sp macro="" textlink="">
      <xdr:nvSpPr>
        <xdr:cNvPr id="252" name="円/楕円 251"/>
        <xdr:cNvSpPr/>
      </xdr:nvSpPr>
      <xdr:spPr>
        <a:xfrm>
          <a:off x="2857500" y="1661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81808</xdr:rowOff>
    </xdr:from>
    <xdr:ext cx="534377" cy="259045"/>
    <xdr:sp macro="" textlink="">
      <xdr:nvSpPr>
        <xdr:cNvPr id="253" name="テキスト ボックス 252"/>
        <xdr:cNvSpPr txBox="1"/>
      </xdr:nvSpPr>
      <xdr:spPr>
        <a:xfrm>
          <a:off x="2641111" y="1671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91,199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34150</xdr:rowOff>
    </xdr:from>
    <xdr:to>
      <xdr:col>3</xdr:col>
      <xdr:colOff>3175</xdr:colOff>
      <xdr:row>97</xdr:row>
      <xdr:rowOff>135750</xdr:rowOff>
    </xdr:to>
    <xdr:sp macro="" textlink="">
      <xdr:nvSpPr>
        <xdr:cNvPr id="254" name="円/楕円 253"/>
        <xdr:cNvSpPr/>
      </xdr:nvSpPr>
      <xdr:spPr>
        <a:xfrm>
          <a:off x="1968500" y="166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126877</xdr:rowOff>
    </xdr:from>
    <xdr:ext cx="534377" cy="259045"/>
    <xdr:sp macro="" textlink="">
      <xdr:nvSpPr>
        <xdr:cNvPr id="255" name="テキスト ボックス 254"/>
        <xdr:cNvSpPr txBox="1"/>
      </xdr:nvSpPr>
      <xdr:spPr>
        <a:xfrm>
          <a:off x="1752111" y="1675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79,370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61914</xdr:rowOff>
    </xdr:from>
    <xdr:to>
      <xdr:col>1</xdr:col>
      <xdr:colOff>485775</xdr:colOff>
      <xdr:row>97</xdr:row>
      <xdr:rowOff>163514</xdr:rowOff>
    </xdr:to>
    <xdr:sp macro="" textlink="">
      <xdr:nvSpPr>
        <xdr:cNvPr id="256" name="円/楕円 255"/>
        <xdr:cNvSpPr/>
      </xdr:nvSpPr>
      <xdr:spPr>
        <a:xfrm>
          <a:off x="1079500" y="1669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154641</xdr:rowOff>
    </xdr:from>
    <xdr:ext cx="534377" cy="259045"/>
    <xdr:sp macro="" textlink="">
      <xdr:nvSpPr>
        <xdr:cNvPr id="257" name="テキスト ボックス 256"/>
        <xdr:cNvSpPr txBox="1"/>
      </xdr:nvSpPr>
      <xdr:spPr>
        <a:xfrm>
          <a:off x="863111" y="1678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164986</xdr:rowOff>
    </xdr:from>
    <xdr:to>
      <xdr:col>14</xdr:col>
      <xdr:colOff>28575</xdr:colOff>
      <xdr:row>39</xdr:row>
      <xdr:rowOff>44450</xdr:rowOff>
    </xdr:to>
    <xdr:cxnSp macro="">
      <xdr:nvCxnSpPr>
        <xdr:cNvPr id="289" name="直線コネクタ 288"/>
        <xdr:cNvCxnSpPr/>
      </xdr:nvCxnSpPr>
      <xdr:spPr>
        <a:xfrm>
          <a:off x="8750300" y="6680086"/>
          <a:ext cx="889000" cy="5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6541</xdr:rowOff>
    </xdr:from>
    <xdr:to>
      <xdr:col>12</xdr:col>
      <xdr:colOff>511175</xdr:colOff>
      <xdr:row>38</xdr:row>
      <xdr:rowOff>164986</xdr:rowOff>
    </xdr:to>
    <xdr:cxnSp macro="">
      <xdr:nvCxnSpPr>
        <xdr:cNvPr id="292" name="直線コネクタ 291"/>
        <xdr:cNvCxnSpPr/>
      </xdr:nvCxnSpPr>
      <xdr:spPr>
        <a:xfrm>
          <a:off x="7861300" y="6521641"/>
          <a:ext cx="889000" cy="15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50779</xdr:rowOff>
    </xdr:from>
    <xdr:ext cx="469744" cy="259045"/>
    <xdr:sp macro="" textlink="">
      <xdr:nvSpPr>
        <xdr:cNvPr id="294" name="テキスト ボックス 293"/>
        <xdr:cNvSpPr txBox="1"/>
      </xdr:nvSpPr>
      <xdr:spPr>
        <a:xfrm>
          <a:off x="8515427" y="673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6541</xdr:rowOff>
    </xdr:from>
    <xdr:to>
      <xdr:col>11</xdr:col>
      <xdr:colOff>307975</xdr:colOff>
      <xdr:row>38</xdr:row>
      <xdr:rowOff>170777</xdr:rowOff>
    </xdr:to>
    <xdr:cxnSp macro="">
      <xdr:nvCxnSpPr>
        <xdr:cNvPr id="295" name="直線コネクタ 294"/>
        <xdr:cNvCxnSpPr/>
      </xdr:nvCxnSpPr>
      <xdr:spPr>
        <a:xfrm flipV="1">
          <a:off x="6972300" y="6521641"/>
          <a:ext cx="889000" cy="16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31310</xdr:rowOff>
    </xdr:from>
    <xdr:ext cx="469744" cy="259045"/>
    <xdr:sp macro="" textlink="">
      <xdr:nvSpPr>
        <xdr:cNvPr id="297" name="テキスト ボックス 296"/>
        <xdr:cNvSpPr txBox="1"/>
      </xdr:nvSpPr>
      <xdr:spPr>
        <a:xfrm>
          <a:off x="7626427" y="67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114186</xdr:rowOff>
    </xdr:from>
    <xdr:to>
      <xdr:col>12</xdr:col>
      <xdr:colOff>561975</xdr:colOff>
      <xdr:row>39</xdr:row>
      <xdr:rowOff>44336</xdr:rowOff>
    </xdr:to>
    <xdr:sp macro="" textlink="">
      <xdr:nvSpPr>
        <xdr:cNvPr id="309" name="円/楕円 308"/>
        <xdr:cNvSpPr/>
      </xdr:nvSpPr>
      <xdr:spPr>
        <a:xfrm>
          <a:off x="8699500" y="66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60863</xdr:rowOff>
    </xdr:from>
    <xdr:ext cx="469744" cy="259045"/>
    <xdr:sp macro="" textlink="">
      <xdr:nvSpPr>
        <xdr:cNvPr id="310" name="テキスト ボックス 309"/>
        <xdr:cNvSpPr txBox="1"/>
      </xdr:nvSpPr>
      <xdr:spPr>
        <a:xfrm>
          <a:off x="8515427" y="640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127191</xdr:rowOff>
    </xdr:from>
    <xdr:to>
      <xdr:col>11</xdr:col>
      <xdr:colOff>358775</xdr:colOff>
      <xdr:row>38</xdr:row>
      <xdr:rowOff>57341</xdr:rowOff>
    </xdr:to>
    <xdr:sp macro="" textlink="">
      <xdr:nvSpPr>
        <xdr:cNvPr id="311" name="円/楕円 310"/>
        <xdr:cNvSpPr/>
      </xdr:nvSpPr>
      <xdr:spPr>
        <a:xfrm>
          <a:off x="7810500" y="647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73868</xdr:rowOff>
    </xdr:from>
    <xdr:ext cx="534377" cy="259045"/>
    <xdr:sp macro="" textlink="">
      <xdr:nvSpPr>
        <xdr:cNvPr id="312" name="テキスト ボックス 311"/>
        <xdr:cNvSpPr txBox="1"/>
      </xdr:nvSpPr>
      <xdr:spPr>
        <a:xfrm>
          <a:off x="7594111" y="624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119977</xdr:rowOff>
    </xdr:from>
    <xdr:to>
      <xdr:col>10</xdr:col>
      <xdr:colOff>155575</xdr:colOff>
      <xdr:row>39</xdr:row>
      <xdr:rowOff>50127</xdr:rowOff>
    </xdr:to>
    <xdr:sp macro="" textlink="">
      <xdr:nvSpPr>
        <xdr:cNvPr id="313" name="円/楕円 312"/>
        <xdr:cNvSpPr/>
      </xdr:nvSpPr>
      <xdr:spPr>
        <a:xfrm>
          <a:off x="6921500" y="663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41254</xdr:rowOff>
    </xdr:from>
    <xdr:ext cx="469744" cy="259045"/>
    <xdr:sp macro="" textlink="">
      <xdr:nvSpPr>
        <xdr:cNvPr id="314" name="テキスト ボックス 313"/>
        <xdr:cNvSpPr txBox="1"/>
      </xdr:nvSpPr>
      <xdr:spPr>
        <a:xfrm>
          <a:off x="6737427" y="672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128090</xdr:rowOff>
    </xdr:from>
    <xdr:to>
      <xdr:col>15</xdr:col>
      <xdr:colOff>180975</xdr:colOff>
      <xdr:row>58</xdr:row>
      <xdr:rowOff>150961</xdr:rowOff>
    </xdr:to>
    <xdr:cxnSp macro="">
      <xdr:nvCxnSpPr>
        <xdr:cNvPr id="343" name="直線コネクタ 342"/>
        <xdr:cNvCxnSpPr/>
      </xdr:nvCxnSpPr>
      <xdr:spPr>
        <a:xfrm>
          <a:off x="9639300" y="10072190"/>
          <a:ext cx="838200" cy="2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78618</xdr:rowOff>
    </xdr:from>
    <xdr:ext cx="599010" cy="259045"/>
    <xdr:sp macro="" textlink="">
      <xdr:nvSpPr>
        <xdr:cNvPr id="344" name="農林水産業費平均値テキスト"/>
        <xdr:cNvSpPr txBox="1"/>
      </xdr:nvSpPr>
      <xdr:spPr>
        <a:xfrm>
          <a:off x="10528300" y="1002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125342</xdr:rowOff>
    </xdr:from>
    <xdr:to>
      <xdr:col>14</xdr:col>
      <xdr:colOff>28575</xdr:colOff>
      <xdr:row>58</xdr:row>
      <xdr:rowOff>128090</xdr:rowOff>
    </xdr:to>
    <xdr:cxnSp macro="">
      <xdr:nvCxnSpPr>
        <xdr:cNvPr id="346" name="直線コネクタ 345"/>
        <xdr:cNvCxnSpPr/>
      </xdr:nvCxnSpPr>
      <xdr:spPr>
        <a:xfrm>
          <a:off x="8750300" y="10069442"/>
          <a:ext cx="889000" cy="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26854</xdr:rowOff>
    </xdr:from>
    <xdr:ext cx="599010" cy="259045"/>
    <xdr:sp macro="" textlink="">
      <xdr:nvSpPr>
        <xdr:cNvPr id="348" name="テキスト ボックス 347"/>
        <xdr:cNvSpPr txBox="1"/>
      </xdr:nvSpPr>
      <xdr:spPr>
        <a:xfrm>
          <a:off x="9339794" y="101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90672</xdr:rowOff>
    </xdr:from>
    <xdr:to>
      <xdr:col>12</xdr:col>
      <xdr:colOff>511175</xdr:colOff>
      <xdr:row>58</xdr:row>
      <xdr:rowOff>125342</xdr:rowOff>
    </xdr:to>
    <xdr:cxnSp macro="">
      <xdr:nvCxnSpPr>
        <xdr:cNvPr id="349" name="直線コネクタ 348"/>
        <xdr:cNvCxnSpPr/>
      </xdr:nvCxnSpPr>
      <xdr:spPr>
        <a:xfrm>
          <a:off x="7861300" y="10034772"/>
          <a:ext cx="889000" cy="3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21319</xdr:rowOff>
    </xdr:from>
    <xdr:ext cx="599010" cy="259045"/>
    <xdr:sp macro="" textlink="">
      <xdr:nvSpPr>
        <xdr:cNvPr id="351" name="テキスト ボックス 350"/>
        <xdr:cNvSpPr txBox="1"/>
      </xdr:nvSpPr>
      <xdr:spPr>
        <a:xfrm>
          <a:off x="8450794" y="1013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62750</xdr:rowOff>
    </xdr:from>
    <xdr:to>
      <xdr:col>11</xdr:col>
      <xdr:colOff>307975</xdr:colOff>
      <xdr:row>58</xdr:row>
      <xdr:rowOff>90672</xdr:rowOff>
    </xdr:to>
    <xdr:cxnSp macro="">
      <xdr:nvCxnSpPr>
        <xdr:cNvPr id="352" name="直線コネクタ 351"/>
        <xdr:cNvCxnSpPr/>
      </xdr:nvCxnSpPr>
      <xdr:spPr>
        <a:xfrm>
          <a:off x="6972300" y="10006850"/>
          <a:ext cx="8890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19365</xdr:rowOff>
    </xdr:from>
    <xdr:ext cx="599010" cy="259045"/>
    <xdr:sp macro="" textlink="">
      <xdr:nvSpPr>
        <xdr:cNvPr id="354" name="テキスト ボックス 353"/>
        <xdr:cNvSpPr txBox="1"/>
      </xdr:nvSpPr>
      <xdr:spPr>
        <a:xfrm>
          <a:off x="7561794" y="1013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31353</xdr:rowOff>
    </xdr:from>
    <xdr:ext cx="599010" cy="259045"/>
    <xdr:sp macro="" textlink="">
      <xdr:nvSpPr>
        <xdr:cNvPr id="356" name="テキスト ボックス 355"/>
        <xdr:cNvSpPr txBox="1"/>
      </xdr:nvSpPr>
      <xdr:spPr>
        <a:xfrm>
          <a:off x="6672794" y="1014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100161</xdr:rowOff>
    </xdr:from>
    <xdr:to>
      <xdr:col>15</xdr:col>
      <xdr:colOff>231775</xdr:colOff>
      <xdr:row>59</xdr:row>
      <xdr:rowOff>30311</xdr:rowOff>
    </xdr:to>
    <xdr:sp macro="" textlink="">
      <xdr:nvSpPr>
        <xdr:cNvPr id="362" name="円/楕円 361"/>
        <xdr:cNvSpPr/>
      </xdr:nvSpPr>
      <xdr:spPr>
        <a:xfrm>
          <a:off x="10426700" y="1004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59538</xdr:rowOff>
    </xdr:from>
    <xdr:ext cx="599010" cy="259045"/>
    <xdr:sp macro="" textlink="">
      <xdr:nvSpPr>
        <xdr:cNvPr id="363" name="農林水産業費該当値テキスト"/>
        <xdr:cNvSpPr txBox="1"/>
      </xdr:nvSpPr>
      <xdr:spPr>
        <a:xfrm>
          <a:off x="10528300" y="9832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170,445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77290</xdr:rowOff>
    </xdr:from>
    <xdr:to>
      <xdr:col>14</xdr:col>
      <xdr:colOff>79375</xdr:colOff>
      <xdr:row>59</xdr:row>
      <xdr:rowOff>7440</xdr:rowOff>
    </xdr:to>
    <xdr:sp macro="" textlink="">
      <xdr:nvSpPr>
        <xdr:cNvPr id="364" name="円/楕円 363"/>
        <xdr:cNvSpPr/>
      </xdr:nvSpPr>
      <xdr:spPr>
        <a:xfrm>
          <a:off x="9588500" y="1002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23967</xdr:rowOff>
    </xdr:from>
    <xdr:ext cx="599010" cy="259045"/>
    <xdr:sp macro="" textlink="">
      <xdr:nvSpPr>
        <xdr:cNvPr id="365" name="テキスト ボックス 364"/>
        <xdr:cNvSpPr txBox="1"/>
      </xdr:nvSpPr>
      <xdr:spPr>
        <a:xfrm>
          <a:off x="9339794" y="9796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230,473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74542</xdr:rowOff>
    </xdr:from>
    <xdr:to>
      <xdr:col>12</xdr:col>
      <xdr:colOff>561975</xdr:colOff>
      <xdr:row>59</xdr:row>
      <xdr:rowOff>4692</xdr:rowOff>
    </xdr:to>
    <xdr:sp macro="" textlink="">
      <xdr:nvSpPr>
        <xdr:cNvPr id="366" name="円/楕円 365"/>
        <xdr:cNvSpPr/>
      </xdr:nvSpPr>
      <xdr:spPr>
        <a:xfrm>
          <a:off x="8699500" y="1001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21219</xdr:rowOff>
    </xdr:from>
    <xdr:ext cx="599010" cy="259045"/>
    <xdr:sp macro="" textlink="">
      <xdr:nvSpPr>
        <xdr:cNvPr id="367" name="テキスト ボックス 366"/>
        <xdr:cNvSpPr txBox="1"/>
      </xdr:nvSpPr>
      <xdr:spPr>
        <a:xfrm>
          <a:off x="8450794" y="979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237,685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39872</xdr:rowOff>
    </xdr:from>
    <xdr:to>
      <xdr:col>11</xdr:col>
      <xdr:colOff>358775</xdr:colOff>
      <xdr:row>58</xdr:row>
      <xdr:rowOff>141472</xdr:rowOff>
    </xdr:to>
    <xdr:sp macro="" textlink="">
      <xdr:nvSpPr>
        <xdr:cNvPr id="368" name="円/楕円 367"/>
        <xdr:cNvSpPr/>
      </xdr:nvSpPr>
      <xdr:spPr>
        <a:xfrm>
          <a:off x="7810500" y="998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157999</xdr:rowOff>
    </xdr:from>
    <xdr:ext cx="599010" cy="259045"/>
    <xdr:sp macro="" textlink="">
      <xdr:nvSpPr>
        <xdr:cNvPr id="369" name="テキスト ボックス 368"/>
        <xdr:cNvSpPr txBox="1"/>
      </xdr:nvSpPr>
      <xdr:spPr>
        <a:xfrm>
          <a:off x="7561794" y="975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328,682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11950</xdr:rowOff>
    </xdr:from>
    <xdr:to>
      <xdr:col>10</xdr:col>
      <xdr:colOff>155575</xdr:colOff>
      <xdr:row>58</xdr:row>
      <xdr:rowOff>113550</xdr:rowOff>
    </xdr:to>
    <xdr:sp macro="" textlink="">
      <xdr:nvSpPr>
        <xdr:cNvPr id="370" name="円/楕円 369"/>
        <xdr:cNvSpPr/>
      </xdr:nvSpPr>
      <xdr:spPr>
        <a:xfrm>
          <a:off x="6921500" y="99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130077</xdr:rowOff>
    </xdr:from>
    <xdr:ext cx="599010" cy="259045"/>
    <xdr:sp macro="" textlink="">
      <xdr:nvSpPr>
        <xdr:cNvPr id="371" name="テキスト ボックス 370"/>
        <xdr:cNvSpPr txBox="1"/>
      </xdr:nvSpPr>
      <xdr:spPr>
        <a:xfrm>
          <a:off x="6672794" y="973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401,969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98636</xdr:rowOff>
    </xdr:from>
    <xdr:to>
      <xdr:col>15</xdr:col>
      <xdr:colOff>180975</xdr:colOff>
      <xdr:row>78</xdr:row>
      <xdr:rowOff>89900</xdr:rowOff>
    </xdr:to>
    <xdr:cxnSp macro="">
      <xdr:nvCxnSpPr>
        <xdr:cNvPr id="400" name="直線コネクタ 399"/>
        <xdr:cNvCxnSpPr/>
      </xdr:nvCxnSpPr>
      <xdr:spPr>
        <a:xfrm flipV="1">
          <a:off x="9639300" y="13300286"/>
          <a:ext cx="838200" cy="16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1" name="商工費平均値テキスト"/>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89900</xdr:rowOff>
    </xdr:from>
    <xdr:to>
      <xdr:col>14</xdr:col>
      <xdr:colOff>28575</xdr:colOff>
      <xdr:row>78</xdr:row>
      <xdr:rowOff>91797</xdr:rowOff>
    </xdr:to>
    <xdr:cxnSp macro="">
      <xdr:nvCxnSpPr>
        <xdr:cNvPr id="403" name="直線コネクタ 402"/>
        <xdr:cNvCxnSpPr/>
      </xdr:nvCxnSpPr>
      <xdr:spPr>
        <a:xfrm flipV="1">
          <a:off x="8750300" y="13463000"/>
          <a:ext cx="8890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69706</xdr:rowOff>
    </xdr:from>
    <xdr:to>
      <xdr:col>12</xdr:col>
      <xdr:colOff>511175</xdr:colOff>
      <xdr:row>78</xdr:row>
      <xdr:rowOff>91797</xdr:rowOff>
    </xdr:to>
    <xdr:cxnSp macro="">
      <xdr:nvCxnSpPr>
        <xdr:cNvPr id="406" name="直線コネクタ 405"/>
        <xdr:cNvCxnSpPr/>
      </xdr:nvCxnSpPr>
      <xdr:spPr>
        <a:xfrm>
          <a:off x="7861300" y="13442806"/>
          <a:ext cx="889000" cy="2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69706</xdr:rowOff>
    </xdr:from>
    <xdr:to>
      <xdr:col>11</xdr:col>
      <xdr:colOff>307975</xdr:colOff>
      <xdr:row>78</xdr:row>
      <xdr:rowOff>86996</xdr:rowOff>
    </xdr:to>
    <xdr:cxnSp macro="">
      <xdr:nvCxnSpPr>
        <xdr:cNvPr id="409" name="直線コネクタ 408"/>
        <xdr:cNvCxnSpPr/>
      </xdr:nvCxnSpPr>
      <xdr:spPr>
        <a:xfrm flipV="1">
          <a:off x="6972300" y="13442806"/>
          <a:ext cx="889000" cy="1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47836</xdr:rowOff>
    </xdr:from>
    <xdr:to>
      <xdr:col>15</xdr:col>
      <xdr:colOff>231775</xdr:colOff>
      <xdr:row>77</xdr:row>
      <xdr:rowOff>149436</xdr:rowOff>
    </xdr:to>
    <xdr:sp macro="" textlink="">
      <xdr:nvSpPr>
        <xdr:cNvPr id="419" name="円/楕円 418"/>
        <xdr:cNvSpPr/>
      </xdr:nvSpPr>
      <xdr:spPr>
        <a:xfrm>
          <a:off x="10426700" y="1324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70713</xdr:rowOff>
    </xdr:from>
    <xdr:ext cx="534377" cy="259045"/>
    <xdr:sp macro="" textlink="">
      <xdr:nvSpPr>
        <xdr:cNvPr id="420" name="商工費該当値テキスト"/>
        <xdr:cNvSpPr txBox="1"/>
      </xdr:nvSpPr>
      <xdr:spPr>
        <a:xfrm>
          <a:off x="10528300" y="1310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75,778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39100</xdr:rowOff>
    </xdr:from>
    <xdr:to>
      <xdr:col>14</xdr:col>
      <xdr:colOff>79375</xdr:colOff>
      <xdr:row>78</xdr:row>
      <xdr:rowOff>140700</xdr:rowOff>
    </xdr:to>
    <xdr:sp macro="" textlink="">
      <xdr:nvSpPr>
        <xdr:cNvPr id="421" name="円/楕円 420"/>
        <xdr:cNvSpPr/>
      </xdr:nvSpPr>
      <xdr:spPr>
        <a:xfrm>
          <a:off x="9588500" y="1341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131827</xdr:rowOff>
    </xdr:from>
    <xdr:ext cx="534377" cy="259045"/>
    <xdr:sp macro="" textlink="">
      <xdr:nvSpPr>
        <xdr:cNvPr id="422" name="テキスト ボックス 421"/>
        <xdr:cNvSpPr txBox="1"/>
      </xdr:nvSpPr>
      <xdr:spPr>
        <a:xfrm>
          <a:off x="9372111" y="1350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33,071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40997</xdr:rowOff>
    </xdr:from>
    <xdr:to>
      <xdr:col>12</xdr:col>
      <xdr:colOff>561975</xdr:colOff>
      <xdr:row>78</xdr:row>
      <xdr:rowOff>142597</xdr:rowOff>
    </xdr:to>
    <xdr:sp macro="" textlink="">
      <xdr:nvSpPr>
        <xdr:cNvPr id="423" name="円/楕円 422"/>
        <xdr:cNvSpPr/>
      </xdr:nvSpPr>
      <xdr:spPr>
        <a:xfrm>
          <a:off x="8699500" y="1341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133724</xdr:rowOff>
    </xdr:from>
    <xdr:ext cx="534377" cy="259045"/>
    <xdr:sp macro="" textlink="">
      <xdr:nvSpPr>
        <xdr:cNvPr id="424" name="テキスト ボックス 423"/>
        <xdr:cNvSpPr txBox="1"/>
      </xdr:nvSpPr>
      <xdr:spPr>
        <a:xfrm>
          <a:off x="8483111" y="1350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18906</xdr:rowOff>
    </xdr:from>
    <xdr:to>
      <xdr:col>11</xdr:col>
      <xdr:colOff>358775</xdr:colOff>
      <xdr:row>78</xdr:row>
      <xdr:rowOff>120506</xdr:rowOff>
    </xdr:to>
    <xdr:sp macro="" textlink="">
      <xdr:nvSpPr>
        <xdr:cNvPr id="425" name="円/楕円 424"/>
        <xdr:cNvSpPr/>
      </xdr:nvSpPr>
      <xdr:spPr>
        <a:xfrm>
          <a:off x="7810500" y="1339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111633</xdr:rowOff>
    </xdr:from>
    <xdr:ext cx="534377" cy="259045"/>
    <xdr:sp macro="" textlink="">
      <xdr:nvSpPr>
        <xdr:cNvPr id="426" name="テキスト ボックス 425"/>
        <xdr:cNvSpPr txBox="1"/>
      </xdr:nvSpPr>
      <xdr:spPr>
        <a:xfrm>
          <a:off x="7594111" y="1348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38,371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36196</xdr:rowOff>
    </xdr:from>
    <xdr:to>
      <xdr:col>10</xdr:col>
      <xdr:colOff>155575</xdr:colOff>
      <xdr:row>78</xdr:row>
      <xdr:rowOff>137796</xdr:rowOff>
    </xdr:to>
    <xdr:sp macro="" textlink="">
      <xdr:nvSpPr>
        <xdr:cNvPr id="427" name="円/楕円 426"/>
        <xdr:cNvSpPr/>
      </xdr:nvSpPr>
      <xdr:spPr>
        <a:xfrm>
          <a:off x="6921500" y="1340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128923</xdr:rowOff>
    </xdr:from>
    <xdr:ext cx="534377" cy="259045"/>
    <xdr:sp macro="" textlink="">
      <xdr:nvSpPr>
        <xdr:cNvPr id="428" name="テキスト ボックス 427"/>
        <xdr:cNvSpPr txBox="1"/>
      </xdr:nvSpPr>
      <xdr:spPr>
        <a:xfrm>
          <a:off x="6705111" y="1350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105773</xdr:rowOff>
    </xdr:from>
    <xdr:to>
      <xdr:col>15</xdr:col>
      <xdr:colOff>180975</xdr:colOff>
      <xdr:row>98</xdr:row>
      <xdr:rowOff>116963</xdr:rowOff>
    </xdr:to>
    <xdr:cxnSp macro="">
      <xdr:nvCxnSpPr>
        <xdr:cNvPr id="455" name="直線コネクタ 454"/>
        <xdr:cNvCxnSpPr/>
      </xdr:nvCxnSpPr>
      <xdr:spPr>
        <a:xfrm flipV="1">
          <a:off x="9639300" y="16907873"/>
          <a:ext cx="838200" cy="1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116889</xdr:rowOff>
    </xdr:from>
    <xdr:to>
      <xdr:col>14</xdr:col>
      <xdr:colOff>28575</xdr:colOff>
      <xdr:row>98</xdr:row>
      <xdr:rowOff>116963</xdr:rowOff>
    </xdr:to>
    <xdr:cxnSp macro="">
      <xdr:nvCxnSpPr>
        <xdr:cNvPr id="458" name="直線コネクタ 457"/>
        <xdr:cNvCxnSpPr/>
      </xdr:nvCxnSpPr>
      <xdr:spPr>
        <a:xfrm>
          <a:off x="8750300" y="16918989"/>
          <a:ext cx="889000" cy="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84528</xdr:rowOff>
    </xdr:from>
    <xdr:to>
      <xdr:col>12</xdr:col>
      <xdr:colOff>511175</xdr:colOff>
      <xdr:row>98</xdr:row>
      <xdr:rowOff>116889</xdr:rowOff>
    </xdr:to>
    <xdr:cxnSp macro="">
      <xdr:nvCxnSpPr>
        <xdr:cNvPr id="461" name="直線コネクタ 460"/>
        <xdr:cNvCxnSpPr/>
      </xdr:nvCxnSpPr>
      <xdr:spPr>
        <a:xfrm>
          <a:off x="7861300" y="16886628"/>
          <a:ext cx="889000" cy="3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84528</xdr:rowOff>
    </xdr:from>
    <xdr:to>
      <xdr:col>11</xdr:col>
      <xdr:colOff>307975</xdr:colOff>
      <xdr:row>98</xdr:row>
      <xdr:rowOff>96293</xdr:rowOff>
    </xdr:to>
    <xdr:cxnSp macro="">
      <xdr:nvCxnSpPr>
        <xdr:cNvPr id="464" name="直線コネクタ 463"/>
        <xdr:cNvCxnSpPr/>
      </xdr:nvCxnSpPr>
      <xdr:spPr>
        <a:xfrm flipV="1">
          <a:off x="6972300" y="16886628"/>
          <a:ext cx="889000" cy="1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54973</xdr:rowOff>
    </xdr:from>
    <xdr:to>
      <xdr:col>15</xdr:col>
      <xdr:colOff>231775</xdr:colOff>
      <xdr:row>98</xdr:row>
      <xdr:rowOff>156573</xdr:rowOff>
    </xdr:to>
    <xdr:sp macro="" textlink="">
      <xdr:nvSpPr>
        <xdr:cNvPr id="474" name="円/楕円 473"/>
        <xdr:cNvSpPr/>
      </xdr:nvSpPr>
      <xdr:spPr>
        <a:xfrm>
          <a:off x="10426700" y="168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170613</xdr:rowOff>
    </xdr:from>
    <xdr:ext cx="534377" cy="259045"/>
    <xdr:sp macro="" textlink="">
      <xdr:nvSpPr>
        <xdr:cNvPr id="475" name="土木費該当値テキスト"/>
        <xdr:cNvSpPr txBox="1"/>
      </xdr:nvSpPr>
      <xdr:spPr>
        <a:xfrm>
          <a:off x="10528300" y="1680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74,206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66163</xdr:rowOff>
    </xdr:from>
    <xdr:to>
      <xdr:col>14</xdr:col>
      <xdr:colOff>79375</xdr:colOff>
      <xdr:row>98</xdr:row>
      <xdr:rowOff>167763</xdr:rowOff>
    </xdr:to>
    <xdr:sp macro="" textlink="">
      <xdr:nvSpPr>
        <xdr:cNvPr id="476" name="円/楕円 475"/>
        <xdr:cNvSpPr/>
      </xdr:nvSpPr>
      <xdr:spPr>
        <a:xfrm>
          <a:off x="9588500" y="168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158890</xdr:rowOff>
    </xdr:from>
    <xdr:ext cx="534377" cy="259045"/>
    <xdr:sp macro="" textlink="">
      <xdr:nvSpPr>
        <xdr:cNvPr id="477" name="テキスト ボックス 476"/>
        <xdr:cNvSpPr txBox="1"/>
      </xdr:nvSpPr>
      <xdr:spPr>
        <a:xfrm>
          <a:off x="9372111" y="1696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49,729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66089</xdr:rowOff>
    </xdr:from>
    <xdr:to>
      <xdr:col>12</xdr:col>
      <xdr:colOff>561975</xdr:colOff>
      <xdr:row>98</xdr:row>
      <xdr:rowOff>167689</xdr:rowOff>
    </xdr:to>
    <xdr:sp macro="" textlink="">
      <xdr:nvSpPr>
        <xdr:cNvPr id="478" name="円/楕円 477"/>
        <xdr:cNvSpPr/>
      </xdr:nvSpPr>
      <xdr:spPr>
        <a:xfrm>
          <a:off x="8699500" y="1686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158816</xdr:rowOff>
    </xdr:from>
    <xdr:ext cx="534377" cy="259045"/>
    <xdr:sp macro="" textlink="">
      <xdr:nvSpPr>
        <xdr:cNvPr id="479" name="テキスト ボックス 478"/>
        <xdr:cNvSpPr txBox="1"/>
      </xdr:nvSpPr>
      <xdr:spPr>
        <a:xfrm>
          <a:off x="8483111" y="1696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49,892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33728</xdr:rowOff>
    </xdr:from>
    <xdr:to>
      <xdr:col>11</xdr:col>
      <xdr:colOff>358775</xdr:colOff>
      <xdr:row>98</xdr:row>
      <xdr:rowOff>135328</xdr:rowOff>
    </xdr:to>
    <xdr:sp macro="" textlink="">
      <xdr:nvSpPr>
        <xdr:cNvPr id="480" name="円/楕円 479"/>
        <xdr:cNvSpPr/>
      </xdr:nvSpPr>
      <xdr:spPr>
        <a:xfrm>
          <a:off x="7810500" y="1683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126455</xdr:rowOff>
    </xdr:from>
    <xdr:ext cx="599010" cy="259045"/>
    <xdr:sp macro="" textlink="">
      <xdr:nvSpPr>
        <xdr:cNvPr id="481" name="テキスト ボックス 480"/>
        <xdr:cNvSpPr txBox="1"/>
      </xdr:nvSpPr>
      <xdr:spPr>
        <a:xfrm>
          <a:off x="7561794" y="169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120,674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45493</xdr:rowOff>
    </xdr:from>
    <xdr:to>
      <xdr:col>10</xdr:col>
      <xdr:colOff>155575</xdr:colOff>
      <xdr:row>98</xdr:row>
      <xdr:rowOff>147093</xdr:rowOff>
    </xdr:to>
    <xdr:sp macro="" textlink="">
      <xdr:nvSpPr>
        <xdr:cNvPr id="482" name="円/楕円 481"/>
        <xdr:cNvSpPr/>
      </xdr:nvSpPr>
      <xdr:spPr>
        <a:xfrm>
          <a:off x="6921500" y="1684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138220</xdr:rowOff>
    </xdr:from>
    <xdr:ext cx="534377" cy="259045"/>
    <xdr:sp macro="" textlink="">
      <xdr:nvSpPr>
        <xdr:cNvPr id="483" name="テキスト ボックス 482"/>
        <xdr:cNvSpPr txBox="1"/>
      </xdr:nvSpPr>
      <xdr:spPr>
        <a:xfrm>
          <a:off x="6705111" y="1694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2456</xdr:rowOff>
    </xdr:from>
    <xdr:to>
      <xdr:col>23</xdr:col>
      <xdr:colOff>517525</xdr:colOff>
      <xdr:row>39</xdr:row>
      <xdr:rowOff>5992</xdr:rowOff>
    </xdr:to>
    <xdr:cxnSp macro="">
      <xdr:nvCxnSpPr>
        <xdr:cNvPr id="512" name="直線コネクタ 511"/>
        <xdr:cNvCxnSpPr/>
      </xdr:nvCxnSpPr>
      <xdr:spPr>
        <a:xfrm>
          <a:off x="15481300" y="6689006"/>
          <a:ext cx="838200" cy="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2456</xdr:rowOff>
    </xdr:from>
    <xdr:to>
      <xdr:col>22</xdr:col>
      <xdr:colOff>365125</xdr:colOff>
      <xdr:row>39</xdr:row>
      <xdr:rowOff>9344</xdr:rowOff>
    </xdr:to>
    <xdr:cxnSp macro="">
      <xdr:nvCxnSpPr>
        <xdr:cNvPr id="515" name="直線コネクタ 514"/>
        <xdr:cNvCxnSpPr/>
      </xdr:nvCxnSpPr>
      <xdr:spPr>
        <a:xfrm flipV="1">
          <a:off x="14592300" y="6689006"/>
          <a:ext cx="889000" cy="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9344</xdr:rowOff>
    </xdr:from>
    <xdr:to>
      <xdr:col>21</xdr:col>
      <xdr:colOff>161925</xdr:colOff>
      <xdr:row>39</xdr:row>
      <xdr:rowOff>16569</xdr:rowOff>
    </xdr:to>
    <xdr:cxnSp macro="">
      <xdr:nvCxnSpPr>
        <xdr:cNvPr id="518" name="直線コネクタ 517"/>
        <xdr:cNvCxnSpPr/>
      </xdr:nvCxnSpPr>
      <xdr:spPr>
        <a:xfrm flipV="1">
          <a:off x="13703300" y="6695894"/>
          <a:ext cx="889000" cy="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16249</xdr:rowOff>
    </xdr:from>
    <xdr:to>
      <xdr:col>19</xdr:col>
      <xdr:colOff>644525</xdr:colOff>
      <xdr:row>39</xdr:row>
      <xdr:rowOff>16569</xdr:rowOff>
    </xdr:to>
    <xdr:cxnSp macro="">
      <xdr:nvCxnSpPr>
        <xdr:cNvPr id="521" name="直線コネクタ 520"/>
        <xdr:cNvCxnSpPr/>
      </xdr:nvCxnSpPr>
      <xdr:spPr>
        <a:xfrm>
          <a:off x="12814300" y="6702799"/>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126642</xdr:rowOff>
    </xdr:from>
    <xdr:to>
      <xdr:col>23</xdr:col>
      <xdr:colOff>568325</xdr:colOff>
      <xdr:row>39</xdr:row>
      <xdr:rowOff>56792</xdr:rowOff>
    </xdr:to>
    <xdr:sp macro="" textlink="">
      <xdr:nvSpPr>
        <xdr:cNvPr id="531" name="円/楕円 530"/>
        <xdr:cNvSpPr/>
      </xdr:nvSpPr>
      <xdr:spPr>
        <a:xfrm>
          <a:off x="16268700" y="664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41569</xdr:rowOff>
    </xdr:from>
    <xdr:ext cx="469744" cy="259045"/>
    <xdr:sp macro="" textlink="">
      <xdr:nvSpPr>
        <xdr:cNvPr id="532" name="消防費該当値テキスト"/>
        <xdr:cNvSpPr txBox="1"/>
      </xdr:nvSpPr>
      <xdr:spPr>
        <a:xfrm>
          <a:off x="16370300" y="655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123106</xdr:rowOff>
    </xdr:from>
    <xdr:to>
      <xdr:col>22</xdr:col>
      <xdr:colOff>415925</xdr:colOff>
      <xdr:row>39</xdr:row>
      <xdr:rowOff>53256</xdr:rowOff>
    </xdr:to>
    <xdr:sp macro="" textlink="">
      <xdr:nvSpPr>
        <xdr:cNvPr id="533" name="円/楕円 532"/>
        <xdr:cNvSpPr/>
      </xdr:nvSpPr>
      <xdr:spPr>
        <a:xfrm>
          <a:off x="15430500" y="663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44383</xdr:rowOff>
    </xdr:from>
    <xdr:ext cx="469744" cy="259045"/>
    <xdr:sp macro="" textlink="">
      <xdr:nvSpPr>
        <xdr:cNvPr id="534" name="テキスト ボックス 533"/>
        <xdr:cNvSpPr txBox="1"/>
      </xdr:nvSpPr>
      <xdr:spPr>
        <a:xfrm>
          <a:off x="15246427" y="67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129994</xdr:rowOff>
    </xdr:from>
    <xdr:to>
      <xdr:col>21</xdr:col>
      <xdr:colOff>212725</xdr:colOff>
      <xdr:row>39</xdr:row>
      <xdr:rowOff>60144</xdr:rowOff>
    </xdr:to>
    <xdr:sp macro="" textlink="">
      <xdr:nvSpPr>
        <xdr:cNvPr id="535" name="円/楕円 534"/>
        <xdr:cNvSpPr/>
      </xdr:nvSpPr>
      <xdr:spPr>
        <a:xfrm>
          <a:off x="14541500" y="664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51271</xdr:rowOff>
    </xdr:from>
    <xdr:ext cx="469744" cy="259045"/>
    <xdr:sp macro="" textlink="">
      <xdr:nvSpPr>
        <xdr:cNvPr id="536" name="テキスト ボックス 535"/>
        <xdr:cNvSpPr txBox="1"/>
      </xdr:nvSpPr>
      <xdr:spPr>
        <a:xfrm>
          <a:off x="14357427" y="673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137219</xdr:rowOff>
    </xdr:from>
    <xdr:to>
      <xdr:col>20</xdr:col>
      <xdr:colOff>9525</xdr:colOff>
      <xdr:row>39</xdr:row>
      <xdr:rowOff>67369</xdr:rowOff>
    </xdr:to>
    <xdr:sp macro="" textlink="">
      <xdr:nvSpPr>
        <xdr:cNvPr id="537" name="円/楕円 536"/>
        <xdr:cNvSpPr/>
      </xdr:nvSpPr>
      <xdr:spPr>
        <a:xfrm>
          <a:off x="13652500" y="665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58496</xdr:rowOff>
    </xdr:from>
    <xdr:ext cx="469744" cy="259045"/>
    <xdr:sp macro="" textlink="">
      <xdr:nvSpPr>
        <xdr:cNvPr id="538" name="テキスト ボックス 537"/>
        <xdr:cNvSpPr txBox="1"/>
      </xdr:nvSpPr>
      <xdr:spPr>
        <a:xfrm>
          <a:off x="13468427" y="674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136899</xdr:rowOff>
    </xdr:from>
    <xdr:to>
      <xdr:col>18</xdr:col>
      <xdr:colOff>492125</xdr:colOff>
      <xdr:row>39</xdr:row>
      <xdr:rowOff>67049</xdr:rowOff>
    </xdr:to>
    <xdr:sp macro="" textlink="">
      <xdr:nvSpPr>
        <xdr:cNvPr id="539" name="円/楕円 538"/>
        <xdr:cNvSpPr/>
      </xdr:nvSpPr>
      <xdr:spPr>
        <a:xfrm>
          <a:off x="12763500" y="665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58176</xdr:rowOff>
    </xdr:from>
    <xdr:ext cx="469744" cy="259045"/>
    <xdr:sp macro="" textlink="">
      <xdr:nvSpPr>
        <xdr:cNvPr id="540" name="テキスト ボックス 539"/>
        <xdr:cNvSpPr txBox="1"/>
      </xdr:nvSpPr>
      <xdr:spPr>
        <a:xfrm>
          <a:off x="12579427" y="674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97219</xdr:rowOff>
    </xdr:from>
    <xdr:to>
      <xdr:col>23</xdr:col>
      <xdr:colOff>517525</xdr:colOff>
      <xdr:row>57</xdr:row>
      <xdr:rowOff>81442</xdr:rowOff>
    </xdr:to>
    <xdr:cxnSp macro="">
      <xdr:nvCxnSpPr>
        <xdr:cNvPr id="569" name="直線コネクタ 568"/>
        <xdr:cNvCxnSpPr/>
      </xdr:nvCxnSpPr>
      <xdr:spPr>
        <a:xfrm>
          <a:off x="15481300" y="9526969"/>
          <a:ext cx="838200" cy="32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77317</xdr:rowOff>
    </xdr:from>
    <xdr:ext cx="599010" cy="259045"/>
    <xdr:sp macro="" textlink="">
      <xdr:nvSpPr>
        <xdr:cNvPr id="570" name="教育費平均値テキスト"/>
        <xdr:cNvSpPr txBox="1"/>
      </xdr:nvSpPr>
      <xdr:spPr>
        <a:xfrm>
          <a:off x="16370300" y="9849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97219</xdr:rowOff>
    </xdr:from>
    <xdr:to>
      <xdr:col>22</xdr:col>
      <xdr:colOff>365125</xdr:colOff>
      <xdr:row>57</xdr:row>
      <xdr:rowOff>35870</xdr:rowOff>
    </xdr:to>
    <xdr:cxnSp macro="">
      <xdr:nvCxnSpPr>
        <xdr:cNvPr id="572" name="直線コネクタ 571"/>
        <xdr:cNvCxnSpPr/>
      </xdr:nvCxnSpPr>
      <xdr:spPr>
        <a:xfrm flipV="1">
          <a:off x="14592300" y="9526969"/>
          <a:ext cx="889000" cy="28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5849</xdr:rowOff>
    </xdr:from>
    <xdr:ext cx="599010" cy="259045"/>
    <xdr:sp macro="" textlink="">
      <xdr:nvSpPr>
        <xdr:cNvPr id="574" name="テキスト ボックス 573"/>
        <xdr:cNvSpPr txBox="1"/>
      </xdr:nvSpPr>
      <xdr:spPr>
        <a:xfrm>
          <a:off x="15181794"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35870</xdr:rowOff>
    </xdr:from>
    <xdr:to>
      <xdr:col>21</xdr:col>
      <xdr:colOff>161925</xdr:colOff>
      <xdr:row>58</xdr:row>
      <xdr:rowOff>6175</xdr:rowOff>
    </xdr:to>
    <xdr:cxnSp macro="">
      <xdr:nvCxnSpPr>
        <xdr:cNvPr id="575" name="直線コネクタ 574"/>
        <xdr:cNvCxnSpPr/>
      </xdr:nvCxnSpPr>
      <xdr:spPr>
        <a:xfrm flipV="1">
          <a:off x="13703300" y="9808520"/>
          <a:ext cx="889000" cy="14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14745</xdr:rowOff>
    </xdr:from>
    <xdr:ext cx="599010" cy="259045"/>
    <xdr:sp macro="" textlink="">
      <xdr:nvSpPr>
        <xdr:cNvPr id="577" name="テキスト ボックス 576"/>
        <xdr:cNvSpPr txBox="1"/>
      </xdr:nvSpPr>
      <xdr:spPr>
        <a:xfrm>
          <a:off x="14292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85251</xdr:rowOff>
    </xdr:from>
    <xdr:to>
      <xdr:col>19</xdr:col>
      <xdr:colOff>644525</xdr:colOff>
      <xdr:row>58</xdr:row>
      <xdr:rowOff>6175</xdr:rowOff>
    </xdr:to>
    <xdr:cxnSp macro="">
      <xdr:nvCxnSpPr>
        <xdr:cNvPr id="578" name="直線コネクタ 577"/>
        <xdr:cNvCxnSpPr/>
      </xdr:nvCxnSpPr>
      <xdr:spPr>
        <a:xfrm>
          <a:off x="12814300" y="9686451"/>
          <a:ext cx="889000" cy="26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48277</xdr:rowOff>
    </xdr:from>
    <xdr:ext cx="599010" cy="259045"/>
    <xdr:sp macro="" textlink="">
      <xdr:nvSpPr>
        <xdr:cNvPr id="582" name="テキスト ボックス 581"/>
        <xdr:cNvSpPr txBox="1"/>
      </xdr:nvSpPr>
      <xdr:spPr>
        <a:xfrm>
          <a:off x="12514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30642</xdr:rowOff>
    </xdr:from>
    <xdr:to>
      <xdr:col>23</xdr:col>
      <xdr:colOff>568325</xdr:colOff>
      <xdr:row>57</xdr:row>
      <xdr:rowOff>132242</xdr:rowOff>
    </xdr:to>
    <xdr:sp macro="" textlink="">
      <xdr:nvSpPr>
        <xdr:cNvPr id="588" name="円/楕円 587"/>
        <xdr:cNvSpPr/>
      </xdr:nvSpPr>
      <xdr:spPr>
        <a:xfrm>
          <a:off x="16268700" y="980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53519</xdr:rowOff>
    </xdr:from>
    <xdr:ext cx="599010" cy="259045"/>
    <xdr:sp macro="" textlink="">
      <xdr:nvSpPr>
        <xdr:cNvPr id="589" name="教育費該当値テキスト"/>
        <xdr:cNvSpPr txBox="1"/>
      </xdr:nvSpPr>
      <xdr:spPr>
        <a:xfrm>
          <a:off x="16370300" y="9654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160,582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46419</xdr:rowOff>
    </xdr:from>
    <xdr:to>
      <xdr:col>22</xdr:col>
      <xdr:colOff>415925</xdr:colOff>
      <xdr:row>55</xdr:row>
      <xdr:rowOff>148019</xdr:rowOff>
    </xdr:to>
    <xdr:sp macro="" textlink="">
      <xdr:nvSpPr>
        <xdr:cNvPr id="590" name="円/楕円 589"/>
        <xdr:cNvSpPr/>
      </xdr:nvSpPr>
      <xdr:spPr>
        <a:xfrm>
          <a:off x="15430500" y="947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53</xdr:row>
      <xdr:rowOff>164546</xdr:rowOff>
    </xdr:from>
    <xdr:ext cx="599010" cy="259045"/>
    <xdr:sp macro="" textlink="">
      <xdr:nvSpPr>
        <xdr:cNvPr id="591" name="テキスト ボックス 590"/>
        <xdr:cNvSpPr txBox="1"/>
      </xdr:nvSpPr>
      <xdr:spPr>
        <a:xfrm>
          <a:off x="15181794" y="925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332,300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156520</xdr:rowOff>
    </xdr:from>
    <xdr:to>
      <xdr:col>21</xdr:col>
      <xdr:colOff>212725</xdr:colOff>
      <xdr:row>57</xdr:row>
      <xdr:rowOff>86670</xdr:rowOff>
    </xdr:to>
    <xdr:sp macro="" textlink="">
      <xdr:nvSpPr>
        <xdr:cNvPr id="592" name="円/楕円 591"/>
        <xdr:cNvSpPr/>
      </xdr:nvSpPr>
      <xdr:spPr>
        <a:xfrm>
          <a:off x="14541500" y="97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103197</xdr:rowOff>
    </xdr:from>
    <xdr:ext cx="599010" cy="259045"/>
    <xdr:sp macro="" textlink="">
      <xdr:nvSpPr>
        <xdr:cNvPr id="593" name="テキスト ボックス 592"/>
        <xdr:cNvSpPr txBox="1"/>
      </xdr:nvSpPr>
      <xdr:spPr>
        <a:xfrm>
          <a:off x="14292794" y="953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184,504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126825</xdr:rowOff>
    </xdr:from>
    <xdr:to>
      <xdr:col>20</xdr:col>
      <xdr:colOff>9525</xdr:colOff>
      <xdr:row>58</xdr:row>
      <xdr:rowOff>56975</xdr:rowOff>
    </xdr:to>
    <xdr:sp macro="" textlink="">
      <xdr:nvSpPr>
        <xdr:cNvPr id="594" name="円/楕円 593"/>
        <xdr:cNvSpPr/>
      </xdr:nvSpPr>
      <xdr:spPr>
        <a:xfrm>
          <a:off x="13652500" y="989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48102</xdr:rowOff>
    </xdr:from>
    <xdr:ext cx="599010" cy="259045"/>
    <xdr:sp macro="" textlink="">
      <xdr:nvSpPr>
        <xdr:cNvPr id="595" name="テキスト ボックス 594"/>
        <xdr:cNvSpPr txBox="1"/>
      </xdr:nvSpPr>
      <xdr:spPr>
        <a:xfrm>
          <a:off x="13403794" y="999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110,092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34451</xdr:rowOff>
    </xdr:from>
    <xdr:to>
      <xdr:col>18</xdr:col>
      <xdr:colOff>492125</xdr:colOff>
      <xdr:row>56</xdr:row>
      <xdr:rowOff>136051</xdr:rowOff>
    </xdr:to>
    <xdr:sp macro="" textlink="">
      <xdr:nvSpPr>
        <xdr:cNvPr id="596" name="円/楕円 595"/>
        <xdr:cNvSpPr/>
      </xdr:nvSpPr>
      <xdr:spPr>
        <a:xfrm>
          <a:off x="12763500" y="96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152578</xdr:rowOff>
    </xdr:from>
    <xdr:ext cx="599010" cy="259045"/>
    <xdr:sp macro="" textlink="">
      <xdr:nvSpPr>
        <xdr:cNvPr id="597" name="テキスト ボックス 596"/>
        <xdr:cNvSpPr txBox="1"/>
      </xdr:nvSpPr>
      <xdr:spPr>
        <a:xfrm>
          <a:off x="12514794" y="941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248,582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43687</xdr:rowOff>
    </xdr:from>
    <xdr:to>
      <xdr:col>21</xdr:col>
      <xdr:colOff>161925</xdr:colOff>
      <xdr:row>79</xdr:row>
      <xdr:rowOff>44450</xdr:rowOff>
    </xdr:to>
    <xdr:cxnSp macro="">
      <xdr:nvCxnSpPr>
        <xdr:cNvPr id="632" name="直線コネクタ 631"/>
        <xdr:cNvCxnSpPr/>
      </xdr:nvCxnSpPr>
      <xdr:spPr>
        <a:xfrm>
          <a:off x="13703300" y="1358823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32941</xdr:rowOff>
    </xdr:from>
    <xdr:to>
      <xdr:col>19</xdr:col>
      <xdr:colOff>644525</xdr:colOff>
      <xdr:row>79</xdr:row>
      <xdr:rowOff>43687</xdr:rowOff>
    </xdr:to>
    <xdr:cxnSp macro="">
      <xdr:nvCxnSpPr>
        <xdr:cNvPr id="635" name="直線コネクタ 634"/>
        <xdr:cNvCxnSpPr/>
      </xdr:nvCxnSpPr>
      <xdr:spPr>
        <a:xfrm>
          <a:off x="12814300" y="13577491"/>
          <a:ext cx="889000" cy="1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164337</xdr:rowOff>
    </xdr:from>
    <xdr:to>
      <xdr:col>20</xdr:col>
      <xdr:colOff>9525</xdr:colOff>
      <xdr:row>79</xdr:row>
      <xdr:rowOff>94487</xdr:rowOff>
    </xdr:to>
    <xdr:sp macro="" textlink="">
      <xdr:nvSpPr>
        <xdr:cNvPr id="651" name="円/楕円 650"/>
        <xdr:cNvSpPr/>
      </xdr:nvSpPr>
      <xdr:spPr>
        <a:xfrm>
          <a:off x="13652500" y="135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85614</xdr:rowOff>
    </xdr:from>
    <xdr:ext cx="378565" cy="259045"/>
    <xdr:sp macro="" textlink="">
      <xdr:nvSpPr>
        <xdr:cNvPr id="652" name="テキスト ボックス 651"/>
        <xdr:cNvSpPr txBox="1"/>
      </xdr:nvSpPr>
      <xdr:spPr>
        <a:xfrm>
          <a:off x="13514017" y="13630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153591</xdr:rowOff>
    </xdr:from>
    <xdr:to>
      <xdr:col>18</xdr:col>
      <xdr:colOff>492125</xdr:colOff>
      <xdr:row>79</xdr:row>
      <xdr:rowOff>83741</xdr:rowOff>
    </xdr:to>
    <xdr:sp macro="" textlink="">
      <xdr:nvSpPr>
        <xdr:cNvPr id="653" name="円/楕円 652"/>
        <xdr:cNvSpPr/>
      </xdr:nvSpPr>
      <xdr:spPr>
        <a:xfrm>
          <a:off x="12763500" y="1352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74868</xdr:rowOff>
    </xdr:from>
    <xdr:ext cx="469744" cy="259045"/>
    <xdr:sp macro="" textlink="">
      <xdr:nvSpPr>
        <xdr:cNvPr id="654" name="テキスト ボックス 653"/>
        <xdr:cNvSpPr txBox="1"/>
      </xdr:nvSpPr>
      <xdr:spPr>
        <a:xfrm>
          <a:off x="12579427" y="1361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91790</xdr:rowOff>
    </xdr:from>
    <xdr:to>
      <xdr:col>23</xdr:col>
      <xdr:colOff>517525</xdr:colOff>
      <xdr:row>98</xdr:row>
      <xdr:rowOff>117484</xdr:rowOff>
    </xdr:to>
    <xdr:cxnSp macro="">
      <xdr:nvCxnSpPr>
        <xdr:cNvPr id="683" name="直線コネクタ 682"/>
        <xdr:cNvCxnSpPr/>
      </xdr:nvCxnSpPr>
      <xdr:spPr>
        <a:xfrm flipV="1">
          <a:off x="15481300" y="16893890"/>
          <a:ext cx="838200" cy="2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117484</xdr:rowOff>
    </xdr:from>
    <xdr:to>
      <xdr:col>22</xdr:col>
      <xdr:colOff>365125</xdr:colOff>
      <xdr:row>98</xdr:row>
      <xdr:rowOff>128391</xdr:rowOff>
    </xdr:to>
    <xdr:cxnSp macro="">
      <xdr:nvCxnSpPr>
        <xdr:cNvPr id="686" name="直線コネクタ 685"/>
        <xdr:cNvCxnSpPr/>
      </xdr:nvCxnSpPr>
      <xdr:spPr>
        <a:xfrm flipV="1">
          <a:off x="14592300" y="16919584"/>
          <a:ext cx="889000" cy="1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128391</xdr:rowOff>
    </xdr:from>
    <xdr:to>
      <xdr:col>21</xdr:col>
      <xdr:colOff>161925</xdr:colOff>
      <xdr:row>98</xdr:row>
      <xdr:rowOff>134990</xdr:rowOff>
    </xdr:to>
    <xdr:cxnSp macro="">
      <xdr:nvCxnSpPr>
        <xdr:cNvPr id="689" name="直線コネクタ 688"/>
        <xdr:cNvCxnSpPr/>
      </xdr:nvCxnSpPr>
      <xdr:spPr>
        <a:xfrm flipV="1">
          <a:off x="13703300" y="16930491"/>
          <a:ext cx="889000" cy="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134990</xdr:rowOff>
    </xdr:from>
    <xdr:to>
      <xdr:col>19</xdr:col>
      <xdr:colOff>644525</xdr:colOff>
      <xdr:row>98</xdr:row>
      <xdr:rowOff>137078</xdr:rowOff>
    </xdr:to>
    <xdr:cxnSp macro="">
      <xdr:nvCxnSpPr>
        <xdr:cNvPr id="692" name="直線コネクタ 691"/>
        <xdr:cNvCxnSpPr/>
      </xdr:nvCxnSpPr>
      <xdr:spPr>
        <a:xfrm flipV="1">
          <a:off x="12814300" y="16937090"/>
          <a:ext cx="889000" cy="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40990</xdr:rowOff>
    </xdr:from>
    <xdr:to>
      <xdr:col>23</xdr:col>
      <xdr:colOff>568325</xdr:colOff>
      <xdr:row>98</xdr:row>
      <xdr:rowOff>142590</xdr:rowOff>
    </xdr:to>
    <xdr:sp macro="" textlink="">
      <xdr:nvSpPr>
        <xdr:cNvPr id="702" name="円/楕円 701"/>
        <xdr:cNvSpPr/>
      </xdr:nvSpPr>
      <xdr:spPr>
        <a:xfrm>
          <a:off x="16268700" y="1684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129299</xdr:rowOff>
    </xdr:from>
    <xdr:ext cx="534377" cy="259045"/>
    <xdr:sp macro="" textlink="">
      <xdr:nvSpPr>
        <xdr:cNvPr id="703" name="公債費該当値テキスト"/>
        <xdr:cNvSpPr txBox="1"/>
      </xdr:nvSpPr>
      <xdr:spPr>
        <a:xfrm>
          <a:off x="16370300" y="1675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97,725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66684</xdr:rowOff>
    </xdr:from>
    <xdr:to>
      <xdr:col>22</xdr:col>
      <xdr:colOff>415925</xdr:colOff>
      <xdr:row>98</xdr:row>
      <xdr:rowOff>168284</xdr:rowOff>
    </xdr:to>
    <xdr:sp macro="" textlink="">
      <xdr:nvSpPr>
        <xdr:cNvPr id="704" name="円/楕円 703"/>
        <xdr:cNvSpPr/>
      </xdr:nvSpPr>
      <xdr:spPr>
        <a:xfrm>
          <a:off x="15430500" y="1686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159411</xdr:rowOff>
    </xdr:from>
    <xdr:ext cx="534377" cy="259045"/>
    <xdr:sp macro="" textlink="">
      <xdr:nvSpPr>
        <xdr:cNvPr id="705" name="テキスト ボックス 704"/>
        <xdr:cNvSpPr txBox="1"/>
      </xdr:nvSpPr>
      <xdr:spPr>
        <a:xfrm>
          <a:off x="15214111" y="1696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77,493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77591</xdr:rowOff>
    </xdr:from>
    <xdr:to>
      <xdr:col>21</xdr:col>
      <xdr:colOff>212725</xdr:colOff>
      <xdr:row>99</xdr:row>
      <xdr:rowOff>7741</xdr:rowOff>
    </xdr:to>
    <xdr:sp macro="" textlink="">
      <xdr:nvSpPr>
        <xdr:cNvPr id="706" name="円/楕円 705"/>
        <xdr:cNvSpPr/>
      </xdr:nvSpPr>
      <xdr:spPr>
        <a:xfrm>
          <a:off x="14541500" y="1687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170318</xdr:rowOff>
    </xdr:from>
    <xdr:ext cx="534377" cy="259045"/>
    <xdr:sp macro="" textlink="">
      <xdr:nvSpPr>
        <xdr:cNvPr id="707" name="テキスト ボックス 706"/>
        <xdr:cNvSpPr txBox="1"/>
      </xdr:nvSpPr>
      <xdr:spPr>
        <a:xfrm>
          <a:off x="14325111" y="1697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68,905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84190</xdr:rowOff>
    </xdr:from>
    <xdr:to>
      <xdr:col>20</xdr:col>
      <xdr:colOff>9525</xdr:colOff>
      <xdr:row>99</xdr:row>
      <xdr:rowOff>14340</xdr:rowOff>
    </xdr:to>
    <xdr:sp macro="" textlink="">
      <xdr:nvSpPr>
        <xdr:cNvPr id="708" name="円/楕円 707"/>
        <xdr:cNvSpPr/>
      </xdr:nvSpPr>
      <xdr:spPr>
        <a:xfrm>
          <a:off x="13652500" y="1688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5467</xdr:rowOff>
    </xdr:from>
    <xdr:ext cx="534377" cy="259045"/>
    <xdr:sp macro="" textlink="">
      <xdr:nvSpPr>
        <xdr:cNvPr id="709" name="テキスト ボックス 708"/>
        <xdr:cNvSpPr txBox="1"/>
      </xdr:nvSpPr>
      <xdr:spPr>
        <a:xfrm>
          <a:off x="13436111" y="169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63,709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86278</xdr:rowOff>
    </xdr:from>
    <xdr:to>
      <xdr:col>18</xdr:col>
      <xdr:colOff>492125</xdr:colOff>
      <xdr:row>99</xdr:row>
      <xdr:rowOff>16428</xdr:rowOff>
    </xdr:to>
    <xdr:sp macro="" textlink="">
      <xdr:nvSpPr>
        <xdr:cNvPr id="710" name="円/楕円 709"/>
        <xdr:cNvSpPr/>
      </xdr:nvSpPr>
      <xdr:spPr>
        <a:xfrm>
          <a:off x="12763500" y="1688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7555</xdr:rowOff>
    </xdr:from>
    <xdr:ext cx="534377" cy="259045"/>
    <xdr:sp macro="" textlink="">
      <xdr:nvSpPr>
        <xdr:cNvPr id="711" name="テキスト ボックス 710"/>
        <xdr:cNvSpPr txBox="1"/>
      </xdr:nvSpPr>
      <xdr:spPr>
        <a:xfrm>
          <a:off x="12547111" y="1698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160013</xdr:rowOff>
    </xdr:from>
    <xdr:to>
      <xdr:col>32</xdr:col>
      <xdr:colOff>187325</xdr:colOff>
      <xdr:row>39</xdr:row>
      <xdr:rowOff>10019</xdr:rowOff>
    </xdr:to>
    <xdr:cxnSp macro="">
      <xdr:nvCxnSpPr>
        <xdr:cNvPr id="742" name="直線コネクタ 741"/>
        <xdr:cNvCxnSpPr/>
      </xdr:nvCxnSpPr>
      <xdr:spPr>
        <a:xfrm flipV="1">
          <a:off x="21323300" y="6675113"/>
          <a:ext cx="838200" cy="2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6290</xdr:rowOff>
    </xdr:from>
    <xdr:ext cx="378565" cy="259045"/>
    <xdr:sp macro="" textlink="">
      <xdr:nvSpPr>
        <xdr:cNvPr id="743" name="諸支出金平均値テキスト"/>
        <xdr:cNvSpPr txBox="1"/>
      </xdr:nvSpPr>
      <xdr:spPr>
        <a:xfrm>
          <a:off x="22212300" y="6692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4271</xdr:rowOff>
    </xdr:from>
    <xdr:to>
      <xdr:col>31</xdr:col>
      <xdr:colOff>34925</xdr:colOff>
      <xdr:row>39</xdr:row>
      <xdr:rowOff>10019</xdr:rowOff>
    </xdr:to>
    <xdr:cxnSp macro="">
      <xdr:nvCxnSpPr>
        <xdr:cNvPr id="745" name="直線コネクタ 744"/>
        <xdr:cNvCxnSpPr/>
      </xdr:nvCxnSpPr>
      <xdr:spPr>
        <a:xfrm>
          <a:off x="20434300" y="6690821"/>
          <a:ext cx="8890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122714</xdr:rowOff>
    </xdr:from>
    <xdr:ext cx="378565" cy="259045"/>
    <xdr:sp macro="" textlink="">
      <xdr:nvSpPr>
        <xdr:cNvPr id="747" name="テキスト ボックス 746"/>
        <xdr:cNvSpPr txBox="1"/>
      </xdr:nvSpPr>
      <xdr:spPr>
        <a:xfrm>
          <a:off x="21134017" y="6809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4271</xdr:rowOff>
    </xdr:from>
    <xdr:to>
      <xdr:col>29</xdr:col>
      <xdr:colOff>517525</xdr:colOff>
      <xdr:row>39</xdr:row>
      <xdr:rowOff>93653</xdr:rowOff>
    </xdr:to>
    <xdr:cxnSp macro="">
      <xdr:nvCxnSpPr>
        <xdr:cNvPr id="748" name="直線コネクタ 747"/>
        <xdr:cNvCxnSpPr/>
      </xdr:nvCxnSpPr>
      <xdr:spPr>
        <a:xfrm flipV="1">
          <a:off x="19545300" y="6690821"/>
          <a:ext cx="889000" cy="8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63179</xdr:rowOff>
    </xdr:from>
    <xdr:ext cx="469744" cy="259045"/>
    <xdr:sp macro="" textlink="">
      <xdr:nvSpPr>
        <xdr:cNvPr id="750" name="テキスト ボックス 749"/>
        <xdr:cNvSpPr txBox="1"/>
      </xdr:nvSpPr>
      <xdr:spPr>
        <a:xfrm>
          <a:off x="20199427" y="674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32879</xdr:rowOff>
    </xdr:from>
    <xdr:to>
      <xdr:col>28</xdr:col>
      <xdr:colOff>314325</xdr:colOff>
      <xdr:row>39</xdr:row>
      <xdr:rowOff>93653</xdr:rowOff>
    </xdr:to>
    <xdr:cxnSp macro="">
      <xdr:nvCxnSpPr>
        <xdr:cNvPr id="751" name="直線コネクタ 750"/>
        <xdr:cNvCxnSpPr/>
      </xdr:nvCxnSpPr>
      <xdr:spPr>
        <a:xfrm>
          <a:off x="18656300" y="6719429"/>
          <a:ext cx="889000" cy="6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106222</xdr:rowOff>
    </xdr:from>
    <xdr:ext cx="469744" cy="259045"/>
    <xdr:sp macro="" textlink="">
      <xdr:nvSpPr>
        <xdr:cNvPr id="755" name="テキスト ボックス 754"/>
        <xdr:cNvSpPr txBox="1"/>
      </xdr:nvSpPr>
      <xdr:spPr>
        <a:xfrm>
          <a:off x="18421427" y="679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109213</xdr:rowOff>
    </xdr:from>
    <xdr:to>
      <xdr:col>32</xdr:col>
      <xdr:colOff>238125</xdr:colOff>
      <xdr:row>39</xdr:row>
      <xdr:rowOff>39363</xdr:rowOff>
    </xdr:to>
    <xdr:sp macro="" textlink="">
      <xdr:nvSpPr>
        <xdr:cNvPr id="761" name="円/楕円 760"/>
        <xdr:cNvSpPr/>
      </xdr:nvSpPr>
      <xdr:spPr>
        <a:xfrm>
          <a:off x="22110700" y="662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68590</xdr:rowOff>
    </xdr:from>
    <xdr:ext cx="469744" cy="259045"/>
    <xdr:sp macro="" textlink="">
      <xdr:nvSpPr>
        <xdr:cNvPr id="762" name="諸支出金該当値テキスト"/>
        <xdr:cNvSpPr txBox="1"/>
      </xdr:nvSpPr>
      <xdr:spPr>
        <a:xfrm>
          <a:off x="22212300" y="641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130669</xdr:rowOff>
    </xdr:from>
    <xdr:to>
      <xdr:col>31</xdr:col>
      <xdr:colOff>85725</xdr:colOff>
      <xdr:row>39</xdr:row>
      <xdr:rowOff>60819</xdr:rowOff>
    </xdr:to>
    <xdr:sp macro="" textlink="">
      <xdr:nvSpPr>
        <xdr:cNvPr id="763" name="円/楕円 762"/>
        <xdr:cNvSpPr/>
      </xdr:nvSpPr>
      <xdr:spPr>
        <a:xfrm>
          <a:off x="21272500" y="664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77345</xdr:rowOff>
    </xdr:from>
    <xdr:ext cx="469744" cy="259045"/>
    <xdr:sp macro="" textlink="">
      <xdr:nvSpPr>
        <xdr:cNvPr id="764" name="テキスト ボックス 763"/>
        <xdr:cNvSpPr txBox="1"/>
      </xdr:nvSpPr>
      <xdr:spPr>
        <a:xfrm>
          <a:off x="21088427" y="642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124921</xdr:rowOff>
    </xdr:from>
    <xdr:to>
      <xdr:col>29</xdr:col>
      <xdr:colOff>568325</xdr:colOff>
      <xdr:row>39</xdr:row>
      <xdr:rowOff>55071</xdr:rowOff>
    </xdr:to>
    <xdr:sp macro="" textlink="">
      <xdr:nvSpPr>
        <xdr:cNvPr id="765" name="円/楕円 764"/>
        <xdr:cNvSpPr/>
      </xdr:nvSpPr>
      <xdr:spPr>
        <a:xfrm>
          <a:off x="20383500" y="664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71598</xdr:rowOff>
    </xdr:from>
    <xdr:ext cx="469744" cy="259045"/>
    <xdr:sp macro="" textlink="">
      <xdr:nvSpPr>
        <xdr:cNvPr id="766" name="テキスト ボックス 765"/>
        <xdr:cNvSpPr txBox="1"/>
      </xdr:nvSpPr>
      <xdr:spPr>
        <a:xfrm>
          <a:off x="20199427" y="641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42853</xdr:rowOff>
    </xdr:from>
    <xdr:to>
      <xdr:col>28</xdr:col>
      <xdr:colOff>365125</xdr:colOff>
      <xdr:row>39</xdr:row>
      <xdr:rowOff>144453</xdr:rowOff>
    </xdr:to>
    <xdr:sp macro="" textlink="">
      <xdr:nvSpPr>
        <xdr:cNvPr id="767" name="円/楕円 766"/>
        <xdr:cNvSpPr/>
      </xdr:nvSpPr>
      <xdr:spPr>
        <a:xfrm>
          <a:off x="19494500" y="672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135580</xdr:rowOff>
    </xdr:from>
    <xdr:ext cx="378565" cy="259045"/>
    <xdr:sp macro="" textlink="">
      <xdr:nvSpPr>
        <xdr:cNvPr id="768" name="テキスト ボックス 767"/>
        <xdr:cNvSpPr txBox="1"/>
      </xdr:nvSpPr>
      <xdr:spPr>
        <a:xfrm>
          <a:off x="19356017" y="682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153529</xdr:rowOff>
    </xdr:from>
    <xdr:to>
      <xdr:col>27</xdr:col>
      <xdr:colOff>161925</xdr:colOff>
      <xdr:row>39</xdr:row>
      <xdr:rowOff>83679</xdr:rowOff>
    </xdr:to>
    <xdr:sp macro="" textlink="">
      <xdr:nvSpPr>
        <xdr:cNvPr id="769" name="円/楕円 768"/>
        <xdr:cNvSpPr/>
      </xdr:nvSpPr>
      <xdr:spPr>
        <a:xfrm>
          <a:off x="18605500" y="666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100206</xdr:rowOff>
    </xdr:from>
    <xdr:ext cx="469744" cy="259045"/>
    <xdr:sp macro="" textlink="">
      <xdr:nvSpPr>
        <xdr:cNvPr id="770" name="テキスト ボックス 769"/>
        <xdr:cNvSpPr txBox="1"/>
      </xdr:nvSpPr>
      <xdr:spPr>
        <a:xfrm>
          <a:off x="18421427" y="644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総務費は住民一人当たり</a:t>
          </a:r>
          <a:r>
            <a:rPr kumimoji="1" lang="ja-JP" altLang="en-US" sz="1100">
              <a:solidFill>
                <a:schemeClr val="dk1"/>
              </a:solidFill>
              <a:effectLst/>
              <a:latin typeface="+mn-lt"/>
              <a:ea typeface="+mn-ea"/>
              <a:cs typeface="+mn-cs"/>
            </a:rPr>
            <a:t>２６５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２６２</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で、昨年度より△４０１，３８６円</a:t>
          </a:r>
          <a:r>
            <a:rPr kumimoji="1" lang="ja-JP" altLang="ja-JP" sz="1100">
              <a:solidFill>
                <a:schemeClr val="dk1"/>
              </a:solidFill>
              <a:effectLst/>
              <a:latin typeface="+mn-lt"/>
              <a:ea typeface="+mn-ea"/>
              <a:cs typeface="+mn-cs"/>
            </a:rPr>
            <a:t>となっている。これは、</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沖縄振興特別推進交付金及び他特別対策事業等による予算項目を総務費から支出したためである。（</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からは各目的別の歳出として</a:t>
          </a:r>
          <a:r>
            <a:rPr kumimoji="1" lang="ja-JP" altLang="en-US" sz="1100">
              <a:solidFill>
                <a:schemeClr val="dk1"/>
              </a:solidFill>
              <a:effectLst/>
              <a:latin typeface="+mn-lt"/>
              <a:ea typeface="+mn-ea"/>
              <a:cs typeface="+mn-cs"/>
            </a:rPr>
            <a:t>支出</a:t>
          </a:r>
          <a:r>
            <a:rPr kumimoji="1" lang="ja-JP" altLang="ja-JP" sz="1100">
              <a:solidFill>
                <a:schemeClr val="dk1"/>
              </a:solidFill>
              <a:effectLst/>
              <a:latin typeface="+mn-lt"/>
              <a:ea typeface="+mn-ea"/>
              <a:cs typeface="+mn-cs"/>
            </a:rPr>
            <a:t>）　　　　　　　　　　　　　　　　　　　　　　　　　　　　　　　　　　　　　　　　　　　　　　　　　　　　　　　　　　　　　　　　　　　　　　　</a:t>
          </a:r>
          <a:endParaRPr lang="ja-JP" altLang="ja-JP" sz="1400">
            <a:effectLst/>
          </a:endParaRPr>
        </a:p>
        <a:p>
          <a:r>
            <a:rPr kumimoji="1" lang="ja-JP" altLang="en-US" sz="1100">
              <a:solidFill>
                <a:schemeClr val="dk1"/>
              </a:solidFill>
              <a:effectLst/>
              <a:latin typeface="+mn-lt"/>
              <a:ea typeface="+mn-ea"/>
              <a:cs typeface="+mn-cs"/>
            </a:rPr>
            <a:t>商工費が住民一人当たり７５，７７８円と、昨年度より４２，７０７円増で、沖縄振興特別推進交付金等による観光施設整備工事によるものである。教育費の減については、学校施設整備の完了によるものであ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その他については、ほぼ横ばいとなっている。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実質収支比率等に係る経年分析について、財政調整基金残高は、標財比</a:t>
          </a:r>
          <a:r>
            <a:rPr kumimoji="1" lang="en-US" altLang="ja-JP" sz="1100">
              <a:solidFill>
                <a:schemeClr val="dk1"/>
              </a:solidFill>
              <a:effectLst/>
              <a:latin typeface="+mn-lt"/>
              <a:ea typeface="+mn-ea"/>
              <a:cs typeface="+mn-cs"/>
            </a:rPr>
            <a:t>69.57%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1,723</a:t>
          </a:r>
          <a:r>
            <a:rPr kumimoji="1" lang="ja-JP" altLang="ja-JP" sz="1100">
              <a:solidFill>
                <a:schemeClr val="dk1"/>
              </a:solidFill>
              <a:effectLst/>
              <a:latin typeface="+mn-lt"/>
              <a:ea typeface="+mn-ea"/>
              <a:cs typeface="+mn-cs"/>
            </a:rPr>
            <a:t>百万円）となっており、前年度と比較すると</a:t>
          </a:r>
          <a:r>
            <a:rPr kumimoji="1" lang="en-US" altLang="ja-JP" sz="1100">
              <a:solidFill>
                <a:schemeClr val="dk1"/>
              </a:solidFill>
              <a:effectLst/>
              <a:latin typeface="+mn-lt"/>
              <a:ea typeface="+mn-ea"/>
              <a:cs typeface="+mn-cs"/>
            </a:rPr>
            <a:t>2.04</a:t>
          </a:r>
          <a:r>
            <a:rPr kumimoji="1" lang="ja-JP" altLang="en-US" sz="1100">
              <a:solidFill>
                <a:schemeClr val="dk1"/>
              </a:solidFill>
              <a:effectLst/>
              <a:latin typeface="+mn-lt"/>
              <a:ea typeface="+mn-ea"/>
              <a:cs typeface="+mn-cs"/>
            </a:rPr>
            <a:t>ﾎﾟｲﾝﾄ上</a:t>
          </a:r>
          <a:r>
            <a:rPr kumimoji="1" lang="ja-JP" altLang="ja-JP" sz="1100">
              <a:solidFill>
                <a:schemeClr val="dk1"/>
              </a:solidFill>
              <a:effectLst/>
              <a:latin typeface="+mn-lt"/>
              <a:ea typeface="+mn-ea"/>
              <a:cs typeface="+mn-cs"/>
            </a:rPr>
            <a:t>回り、</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en-US" altLang="ja-JP" sz="1100">
              <a:solidFill>
                <a:schemeClr val="dk1"/>
              </a:solidFill>
              <a:effectLst/>
              <a:latin typeface="+mn-lt"/>
              <a:ea typeface="+mn-ea"/>
              <a:cs typeface="+mn-cs"/>
            </a:rPr>
            <a:t>H24</a:t>
          </a:r>
          <a:r>
            <a:rPr kumimoji="1" lang="ja-JP" altLang="en-US" sz="1100">
              <a:solidFill>
                <a:schemeClr val="dk1"/>
              </a:solidFill>
              <a:effectLst/>
              <a:latin typeface="+mn-lt"/>
              <a:ea typeface="+mn-ea"/>
              <a:cs typeface="+mn-cs"/>
            </a:rPr>
            <a:t>から減少傾向なのは大型工事に伴うもので、今後とも予定している事業に備え確保する。</a:t>
          </a:r>
          <a:r>
            <a:rPr kumimoji="1" lang="ja-JP" altLang="ja-JP" sz="1100">
              <a:solidFill>
                <a:schemeClr val="dk1"/>
              </a:solidFill>
              <a:effectLst/>
              <a:latin typeface="+mn-lt"/>
              <a:ea typeface="+mn-ea"/>
              <a:cs typeface="+mn-cs"/>
            </a:rPr>
            <a:t>実質収支額は</a:t>
          </a:r>
          <a:r>
            <a:rPr kumimoji="1" lang="en-US" altLang="ja-JP" sz="1100">
              <a:solidFill>
                <a:schemeClr val="dk1"/>
              </a:solidFill>
              <a:effectLst/>
              <a:latin typeface="+mn-lt"/>
              <a:ea typeface="+mn-ea"/>
              <a:cs typeface="+mn-cs"/>
            </a:rPr>
            <a:t>3.48</a:t>
          </a:r>
          <a:r>
            <a:rPr kumimoji="1" lang="ja-JP" altLang="en-US" sz="1100">
              <a:solidFill>
                <a:schemeClr val="dk1"/>
              </a:solidFill>
              <a:effectLst/>
              <a:latin typeface="+mn-lt"/>
              <a:ea typeface="+mn-ea"/>
              <a:cs typeface="+mn-cs"/>
            </a:rPr>
            <a:t>ﾎﾟｲﾝﾄ減少</a:t>
          </a:r>
          <a:r>
            <a:rPr kumimoji="1" lang="ja-JP" altLang="ja-JP" sz="1100">
              <a:solidFill>
                <a:schemeClr val="dk1"/>
              </a:solidFill>
              <a:effectLst/>
              <a:latin typeface="+mn-lt"/>
              <a:ea typeface="+mn-ea"/>
              <a:cs typeface="+mn-cs"/>
            </a:rPr>
            <a:t>しプラスが続いているが、プラス幅が安定していないため、歳入・歳出予算のより適切な計上に取り組み、適切な割合で安定するよう努める。</a:t>
          </a:r>
          <a:endParaRPr lang="ja-JP" altLang="ja-JP">
            <a:effectLst/>
          </a:endParaRPr>
        </a:p>
        <a:p>
          <a:r>
            <a:rPr kumimoji="1" lang="ja-JP" altLang="ja-JP" sz="1100">
              <a:solidFill>
                <a:schemeClr val="dk1"/>
              </a:solidFill>
              <a:effectLst/>
              <a:latin typeface="+mn-lt"/>
              <a:ea typeface="+mn-ea"/>
              <a:cs typeface="+mn-cs"/>
            </a:rPr>
            <a:t>　今後も可能な限り地方債の繰上償還の実施や財政調整基金への積立を行う。</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年度以降、すべての会計において黒字となっており、財政運営の健全性は良好であることがわかる。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「後期高齢者医療特別会計」については、黒字となっているものの、その割合はわずかであり、その割合も前年度に比べて減少しているため注意が必要である。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今後もそれぞれの会計で赤字に陥らないよう健全な財政運営に努めながら、全体として黒字額を伸ばしていけるよう努力していく。</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view="pageBreakPreview" zoomScale="60" zoomScaleNormal="8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5724554</v>
      </c>
      <c r="BO4" s="411"/>
      <c r="BP4" s="411"/>
      <c r="BQ4" s="411"/>
      <c r="BR4" s="411"/>
      <c r="BS4" s="411"/>
      <c r="BT4" s="411"/>
      <c r="BU4" s="412"/>
      <c r="BV4" s="410">
        <v>8293676</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7</v>
      </c>
      <c r="CU4" s="588"/>
      <c r="CV4" s="588"/>
      <c r="CW4" s="588"/>
      <c r="CX4" s="588"/>
      <c r="CY4" s="588"/>
      <c r="CZ4" s="588"/>
      <c r="DA4" s="589"/>
      <c r="DB4" s="587">
        <v>10.5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5546659</v>
      </c>
      <c r="BO5" s="416"/>
      <c r="BP5" s="416"/>
      <c r="BQ5" s="416"/>
      <c r="BR5" s="416"/>
      <c r="BS5" s="416"/>
      <c r="BT5" s="416"/>
      <c r="BU5" s="417"/>
      <c r="BV5" s="415">
        <v>8025396</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78.099999999999994</v>
      </c>
      <c r="CU5" s="386"/>
      <c r="CV5" s="386"/>
      <c r="CW5" s="386"/>
      <c r="CX5" s="386"/>
      <c r="CY5" s="386"/>
      <c r="CZ5" s="386"/>
      <c r="DA5" s="387"/>
      <c r="DB5" s="385">
        <v>75.400000000000006</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177895</v>
      </c>
      <c r="BO6" s="416"/>
      <c r="BP6" s="416"/>
      <c r="BQ6" s="416"/>
      <c r="BR6" s="416"/>
      <c r="BS6" s="416"/>
      <c r="BT6" s="416"/>
      <c r="BU6" s="417"/>
      <c r="BV6" s="415">
        <v>268280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81.2</v>
      </c>
      <c r="CU6" s="562"/>
      <c r="CV6" s="562"/>
      <c r="CW6" s="562"/>
      <c r="CX6" s="562"/>
      <c r="CY6" s="562"/>
      <c r="CZ6" s="562"/>
      <c r="DA6" s="563"/>
      <c r="DB6" s="561">
        <v>79.099999999999994</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4146</v>
      </c>
      <c r="BO7" s="416"/>
      <c r="BP7" s="416"/>
      <c r="BQ7" s="416"/>
      <c r="BR7" s="416"/>
      <c r="BS7" s="416"/>
      <c r="BT7" s="416"/>
      <c r="BU7" s="417"/>
      <c r="BV7" s="415">
        <v>15696</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2476827</v>
      </c>
      <c r="CU7" s="416"/>
      <c r="CV7" s="416"/>
      <c r="CW7" s="416"/>
      <c r="CX7" s="416"/>
      <c r="CY7" s="416"/>
      <c r="CZ7" s="416"/>
      <c r="DA7" s="417"/>
      <c r="DB7" s="415">
        <v>2408909</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173749</v>
      </c>
      <c r="BO8" s="416"/>
      <c r="BP8" s="416"/>
      <c r="BQ8" s="416"/>
      <c r="BR8" s="416"/>
      <c r="BS8" s="416"/>
      <c r="BT8" s="416"/>
      <c r="BU8" s="417"/>
      <c r="BV8" s="415">
        <v>252584</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0.17</v>
      </c>
      <c r="CU8" s="525"/>
      <c r="CV8" s="525"/>
      <c r="CW8" s="525"/>
      <c r="CX8" s="525"/>
      <c r="CY8" s="525"/>
      <c r="CZ8" s="525"/>
      <c r="DA8" s="526"/>
      <c r="DB8" s="524">
        <v>0.17</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4260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-78835</v>
      </c>
      <c r="BO9" s="416"/>
      <c r="BP9" s="416"/>
      <c r="BQ9" s="416"/>
      <c r="BR9" s="416"/>
      <c r="BS9" s="416"/>
      <c r="BT9" s="416"/>
      <c r="BU9" s="417"/>
      <c r="BV9" s="415">
        <v>104946</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11.5</v>
      </c>
      <c r="CU9" s="386"/>
      <c r="CV9" s="386"/>
      <c r="CW9" s="386"/>
      <c r="CX9" s="386"/>
      <c r="CY9" s="386"/>
      <c r="CZ9" s="386"/>
      <c r="DA9" s="387"/>
      <c r="DB9" s="385">
        <v>9.5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4737</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185609</v>
      </c>
      <c r="BO10" s="416"/>
      <c r="BP10" s="416"/>
      <c r="BQ10" s="416"/>
      <c r="BR10" s="416"/>
      <c r="BS10" s="416"/>
      <c r="BT10" s="416"/>
      <c r="BU10" s="417"/>
      <c r="BV10" s="415">
        <v>21184</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4620</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89234</v>
      </c>
      <c r="BO12" s="416"/>
      <c r="BP12" s="416"/>
      <c r="BQ12" s="416"/>
      <c r="BR12" s="416"/>
      <c r="BS12" s="416"/>
      <c r="BT12" s="416"/>
      <c r="BU12" s="417"/>
      <c r="BV12" s="415">
        <v>167095</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4604</v>
      </c>
      <c r="S13" s="517"/>
      <c r="T13" s="517"/>
      <c r="U13" s="517"/>
      <c r="V13" s="518"/>
      <c r="W13" s="504" t="s">
        <v>124</v>
      </c>
      <c r="X13" s="428"/>
      <c r="Y13" s="428"/>
      <c r="Z13" s="428"/>
      <c r="AA13" s="428"/>
      <c r="AB13" s="429"/>
      <c r="AC13" s="391">
        <v>770</v>
      </c>
      <c r="AD13" s="392"/>
      <c r="AE13" s="392"/>
      <c r="AF13" s="392"/>
      <c r="AG13" s="393"/>
      <c r="AH13" s="391">
        <v>833</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17540</v>
      </c>
      <c r="BO13" s="416"/>
      <c r="BP13" s="416"/>
      <c r="BQ13" s="416"/>
      <c r="BR13" s="416"/>
      <c r="BS13" s="416"/>
      <c r="BT13" s="416"/>
      <c r="BU13" s="417"/>
      <c r="BV13" s="415">
        <v>-40965</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4.3</v>
      </c>
      <c r="CU13" s="386"/>
      <c r="CV13" s="386"/>
      <c r="CW13" s="386"/>
      <c r="CX13" s="386"/>
      <c r="CY13" s="386"/>
      <c r="CZ13" s="386"/>
      <c r="DA13" s="387"/>
      <c r="DB13" s="385">
        <v>3.8</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4700</v>
      </c>
      <c r="S14" s="517"/>
      <c r="T14" s="517"/>
      <c r="U14" s="517"/>
      <c r="V14" s="518"/>
      <c r="W14" s="519"/>
      <c r="X14" s="431"/>
      <c r="Y14" s="431"/>
      <c r="Z14" s="431"/>
      <c r="AA14" s="431"/>
      <c r="AB14" s="432"/>
      <c r="AC14" s="509">
        <v>33.700000000000003</v>
      </c>
      <c r="AD14" s="510"/>
      <c r="AE14" s="510"/>
      <c r="AF14" s="510"/>
      <c r="AG14" s="511"/>
      <c r="AH14" s="509">
        <v>37.700000000000003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4686</v>
      </c>
      <c r="S15" s="517"/>
      <c r="T15" s="517"/>
      <c r="U15" s="517"/>
      <c r="V15" s="518"/>
      <c r="W15" s="504" t="s">
        <v>131</v>
      </c>
      <c r="X15" s="428"/>
      <c r="Y15" s="428"/>
      <c r="Z15" s="428"/>
      <c r="AA15" s="428"/>
      <c r="AB15" s="429"/>
      <c r="AC15" s="391">
        <v>326</v>
      </c>
      <c r="AD15" s="392"/>
      <c r="AE15" s="392"/>
      <c r="AF15" s="392"/>
      <c r="AG15" s="393"/>
      <c r="AH15" s="391">
        <v>250</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376392</v>
      </c>
      <c r="BO15" s="411"/>
      <c r="BP15" s="411"/>
      <c r="BQ15" s="411"/>
      <c r="BR15" s="411"/>
      <c r="BS15" s="411"/>
      <c r="BT15" s="411"/>
      <c r="BU15" s="412"/>
      <c r="BV15" s="410">
        <v>370287</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14.3</v>
      </c>
      <c r="AD16" s="510"/>
      <c r="AE16" s="510"/>
      <c r="AF16" s="510"/>
      <c r="AG16" s="511"/>
      <c r="AH16" s="509">
        <v>11.3</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2291145</v>
      </c>
      <c r="BO16" s="416"/>
      <c r="BP16" s="416"/>
      <c r="BQ16" s="416"/>
      <c r="BR16" s="416"/>
      <c r="BS16" s="416"/>
      <c r="BT16" s="416"/>
      <c r="BU16" s="417"/>
      <c r="BV16" s="415">
        <v>2200636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1188</v>
      </c>
      <c r="AD17" s="392"/>
      <c r="AE17" s="392"/>
      <c r="AF17" s="392"/>
      <c r="AG17" s="393"/>
      <c r="AH17" s="391">
        <v>1125</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466828</v>
      </c>
      <c r="BO17" s="416"/>
      <c r="BP17" s="416"/>
      <c r="BQ17" s="416"/>
      <c r="BR17" s="416"/>
      <c r="BS17" s="416"/>
      <c r="BT17" s="416"/>
      <c r="BU17" s="417"/>
      <c r="BV17" s="415">
        <v>461188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22.78</v>
      </c>
      <c r="M18" s="480"/>
      <c r="N18" s="480"/>
      <c r="O18" s="480"/>
      <c r="P18" s="480"/>
      <c r="Q18" s="480"/>
      <c r="R18" s="481"/>
      <c r="S18" s="481"/>
      <c r="T18" s="481"/>
      <c r="U18" s="481"/>
      <c r="V18" s="482"/>
      <c r="W18" s="496"/>
      <c r="X18" s="497"/>
      <c r="Y18" s="497"/>
      <c r="Z18" s="497"/>
      <c r="AA18" s="497"/>
      <c r="AB18" s="505"/>
      <c r="AC18" s="379">
        <v>52</v>
      </c>
      <c r="AD18" s="380"/>
      <c r="AE18" s="380"/>
      <c r="AF18" s="380"/>
      <c r="AG18" s="483"/>
      <c r="AH18" s="379">
        <v>51</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2015961</v>
      </c>
      <c r="BO18" s="416"/>
      <c r="BP18" s="416"/>
      <c r="BQ18" s="416"/>
      <c r="BR18" s="416"/>
      <c r="BS18" s="416"/>
      <c r="BT18" s="416"/>
      <c r="BU18" s="417"/>
      <c r="BV18" s="415">
        <v>1899439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187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3830594</v>
      </c>
      <c r="BO19" s="416"/>
      <c r="BP19" s="416"/>
      <c r="BQ19" s="416"/>
      <c r="BR19" s="416"/>
      <c r="BS19" s="416"/>
      <c r="BT19" s="416"/>
      <c r="BU19" s="417"/>
      <c r="BV19" s="415">
        <v>3764383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1917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4075961</v>
      </c>
      <c r="BO23" s="416"/>
      <c r="BP23" s="416"/>
      <c r="BQ23" s="416"/>
      <c r="BR23" s="416"/>
      <c r="BS23" s="416"/>
      <c r="BT23" s="416"/>
      <c r="BU23" s="417"/>
      <c r="BV23" s="415">
        <v>4318432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7315</v>
      </c>
      <c r="R24" s="392"/>
      <c r="S24" s="392"/>
      <c r="T24" s="392"/>
      <c r="U24" s="392"/>
      <c r="V24" s="393"/>
      <c r="W24" s="457"/>
      <c r="X24" s="448"/>
      <c r="Y24" s="449"/>
      <c r="Z24" s="388" t="s">
        <v>154</v>
      </c>
      <c r="AA24" s="389"/>
      <c r="AB24" s="389"/>
      <c r="AC24" s="389"/>
      <c r="AD24" s="389"/>
      <c r="AE24" s="389"/>
      <c r="AF24" s="389"/>
      <c r="AG24" s="390"/>
      <c r="AH24" s="391">
        <v>112</v>
      </c>
      <c r="AI24" s="392"/>
      <c r="AJ24" s="392"/>
      <c r="AK24" s="392"/>
      <c r="AL24" s="393"/>
      <c r="AM24" s="391">
        <v>322560</v>
      </c>
      <c r="AN24" s="392"/>
      <c r="AO24" s="392"/>
      <c r="AP24" s="392"/>
      <c r="AQ24" s="392"/>
      <c r="AR24" s="393"/>
      <c r="AS24" s="391">
        <v>2880</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4054726</v>
      </c>
      <c r="BO24" s="416"/>
      <c r="BP24" s="416"/>
      <c r="BQ24" s="416"/>
      <c r="BR24" s="416"/>
      <c r="BS24" s="416"/>
      <c r="BT24" s="416"/>
      <c r="BU24" s="417"/>
      <c r="BV24" s="415">
        <v>4292024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5928</v>
      </c>
      <c r="R25" s="392"/>
      <c r="S25" s="392"/>
      <c r="T25" s="392"/>
      <c r="U25" s="392"/>
      <c r="V25" s="393"/>
      <c r="W25" s="457"/>
      <c r="X25" s="448"/>
      <c r="Y25" s="449"/>
      <c r="Z25" s="388" t="s">
        <v>157</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t="s">
        <v>122</v>
      </c>
      <c r="BO25" s="411"/>
      <c r="BP25" s="411"/>
      <c r="BQ25" s="411"/>
      <c r="BR25" s="411"/>
      <c r="BS25" s="411"/>
      <c r="BT25" s="411"/>
      <c r="BU25" s="412"/>
      <c r="BV25" s="410" t="s">
        <v>122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5567</v>
      </c>
      <c r="R26" s="392"/>
      <c r="S26" s="392"/>
      <c r="T26" s="392"/>
      <c r="U26" s="392"/>
      <c r="V26" s="393"/>
      <c r="W26" s="457"/>
      <c r="X26" s="448"/>
      <c r="Y26" s="449"/>
      <c r="Z26" s="388" t="s">
        <v>160</v>
      </c>
      <c r="AA26" s="470"/>
      <c r="AB26" s="470"/>
      <c r="AC26" s="470"/>
      <c r="AD26" s="470"/>
      <c r="AE26" s="470"/>
      <c r="AF26" s="470"/>
      <c r="AG26" s="471"/>
      <c r="AH26" s="391" t="s">
        <v>122</v>
      </c>
      <c r="AI26" s="392"/>
      <c r="AJ26" s="392"/>
      <c r="AK26" s="392"/>
      <c r="AL26" s="393"/>
      <c r="AM26" s="391" t="s">
        <v>122</v>
      </c>
      <c r="AN26" s="392"/>
      <c r="AO26" s="392"/>
      <c r="AP26" s="392"/>
      <c r="AQ26" s="392"/>
      <c r="AR26" s="393"/>
      <c r="AS26" s="391" t="s">
        <v>122</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2632</v>
      </c>
      <c r="R27" s="392"/>
      <c r="S27" s="392"/>
      <c r="T27" s="392"/>
      <c r="U27" s="392"/>
      <c r="V27" s="393"/>
      <c r="W27" s="457"/>
      <c r="X27" s="448"/>
      <c r="Y27" s="449"/>
      <c r="Z27" s="388" t="s">
        <v>163</v>
      </c>
      <c r="AA27" s="389"/>
      <c r="AB27" s="389"/>
      <c r="AC27" s="389"/>
      <c r="AD27" s="389"/>
      <c r="AE27" s="389"/>
      <c r="AF27" s="389"/>
      <c r="AG27" s="390"/>
      <c r="AH27" s="391">
        <v>3</v>
      </c>
      <c r="AI27" s="392"/>
      <c r="AJ27" s="392"/>
      <c r="AK27" s="392"/>
      <c r="AL27" s="393"/>
      <c r="AM27" s="391">
        <v>10400</v>
      </c>
      <c r="AN27" s="392"/>
      <c r="AO27" s="392"/>
      <c r="AP27" s="392"/>
      <c r="AQ27" s="392"/>
      <c r="AR27" s="393"/>
      <c r="AS27" s="391">
        <v>3467</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80993</v>
      </c>
      <c r="BO27" s="419"/>
      <c r="BP27" s="419"/>
      <c r="BQ27" s="419"/>
      <c r="BR27" s="419"/>
      <c r="BS27" s="419"/>
      <c r="BT27" s="419"/>
      <c r="BU27" s="420"/>
      <c r="BV27" s="418">
        <v>80675</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2184</v>
      </c>
      <c r="R28" s="392"/>
      <c r="S28" s="392"/>
      <c r="T28" s="392"/>
      <c r="U28" s="392"/>
      <c r="V28" s="393"/>
      <c r="W28" s="457"/>
      <c r="X28" s="448"/>
      <c r="Y28" s="449"/>
      <c r="Z28" s="388" t="s">
        <v>166</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1723121</v>
      </c>
      <c r="BO28" s="411"/>
      <c r="BP28" s="411"/>
      <c r="BQ28" s="411"/>
      <c r="BR28" s="411"/>
      <c r="BS28" s="411"/>
      <c r="BT28" s="411"/>
      <c r="BU28" s="412"/>
      <c r="BV28" s="410">
        <v>1626746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8</v>
      </c>
      <c r="M29" s="392"/>
      <c r="N29" s="392"/>
      <c r="O29" s="392"/>
      <c r="P29" s="393"/>
      <c r="Q29" s="391">
        <v>2028</v>
      </c>
      <c r="R29" s="392"/>
      <c r="S29" s="392"/>
      <c r="T29" s="392"/>
      <c r="U29" s="392"/>
      <c r="V29" s="393"/>
      <c r="W29" s="458"/>
      <c r="X29" s="459"/>
      <c r="Y29" s="460"/>
      <c r="Z29" s="388" t="s">
        <v>170</v>
      </c>
      <c r="AA29" s="389"/>
      <c r="AB29" s="389"/>
      <c r="AC29" s="389"/>
      <c r="AD29" s="389"/>
      <c r="AE29" s="389"/>
      <c r="AF29" s="389"/>
      <c r="AG29" s="390"/>
      <c r="AH29" s="391">
        <v>115</v>
      </c>
      <c r="AI29" s="392"/>
      <c r="AJ29" s="392"/>
      <c r="AK29" s="392"/>
      <c r="AL29" s="393"/>
      <c r="AM29" s="391">
        <v>332960</v>
      </c>
      <c r="AN29" s="392"/>
      <c r="AO29" s="392"/>
      <c r="AP29" s="392"/>
      <c r="AQ29" s="392"/>
      <c r="AR29" s="393"/>
      <c r="AS29" s="391">
        <v>2895</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822776</v>
      </c>
      <c r="BO29" s="416"/>
      <c r="BP29" s="416"/>
      <c r="BQ29" s="416"/>
      <c r="BR29" s="416"/>
      <c r="BS29" s="416"/>
      <c r="BT29" s="416"/>
      <c r="BU29" s="417"/>
      <c r="BV29" s="415">
        <v>705709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91.8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1464576</v>
      </c>
      <c r="BO30" s="419"/>
      <c r="BP30" s="419"/>
      <c r="BQ30" s="419"/>
      <c r="BR30" s="419"/>
      <c r="BS30" s="419"/>
      <c r="BT30" s="419"/>
      <c r="BU30" s="420"/>
      <c r="BV30" s="418">
        <v>1454725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IF('各会計、関係団体の財政状況及び健全化判断比率'!B30="","",'各会計、関係団体の財政状況及び健全化判断比率'!B30)</f>
        <v>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沖縄県介護保険広域連合（一般会計）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15</v>
      </c>
      <c r="CP34" s="375"/>
      <c r="CQ34" s="374" t="str">
        <f>IF('各会計、関係団体の財政状況及び健全化判断比率'!BS7="","",'各会計、関係団体の財政状況及び健全化判断比率'!BS7)</f>
        <v>伊江島カントリークラブ</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診療所会計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IF('各会計、関係団体の財政状況及び健全化判断比率'!B31="","",'各会計、関係団体の財政状況及び健全化判断比率'!B31)</f>
        <v>船舶運航事業会計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沖縄県介護保険広域連合（特別会計）</v>
      </c>
      <c r="BZ35" s="374"/>
      <c r="CA35" s="374"/>
      <c r="CB35" s="374"/>
      <c r="CC35" s="374"/>
      <c r="CD35" s="374"/>
      <c r="CE35" s="374"/>
      <c r="CF35" s="374"/>
      <c r="CG35" s="374"/>
      <c r="CH35" s="374"/>
      <c r="CI35" s="374"/>
      <c r="CJ35" s="374"/>
      <c r="CK35" s="374"/>
      <c r="CL35" s="374"/>
      <c r="CM35" s="374"/>
      <c r="CN35" s="167"/>
      <c r="CO35" s="375">
        <f t="shared" ref="CO35:CO43" si="3">IF(CQ35="","",CO34+1)</f>
        <v>16</v>
      </c>
      <c r="CP35" s="375"/>
      <c r="CQ35" s="374" t="str">
        <f>IF('各会計、関係団体の財政状況及び健全化判断比率'!BS8="","",'各会計、関係団体の財政状況及び健全化判断比率'!BS8)</f>
        <v>伊江島物産センター</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沖縄県後期高齢者医療広域連合（一般会計）</v>
      </c>
      <c r="BZ36" s="374"/>
      <c r="CA36" s="374"/>
      <c r="CB36" s="374"/>
      <c r="CC36" s="374"/>
      <c r="CD36" s="374"/>
      <c r="CE36" s="374"/>
      <c r="CF36" s="374"/>
      <c r="CG36" s="374"/>
      <c r="CH36" s="374"/>
      <c r="CI36" s="374"/>
      <c r="CJ36" s="374"/>
      <c r="CK36" s="374"/>
      <c r="CL36" s="374"/>
      <c r="CM36" s="374"/>
      <c r="CN36" s="167"/>
      <c r="CO36" s="375">
        <f t="shared" si="3"/>
        <v>17</v>
      </c>
      <c r="CP36" s="375"/>
      <c r="CQ36" s="374" t="str">
        <f>IF('各会計、関係団体の財政状況及び健全化判断比率'!BS9="","",'各会計、関係団体の財政状況及び健全化判断比率'!BS9)</f>
        <v>沖縄県町村土地開発公社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沖縄県後期高齢者医療広域連合（特別会計）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沖縄県町村交通災害共済組合（一般会計）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沖縄県市町村総合事務組合（一般会計）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沖縄県市町村自治会館管理組合（一般会計）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北部広域市町村圏事務組合（一般会計）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1" t="s">
        <v>526</v>
      </c>
      <c r="D34" s="1181"/>
      <c r="E34" s="1182"/>
      <c r="F34" s="32">
        <v>94.43</v>
      </c>
      <c r="G34" s="33">
        <v>98.17</v>
      </c>
      <c r="H34" s="33">
        <v>101.76</v>
      </c>
      <c r="I34" s="33">
        <v>103.17</v>
      </c>
      <c r="J34" s="34">
        <v>103.2</v>
      </c>
      <c r="K34" s="22"/>
      <c r="L34" s="22"/>
      <c r="M34" s="22"/>
      <c r="N34" s="22"/>
      <c r="O34" s="22"/>
      <c r="P34" s="22"/>
    </row>
    <row r="35" spans="1:16" ht="39" customHeight="1" x14ac:dyDescent="0.15">
      <c r="A35" s="22"/>
      <c r="B35" s="35"/>
      <c r="C35" s="1175" t="s">
        <v>527</v>
      </c>
      <c r="D35" s="1176"/>
      <c r="E35" s="1177"/>
      <c r="F35" s="36">
        <v>13.06</v>
      </c>
      <c r="G35" s="37">
        <v>16.53</v>
      </c>
      <c r="H35" s="37">
        <v>16.02</v>
      </c>
      <c r="I35" s="37">
        <v>16.100000000000001</v>
      </c>
      <c r="J35" s="38">
        <v>14.91</v>
      </c>
      <c r="K35" s="22"/>
      <c r="L35" s="22"/>
      <c r="M35" s="22"/>
      <c r="N35" s="22"/>
      <c r="O35" s="22"/>
      <c r="P35" s="22"/>
    </row>
    <row r="36" spans="1:16" ht="39" customHeight="1" x14ac:dyDescent="0.15">
      <c r="A36" s="22"/>
      <c r="B36" s="35"/>
      <c r="C36" s="1175" t="s">
        <v>528</v>
      </c>
      <c r="D36" s="1176"/>
      <c r="E36" s="1177"/>
      <c r="F36" s="36">
        <v>12.77</v>
      </c>
      <c r="G36" s="37">
        <v>8.42</v>
      </c>
      <c r="H36" s="37">
        <v>4.75</v>
      </c>
      <c r="I36" s="37">
        <v>7.98</v>
      </c>
      <c r="J36" s="38">
        <v>4.99</v>
      </c>
      <c r="K36" s="22"/>
      <c r="L36" s="22"/>
      <c r="M36" s="22"/>
      <c r="N36" s="22"/>
      <c r="O36" s="22"/>
      <c r="P36" s="22"/>
    </row>
    <row r="37" spans="1:16" ht="39" customHeight="1" x14ac:dyDescent="0.15">
      <c r="A37" s="22"/>
      <c r="B37" s="35"/>
      <c r="C37" s="1175" t="s">
        <v>529</v>
      </c>
      <c r="D37" s="1176"/>
      <c r="E37" s="1177"/>
      <c r="F37" s="36">
        <v>2.73</v>
      </c>
      <c r="G37" s="37">
        <v>2.19</v>
      </c>
      <c r="H37" s="37">
        <v>1.71</v>
      </c>
      <c r="I37" s="37">
        <v>2.5</v>
      </c>
      <c r="J37" s="38">
        <v>2.0099999999999998</v>
      </c>
      <c r="K37" s="22"/>
      <c r="L37" s="22"/>
      <c r="M37" s="22"/>
      <c r="N37" s="22"/>
      <c r="O37" s="22"/>
      <c r="P37" s="22"/>
    </row>
    <row r="38" spans="1:16" ht="39" customHeight="1" x14ac:dyDescent="0.15">
      <c r="A38" s="22"/>
      <c r="B38" s="35"/>
      <c r="C38" s="1175" t="s">
        <v>530</v>
      </c>
      <c r="D38" s="1176"/>
      <c r="E38" s="1177"/>
      <c r="F38" s="36">
        <v>2.44</v>
      </c>
      <c r="G38" s="37">
        <v>1.51</v>
      </c>
      <c r="H38" s="37">
        <v>0.23</v>
      </c>
      <c r="I38" s="37">
        <v>0.91</v>
      </c>
      <c r="J38" s="38">
        <v>1.79</v>
      </c>
      <c r="K38" s="22"/>
      <c r="L38" s="22"/>
      <c r="M38" s="22"/>
      <c r="N38" s="22"/>
      <c r="O38" s="22"/>
      <c r="P38" s="22"/>
    </row>
    <row r="39" spans="1:16" ht="39" customHeight="1" x14ac:dyDescent="0.15">
      <c r="A39" s="22"/>
      <c r="B39" s="35"/>
      <c r="C39" s="1175" t="s">
        <v>531</v>
      </c>
      <c r="D39" s="1176"/>
      <c r="E39" s="1177"/>
      <c r="F39" s="36">
        <v>0.12</v>
      </c>
      <c r="G39" s="37">
        <v>0.12</v>
      </c>
      <c r="H39" s="37">
        <v>0.18</v>
      </c>
      <c r="I39" s="37">
        <v>0.06</v>
      </c>
      <c r="J39" s="38">
        <v>0.05</v>
      </c>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532</v>
      </c>
      <c r="D42" s="1176"/>
      <c r="E42" s="1177"/>
      <c r="F42" s="36" t="s">
        <v>478</v>
      </c>
      <c r="G42" s="37" t="s">
        <v>478</v>
      </c>
      <c r="H42" s="37" t="s">
        <v>478</v>
      </c>
      <c r="I42" s="37" t="s">
        <v>478</v>
      </c>
      <c r="J42" s="38" t="s">
        <v>478</v>
      </c>
      <c r="K42" s="22"/>
      <c r="L42" s="22"/>
      <c r="M42" s="22"/>
      <c r="N42" s="22"/>
      <c r="O42" s="22"/>
      <c r="P42" s="22"/>
    </row>
    <row r="43" spans="1:16" ht="39" customHeight="1" thickBot="1" x14ac:dyDescent="0.2">
      <c r="A43" s="22"/>
      <c r="B43" s="40"/>
      <c r="C43" s="1178" t="s">
        <v>533</v>
      </c>
      <c r="D43" s="1179"/>
      <c r="E43" s="1180"/>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P43" sqref="P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297</v>
      </c>
      <c r="L45" s="60">
        <v>303</v>
      </c>
      <c r="M45" s="60">
        <v>345</v>
      </c>
      <c r="N45" s="60">
        <v>364</v>
      </c>
      <c r="O45" s="61">
        <v>451</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x14ac:dyDescent="0.15">
      <c r="A48" s="48"/>
      <c r="B48" s="1193"/>
      <c r="C48" s="1194"/>
      <c r="D48" s="62"/>
      <c r="E48" s="1185" t="s">
        <v>15</v>
      </c>
      <c r="F48" s="1185"/>
      <c r="G48" s="1185"/>
      <c r="H48" s="1185"/>
      <c r="I48" s="1185"/>
      <c r="J48" s="1186"/>
      <c r="K48" s="63" t="s">
        <v>478</v>
      </c>
      <c r="L48" s="64" t="s">
        <v>478</v>
      </c>
      <c r="M48" s="64" t="s">
        <v>478</v>
      </c>
      <c r="N48" s="64" t="s">
        <v>478</v>
      </c>
      <c r="O48" s="65" t="s">
        <v>478</v>
      </c>
      <c r="P48" s="48"/>
      <c r="Q48" s="48"/>
      <c r="R48" s="48"/>
      <c r="S48" s="48"/>
      <c r="T48" s="48"/>
      <c r="U48" s="48"/>
    </row>
    <row r="49" spans="1:21" ht="30.75" customHeight="1" x14ac:dyDescent="0.15">
      <c r="A49" s="48"/>
      <c r="B49" s="1193"/>
      <c r="C49" s="1194"/>
      <c r="D49" s="62"/>
      <c r="E49" s="1185" t="s">
        <v>16</v>
      </c>
      <c r="F49" s="1185"/>
      <c r="G49" s="1185"/>
      <c r="H49" s="1185"/>
      <c r="I49" s="1185"/>
      <c r="J49" s="1186"/>
      <c r="K49" s="63">
        <v>2</v>
      </c>
      <c r="L49" s="64">
        <v>3</v>
      </c>
      <c r="M49" s="64">
        <v>3</v>
      </c>
      <c r="N49" s="64">
        <v>2</v>
      </c>
      <c r="O49" s="65">
        <v>2</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478</v>
      </c>
      <c r="L50" s="64" t="s">
        <v>478</v>
      </c>
      <c r="M50" s="64" t="s">
        <v>478</v>
      </c>
      <c r="N50" s="64" t="s">
        <v>478</v>
      </c>
      <c r="O50" s="65" t="s">
        <v>478</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478</v>
      </c>
      <c r="L51" s="64" t="s">
        <v>478</v>
      </c>
      <c r="M51" s="64" t="s">
        <v>478</v>
      </c>
      <c r="N51" s="64" t="s">
        <v>478</v>
      </c>
      <c r="O51" s="65" t="s">
        <v>478</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220</v>
      </c>
      <c r="L52" s="64">
        <v>230</v>
      </c>
      <c r="M52" s="64">
        <v>266</v>
      </c>
      <c r="N52" s="64">
        <v>284</v>
      </c>
      <c r="O52" s="65">
        <v>344</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79</v>
      </c>
      <c r="L53" s="69">
        <v>76</v>
      </c>
      <c r="M53" s="69">
        <v>82</v>
      </c>
      <c r="N53" s="69">
        <v>82</v>
      </c>
      <c r="O53" s="70">
        <v>109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1" t="s">
        <v>24</v>
      </c>
      <c r="C41" s="1212"/>
      <c r="D41" s="81"/>
      <c r="E41" s="1213" t="s">
        <v>25</v>
      </c>
      <c r="F41" s="1213"/>
      <c r="G41" s="1213"/>
      <c r="H41" s="1214"/>
      <c r="I41" s="82">
        <v>3602</v>
      </c>
      <c r="J41" s="83">
        <v>3792</v>
      </c>
      <c r="K41" s="83">
        <v>3835</v>
      </c>
      <c r="L41" s="83">
        <v>4318</v>
      </c>
      <c r="M41" s="84">
        <v>4076</v>
      </c>
    </row>
    <row r="42" spans="2:13" ht="27.75" customHeight="1" x14ac:dyDescent="0.15">
      <c r="B42" s="1201"/>
      <c r="C42" s="1202"/>
      <c r="D42" s="85"/>
      <c r="E42" s="1205" t="s">
        <v>26</v>
      </c>
      <c r="F42" s="1205"/>
      <c r="G42" s="1205"/>
      <c r="H42" s="1206"/>
      <c r="I42" s="86" t="s">
        <v>478</v>
      </c>
      <c r="J42" s="87" t="s">
        <v>478</v>
      </c>
      <c r="K42" s="87" t="s">
        <v>478</v>
      </c>
      <c r="L42" s="87" t="s">
        <v>478</v>
      </c>
      <c r="M42" s="88" t="s">
        <v>478</v>
      </c>
    </row>
    <row r="43" spans="2:13" ht="27.75" customHeight="1" x14ac:dyDescent="0.15">
      <c r="B43" s="1201"/>
      <c r="C43" s="1202"/>
      <c r="D43" s="85"/>
      <c r="E43" s="1205" t="s">
        <v>27</v>
      </c>
      <c r="F43" s="1205"/>
      <c r="G43" s="1205"/>
      <c r="H43" s="1206"/>
      <c r="I43" s="86" t="s">
        <v>478</v>
      </c>
      <c r="J43" s="87" t="s">
        <v>478</v>
      </c>
      <c r="K43" s="87" t="s">
        <v>478</v>
      </c>
      <c r="L43" s="87" t="s">
        <v>478</v>
      </c>
      <c r="M43" s="88" t="s">
        <v>478</v>
      </c>
    </row>
    <row r="44" spans="2:13" ht="27.75" customHeight="1" x14ac:dyDescent="0.15">
      <c r="B44" s="1201"/>
      <c r="C44" s="1202"/>
      <c r="D44" s="85"/>
      <c r="E44" s="1205" t="s">
        <v>28</v>
      </c>
      <c r="F44" s="1205"/>
      <c r="G44" s="1205"/>
      <c r="H44" s="1206"/>
      <c r="I44" s="86">
        <v>21</v>
      </c>
      <c r="J44" s="87">
        <v>18</v>
      </c>
      <c r="K44" s="87">
        <v>16</v>
      </c>
      <c r="L44" s="87">
        <v>14</v>
      </c>
      <c r="M44" s="88">
        <v>12</v>
      </c>
    </row>
    <row r="45" spans="2:13" ht="27.75" customHeight="1" x14ac:dyDescent="0.15">
      <c r="B45" s="1201"/>
      <c r="C45" s="1202"/>
      <c r="D45" s="85"/>
      <c r="E45" s="1205" t="s">
        <v>29</v>
      </c>
      <c r="F45" s="1205"/>
      <c r="G45" s="1205"/>
      <c r="H45" s="1206"/>
      <c r="I45" s="86">
        <v>539</v>
      </c>
      <c r="J45" s="87">
        <v>435</v>
      </c>
      <c r="K45" s="87">
        <v>330</v>
      </c>
      <c r="L45" s="87">
        <v>228</v>
      </c>
      <c r="M45" s="88">
        <v>149</v>
      </c>
    </row>
    <row r="46" spans="2:13" ht="27.75" customHeight="1" x14ac:dyDescent="0.15">
      <c r="B46" s="1201"/>
      <c r="C46" s="1202"/>
      <c r="D46" s="89"/>
      <c r="E46" s="1205" t="s">
        <v>30</v>
      </c>
      <c r="F46" s="1205"/>
      <c r="G46" s="1205"/>
      <c r="H46" s="1206"/>
      <c r="I46" s="86" t="s">
        <v>478</v>
      </c>
      <c r="J46" s="87" t="s">
        <v>478</v>
      </c>
      <c r="K46" s="87" t="s">
        <v>478</v>
      </c>
      <c r="L46" s="87" t="s">
        <v>478</v>
      </c>
      <c r="M46" s="88" t="s">
        <v>478</v>
      </c>
    </row>
    <row r="47" spans="2:13" ht="27.75" customHeight="1" x14ac:dyDescent="0.15">
      <c r="B47" s="1201"/>
      <c r="C47" s="1202"/>
      <c r="D47" s="90"/>
      <c r="E47" s="1215" t="s">
        <v>31</v>
      </c>
      <c r="F47" s="1216"/>
      <c r="G47" s="1216"/>
      <c r="H47" s="1217"/>
      <c r="I47" s="86" t="s">
        <v>478</v>
      </c>
      <c r="J47" s="87" t="s">
        <v>478</v>
      </c>
      <c r="K47" s="87" t="s">
        <v>478</v>
      </c>
      <c r="L47" s="87" t="s">
        <v>478</v>
      </c>
      <c r="M47" s="88" t="s">
        <v>478</v>
      </c>
    </row>
    <row r="48" spans="2:13" ht="27.75" customHeight="1" x14ac:dyDescent="0.15">
      <c r="B48" s="1201"/>
      <c r="C48" s="1202"/>
      <c r="D48" s="85"/>
      <c r="E48" s="1205" t="s">
        <v>32</v>
      </c>
      <c r="F48" s="1205"/>
      <c r="G48" s="1205"/>
      <c r="H48" s="1206"/>
      <c r="I48" s="86" t="s">
        <v>478</v>
      </c>
      <c r="J48" s="87" t="s">
        <v>478</v>
      </c>
      <c r="K48" s="87" t="s">
        <v>478</v>
      </c>
      <c r="L48" s="87" t="s">
        <v>478</v>
      </c>
      <c r="M48" s="88" t="s">
        <v>478</v>
      </c>
    </row>
    <row r="49" spans="2:13" ht="27.75" customHeight="1" x14ac:dyDescent="0.15">
      <c r="B49" s="1203"/>
      <c r="C49" s="1204"/>
      <c r="D49" s="85"/>
      <c r="E49" s="1205" t="s">
        <v>33</v>
      </c>
      <c r="F49" s="1205"/>
      <c r="G49" s="1205"/>
      <c r="H49" s="1206"/>
      <c r="I49" s="86" t="s">
        <v>478</v>
      </c>
      <c r="J49" s="87" t="s">
        <v>478</v>
      </c>
      <c r="K49" s="87" t="s">
        <v>478</v>
      </c>
      <c r="L49" s="87" t="s">
        <v>478</v>
      </c>
      <c r="M49" s="88" t="s">
        <v>478</v>
      </c>
    </row>
    <row r="50" spans="2:13" ht="27.75" customHeight="1" x14ac:dyDescent="0.15">
      <c r="B50" s="1199" t="s">
        <v>34</v>
      </c>
      <c r="C50" s="1200"/>
      <c r="D50" s="91"/>
      <c r="E50" s="1205" t="s">
        <v>35</v>
      </c>
      <c r="F50" s="1205"/>
      <c r="G50" s="1205"/>
      <c r="H50" s="1206"/>
      <c r="I50" s="86">
        <v>3547</v>
      </c>
      <c r="J50" s="87">
        <v>3713</v>
      </c>
      <c r="K50" s="87">
        <v>3651</v>
      </c>
      <c r="L50" s="87">
        <v>3641</v>
      </c>
      <c r="M50" s="88">
        <v>3872</v>
      </c>
    </row>
    <row r="51" spans="2:13" ht="27.75" customHeight="1" x14ac:dyDescent="0.15">
      <c r="B51" s="1201"/>
      <c r="C51" s="1202"/>
      <c r="D51" s="85"/>
      <c r="E51" s="1205" t="s">
        <v>36</v>
      </c>
      <c r="F51" s="1205"/>
      <c r="G51" s="1205"/>
      <c r="H51" s="1206"/>
      <c r="I51" s="86" t="s">
        <v>478</v>
      </c>
      <c r="J51" s="87" t="s">
        <v>478</v>
      </c>
      <c r="K51" s="87" t="s">
        <v>478</v>
      </c>
      <c r="L51" s="87" t="s">
        <v>478</v>
      </c>
      <c r="M51" s="88" t="s">
        <v>478</v>
      </c>
    </row>
    <row r="52" spans="2:13" ht="27.75" customHeight="1" x14ac:dyDescent="0.15">
      <c r="B52" s="1203"/>
      <c r="C52" s="1204"/>
      <c r="D52" s="85"/>
      <c r="E52" s="1205" t="s">
        <v>37</v>
      </c>
      <c r="F52" s="1205"/>
      <c r="G52" s="1205"/>
      <c r="H52" s="1206"/>
      <c r="I52" s="86">
        <v>2914</v>
      </c>
      <c r="J52" s="87">
        <v>2897</v>
      </c>
      <c r="K52" s="87">
        <v>2901</v>
      </c>
      <c r="L52" s="87">
        <v>3324</v>
      </c>
      <c r="M52" s="88">
        <v>3152</v>
      </c>
    </row>
    <row r="53" spans="2:13" ht="27.75" customHeight="1" thickBot="1" x14ac:dyDescent="0.2">
      <c r="B53" s="1207" t="s">
        <v>21</v>
      </c>
      <c r="C53" s="1208"/>
      <c r="D53" s="92"/>
      <c r="E53" s="1209" t="s">
        <v>38</v>
      </c>
      <c r="F53" s="1209"/>
      <c r="G53" s="1209"/>
      <c r="H53" s="1210"/>
      <c r="I53" s="93">
        <v>-2298</v>
      </c>
      <c r="J53" s="94">
        <v>-2365</v>
      </c>
      <c r="K53" s="94">
        <v>-2371</v>
      </c>
      <c r="L53" s="94">
        <v>-2404</v>
      </c>
      <c r="M53" s="95">
        <v>-2788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view="pageBreakPreview" topLeftCell="A25" zoomScale="55" zoomScaleNormal="80" zoomScaleSheetLayoutView="55" workbookViewId="0">
      <selection activeCell="L15" sqref="L15"/>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548</v>
      </c>
      <c r="I42" s="354"/>
      <c r="J42" s="354"/>
      <c r="K42" s="354"/>
      <c r="L42" s="246"/>
      <c r="M42" s="246"/>
      <c r="N42" s="246"/>
      <c r="O42" s="246"/>
    </row>
    <row r="43" spans="2:17" x14ac:dyDescent="0.15">
      <c r="B43" s="250"/>
      <c r="C43" s="246"/>
      <c r="D43" s="246"/>
      <c r="E43" s="246"/>
      <c r="F43" s="246"/>
      <c r="G43" s="1232" t="s">
        <v>556</v>
      </c>
      <c r="H43" s="1233"/>
      <c r="I43" s="1233"/>
      <c r="J43" s="1233"/>
      <c r="K43" s="1233"/>
      <c r="L43" s="1233"/>
      <c r="M43" s="1233"/>
      <c r="N43" s="1233"/>
      <c r="O43" s="1234"/>
    </row>
    <row r="44" spans="2:17" x14ac:dyDescent="0.15">
      <c r="B44" s="250"/>
      <c r="C44" s="246"/>
      <c r="D44" s="246"/>
      <c r="E44" s="246"/>
      <c r="F44" s="246"/>
      <c r="G44" s="1235"/>
      <c r="H44" s="1236"/>
      <c r="I44" s="1236"/>
      <c r="J44" s="1236"/>
      <c r="K44" s="1236"/>
      <c r="L44" s="1236"/>
      <c r="M44" s="1236"/>
      <c r="N44" s="1236"/>
      <c r="O44" s="1237"/>
    </row>
    <row r="45" spans="2:17" x14ac:dyDescent="0.15">
      <c r="B45" s="250"/>
      <c r="C45" s="246"/>
      <c r="D45" s="246"/>
      <c r="E45" s="246"/>
      <c r="F45" s="246"/>
      <c r="G45" s="1235"/>
      <c r="H45" s="1236"/>
      <c r="I45" s="1236"/>
      <c r="J45" s="1236"/>
      <c r="K45" s="1236"/>
      <c r="L45" s="1236"/>
      <c r="M45" s="1236"/>
      <c r="N45" s="1236"/>
      <c r="O45" s="1237"/>
    </row>
    <row r="46" spans="2:17" x14ac:dyDescent="0.15">
      <c r="B46" s="250"/>
      <c r="C46" s="246"/>
      <c r="D46" s="246"/>
      <c r="E46" s="246"/>
      <c r="F46" s="246"/>
      <c r="G46" s="1235"/>
      <c r="H46" s="1236"/>
      <c r="I46" s="1236"/>
      <c r="J46" s="1236"/>
      <c r="K46" s="1236"/>
      <c r="L46" s="1236"/>
      <c r="M46" s="1236"/>
      <c r="N46" s="1236"/>
      <c r="O46" s="1237"/>
    </row>
    <row r="47" spans="2:17" x14ac:dyDescent="0.15">
      <c r="B47" s="250"/>
      <c r="C47" s="246"/>
      <c r="D47" s="246"/>
      <c r="E47" s="246"/>
      <c r="F47" s="246"/>
      <c r="G47" s="1238"/>
      <c r="H47" s="1239"/>
      <c r="I47" s="1239"/>
      <c r="J47" s="1239"/>
      <c r="K47" s="1239"/>
      <c r="L47" s="1239"/>
      <c r="M47" s="1239"/>
      <c r="N47" s="1239"/>
      <c r="O47" s="1240"/>
    </row>
    <row r="48" spans="2:17" x14ac:dyDescent="0.15">
      <c r="B48" s="250"/>
      <c r="C48" s="246"/>
      <c r="D48" s="246"/>
      <c r="E48" s="246"/>
      <c r="F48" s="246"/>
      <c r="G48" s="246"/>
      <c r="H48" s="355"/>
      <c r="I48" s="355"/>
      <c r="J48" s="355"/>
    </row>
    <row r="49" spans="1:17" x14ac:dyDescent="0.15">
      <c r="B49" s="250"/>
      <c r="C49" s="246"/>
      <c r="D49" s="246"/>
      <c r="E49" s="246"/>
      <c r="F49" s="246"/>
      <c r="G49" s="245" t="s">
        <v>549</v>
      </c>
    </row>
    <row r="50" spans="1:17" x14ac:dyDescent="0.15">
      <c r="B50" s="250"/>
      <c r="C50" s="246"/>
      <c r="D50" s="246"/>
      <c r="E50" s="246"/>
      <c r="F50" s="246"/>
      <c r="G50" s="1241"/>
      <c r="H50" s="1242"/>
      <c r="I50" s="1242"/>
      <c r="J50" s="1243"/>
      <c r="K50" s="356" t="s">
        <v>518</v>
      </c>
      <c r="L50" s="356" t="s">
        <v>519</v>
      </c>
      <c r="M50" s="356" t="s">
        <v>520</v>
      </c>
      <c r="N50" s="356" t="s">
        <v>521</v>
      </c>
      <c r="O50" s="356" t="s">
        <v>522</v>
      </c>
    </row>
    <row r="51" spans="1:17" x14ac:dyDescent="0.15">
      <c r="B51" s="250"/>
      <c r="C51" s="246"/>
      <c r="D51" s="246"/>
      <c r="E51" s="246"/>
      <c r="F51" s="246"/>
      <c r="G51" s="1244" t="s">
        <v>550</v>
      </c>
      <c r="H51" s="1245"/>
      <c r="I51" s="1250" t="s">
        <v>551</v>
      </c>
      <c r="J51" s="1250"/>
      <c r="K51" s="1252"/>
      <c r="L51" s="1252"/>
      <c r="M51" s="1252"/>
      <c r="N51" s="1218"/>
      <c r="O51" s="1252"/>
    </row>
    <row r="52" spans="1:17" x14ac:dyDescent="0.15">
      <c r="B52" s="250"/>
      <c r="C52" s="246"/>
      <c r="D52" s="246"/>
      <c r="E52" s="246"/>
      <c r="F52" s="246"/>
      <c r="G52" s="1246"/>
      <c r="H52" s="1247"/>
      <c r="I52" s="1251"/>
      <c r="J52" s="1251"/>
      <c r="K52" s="1218"/>
      <c r="L52" s="1218"/>
      <c r="M52" s="1218"/>
      <c r="N52" s="1218"/>
      <c r="O52" s="1218"/>
    </row>
    <row r="53" spans="1:17" x14ac:dyDescent="0.15">
      <c r="A53" s="357"/>
      <c r="B53" s="250"/>
      <c r="C53" s="246"/>
      <c r="D53" s="246"/>
      <c r="E53" s="246"/>
      <c r="F53" s="246"/>
      <c r="G53" s="1246"/>
      <c r="H53" s="1247"/>
      <c r="I53" s="1230" t="s">
        <v>557</v>
      </c>
      <c r="J53" s="1230"/>
      <c r="K53" s="1253"/>
      <c r="L53" s="1253"/>
      <c r="M53" s="1253"/>
      <c r="N53" s="1222">
        <v>27.1</v>
      </c>
      <c r="O53" s="1253"/>
    </row>
    <row r="54" spans="1:17" x14ac:dyDescent="0.15">
      <c r="A54" s="357"/>
      <c r="B54" s="250"/>
      <c r="C54" s="246"/>
      <c r="D54" s="246"/>
      <c r="E54" s="246"/>
      <c r="F54" s="246"/>
      <c r="G54" s="1248"/>
      <c r="H54" s="1249"/>
      <c r="I54" s="1230"/>
      <c r="J54" s="1230"/>
      <c r="K54" s="1223"/>
      <c r="L54" s="1223"/>
      <c r="M54" s="1223"/>
      <c r="N54" s="1223"/>
      <c r="O54" s="1223"/>
    </row>
    <row r="55" spans="1:17" x14ac:dyDescent="0.15">
      <c r="A55" s="357"/>
      <c r="B55" s="250"/>
      <c r="C55" s="246"/>
      <c r="D55" s="246"/>
      <c r="E55" s="246"/>
      <c r="F55" s="246"/>
      <c r="G55" s="1224" t="s">
        <v>552</v>
      </c>
      <c r="H55" s="1225"/>
      <c r="I55" s="1230" t="s">
        <v>551</v>
      </c>
      <c r="J55" s="1230"/>
      <c r="K55" s="1252"/>
      <c r="L55" s="1252"/>
      <c r="M55" s="1252"/>
      <c r="N55" s="1218">
        <v>0</v>
      </c>
      <c r="O55" s="1252"/>
    </row>
    <row r="56" spans="1:17" x14ac:dyDescent="0.15">
      <c r="A56" s="357"/>
      <c r="B56" s="250"/>
      <c r="C56" s="246"/>
      <c r="D56" s="246"/>
      <c r="E56" s="246"/>
      <c r="F56" s="246"/>
      <c r="G56" s="1226"/>
      <c r="H56" s="1227"/>
      <c r="I56" s="1230"/>
      <c r="J56" s="1230"/>
      <c r="K56" s="1218"/>
      <c r="L56" s="1218"/>
      <c r="M56" s="1218"/>
      <c r="N56" s="1218"/>
      <c r="O56" s="1218"/>
    </row>
    <row r="57" spans="1:17" s="357" customFormat="1" x14ac:dyDescent="0.15">
      <c r="B57" s="358"/>
      <c r="C57" s="354"/>
      <c r="D57" s="354"/>
      <c r="E57" s="354"/>
      <c r="F57" s="354"/>
      <c r="G57" s="1226"/>
      <c r="H57" s="1227"/>
      <c r="I57" s="1220" t="s">
        <v>558</v>
      </c>
      <c r="J57" s="1220"/>
      <c r="K57" s="1253"/>
      <c r="L57" s="1253"/>
      <c r="M57" s="1253"/>
      <c r="N57" s="1222">
        <v>54.2</v>
      </c>
      <c r="O57" s="1253"/>
      <c r="P57" s="359"/>
      <c r="Q57" s="358"/>
    </row>
    <row r="58" spans="1:17" s="357" customFormat="1" x14ac:dyDescent="0.15">
      <c r="A58" s="245"/>
      <c r="B58" s="358"/>
      <c r="C58" s="354"/>
      <c r="D58" s="354"/>
      <c r="E58" s="354"/>
      <c r="F58" s="354"/>
      <c r="G58" s="1228"/>
      <c r="H58" s="1229"/>
      <c r="I58" s="1220"/>
      <c r="J58" s="1220"/>
      <c r="K58" s="1223"/>
      <c r="L58" s="1223"/>
      <c r="M58" s="1223"/>
      <c r="N58" s="1223"/>
      <c r="O58" s="1223"/>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553</v>
      </c>
      <c r="C63" s="246"/>
      <c r="D63" s="246"/>
      <c r="E63" s="246"/>
      <c r="F63" s="246"/>
      <c r="G63" s="246"/>
      <c r="H63" s="246"/>
      <c r="I63" s="246"/>
      <c r="J63" s="246"/>
      <c r="K63" s="246"/>
      <c r="L63" s="246"/>
      <c r="M63" s="246"/>
      <c r="N63" s="246"/>
      <c r="O63" s="246"/>
    </row>
    <row r="64" spans="1:17" x14ac:dyDescent="0.15">
      <c r="B64" s="250"/>
      <c r="C64" s="246"/>
      <c r="D64" s="246"/>
      <c r="E64" s="246"/>
      <c r="F64" s="246"/>
      <c r="G64" s="353" t="s">
        <v>548</v>
      </c>
      <c r="I64" s="354"/>
      <c r="J64" s="354"/>
      <c r="K64" s="354"/>
      <c r="L64" s="246"/>
      <c r="M64" s="246"/>
      <c r="N64" s="246"/>
      <c r="O64" s="246"/>
    </row>
    <row r="65" spans="2:30" x14ac:dyDescent="0.15">
      <c r="B65" s="250"/>
      <c r="C65" s="246"/>
      <c r="D65" s="246"/>
      <c r="E65" s="246"/>
      <c r="F65" s="246"/>
      <c r="G65" s="1232" t="s">
        <v>559</v>
      </c>
      <c r="H65" s="1233"/>
      <c r="I65" s="1233"/>
      <c r="J65" s="1233"/>
      <c r="K65" s="1233"/>
      <c r="L65" s="1233"/>
      <c r="M65" s="1233"/>
      <c r="N65" s="1233"/>
      <c r="O65" s="1234"/>
    </row>
    <row r="66" spans="2:30" x14ac:dyDescent="0.15">
      <c r="B66" s="250"/>
      <c r="C66" s="246"/>
      <c r="D66" s="246"/>
      <c r="E66" s="246"/>
      <c r="F66" s="246"/>
      <c r="G66" s="1235"/>
      <c r="H66" s="1236"/>
      <c r="I66" s="1236"/>
      <c r="J66" s="1236"/>
      <c r="K66" s="1236"/>
      <c r="L66" s="1236"/>
      <c r="M66" s="1236"/>
      <c r="N66" s="1236"/>
      <c r="O66" s="1237"/>
    </row>
    <row r="67" spans="2:30" x14ac:dyDescent="0.15">
      <c r="B67" s="250"/>
      <c r="C67" s="246"/>
      <c r="D67" s="246"/>
      <c r="E67" s="246"/>
      <c r="F67" s="246"/>
      <c r="G67" s="1235"/>
      <c r="H67" s="1236"/>
      <c r="I67" s="1236"/>
      <c r="J67" s="1236"/>
      <c r="K67" s="1236"/>
      <c r="L67" s="1236"/>
      <c r="M67" s="1236"/>
      <c r="N67" s="1236"/>
      <c r="O67" s="1237"/>
    </row>
    <row r="68" spans="2:30" x14ac:dyDescent="0.15">
      <c r="B68" s="250"/>
      <c r="C68" s="246"/>
      <c r="D68" s="246"/>
      <c r="E68" s="246"/>
      <c r="F68" s="246"/>
      <c r="G68" s="1235"/>
      <c r="H68" s="1236"/>
      <c r="I68" s="1236"/>
      <c r="J68" s="1236"/>
      <c r="K68" s="1236"/>
      <c r="L68" s="1236"/>
      <c r="M68" s="1236"/>
      <c r="N68" s="1236"/>
      <c r="O68" s="1237"/>
    </row>
    <row r="69" spans="2:30" x14ac:dyDescent="0.15">
      <c r="B69" s="250"/>
      <c r="C69" s="246"/>
      <c r="D69" s="246"/>
      <c r="E69" s="246"/>
      <c r="F69" s="246"/>
      <c r="G69" s="1238"/>
      <c r="H69" s="1239"/>
      <c r="I69" s="1239"/>
      <c r="J69" s="1239"/>
      <c r="K69" s="1239"/>
      <c r="L69" s="1239"/>
      <c r="M69" s="1239"/>
      <c r="N69" s="1239"/>
      <c r="O69" s="1240"/>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554</v>
      </c>
      <c r="I71" s="370"/>
      <c r="J71" s="366"/>
      <c r="K71" s="366"/>
      <c r="L71" s="367"/>
      <c r="M71" s="366"/>
      <c r="N71" s="367"/>
      <c r="O71" s="368"/>
    </row>
    <row r="72" spans="2:30" x14ac:dyDescent="0.15">
      <c r="B72" s="250"/>
      <c r="C72" s="246"/>
      <c r="D72" s="246"/>
      <c r="E72" s="246"/>
      <c r="F72" s="246"/>
      <c r="G72" s="1241"/>
      <c r="H72" s="1242"/>
      <c r="I72" s="1242"/>
      <c r="J72" s="1243"/>
      <c r="K72" s="356" t="s">
        <v>518</v>
      </c>
      <c r="L72" s="356" t="s">
        <v>519</v>
      </c>
      <c r="M72" s="356" t="s">
        <v>520</v>
      </c>
      <c r="N72" s="356" t="s">
        <v>521</v>
      </c>
      <c r="O72" s="356" t="s">
        <v>522</v>
      </c>
    </row>
    <row r="73" spans="2:30" x14ac:dyDescent="0.15">
      <c r="B73" s="250"/>
      <c r="C73" s="246"/>
      <c r="D73" s="246"/>
      <c r="E73" s="246"/>
      <c r="F73" s="246"/>
      <c r="G73" s="1244" t="s">
        <v>550</v>
      </c>
      <c r="H73" s="1245"/>
      <c r="I73" s="1250" t="s">
        <v>551</v>
      </c>
      <c r="J73" s="1250"/>
      <c r="K73" s="1231"/>
      <c r="L73" s="1231"/>
      <c r="M73" s="1218"/>
      <c r="N73" s="1218"/>
      <c r="O73" s="1218"/>
      <c r="S73" s="245">
        <v>9.9</v>
      </c>
    </row>
    <row r="74" spans="2:30" x14ac:dyDescent="0.15">
      <c r="B74" s="250"/>
      <c r="C74" s="246"/>
      <c r="D74" s="246"/>
      <c r="E74" s="246"/>
      <c r="F74" s="246"/>
      <c r="G74" s="1246"/>
      <c r="H74" s="1247"/>
      <c r="I74" s="1251"/>
      <c r="J74" s="1251"/>
      <c r="K74" s="1231"/>
      <c r="L74" s="1231"/>
      <c r="M74" s="1218"/>
      <c r="N74" s="1218"/>
      <c r="O74" s="1218"/>
    </row>
    <row r="75" spans="2:30" x14ac:dyDescent="0.15">
      <c r="B75" s="250"/>
      <c r="C75" s="246"/>
      <c r="D75" s="246"/>
      <c r="E75" s="246"/>
      <c r="F75" s="246"/>
      <c r="G75" s="1246"/>
      <c r="H75" s="1247"/>
      <c r="I75" s="1230" t="s">
        <v>555</v>
      </c>
      <c r="J75" s="1230"/>
      <c r="K75" s="1222">
        <v>4.3</v>
      </c>
      <c r="L75" s="1222">
        <v>4</v>
      </c>
      <c r="M75" s="1222">
        <v>3.9</v>
      </c>
      <c r="N75" s="1222">
        <v>3.8</v>
      </c>
      <c r="O75" s="1222">
        <v>4.3</v>
      </c>
      <c r="U75" s="245">
        <v>81.2</v>
      </c>
      <c r="W75" s="245">
        <v>87.2</v>
      </c>
      <c r="Y75" s="245">
        <v>99.8</v>
      </c>
      <c r="AA75" s="245">
        <v>109.5</v>
      </c>
      <c r="AC75" s="245">
        <v>115.2</v>
      </c>
    </row>
    <row r="76" spans="2:30" x14ac:dyDescent="0.15">
      <c r="B76" s="250"/>
      <c r="C76" s="246"/>
      <c r="D76" s="246"/>
      <c r="E76" s="246"/>
      <c r="F76" s="246"/>
      <c r="G76" s="1248"/>
      <c r="H76" s="1249"/>
      <c r="I76" s="1230"/>
      <c r="J76" s="1230"/>
      <c r="K76" s="1223"/>
      <c r="L76" s="1223"/>
      <c r="M76" s="1223"/>
      <c r="N76" s="1223"/>
      <c r="O76" s="1223"/>
    </row>
    <row r="77" spans="2:30" x14ac:dyDescent="0.15">
      <c r="B77" s="250"/>
      <c r="C77" s="246"/>
      <c r="D77" s="246"/>
      <c r="E77" s="246"/>
      <c r="F77" s="246"/>
      <c r="G77" s="1224" t="s">
        <v>552</v>
      </c>
      <c r="H77" s="1225"/>
      <c r="I77" s="1230" t="s">
        <v>551</v>
      </c>
      <c r="J77" s="1230"/>
      <c r="K77" s="1231">
        <v>0</v>
      </c>
      <c r="L77" s="1231">
        <v>0</v>
      </c>
      <c r="M77" s="1218">
        <v>0</v>
      </c>
      <c r="N77" s="1218">
        <v>0</v>
      </c>
      <c r="O77" s="1218">
        <v>0</v>
      </c>
      <c r="R77" s="245">
        <v>12.3</v>
      </c>
      <c r="T77" s="245">
        <v>11.1</v>
      </c>
    </row>
    <row r="78" spans="2:30" x14ac:dyDescent="0.15">
      <c r="B78" s="250"/>
      <c r="C78" s="246"/>
      <c r="D78" s="246"/>
      <c r="E78" s="246"/>
      <c r="F78" s="246"/>
      <c r="G78" s="1226"/>
      <c r="H78" s="1227"/>
      <c r="I78" s="1230"/>
      <c r="J78" s="1230"/>
      <c r="K78" s="1231"/>
      <c r="L78" s="1231"/>
      <c r="M78" s="1218"/>
      <c r="N78" s="1218"/>
      <c r="O78" s="1218"/>
    </row>
    <row r="79" spans="2:30" x14ac:dyDescent="0.15">
      <c r="B79" s="250"/>
      <c r="C79" s="246"/>
      <c r="D79" s="246"/>
      <c r="E79" s="246"/>
      <c r="F79" s="246"/>
      <c r="G79" s="1226"/>
      <c r="H79" s="1227"/>
      <c r="I79" s="1219" t="s">
        <v>555</v>
      </c>
      <c r="J79" s="1220"/>
      <c r="K79" s="1221">
        <v>10.1</v>
      </c>
      <c r="L79" s="1221">
        <v>9.1999999999999993</v>
      </c>
      <c r="M79" s="1221">
        <v>8.1999999999999993</v>
      </c>
      <c r="N79" s="1221">
        <v>7.8</v>
      </c>
      <c r="O79" s="1221">
        <v>7.4</v>
      </c>
      <c r="V79" s="245">
        <v>53.5</v>
      </c>
      <c r="X79" s="245">
        <v>48.2</v>
      </c>
      <c r="Z79" s="245">
        <v>34.200000000000003</v>
      </c>
      <c r="AB79" s="245">
        <v>30.3</v>
      </c>
      <c r="AD79" s="245">
        <v>28.9</v>
      </c>
    </row>
    <row r="80" spans="2:30" x14ac:dyDescent="0.15">
      <c r="B80" s="250"/>
      <c r="C80" s="246"/>
      <c r="D80" s="246"/>
      <c r="E80" s="246"/>
      <c r="F80" s="246"/>
      <c r="G80" s="1228"/>
      <c r="H80" s="1229"/>
      <c r="I80" s="1220"/>
      <c r="J80" s="1220"/>
      <c r="K80" s="1221"/>
      <c r="L80" s="1221"/>
      <c r="M80" s="1221"/>
      <c r="N80" s="1221"/>
      <c r="O80" s="1221"/>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view="pageBreakPreview" topLeftCell="A70" zoomScale="50" zoomScaleNormal="80" zoomScaleSheetLayoutView="50"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view="pageBreakPreview" topLeftCell="A79" zoomScale="55" zoomScaleNormal="80" zoomScaleSheetLayoutView="55"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676519</v>
      </c>
      <c r="E3" s="118"/>
      <c r="F3" s="119">
        <v>228305</v>
      </c>
      <c r="G3" s="120"/>
      <c r="H3" s="121"/>
    </row>
    <row r="4" spans="1:8" x14ac:dyDescent="0.15">
      <c r="A4" s="122"/>
      <c r="B4" s="123"/>
      <c r="C4" s="124"/>
      <c r="D4" s="125">
        <v>124749</v>
      </c>
      <c r="E4" s="126"/>
      <c r="F4" s="127">
        <v>86611</v>
      </c>
      <c r="G4" s="128"/>
      <c r="H4" s="129"/>
    </row>
    <row r="5" spans="1:8" x14ac:dyDescent="0.15">
      <c r="A5" s="110" t="s">
        <v>512</v>
      </c>
      <c r="B5" s="115"/>
      <c r="C5" s="116"/>
      <c r="D5" s="117">
        <v>496453</v>
      </c>
      <c r="E5" s="118"/>
      <c r="F5" s="119">
        <v>316331</v>
      </c>
      <c r="G5" s="120"/>
      <c r="H5" s="121"/>
    </row>
    <row r="6" spans="1:8" x14ac:dyDescent="0.15">
      <c r="A6" s="122"/>
      <c r="B6" s="123"/>
      <c r="C6" s="124"/>
      <c r="D6" s="125">
        <v>68946</v>
      </c>
      <c r="E6" s="126"/>
      <c r="F6" s="127">
        <v>106387</v>
      </c>
      <c r="G6" s="128"/>
      <c r="H6" s="129"/>
    </row>
    <row r="7" spans="1:8" x14ac:dyDescent="0.15">
      <c r="A7" s="110" t="s">
        <v>513</v>
      </c>
      <c r="B7" s="115"/>
      <c r="C7" s="116"/>
      <c r="D7" s="117">
        <v>574923</v>
      </c>
      <c r="E7" s="118"/>
      <c r="F7" s="119">
        <v>333013</v>
      </c>
      <c r="G7" s="120"/>
      <c r="H7" s="121"/>
    </row>
    <row r="8" spans="1:8" x14ac:dyDescent="0.15">
      <c r="A8" s="122"/>
      <c r="B8" s="123"/>
      <c r="C8" s="124"/>
      <c r="D8" s="125">
        <v>86971</v>
      </c>
      <c r="E8" s="126"/>
      <c r="F8" s="127">
        <v>126732</v>
      </c>
      <c r="G8" s="128"/>
      <c r="H8" s="129"/>
    </row>
    <row r="9" spans="1:8" x14ac:dyDescent="0.15">
      <c r="A9" s="110" t="s">
        <v>514</v>
      </c>
      <c r="B9" s="115"/>
      <c r="C9" s="116"/>
      <c r="D9" s="117">
        <v>907438</v>
      </c>
      <c r="E9" s="118"/>
      <c r="F9" s="119">
        <v>280458</v>
      </c>
      <c r="G9" s="120"/>
      <c r="H9" s="121"/>
    </row>
    <row r="10" spans="1:8" x14ac:dyDescent="0.15">
      <c r="A10" s="122"/>
      <c r="B10" s="123"/>
      <c r="C10" s="124"/>
      <c r="D10" s="125">
        <v>102867</v>
      </c>
      <c r="E10" s="126"/>
      <c r="F10" s="127">
        <v>127286</v>
      </c>
      <c r="G10" s="128"/>
      <c r="H10" s="129"/>
    </row>
    <row r="11" spans="1:8" x14ac:dyDescent="0.15">
      <c r="A11" s="110" t="s">
        <v>515</v>
      </c>
      <c r="B11" s="115"/>
      <c r="C11" s="116"/>
      <c r="D11" s="117">
        <v>276720</v>
      </c>
      <c r="E11" s="118"/>
      <c r="F11" s="119">
        <v>291945</v>
      </c>
      <c r="G11" s="120"/>
      <c r="H11" s="121"/>
    </row>
    <row r="12" spans="1:8" x14ac:dyDescent="0.15">
      <c r="A12" s="122"/>
      <c r="B12" s="123"/>
      <c r="C12" s="130"/>
      <c r="D12" s="125">
        <v>80176</v>
      </c>
      <c r="E12" s="126"/>
      <c r="F12" s="127">
        <v>127651</v>
      </c>
      <c r="G12" s="128"/>
      <c r="H12" s="129"/>
    </row>
    <row r="13" spans="1:8" x14ac:dyDescent="0.15">
      <c r="A13" s="110"/>
      <c r="B13" s="115"/>
      <c r="C13" s="131"/>
      <c r="D13" s="132">
        <v>586411</v>
      </c>
      <c r="E13" s="133"/>
      <c r="F13" s="134">
        <v>290010</v>
      </c>
      <c r="G13" s="135"/>
      <c r="H13" s="121"/>
    </row>
    <row r="14" spans="1:8" x14ac:dyDescent="0.15">
      <c r="A14" s="122"/>
      <c r="B14" s="123"/>
      <c r="C14" s="124"/>
      <c r="D14" s="125">
        <v>92742</v>
      </c>
      <c r="E14" s="126"/>
      <c r="F14" s="127">
        <v>114933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15.47</v>
      </c>
      <c r="C19" s="136">
        <f>ROUND(VALUE(SUBSTITUTE(実質収支比率等に係る経年分析!G$48,"▲","-")),2)</f>
        <v>9.2899999999999991</v>
      </c>
      <c r="D19" s="136">
        <f>ROUND(VALUE(SUBSTITUTE(実質収支比率等に係る経年分析!H$48,"▲","-")),2)</f>
        <v>6.47</v>
      </c>
      <c r="E19" s="136">
        <f>ROUND(VALUE(SUBSTITUTE(実質収支比率等に係る経年分析!I$48,"▲","-")),2)</f>
        <v>10.49</v>
      </c>
      <c r="F19" s="136">
        <f>ROUND(VALUE(SUBSTITUTE(実質収支比率等に係る経年分析!J$48,"▲","-")),2)</f>
        <v>7.01</v>
      </c>
    </row>
    <row r="20" spans="1:11" x14ac:dyDescent="0.15">
      <c r="A20" s="136" t="s">
        <v>43</v>
      </c>
      <c r="B20" s="136">
        <f>ROUND(VALUE(SUBSTITUTE(実質収支比率等に係る経年分析!F$47,"▲","-")),2)</f>
        <v>80.150000000000006</v>
      </c>
      <c r="C20" s="136">
        <f>ROUND(VALUE(SUBSTITUTE(実質収支比率等に係る経年分析!G$47,"▲","-")),2)</f>
        <v>79.069999999999993</v>
      </c>
      <c r="D20" s="136">
        <f>ROUND(VALUE(SUBSTITUTE(実質収支比率等に係る経年分析!H$47,"▲","-")),2)</f>
        <v>77.680000000000007</v>
      </c>
      <c r="E20" s="136">
        <f>ROUND(VALUE(SUBSTITUTE(実質収支比率等に係る経年分析!I$47,"▲","-")),2)</f>
        <v>67.53</v>
      </c>
      <c r="F20" s="136">
        <f>ROUND(VALUE(SUBSTITUTE(実質収支比率等に係る経年分析!J$47,"▲","-")),2)</f>
        <v>69.569999999999993</v>
      </c>
    </row>
    <row r="21" spans="1:11" x14ac:dyDescent="0.15">
      <c r="A21" s="136" t="s">
        <v>44</v>
      </c>
      <c r="B21" s="136">
        <f>IF(ISNUMBER(VALUE(SUBSTITUTE(実質収支比率等に係る経年分析!F$49,"▲","-"))),ROUND(VALUE(SUBSTITUTE(実質収支比率等に係る経年分析!F$49,"▲","-")),2),NA())</f>
        <v>5</v>
      </c>
      <c r="C21" s="136">
        <f>IF(ISNUMBER(VALUE(SUBSTITUTE(実質収支比率等に係る経年分析!G$49,"▲","-"))),ROUND(VALUE(SUBSTITUTE(実質収支比率等に係る経年分析!G$49,"▲","-")),2),NA())</f>
        <v>-6.45</v>
      </c>
      <c r="D21" s="136">
        <f>IF(ISNUMBER(VALUE(SUBSTITUTE(実質収支比率等に係る経年分析!H$49,"▲","-"))),ROUND(VALUE(SUBSTITUTE(実質収支比率等に係る経年分析!H$49,"▲","-")),2),NA())</f>
        <v>-3.41</v>
      </c>
      <c r="E21" s="136">
        <f>IF(ISNUMBER(VALUE(SUBSTITUTE(実質収支比率等に係る経年分析!I$49,"▲","-"))),ROUND(VALUE(SUBSTITUTE(実質収支比率等に係る経年分析!I$49,"▲","-")),2),NA())</f>
        <v>-1.7</v>
      </c>
      <c r="F21" s="136">
        <f>IF(ISNUMBER(VALUE(SUBSTITUTE(実質収支比率等に係る経年分析!J$49,"▲","-"))),ROUND(VALUE(SUBSTITUTE(実質収支比率等に係る経年分析!J$49,"▲","-")),2),NA())</f>
        <v>0.71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2.44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1.51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0.91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1.79</v>
      </c>
    </row>
    <row r="33" spans="1:16" x14ac:dyDescent="0.15">
      <c r="A33" s="137" t="str">
        <f>IF(連結実質赤字比率に係る赤字・黒字の構成分析!C$37="",NA(),連結実質赤字比率に係る赤字・黒字の構成分析!C$37)</f>
        <v>診療所会計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2.73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2.19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1.71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2.0099999999999998</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12.77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8.42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4.75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7.98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4.99</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13.06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16.53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16.02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16.100000000000001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14.91</v>
      </c>
    </row>
    <row r="36" spans="1:16" x14ac:dyDescent="0.15">
      <c r="A36" s="137" t="str">
        <f>IF(連結実質赤字比率に係る赤字・黒字の構成分析!C$34="",NA(),連結実質赤字比率に係る赤字・黒字の構成分析!C$34)</f>
        <v>船舶運航事業会計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94.43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98.17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101.76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103.17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103.2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220</v>
      </c>
      <c r="E42" s="138"/>
      <c r="F42" s="138"/>
      <c r="G42" s="138">
        <f>'実質公債費比率（分子）の構造'!L$52</f>
        <v>230</v>
      </c>
      <c r="H42" s="138"/>
      <c r="I42" s="138"/>
      <c r="J42" s="138">
        <f>'実質公債費比率（分子）の構造'!M$52</f>
        <v>266</v>
      </c>
      <c r="K42" s="138"/>
      <c r="L42" s="138"/>
      <c r="M42" s="138">
        <f>'実質公債費比率（分子）の構造'!N$52</f>
        <v>284</v>
      </c>
      <c r="N42" s="138"/>
      <c r="O42" s="138"/>
      <c r="P42" s="138">
        <f>'実質公債費比率（分子）の構造'!O$52</f>
        <v>344</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2</v>
      </c>
      <c r="C45" s="138"/>
      <c r="D45" s="138"/>
      <c r="E45" s="138">
        <f>'実質公債費比率（分子）の構造'!L$49</f>
        <v>3</v>
      </c>
      <c r="F45" s="138"/>
      <c r="G45" s="138"/>
      <c r="H45" s="138">
        <f>'実質公債費比率（分子）の構造'!M$49</f>
        <v>3</v>
      </c>
      <c r="I45" s="138"/>
      <c r="J45" s="138"/>
      <c r="K45" s="138">
        <f>'実質公債費比率（分子）の構造'!N$49</f>
        <v>2</v>
      </c>
      <c r="L45" s="138"/>
      <c r="M45" s="138"/>
      <c r="N45" s="138">
        <f>'実質公債費比率（分子）の構造'!O$49</f>
        <v>2</v>
      </c>
      <c r="O45" s="138"/>
      <c r="P45" s="138"/>
    </row>
    <row r="46" spans="1:16" x14ac:dyDescent="0.15">
      <c r="A46" s="138" t="s">
        <v>55</v>
      </c>
      <c r="B46" s="138" t="str">
        <f>'実質公債費比率（分子）の構造'!K$48</f>
        <v>-</v>
      </c>
      <c r="C46" s="138"/>
      <c r="D46" s="138"/>
      <c r="E46" s="138" t="str">
        <f>'実質公債費比率（分子）の構造'!L$48</f>
        <v>-</v>
      </c>
      <c r="F46" s="138"/>
      <c r="G46" s="138"/>
      <c r="H46" s="138" t="str">
        <f>'実質公債費比率（分子）の構造'!M$48</f>
        <v>-</v>
      </c>
      <c r="I46" s="138"/>
      <c r="J46" s="138"/>
      <c r="K46" s="138" t="str">
        <f>'実質公債費比率（分子）の構造'!N$48</f>
        <v>-</v>
      </c>
      <c r="L46" s="138"/>
      <c r="M46" s="138"/>
      <c r="N46" s="138" t="str">
        <f>'実質公債費比率（分子）の構造'!O$48</f>
        <v>-</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297</v>
      </c>
      <c r="C49" s="138"/>
      <c r="D49" s="138"/>
      <c r="E49" s="138">
        <f>'実質公債費比率（分子）の構造'!L$45</f>
        <v>303</v>
      </c>
      <c r="F49" s="138"/>
      <c r="G49" s="138"/>
      <c r="H49" s="138">
        <f>'実質公債費比率（分子）の構造'!M$45</f>
        <v>345</v>
      </c>
      <c r="I49" s="138"/>
      <c r="J49" s="138"/>
      <c r="K49" s="138">
        <f>'実質公債費比率（分子）の構造'!N$45</f>
        <v>364</v>
      </c>
      <c r="L49" s="138"/>
      <c r="M49" s="138"/>
      <c r="N49" s="138">
        <f>'実質公債費比率（分子）の構造'!O$45</f>
        <v>451</v>
      </c>
      <c r="O49" s="138"/>
      <c r="P49" s="138"/>
    </row>
    <row r="50" spans="1:16" x14ac:dyDescent="0.15">
      <c r="A50" s="138" t="s">
        <v>59</v>
      </c>
      <c r="B50" s="138" t="e">
        <f>NA()</f>
        <v>#N/A</v>
      </c>
      <c r="C50" s="138">
        <f>IF(ISNUMBER('実質公債費比率（分子）の構造'!K$53),'実質公債費比率（分子）の構造'!K$53,NA())</f>
        <v>79</v>
      </c>
      <c r="D50" s="138" t="e">
        <f>NA()</f>
        <v>#N/A</v>
      </c>
      <c r="E50" s="138" t="e">
        <f>NA()</f>
        <v>#N/A</v>
      </c>
      <c r="F50" s="138">
        <f>IF(ISNUMBER('実質公債費比率（分子）の構造'!L$53),'実質公債費比率（分子）の構造'!L$53,NA())</f>
        <v>76</v>
      </c>
      <c r="G50" s="138" t="e">
        <f>NA()</f>
        <v>#N/A</v>
      </c>
      <c r="H50" s="138" t="e">
        <f>NA()</f>
        <v>#N/A</v>
      </c>
      <c r="I50" s="138">
        <f>IF(ISNUMBER('実質公債費比率（分子）の構造'!M$53),'実質公債費比率（分子）の構造'!M$53,NA())</f>
        <v>82</v>
      </c>
      <c r="J50" s="138" t="e">
        <f>NA()</f>
        <v>#N/A</v>
      </c>
      <c r="K50" s="138" t="e">
        <f>NA()</f>
        <v>#N/A</v>
      </c>
      <c r="L50" s="138">
        <f>IF(ISNUMBER('実質公債費比率（分子）の構造'!N$53),'実質公債費比率（分子）の構造'!N$53,NA())</f>
        <v>82</v>
      </c>
      <c r="M50" s="138" t="e">
        <f>NA()</f>
        <v>#N/A</v>
      </c>
      <c r="N50" s="138" t="e">
        <f>NA()</f>
        <v>#N/A</v>
      </c>
      <c r="O50" s="138">
        <f>IF(ISNUMBER('実質公債費比率（分子）の構造'!O$53),'実質公債費比率（分子）の構造'!O$53,NA())</f>
        <v>109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2914</v>
      </c>
      <c r="E56" s="137"/>
      <c r="F56" s="137"/>
      <c r="G56" s="137">
        <f>'将来負担比率（分子）の構造'!J$52</f>
        <v>2897</v>
      </c>
      <c r="H56" s="137"/>
      <c r="I56" s="137"/>
      <c r="J56" s="137">
        <f>'将来負担比率（分子）の構造'!K$52</f>
        <v>2901</v>
      </c>
      <c r="K56" s="137"/>
      <c r="L56" s="137"/>
      <c r="M56" s="137">
        <f>'将来負担比率（分子）の構造'!L$52</f>
        <v>3324</v>
      </c>
      <c r="N56" s="137"/>
      <c r="O56" s="137"/>
      <c r="P56" s="137">
        <f>'将来負担比率（分子）の構造'!M$52</f>
        <v>3152</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3547</v>
      </c>
      <c r="E58" s="137"/>
      <c r="F58" s="137"/>
      <c r="G58" s="137">
        <f>'将来負担比率（分子）の構造'!J$50</f>
        <v>3713</v>
      </c>
      <c r="H58" s="137"/>
      <c r="I58" s="137"/>
      <c r="J58" s="137">
        <f>'将来負担比率（分子）の構造'!K$50</f>
        <v>3651</v>
      </c>
      <c r="K58" s="137"/>
      <c r="L58" s="137"/>
      <c r="M58" s="137">
        <f>'将来負担比率（分子）の構造'!L$50</f>
        <v>3641</v>
      </c>
      <c r="N58" s="137"/>
      <c r="O58" s="137"/>
      <c r="P58" s="137">
        <f>'将来負担比率（分子）の構造'!M$50</f>
        <v>3872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539</v>
      </c>
      <c r="C62" s="137"/>
      <c r="D62" s="137"/>
      <c r="E62" s="137">
        <f>'将来負担比率（分子）の構造'!J$45</f>
        <v>435</v>
      </c>
      <c r="F62" s="137"/>
      <c r="G62" s="137"/>
      <c r="H62" s="137">
        <f>'将来負担比率（分子）の構造'!K$45</f>
        <v>330</v>
      </c>
      <c r="I62" s="137"/>
      <c r="J62" s="137"/>
      <c r="K62" s="137">
        <f>'将来負担比率（分子）の構造'!L$45</f>
        <v>228</v>
      </c>
      <c r="L62" s="137"/>
      <c r="M62" s="137"/>
      <c r="N62" s="137">
        <f>'将来負担比率（分子）の構造'!M$45</f>
        <v>149</v>
      </c>
      <c r="O62" s="137"/>
      <c r="P62" s="137"/>
    </row>
    <row r="63" spans="1:16" x14ac:dyDescent="0.15">
      <c r="A63" s="137" t="s">
        <v>28</v>
      </c>
      <c r="B63" s="137">
        <f>'将来負担比率（分子）の構造'!I$44</f>
        <v>21</v>
      </c>
      <c r="C63" s="137"/>
      <c r="D63" s="137"/>
      <c r="E63" s="137">
        <f>'将来負担比率（分子）の構造'!J$44</f>
        <v>18</v>
      </c>
      <c r="F63" s="137"/>
      <c r="G63" s="137"/>
      <c r="H63" s="137">
        <f>'将来負担比率（分子）の構造'!K$44</f>
        <v>16</v>
      </c>
      <c r="I63" s="137"/>
      <c r="J63" s="137"/>
      <c r="K63" s="137">
        <f>'将来負担比率（分子）の構造'!L$44</f>
        <v>14</v>
      </c>
      <c r="L63" s="137"/>
      <c r="M63" s="137"/>
      <c r="N63" s="137">
        <f>'将来負担比率（分子）の構造'!M$44</f>
        <v>12</v>
      </c>
      <c r="O63" s="137"/>
      <c r="P63" s="137"/>
    </row>
    <row r="64" spans="1:16" x14ac:dyDescent="0.15">
      <c r="A64" s="137" t="s">
        <v>27</v>
      </c>
      <c r="B64" s="137" t="str">
        <f>'将来負担比率（分子）の構造'!I$43</f>
        <v>-</v>
      </c>
      <c r="C64" s="137"/>
      <c r="D64" s="137"/>
      <c r="E64" s="137" t="str">
        <f>'将来負担比率（分子）の構造'!J$43</f>
        <v>-</v>
      </c>
      <c r="F64" s="137"/>
      <c r="G64" s="137"/>
      <c r="H64" s="137" t="str">
        <f>'将来負担比率（分子）の構造'!K$43</f>
        <v>-</v>
      </c>
      <c r="I64" s="137"/>
      <c r="J64" s="137"/>
      <c r="K64" s="137" t="str">
        <f>'将来負担比率（分子）の構造'!L$43</f>
        <v>-</v>
      </c>
      <c r="L64" s="137"/>
      <c r="M64" s="137"/>
      <c r="N64" s="137" t="str">
        <f>'将来負担比率（分子）の構造'!M$43</f>
        <v>-</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3602</v>
      </c>
      <c r="C66" s="137"/>
      <c r="D66" s="137"/>
      <c r="E66" s="137">
        <f>'将来負担比率（分子）の構造'!J$41</f>
        <v>3792</v>
      </c>
      <c r="F66" s="137"/>
      <c r="G66" s="137"/>
      <c r="H66" s="137">
        <f>'将来負担比率（分子）の構造'!K$41</f>
        <v>3835</v>
      </c>
      <c r="I66" s="137"/>
      <c r="J66" s="137"/>
      <c r="K66" s="137">
        <f>'将来負担比率（分子）の構造'!L$41</f>
        <v>4318</v>
      </c>
      <c r="L66" s="137"/>
      <c r="M66" s="137"/>
      <c r="N66" s="137">
        <f>'将来負担比率（分子）の構造'!M$41</f>
        <v>4076</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view="pageBreakPreview" zoomScale="60" zoomScaleNormal="8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349599</v>
      </c>
      <c r="S5" s="671"/>
      <c r="T5" s="671"/>
      <c r="U5" s="671"/>
      <c r="V5" s="671"/>
      <c r="W5" s="671"/>
      <c r="X5" s="671"/>
      <c r="Y5" s="718"/>
      <c r="Z5" s="731">
        <v>6.1</v>
      </c>
      <c r="AA5" s="731"/>
      <c r="AB5" s="731"/>
      <c r="AC5" s="731"/>
      <c r="AD5" s="732">
        <v>349599</v>
      </c>
      <c r="AE5" s="732"/>
      <c r="AF5" s="732"/>
      <c r="AG5" s="732"/>
      <c r="AH5" s="732"/>
      <c r="AI5" s="732"/>
      <c r="AJ5" s="732"/>
      <c r="AK5" s="732"/>
      <c r="AL5" s="719">
        <v>14.1</v>
      </c>
      <c r="AM5" s="688"/>
      <c r="AN5" s="688"/>
      <c r="AO5" s="720"/>
      <c r="AP5" s="707" t="s">
        <v>209</v>
      </c>
      <c r="AQ5" s="708"/>
      <c r="AR5" s="708"/>
      <c r="AS5" s="708"/>
      <c r="AT5" s="708"/>
      <c r="AU5" s="708"/>
      <c r="AV5" s="708"/>
      <c r="AW5" s="708"/>
      <c r="AX5" s="708"/>
      <c r="AY5" s="708"/>
      <c r="AZ5" s="708"/>
      <c r="BA5" s="708"/>
      <c r="BB5" s="708"/>
      <c r="BC5" s="708"/>
      <c r="BD5" s="708"/>
      <c r="BE5" s="708"/>
      <c r="BF5" s="709"/>
      <c r="BG5" s="620">
        <v>349599</v>
      </c>
      <c r="BH5" s="621"/>
      <c r="BI5" s="621"/>
      <c r="BJ5" s="621"/>
      <c r="BK5" s="621"/>
      <c r="BL5" s="621"/>
      <c r="BM5" s="621"/>
      <c r="BN5" s="622"/>
      <c r="BO5" s="673">
        <v>100</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43590</v>
      </c>
      <c r="S6" s="621"/>
      <c r="T6" s="621"/>
      <c r="U6" s="621"/>
      <c r="V6" s="621"/>
      <c r="W6" s="621"/>
      <c r="X6" s="621"/>
      <c r="Y6" s="622"/>
      <c r="Z6" s="673">
        <v>0.8</v>
      </c>
      <c r="AA6" s="673"/>
      <c r="AB6" s="673"/>
      <c r="AC6" s="673"/>
      <c r="AD6" s="674">
        <v>43590</v>
      </c>
      <c r="AE6" s="674"/>
      <c r="AF6" s="674"/>
      <c r="AG6" s="674"/>
      <c r="AH6" s="674"/>
      <c r="AI6" s="674"/>
      <c r="AJ6" s="674"/>
      <c r="AK6" s="674"/>
      <c r="AL6" s="643">
        <v>1.8</v>
      </c>
      <c r="AM6" s="675"/>
      <c r="AN6" s="675"/>
      <c r="AO6" s="676"/>
      <c r="AP6" s="617" t="s">
        <v>215</v>
      </c>
      <c r="AQ6" s="618"/>
      <c r="AR6" s="618"/>
      <c r="AS6" s="618"/>
      <c r="AT6" s="618"/>
      <c r="AU6" s="618"/>
      <c r="AV6" s="618"/>
      <c r="AW6" s="618"/>
      <c r="AX6" s="618"/>
      <c r="AY6" s="618"/>
      <c r="AZ6" s="618"/>
      <c r="BA6" s="618"/>
      <c r="BB6" s="618"/>
      <c r="BC6" s="618"/>
      <c r="BD6" s="618"/>
      <c r="BE6" s="618"/>
      <c r="BF6" s="619"/>
      <c r="BG6" s="620">
        <v>349599</v>
      </c>
      <c r="BH6" s="621"/>
      <c r="BI6" s="621"/>
      <c r="BJ6" s="621"/>
      <c r="BK6" s="621"/>
      <c r="BL6" s="621"/>
      <c r="BM6" s="621"/>
      <c r="BN6" s="622"/>
      <c r="BO6" s="673">
        <v>100</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68637</v>
      </c>
      <c r="CS6" s="621"/>
      <c r="CT6" s="621"/>
      <c r="CU6" s="621"/>
      <c r="CV6" s="621"/>
      <c r="CW6" s="621"/>
      <c r="CX6" s="621"/>
      <c r="CY6" s="622"/>
      <c r="CZ6" s="673">
        <v>1.2</v>
      </c>
      <c r="DA6" s="673"/>
      <c r="DB6" s="673"/>
      <c r="DC6" s="673"/>
      <c r="DD6" s="626" t="s">
        <v>210</v>
      </c>
      <c r="DE6" s="621"/>
      <c r="DF6" s="621"/>
      <c r="DG6" s="621"/>
      <c r="DH6" s="621"/>
      <c r="DI6" s="621"/>
      <c r="DJ6" s="621"/>
      <c r="DK6" s="621"/>
      <c r="DL6" s="621"/>
      <c r="DM6" s="621"/>
      <c r="DN6" s="621"/>
      <c r="DO6" s="621"/>
      <c r="DP6" s="622"/>
      <c r="DQ6" s="626">
        <v>68637</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269</v>
      </c>
      <c r="S7" s="621"/>
      <c r="T7" s="621"/>
      <c r="U7" s="621"/>
      <c r="V7" s="621"/>
      <c r="W7" s="621"/>
      <c r="X7" s="621"/>
      <c r="Y7" s="622"/>
      <c r="Z7" s="673">
        <v>0</v>
      </c>
      <c r="AA7" s="673"/>
      <c r="AB7" s="673"/>
      <c r="AC7" s="673"/>
      <c r="AD7" s="674">
        <v>269</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130833</v>
      </c>
      <c r="BH7" s="621"/>
      <c r="BI7" s="621"/>
      <c r="BJ7" s="621"/>
      <c r="BK7" s="621"/>
      <c r="BL7" s="621"/>
      <c r="BM7" s="621"/>
      <c r="BN7" s="622"/>
      <c r="BO7" s="673">
        <v>37.4</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1225511</v>
      </c>
      <c r="CS7" s="621"/>
      <c r="CT7" s="621"/>
      <c r="CU7" s="621"/>
      <c r="CV7" s="621"/>
      <c r="CW7" s="621"/>
      <c r="CX7" s="621"/>
      <c r="CY7" s="622"/>
      <c r="CZ7" s="673">
        <v>22.1</v>
      </c>
      <c r="DA7" s="673"/>
      <c r="DB7" s="673"/>
      <c r="DC7" s="673"/>
      <c r="DD7" s="626">
        <v>120141</v>
      </c>
      <c r="DE7" s="621"/>
      <c r="DF7" s="621"/>
      <c r="DG7" s="621"/>
      <c r="DH7" s="621"/>
      <c r="DI7" s="621"/>
      <c r="DJ7" s="621"/>
      <c r="DK7" s="621"/>
      <c r="DL7" s="621"/>
      <c r="DM7" s="621"/>
      <c r="DN7" s="621"/>
      <c r="DO7" s="621"/>
      <c r="DP7" s="622"/>
      <c r="DQ7" s="626">
        <v>1026369</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439</v>
      </c>
      <c r="S8" s="621"/>
      <c r="T8" s="621"/>
      <c r="U8" s="621"/>
      <c r="V8" s="621"/>
      <c r="W8" s="621"/>
      <c r="X8" s="621"/>
      <c r="Y8" s="622"/>
      <c r="Z8" s="673">
        <v>0</v>
      </c>
      <c r="AA8" s="673"/>
      <c r="AB8" s="673"/>
      <c r="AC8" s="673"/>
      <c r="AD8" s="674">
        <v>439</v>
      </c>
      <c r="AE8" s="674"/>
      <c r="AF8" s="674"/>
      <c r="AG8" s="674"/>
      <c r="AH8" s="674"/>
      <c r="AI8" s="674"/>
      <c r="AJ8" s="674"/>
      <c r="AK8" s="674"/>
      <c r="AL8" s="643">
        <v>0</v>
      </c>
      <c r="AM8" s="675"/>
      <c r="AN8" s="675"/>
      <c r="AO8" s="676"/>
      <c r="AP8" s="617" t="s">
        <v>221</v>
      </c>
      <c r="AQ8" s="618"/>
      <c r="AR8" s="618"/>
      <c r="AS8" s="618"/>
      <c r="AT8" s="618"/>
      <c r="AU8" s="618"/>
      <c r="AV8" s="618"/>
      <c r="AW8" s="618"/>
      <c r="AX8" s="618"/>
      <c r="AY8" s="618"/>
      <c r="AZ8" s="618"/>
      <c r="BA8" s="618"/>
      <c r="BB8" s="618"/>
      <c r="BC8" s="618"/>
      <c r="BD8" s="618"/>
      <c r="BE8" s="618"/>
      <c r="BF8" s="619"/>
      <c r="BG8" s="620">
        <v>5941</v>
      </c>
      <c r="BH8" s="621"/>
      <c r="BI8" s="621"/>
      <c r="BJ8" s="621"/>
      <c r="BK8" s="621"/>
      <c r="BL8" s="621"/>
      <c r="BM8" s="621"/>
      <c r="BN8" s="622"/>
      <c r="BO8" s="673">
        <v>1.7</v>
      </c>
      <c r="BP8" s="673"/>
      <c r="BQ8" s="673"/>
      <c r="BR8" s="673"/>
      <c r="BS8" s="626" t="s">
        <v>222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971000</v>
      </c>
      <c r="CS8" s="621"/>
      <c r="CT8" s="621"/>
      <c r="CU8" s="621"/>
      <c r="CV8" s="621"/>
      <c r="CW8" s="621"/>
      <c r="CX8" s="621"/>
      <c r="CY8" s="622"/>
      <c r="CZ8" s="673">
        <v>17.5</v>
      </c>
      <c r="DA8" s="673"/>
      <c r="DB8" s="673"/>
      <c r="DC8" s="673"/>
      <c r="DD8" s="626">
        <v>3931</v>
      </c>
      <c r="DE8" s="621"/>
      <c r="DF8" s="621"/>
      <c r="DG8" s="621"/>
      <c r="DH8" s="621"/>
      <c r="DI8" s="621"/>
      <c r="DJ8" s="621"/>
      <c r="DK8" s="621"/>
      <c r="DL8" s="621"/>
      <c r="DM8" s="621"/>
      <c r="DN8" s="621"/>
      <c r="DO8" s="621"/>
      <c r="DP8" s="622"/>
      <c r="DQ8" s="626">
        <v>650849</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343</v>
      </c>
      <c r="S9" s="621"/>
      <c r="T9" s="621"/>
      <c r="U9" s="621"/>
      <c r="V9" s="621"/>
      <c r="W9" s="621"/>
      <c r="X9" s="621"/>
      <c r="Y9" s="622"/>
      <c r="Z9" s="673">
        <v>0</v>
      </c>
      <c r="AA9" s="673"/>
      <c r="AB9" s="673"/>
      <c r="AC9" s="673"/>
      <c r="AD9" s="674">
        <v>343</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108355</v>
      </c>
      <c r="BH9" s="621"/>
      <c r="BI9" s="621"/>
      <c r="BJ9" s="621"/>
      <c r="BK9" s="621"/>
      <c r="BL9" s="621"/>
      <c r="BM9" s="621"/>
      <c r="BN9" s="622"/>
      <c r="BO9" s="673">
        <v>31</v>
      </c>
      <c r="BP9" s="673"/>
      <c r="BQ9" s="673"/>
      <c r="BR9" s="673"/>
      <c r="BS9" s="626" t="s">
        <v>222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568828</v>
      </c>
      <c r="CS9" s="621"/>
      <c r="CT9" s="621"/>
      <c r="CU9" s="621"/>
      <c r="CV9" s="621"/>
      <c r="CW9" s="621"/>
      <c r="CX9" s="621"/>
      <c r="CY9" s="622"/>
      <c r="CZ9" s="673">
        <v>10.3</v>
      </c>
      <c r="DA9" s="673"/>
      <c r="DB9" s="673"/>
      <c r="DC9" s="673"/>
      <c r="DD9" s="626">
        <v>60767</v>
      </c>
      <c r="DE9" s="621"/>
      <c r="DF9" s="621"/>
      <c r="DG9" s="621"/>
      <c r="DH9" s="621"/>
      <c r="DI9" s="621"/>
      <c r="DJ9" s="621"/>
      <c r="DK9" s="621"/>
      <c r="DL9" s="621"/>
      <c r="DM9" s="621"/>
      <c r="DN9" s="621"/>
      <c r="DO9" s="621"/>
      <c r="DP9" s="622"/>
      <c r="DQ9" s="626">
        <v>244742</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62414</v>
      </c>
      <c r="S10" s="621"/>
      <c r="T10" s="621"/>
      <c r="U10" s="621"/>
      <c r="V10" s="621"/>
      <c r="W10" s="621"/>
      <c r="X10" s="621"/>
      <c r="Y10" s="622"/>
      <c r="Z10" s="673">
        <v>1.1000000000000001</v>
      </c>
      <c r="AA10" s="673"/>
      <c r="AB10" s="673"/>
      <c r="AC10" s="673"/>
      <c r="AD10" s="674">
        <v>62414</v>
      </c>
      <c r="AE10" s="674"/>
      <c r="AF10" s="674"/>
      <c r="AG10" s="674"/>
      <c r="AH10" s="674"/>
      <c r="AI10" s="674"/>
      <c r="AJ10" s="674"/>
      <c r="AK10" s="674"/>
      <c r="AL10" s="643">
        <v>2.5</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10703</v>
      </c>
      <c r="BH10" s="621"/>
      <c r="BI10" s="621"/>
      <c r="BJ10" s="621"/>
      <c r="BK10" s="621"/>
      <c r="BL10" s="621"/>
      <c r="BM10" s="621"/>
      <c r="BN10" s="622"/>
      <c r="BO10" s="673">
        <v>3.1</v>
      </c>
      <c r="BP10" s="673"/>
      <c r="BQ10" s="673"/>
      <c r="BR10" s="673"/>
      <c r="BS10" s="626" t="s">
        <v>222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t="s">
        <v>222</v>
      </c>
      <c r="CS10" s="621"/>
      <c r="CT10" s="621"/>
      <c r="CU10" s="621"/>
      <c r="CV10" s="621"/>
      <c r="CW10" s="621"/>
      <c r="CX10" s="621"/>
      <c r="CY10" s="622"/>
      <c r="CZ10" s="673" t="s">
        <v>222</v>
      </c>
      <c r="DA10" s="673"/>
      <c r="DB10" s="673"/>
      <c r="DC10" s="673"/>
      <c r="DD10" s="626" t="s">
        <v>222</v>
      </c>
      <c r="DE10" s="621"/>
      <c r="DF10" s="621"/>
      <c r="DG10" s="621"/>
      <c r="DH10" s="621"/>
      <c r="DI10" s="621"/>
      <c r="DJ10" s="621"/>
      <c r="DK10" s="621"/>
      <c r="DL10" s="621"/>
      <c r="DM10" s="621"/>
      <c r="DN10" s="621"/>
      <c r="DO10" s="621"/>
      <c r="DP10" s="622"/>
      <c r="DQ10" s="626" t="s">
        <v>222</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2153</v>
      </c>
      <c r="S11" s="621"/>
      <c r="T11" s="621"/>
      <c r="U11" s="621"/>
      <c r="V11" s="621"/>
      <c r="W11" s="621"/>
      <c r="X11" s="621"/>
      <c r="Y11" s="622"/>
      <c r="Z11" s="673">
        <v>0</v>
      </c>
      <c r="AA11" s="673"/>
      <c r="AB11" s="673"/>
      <c r="AC11" s="673"/>
      <c r="AD11" s="674">
        <v>2153</v>
      </c>
      <c r="AE11" s="674"/>
      <c r="AF11" s="674"/>
      <c r="AG11" s="674"/>
      <c r="AH11" s="674"/>
      <c r="AI11" s="674"/>
      <c r="AJ11" s="674"/>
      <c r="AK11" s="674"/>
      <c r="AL11" s="643">
        <v>0.1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5834</v>
      </c>
      <c r="BH11" s="621"/>
      <c r="BI11" s="621"/>
      <c r="BJ11" s="621"/>
      <c r="BK11" s="621"/>
      <c r="BL11" s="621"/>
      <c r="BM11" s="621"/>
      <c r="BN11" s="622"/>
      <c r="BO11" s="673">
        <v>1.7</v>
      </c>
      <c r="BP11" s="673"/>
      <c r="BQ11" s="673"/>
      <c r="BR11" s="673"/>
      <c r="BS11" s="626" t="s">
        <v>222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787455</v>
      </c>
      <c r="CS11" s="621"/>
      <c r="CT11" s="621"/>
      <c r="CU11" s="621"/>
      <c r="CV11" s="621"/>
      <c r="CW11" s="621"/>
      <c r="CX11" s="621"/>
      <c r="CY11" s="622"/>
      <c r="CZ11" s="673">
        <v>14.2</v>
      </c>
      <c r="DA11" s="673"/>
      <c r="DB11" s="673"/>
      <c r="DC11" s="673"/>
      <c r="DD11" s="626">
        <v>347591</v>
      </c>
      <c r="DE11" s="621"/>
      <c r="DF11" s="621"/>
      <c r="DG11" s="621"/>
      <c r="DH11" s="621"/>
      <c r="DI11" s="621"/>
      <c r="DJ11" s="621"/>
      <c r="DK11" s="621"/>
      <c r="DL11" s="621"/>
      <c r="DM11" s="621"/>
      <c r="DN11" s="621"/>
      <c r="DO11" s="621"/>
      <c r="DP11" s="622"/>
      <c r="DQ11" s="626">
        <v>333181</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222</v>
      </c>
      <c r="S12" s="621"/>
      <c r="T12" s="621"/>
      <c r="U12" s="621"/>
      <c r="V12" s="621"/>
      <c r="W12" s="621"/>
      <c r="X12" s="621"/>
      <c r="Y12" s="622"/>
      <c r="Z12" s="673" t="s">
        <v>222</v>
      </c>
      <c r="AA12" s="673"/>
      <c r="AB12" s="673"/>
      <c r="AC12" s="673"/>
      <c r="AD12" s="674" t="s">
        <v>222</v>
      </c>
      <c r="AE12" s="674"/>
      <c r="AF12" s="674"/>
      <c r="AG12" s="674"/>
      <c r="AH12" s="674"/>
      <c r="AI12" s="674"/>
      <c r="AJ12" s="674"/>
      <c r="AK12" s="674"/>
      <c r="AL12" s="643" t="s">
        <v>222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169960</v>
      </c>
      <c r="BH12" s="621"/>
      <c r="BI12" s="621"/>
      <c r="BJ12" s="621"/>
      <c r="BK12" s="621"/>
      <c r="BL12" s="621"/>
      <c r="BM12" s="621"/>
      <c r="BN12" s="622"/>
      <c r="BO12" s="673">
        <v>48.6</v>
      </c>
      <c r="BP12" s="673"/>
      <c r="BQ12" s="673"/>
      <c r="BR12" s="673"/>
      <c r="BS12" s="626" t="s">
        <v>222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350096</v>
      </c>
      <c r="CS12" s="621"/>
      <c r="CT12" s="621"/>
      <c r="CU12" s="621"/>
      <c r="CV12" s="621"/>
      <c r="CW12" s="621"/>
      <c r="CX12" s="621"/>
      <c r="CY12" s="622"/>
      <c r="CZ12" s="673">
        <v>6.3</v>
      </c>
      <c r="DA12" s="673"/>
      <c r="DB12" s="673"/>
      <c r="DC12" s="673"/>
      <c r="DD12" s="626">
        <v>231464</v>
      </c>
      <c r="DE12" s="621"/>
      <c r="DF12" s="621"/>
      <c r="DG12" s="621"/>
      <c r="DH12" s="621"/>
      <c r="DI12" s="621"/>
      <c r="DJ12" s="621"/>
      <c r="DK12" s="621"/>
      <c r="DL12" s="621"/>
      <c r="DM12" s="621"/>
      <c r="DN12" s="621"/>
      <c r="DO12" s="621"/>
      <c r="DP12" s="622"/>
      <c r="DQ12" s="626">
        <v>159315</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8244</v>
      </c>
      <c r="S13" s="621"/>
      <c r="T13" s="621"/>
      <c r="U13" s="621"/>
      <c r="V13" s="621"/>
      <c r="W13" s="621"/>
      <c r="X13" s="621"/>
      <c r="Y13" s="622"/>
      <c r="Z13" s="673">
        <v>0.1</v>
      </c>
      <c r="AA13" s="673"/>
      <c r="AB13" s="673"/>
      <c r="AC13" s="673"/>
      <c r="AD13" s="674">
        <v>8244</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160812</v>
      </c>
      <c r="BH13" s="621"/>
      <c r="BI13" s="621"/>
      <c r="BJ13" s="621"/>
      <c r="BK13" s="621"/>
      <c r="BL13" s="621"/>
      <c r="BM13" s="621"/>
      <c r="BN13" s="622"/>
      <c r="BO13" s="673">
        <v>46</v>
      </c>
      <c r="BP13" s="673"/>
      <c r="BQ13" s="673"/>
      <c r="BR13" s="673"/>
      <c r="BS13" s="626" t="s">
        <v>222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342833</v>
      </c>
      <c r="CS13" s="621"/>
      <c r="CT13" s="621"/>
      <c r="CU13" s="621"/>
      <c r="CV13" s="621"/>
      <c r="CW13" s="621"/>
      <c r="CX13" s="621"/>
      <c r="CY13" s="622"/>
      <c r="CZ13" s="673">
        <v>6.2</v>
      </c>
      <c r="DA13" s="673"/>
      <c r="DB13" s="673"/>
      <c r="DC13" s="673"/>
      <c r="DD13" s="626">
        <v>210818</v>
      </c>
      <c r="DE13" s="621"/>
      <c r="DF13" s="621"/>
      <c r="DG13" s="621"/>
      <c r="DH13" s="621"/>
      <c r="DI13" s="621"/>
      <c r="DJ13" s="621"/>
      <c r="DK13" s="621"/>
      <c r="DL13" s="621"/>
      <c r="DM13" s="621"/>
      <c r="DN13" s="621"/>
      <c r="DO13" s="621"/>
      <c r="DP13" s="622"/>
      <c r="DQ13" s="626">
        <v>255152</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222</v>
      </c>
      <c r="S14" s="621"/>
      <c r="T14" s="621"/>
      <c r="U14" s="621"/>
      <c r="V14" s="621"/>
      <c r="W14" s="621"/>
      <c r="X14" s="621"/>
      <c r="Y14" s="622"/>
      <c r="Z14" s="673" t="s">
        <v>222</v>
      </c>
      <c r="AA14" s="673"/>
      <c r="AB14" s="673"/>
      <c r="AC14" s="673"/>
      <c r="AD14" s="674" t="s">
        <v>222</v>
      </c>
      <c r="AE14" s="674"/>
      <c r="AF14" s="674"/>
      <c r="AG14" s="674"/>
      <c r="AH14" s="674"/>
      <c r="AI14" s="674"/>
      <c r="AJ14" s="674"/>
      <c r="AK14" s="674"/>
      <c r="AL14" s="643" t="s">
        <v>222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22090</v>
      </c>
      <c r="BH14" s="621"/>
      <c r="BI14" s="621"/>
      <c r="BJ14" s="621"/>
      <c r="BK14" s="621"/>
      <c r="BL14" s="621"/>
      <c r="BM14" s="621"/>
      <c r="BN14" s="622"/>
      <c r="BO14" s="673">
        <v>6.3</v>
      </c>
      <c r="BP14" s="673"/>
      <c r="BQ14" s="673"/>
      <c r="BR14" s="673"/>
      <c r="BS14" s="626" t="s">
        <v>222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23315</v>
      </c>
      <c r="CS14" s="621"/>
      <c r="CT14" s="621"/>
      <c r="CU14" s="621"/>
      <c r="CV14" s="621"/>
      <c r="CW14" s="621"/>
      <c r="CX14" s="621"/>
      <c r="CY14" s="622"/>
      <c r="CZ14" s="673">
        <v>0.4</v>
      </c>
      <c r="DA14" s="673"/>
      <c r="DB14" s="673"/>
      <c r="DC14" s="673"/>
      <c r="DD14" s="626" t="s">
        <v>222</v>
      </c>
      <c r="DE14" s="621"/>
      <c r="DF14" s="621"/>
      <c r="DG14" s="621"/>
      <c r="DH14" s="621"/>
      <c r="DI14" s="621"/>
      <c r="DJ14" s="621"/>
      <c r="DK14" s="621"/>
      <c r="DL14" s="621"/>
      <c r="DM14" s="621"/>
      <c r="DN14" s="621"/>
      <c r="DO14" s="621"/>
      <c r="DP14" s="622"/>
      <c r="DQ14" s="626">
        <v>23315</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485</v>
      </c>
      <c r="S15" s="621"/>
      <c r="T15" s="621"/>
      <c r="U15" s="621"/>
      <c r="V15" s="621"/>
      <c r="W15" s="621"/>
      <c r="X15" s="621"/>
      <c r="Y15" s="622"/>
      <c r="Z15" s="673">
        <v>0</v>
      </c>
      <c r="AA15" s="673"/>
      <c r="AB15" s="673"/>
      <c r="AC15" s="673"/>
      <c r="AD15" s="674">
        <v>485</v>
      </c>
      <c r="AE15" s="674"/>
      <c r="AF15" s="674"/>
      <c r="AG15" s="674"/>
      <c r="AH15" s="674"/>
      <c r="AI15" s="674"/>
      <c r="AJ15" s="674"/>
      <c r="AK15" s="674"/>
      <c r="AL15" s="643">
        <v>0</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26494</v>
      </c>
      <c r="BH15" s="621"/>
      <c r="BI15" s="621"/>
      <c r="BJ15" s="621"/>
      <c r="BK15" s="621"/>
      <c r="BL15" s="621"/>
      <c r="BM15" s="621"/>
      <c r="BN15" s="622"/>
      <c r="BO15" s="673">
        <v>7.6</v>
      </c>
      <c r="BP15" s="673"/>
      <c r="BQ15" s="673"/>
      <c r="BR15" s="673"/>
      <c r="BS15" s="626" t="s">
        <v>222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741888</v>
      </c>
      <c r="CS15" s="621"/>
      <c r="CT15" s="621"/>
      <c r="CU15" s="621"/>
      <c r="CV15" s="621"/>
      <c r="CW15" s="621"/>
      <c r="CX15" s="621"/>
      <c r="CY15" s="622"/>
      <c r="CZ15" s="673">
        <v>13.4</v>
      </c>
      <c r="DA15" s="673"/>
      <c r="DB15" s="673"/>
      <c r="DC15" s="673"/>
      <c r="DD15" s="626">
        <v>303734</v>
      </c>
      <c r="DE15" s="621"/>
      <c r="DF15" s="621"/>
      <c r="DG15" s="621"/>
      <c r="DH15" s="621"/>
      <c r="DI15" s="621"/>
      <c r="DJ15" s="621"/>
      <c r="DK15" s="621"/>
      <c r="DL15" s="621"/>
      <c r="DM15" s="621"/>
      <c r="DN15" s="621"/>
      <c r="DO15" s="621"/>
      <c r="DP15" s="622"/>
      <c r="DQ15" s="626">
        <v>434714</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2138793</v>
      </c>
      <c r="S16" s="621"/>
      <c r="T16" s="621"/>
      <c r="U16" s="621"/>
      <c r="V16" s="621"/>
      <c r="W16" s="621"/>
      <c r="X16" s="621"/>
      <c r="Y16" s="622"/>
      <c r="Z16" s="673">
        <v>37.4</v>
      </c>
      <c r="AA16" s="673"/>
      <c r="AB16" s="673"/>
      <c r="AC16" s="673"/>
      <c r="AD16" s="674">
        <v>1913051</v>
      </c>
      <c r="AE16" s="674"/>
      <c r="AF16" s="674"/>
      <c r="AG16" s="674"/>
      <c r="AH16" s="674"/>
      <c r="AI16" s="674"/>
      <c r="AJ16" s="674"/>
      <c r="AK16" s="674"/>
      <c r="AL16" s="643">
        <v>77</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v>222</v>
      </c>
      <c r="BH16" s="621"/>
      <c r="BI16" s="621"/>
      <c r="BJ16" s="621"/>
      <c r="BK16" s="621"/>
      <c r="BL16" s="621"/>
      <c r="BM16" s="621"/>
      <c r="BN16" s="622"/>
      <c r="BO16" s="673">
        <v>0.1</v>
      </c>
      <c r="BP16" s="673"/>
      <c r="BQ16" s="673"/>
      <c r="BR16" s="673"/>
      <c r="BS16" s="626" t="s">
        <v>222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222</v>
      </c>
      <c r="CS16" s="621"/>
      <c r="CT16" s="621"/>
      <c r="CU16" s="621"/>
      <c r="CV16" s="621"/>
      <c r="CW16" s="621"/>
      <c r="CX16" s="621"/>
      <c r="CY16" s="622"/>
      <c r="CZ16" s="673" t="s">
        <v>222</v>
      </c>
      <c r="DA16" s="673"/>
      <c r="DB16" s="673"/>
      <c r="DC16" s="673"/>
      <c r="DD16" s="626" t="s">
        <v>222</v>
      </c>
      <c r="DE16" s="621"/>
      <c r="DF16" s="621"/>
      <c r="DG16" s="621"/>
      <c r="DH16" s="621"/>
      <c r="DI16" s="621"/>
      <c r="DJ16" s="621"/>
      <c r="DK16" s="621"/>
      <c r="DL16" s="621"/>
      <c r="DM16" s="621"/>
      <c r="DN16" s="621"/>
      <c r="DO16" s="621"/>
      <c r="DP16" s="622"/>
      <c r="DQ16" s="626" t="s">
        <v>222</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1913051</v>
      </c>
      <c r="S17" s="621"/>
      <c r="T17" s="621"/>
      <c r="U17" s="621"/>
      <c r="V17" s="621"/>
      <c r="W17" s="621"/>
      <c r="X17" s="621"/>
      <c r="Y17" s="622"/>
      <c r="Z17" s="673">
        <v>33.4</v>
      </c>
      <c r="AA17" s="673"/>
      <c r="AB17" s="673"/>
      <c r="AC17" s="673"/>
      <c r="AD17" s="674">
        <v>1913051</v>
      </c>
      <c r="AE17" s="674"/>
      <c r="AF17" s="674"/>
      <c r="AG17" s="674"/>
      <c r="AH17" s="674"/>
      <c r="AI17" s="674"/>
      <c r="AJ17" s="674"/>
      <c r="AK17" s="674"/>
      <c r="AL17" s="643">
        <v>77</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222</v>
      </c>
      <c r="BH17" s="621"/>
      <c r="BI17" s="621"/>
      <c r="BJ17" s="621"/>
      <c r="BK17" s="621"/>
      <c r="BL17" s="621"/>
      <c r="BM17" s="621"/>
      <c r="BN17" s="622"/>
      <c r="BO17" s="673" t="s">
        <v>222</v>
      </c>
      <c r="BP17" s="673"/>
      <c r="BQ17" s="673"/>
      <c r="BR17" s="673"/>
      <c r="BS17" s="626" t="s">
        <v>222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451490</v>
      </c>
      <c r="CS17" s="621"/>
      <c r="CT17" s="621"/>
      <c r="CU17" s="621"/>
      <c r="CV17" s="621"/>
      <c r="CW17" s="621"/>
      <c r="CX17" s="621"/>
      <c r="CY17" s="622"/>
      <c r="CZ17" s="673">
        <v>8.1</v>
      </c>
      <c r="DA17" s="673"/>
      <c r="DB17" s="673"/>
      <c r="DC17" s="673"/>
      <c r="DD17" s="626" t="s">
        <v>222</v>
      </c>
      <c r="DE17" s="621"/>
      <c r="DF17" s="621"/>
      <c r="DG17" s="621"/>
      <c r="DH17" s="621"/>
      <c r="DI17" s="621"/>
      <c r="DJ17" s="621"/>
      <c r="DK17" s="621"/>
      <c r="DL17" s="621"/>
      <c r="DM17" s="621"/>
      <c r="DN17" s="621"/>
      <c r="DO17" s="621"/>
      <c r="DP17" s="622"/>
      <c r="DQ17" s="626">
        <v>440819</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225742</v>
      </c>
      <c r="S18" s="621"/>
      <c r="T18" s="621"/>
      <c r="U18" s="621"/>
      <c r="V18" s="621"/>
      <c r="W18" s="621"/>
      <c r="X18" s="621"/>
      <c r="Y18" s="622"/>
      <c r="Z18" s="673">
        <v>3.9</v>
      </c>
      <c r="AA18" s="673"/>
      <c r="AB18" s="673"/>
      <c r="AC18" s="673"/>
      <c r="AD18" s="674" t="s">
        <v>222</v>
      </c>
      <c r="AE18" s="674"/>
      <c r="AF18" s="674"/>
      <c r="AG18" s="674"/>
      <c r="AH18" s="674"/>
      <c r="AI18" s="674"/>
      <c r="AJ18" s="674"/>
      <c r="AK18" s="674"/>
      <c r="AL18" s="643" t="s">
        <v>222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222</v>
      </c>
      <c r="BH18" s="621"/>
      <c r="BI18" s="621"/>
      <c r="BJ18" s="621"/>
      <c r="BK18" s="621"/>
      <c r="BL18" s="621"/>
      <c r="BM18" s="621"/>
      <c r="BN18" s="622"/>
      <c r="BO18" s="673" t="s">
        <v>222</v>
      </c>
      <c r="BP18" s="673"/>
      <c r="BQ18" s="673"/>
      <c r="BR18" s="673"/>
      <c r="BS18" s="626" t="s">
        <v>222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v>15606</v>
      </c>
      <c r="CS18" s="621"/>
      <c r="CT18" s="621"/>
      <c r="CU18" s="621"/>
      <c r="CV18" s="621"/>
      <c r="CW18" s="621"/>
      <c r="CX18" s="621"/>
      <c r="CY18" s="622"/>
      <c r="CZ18" s="673">
        <v>0.3</v>
      </c>
      <c r="DA18" s="673"/>
      <c r="DB18" s="673"/>
      <c r="DC18" s="673"/>
      <c r="DD18" s="626" t="s">
        <v>222</v>
      </c>
      <c r="DE18" s="621"/>
      <c r="DF18" s="621"/>
      <c r="DG18" s="621"/>
      <c r="DH18" s="621"/>
      <c r="DI18" s="621"/>
      <c r="DJ18" s="621"/>
      <c r="DK18" s="621"/>
      <c r="DL18" s="621"/>
      <c r="DM18" s="621"/>
      <c r="DN18" s="621"/>
      <c r="DO18" s="621"/>
      <c r="DP18" s="622"/>
      <c r="DQ18" s="626">
        <v>15606</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222</v>
      </c>
      <c r="S19" s="621"/>
      <c r="T19" s="621"/>
      <c r="U19" s="621"/>
      <c r="V19" s="621"/>
      <c r="W19" s="621"/>
      <c r="X19" s="621"/>
      <c r="Y19" s="622"/>
      <c r="Z19" s="673" t="s">
        <v>222</v>
      </c>
      <c r="AA19" s="673"/>
      <c r="AB19" s="673"/>
      <c r="AC19" s="673"/>
      <c r="AD19" s="674" t="s">
        <v>222</v>
      </c>
      <c r="AE19" s="674"/>
      <c r="AF19" s="674"/>
      <c r="AG19" s="674"/>
      <c r="AH19" s="674"/>
      <c r="AI19" s="674"/>
      <c r="AJ19" s="674"/>
      <c r="AK19" s="674"/>
      <c r="AL19" s="643" t="s">
        <v>222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222</v>
      </c>
      <c r="BH19" s="621"/>
      <c r="BI19" s="621"/>
      <c r="BJ19" s="621"/>
      <c r="BK19" s="621"/>
      <c r="BL19" s="621"/>
      <c r="BM19" s="621"/>
      <c r="BN19" s="622"/>
      <c r="BO19" s="673" t="s">
        <v>222</v>
      </c>
      <c r="BP19" s="673"/>
      <c r="BQ19" s="673"/>
      <c r="BR19" s="673"/>
      <c r="BS19" s="626" t="s">
        <v>222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222</v>
      </c>
      <c r="CS19" s="621"/>
      <c r="CT19" s="621"/>
      <c r="CU19" s="621"/>
      <c r="CV19" s="621"/>
      <c r="CW19" s="621"/>
      <c r="CX19" s="621"/>
      <c r="CY19" s="622"/>
      <c r="CZ19" s="673" t="s">
        <v>222</v>
      </c>
      <c r="DA19" s="673"/>
      <c r="DB19" s="673"/>
      <c r="DC19" s="673"/>
      <c r="DD19" s="626" t="s">
        <v>222</v>
      </c>
      <c r="DE19" s="621"/>
      <c r="DF19" s="621"/>
      <c r="DG19" s="621"/>
      <c r="DH19" s="621"/>
      <c r="DI19" s="621"/>
      <c r="DJ19" s="621"/>
      <c r="DK19" s="621"/>
      <c r="DL19" s="621"/>
      <c r="DM19" s="621"/>
      <c r="DN19" s="621"/>
      <c r="DO19" s="621"/>
      <c r="DP19" s="622"/>
      <c r="DQ19" s="626" t="s">
        <v>222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2606329</v>
      </c>
      <c r="S20" s="621"/>
      <c r="T20" s="621"/>
      <c r="U20" s="621"/>
      <c r="V20" s="621"/>
      <c r="W20" s="621"/>
      <c r="X20" s="621"/>
      <c r="Y20" s="622"/>
      <c r="Z20" s="673">
        <v>45.5</v>
      </c>
      <c r="AA20" s="673"/>
      <c r="AB20" s="673"/>
      <c r="AC20" s="673"/>
      <c r="AD20" s="674">
        <v>2380587</v>
      </c>
      <c r="AE20" s="674"/>
      <c r="AF20" s="674"/>
      <c r="AG20" s="674"/>
      <c r="AH20" s="674"/>
      <c r="AI20" s="674"/>
      <c r="AJ20" s="674"/>
      <c r="AK20" s="674"/>
      <c r="AL20" s="643">
        <v>95.9</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222</v>
      </c>
      <c r="BH20" s="621"/>
      <c r="BI20" s="621"/>
      <c r="BJ20" s="621"/>
      <c r="BK20" s="621"/>
      <c r="BL20" s="621"/>
      <c r="BM20" s="621"/>
      <c r="BN20" s="622"/>
      <c r="BO20" s="673" t="s">
        <v>222</v>
      </c>
      <c r="BP20" s="673"/>
      <c r="BQ20" s="673"/>
      <c r="BR20" s="673"/>
      <c r="BS20" s="626" t="s">
        <v>222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5546659</v>
      </c>
      <c r="CS20" s="621"/>
      <c r="CT20" s="621"/>
      <c r="CU20" s="621"/>
      <c r="CV20" s="621"/>
      <c r="CW20" s="621"/>
      <c r="CX20" s="621"/>
      <c r="CY20" s="622"/>
      <c r="CZ20" s="673">
        <v>100</v>
      </c>
      <c r="DA20" s="673"/>
      <c r="DB20" s="673"/>
      <c r="DC20" s="673"/>
      <c r="DD20" s="626">
        <v>1278446</v>
      </c>
      <c r="DE20" s="621"/>
      <c r="DF20" s="621"/>
      <c r="DG20" s="621"/>
      <c r="DH20" s="621"/>
      <c r="DI20" s="621"/>
      <c r="DJ20" s="621"/>
      <c r="DK20" s="621"/>
      <c r="DL20" s="621"/>
      <c r="DM20" s="621"/>
      <c r="DN20" s="621"/>
      <c r="DO20" s="621"/>
      <c r="DP20" s="622"/>
      <c r="DQ20" s="626">
        <v>3652699</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1708</v>
      </c>
      <c r="S21" s="621"/>
      <c r="T21" s="621"/>
      <c r="U21" s="621"/>
      <c r="V21" s="621"/>
      <c r="W21" s="621"/>
      <c r="X21" s="621"/>
      <c r="Y21" s="622"/>
      <c r="Z21" s="673">
        <v>0</v>
      </c>
      <c r="AA21" s="673"/>
      <c r="AB21" s="673"/>
      <c r="AC21" s="673"/>
      <c r="AD21" s="674">
        <v>1708</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222</v>
      </c>
      <c r="BH21" s="621"/>
      <c r="BI21" s="621"/>
      <c r="BJ21" s="621"/>
      <c r="BK21" s="621"/>
      <c r="BL21" s="621"/>
      <c r="BM21" s="621"/>
      <c r="BN21" s="622"/>
      <c r="BO21" s="673" t="s">
        <v>222</v>
      </c>
      <c r="BP21" s="673"/>
      <c r="BQ21" s="673"/>
      <c r="BR21" s="673"/>
      <c r="BS21" s="626" t="s">
        <v>222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43251</v>
      </c>
      <c r="S22" s="621"/>
      <c r="T22" s="621"/>
      <c r="U22" s="621"/>
      <c r="V22" s="621"/>
      <c r="W22" s="621"/>
      <c r="X22" s="621"/>
      <c r="Y22" s="622"/>
      <c r="Z22" s="673">
        <v>0.8</v>
      </c>
      <c r="AA22" s="673"/>
      <c r="AB22" s="673"/>
      <c r="AC22" s="673"/>
      <c r="AD22" s="674" t="s">
        <v>222</v>
      </c>
      <c r="AE22" s="674"/>
      <c r="AF22" s="674"/>
      <c r="AG22" s="674"/>
      <c r="AH22" s="674"/>
      <c r="AI22" s="674"/>
      <c r="AJ22" s="674"/>
      <c r="AK22" s="674"/>
      <c r="AL22" s="643" t="s">
        <v>222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222</v>
      </c>
      <c r="BH22" s="621"/>
      <c r="BI22" s="621"/>
      <c r="BJ22" s="621"/>
      <c r="BK22" s="621"/>
      <c r="BL22" s="621"/>
      <c r="BM22" s="621"/>
      <c r="BN22" s="622"/>
      <c r="BO22" s="673" t="s">
        <v>222</v>
      </c>
      <c r="BP22" s="673"/>
      <c r="BQ22" s="673"/>
      <c r="BR22" s="673"/>
      <c r="BS22" s="626" t="s">
        <v>222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63101</v>
      </c>
      <c r="S23" s="621"/>
      <c r="T23" s="621"/>
      <c r="U23" s="621"/>
      <c r="V23" s="621"/>
      <c r="W23" s="621"/>
      <c r="X23" s="621"/>
      <c r="Y23" s="622"/>
      <c r="Z23" s="673">
        <v>1.1000000000000001</v>
      </c>
      <c r="AA23" s="673"/>
      <c r="AB23" s="673"/>
      <c r="AC23" s="673"/>
      <c r="AD23" s="674">
        <v>2227</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222</v>
      </c>
      <c r="BH23" s="621"/>
      <c r="BI23" s="621"/>
      <c r="BJ23" s="621"/>
      <c r="BK23" s="621"/>
      <c r="BL23" s="621"/>
      <c r="BM23" s="621"/>
      <c r="BN23" s="622"/>
      <c r="BO23" s="673" t="s">
        <v>222</v>
      </c>
      <c r="BP23" s="673"/>
      <c r="BQ23" s="673"/>
      <c r="BR23" s="673"/>
      <c r="BS23" s="626" t="s">
        <v>222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300101</v>
      </c>
      <c r="S24" s="621"/>
      <c r="T24" s="621"/>
      <c r="U24" s="621"/>
      <c r="V24" s="621"/>
      <c r="W24" s="621"/>
      <c r="X24" s="621"/>
      <c r="Y24" s="622"/>
      <c r="Z24" s="673">
        <v>5.2</v>
      </c>
      <c r="AA24" s="673"/>
      <c r="AB24" s="673"/>
      <c r="AC24" s="673"/>
      <c r="AD24" s="674" t="s">
        <v>222</v>
      </c>
      <c r="AE24" s="674"/>
      <c r="AF24" s="674"/>
      <c r="AG24" s="674"/>
      <c r="AH24" s="674"/>
      <c r="AI24" s="674"/>
      <c r="AJ24" s="674"/>
      <c r="AK24" s="674"/>
      <c r="AL24" s="643" t="s">
        <v>222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222</v>
      </c>
      <c r="BH24" s="621"/>
      <c r="BI24" s="621"/>
      <c r="BJ24" s="621"/>
      <c r="BK24" s="621"/>
      <c r="BL24" s="621"/>
      <c r="BM24" s="621"/>
      <c r="BN24" s="622"/>
      <c r="BO24" s="673" t="s">
        <v>222</v>
      </c>
      <c r="BP24" s="673"/>
      <c r="BQ24" s="673"/>
      <c r="BR24" s="673"/>
      <c r="BS24" s="626" t="s">
        <v>222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1724677</v>
      </c>
      <c r="CS24" s="671"/>
      <c r="CT24" s="671"/>
      <c r="CU24" s="671"/>
      <c r="CV24" s="671"/>
      <c r="CW24" s="671"/>
      <c r="CX24" s="671"/>
      <c r="CY24" s="718"/>
      <c r="CZ24" s="722">
        <v>31.1</v>
      </c>
      <c r="DA24" s="723"/>
      <c r="DB24" s="723"/>
      <c r="DC24" s="724"/>
      <c r="DD24" s="717">
        <v>1353509</v>
      </c>
      <c r="DE24" s="671"/>
      <c r="DF24" s="671"/>
      <c r="DG24" s="671"/>
      <c r="DH24" s="671"/>
      <c r="DI24" s="671"/>
      <c r="DJ24" s="671"/>
      <c r="DK24" s="718"/>
      <c r="DL24" s="717">
        <v>1315586</v>
      </c>
      <c r="DM24" s="671"/>
      <c r="DN24" s="671"/>
      <c r="DO24" s="671"/>
      <c r="DP24" s="671"/>
      <c r="DQ24" s="671"/>
      <c r="DR24" s="671"/>
      <c r="DS24" s="671"/>
      <c r="DT24" s="671"/>
      <c r="DU24" s="671"/>
      <c r="DV24" s="718"/>
      <c r="DW24" s="719">
        <v>51</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765005</v>
      </c>
      <c r="S25" s="621"/>
      <c r="T25" s="621"/>
      <c r="U25" s="621"/>
      <c r="V25" s="621"/>
      <c r="W25" s="621"/>
      <c r="X25" s="621"/>
      <c r="Y25" s="622"/>
      <c r="Z25" s="673">
        <v>13.4</v>
      </c>
      <c r="AA25" s="673"/>
      <c r="AB25" s="673"/>
      <c r="AC25" s="673"/>
      <c r="AD25" s="674" t="s">
        <v>222</v>
      </c>
      <c r="AE25" s="674"/>
      <c r="AF25" s="674"/>
      <c r="AG25" s="674"/>
      <c r="AH25" s="674"/>
      <c r="AI25" s="674"/>
      <c r="AJ25" s="674"/>
      <c r="AK25" s="674"/>
      <c r="AL25" s="643" t="s">
        <v>222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222</v>
      </c>
      <c r="BH25" s="621"/>
      <c r="BI25" s="621"/>
      <c r="BJ25" s="621"/>
      <c r="BK25" s="621"/>
      <c r="BL25" s="621"/>
      <c r="BM25" s="621"/>
      <c r="BN25" s="622"/>
      <c r="BO25" s="673" t="s">
        <v>222</v>
      </c>
      <c r="BP25" s="673"/>
      <c r="BQ25" s="673"/>
      <c r="BR25" s="673"/>
      <c r="BS25" s="626" t="s">
        <v>222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921503</v>
      </c>
      <c r="CS25" s="639"/>
      <c r="CT25" s="639"/>
      <c r="CU25" s="639"/>
      <c r="CV25" s="639"/>
      <c r="CW25" s="639"/>
      <c r="CX25" s="639"/>
      <c r="CY25" s="640"/>
      <c r="CZ25" s="623">
        <v>16.600000000000001</v>
      </c>
      <c r="DA25" s="641"/>
      <c r="DB25" s="641"/>
      <c r="DC25" s="642"/>
      <c r="DD25" s="626">
        <v>795013</v>
      </c>
      <c r="DE25" s="639"/>
      <c r="DF25" s="639"/>
      <c r="DG25" s="639"/>
      <c r="DH25" s="639"/>
      <c r="DI25" s="639"/>
      <c r="DJ25" s="639"/>
      <c r="DK25" s="640"/>
      <c r="DL25" s="626">
        <v>766875</v>
      </c>
      <c r="DM25" s="639"/>
      <c r="DN25" s="639"/>
      <c r="DO25" s="639"/>
      <c r="DP25" s="639"/>
      <c r="DQ25" s="639"/>
      <c r="DR25" s="639"/>
      <c r="DS25" s="639"/>
      <c r="DT25" s="639"/>
      <c r="DU25" s="639"/>
      <c r="DV25" s="640"/>
      <c r="DW25" s="643">
        <v>29.7</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v>75915</v>
      </c>
      <c r="S26" s="621"/>
      <c r="T26" s="621"/>
      <c r="U26" s="621"/>
      <c r="V26" s="621"/>
      <c r="W26" s="621"/>
      <c r="X26" s="621"/>
      <c r="Y26" s="622"/>
      <c r="Z26" s="673">
        <v>1.3</v>
      </c>
      <c r="AA26" s="673"/>
      <c r="AB26" s="673"/>
      <c r="AC26" s="673"/>
      <c r="AD26" s="674">
        <v>75915</v>
      </c>
      <c r="AE26" s="674"/>
      <c r="AF26" s="674"/>
      <c r="AG26" s="674"/>
      <c r="AH26" s="674"/>
      <c r="AI26" s="674"/>
      <c r="AJ26" s="674"/>
      <c r="AK26" s="674"/>
      <c r="AL26" s="643">
        <v>3.1</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222</v>
      </c>
      <c r="BH26" s="621"/>
      <c r="BI26" s="621"/>
      <c r="BJ26" s="621"/>
      <c r="BK26" s="621"/>
      <c r="BL26" s="621"/>
      <c r="BM26" s="621"/>
      <c r="BN26" s="622"/>
      <c r="BO26" s="673" t="s">
        <v>222</v>
      </c>
      <c r="BP26" s="673"/>
      <c r="BQ26" s="673"/>
      <c r="BR26" s="673"/>
      <c r="BS26" s="626" t="s">
        <v>222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584939</v>
      </c>
      <c r="CS26" s="621"/>
      <c r="CT26" s="621"/>
      <c r="CU26" s="621"/>
      <c r="CV26" s="621"/>
      <c r="CW26" s="621"/>
      <c r="CX26" s="621"/>
      <c r="CY26" s="622"/>
      <c r="CZ26" s="623">
        <v>10.5</v>
      </c>
      <c r="DA26" s="641"/>
      <c r="DB26" s="641"/>
      <c r="DC26" s="642"/>
      <c r="DD26" s="626">
        <v>490506</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853532</v>
      </c>
      <c r="S27" s="621"/>
      <c r="T27" s="621"/>
      <c r="U27" s="621"/>
      <c r="V27" s="621"/>
      <c r="W27" s="621"/>
      <c r="X27" s="621"/>
      <c r="Y27" s="622"/>
      <c r="Z27" s="673">
        <v>14.9</v>
      </c>
      <c r="AA27" s="673"/>
      <c r="AB27" s="673"/>
      <c r="AC27" s="673"/>
      <c r="AD27" s="674" t="s">
        <v>222</v>
      </c>
      <c r="AE27" s="674"/>
      <c r="AF27" s="674"/>
      <c r="AG27" s="674"/>
      <c r="AH27" s="674"/>
      <c r="AI27" s="674"/>
      <c r="AJ27" s="674"/>
      <c r="AK27" s="674"/>
      <c r="AL27" s="643" t="s">
        <v>222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349599</v>
      </c>
      <c r="BH27" s="621"/>
      <c r="BI27" s="621"/>
      <c r="BJ27" s="621"/>
      <c r="BK27" s="621"/>
      <c r="BL27" s="621"/>
      <c r="BM27" s="621"/>
      <c r="BN27" s="622"/>
      <c r="BO27" s="673">
        <v>100</v>
      </c>
      <c r="BP27" s="673"/>
      <c r="BQ27" s="673"/>
      <c r="BR27" s="673"/>
      <c r="BS27" s="626" t="s">
        <v>222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351684</v>
      </c>
      <c r="CS27" s="639"/>
      <c r="CT27" s="639"/>
      <c r="CU27" s="639"/>
      <c r="CV27" s="639"/>
      <c r="CW27" s="639"/>
      <c r="CX27" s="639"/>
      <c r="CY27" s="640"/>
      <c r="CZ27" s="623">
        <v>6.3</v>
      </c>
      <c r="DA27" s="641"/>
      <c r="DB27" s="641"/>
      <c r="DC27" s="642"/>
      <c r="DD27" s="626">
        <v>117677</v>
      </c>
      <c r="DE27" s="639"/>
      <c r="DF27" s="639"/>
      <c r="DG27" s="639"/>
      <c r="DH27" s="639"/>
      <c r="DI27" s="639"/>
      <c r="DJ27" s="639"/>
      <c r="DK27" s="640"/>
      <c r="DL27" s="626">
        <v>107892</v>
      </c>
      <c r="DM27" s="639"/>
      <c r="DN27" s="639"/>
      <c r="DO27" s="639"/>
      <c r="DP27" s="639"/>
      <c r="DQ27" s="639"/>
      <c r="DR27" s="639"/>
      <c r="DS27" s="639"/>
      <c r="DT27" s="639"/>
      <c r="DU27" s="639"/>
      <c r="DV27" s="640"/>
      <c r="DW27" s="643">
        <v>4.2</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113612</v>
      </c>
      <c r="S28" s="621"/>
      <c r="T28" s="621"/>
      <c r="U28" s="621"/>
      <c r="V28" s="621"/>
      <c r="W28" s="621"/>
      <c r="X28" s="621"/>
      <c r="Y28" s="622"/>
      <c r="Z28" s="673">
        <v>2</v>
      </c>
      <c r="AA28" s="673"/>
      <c r="AB28" s="673"/>
      <c r="AC28" s="673"/>
      <c r="AD28" s="674" t="s">
        <v>222</v>
      </c>
      <c r="AE28" s="674"/>
      <c r="AF28" s="674"/>
      <c r="AG28" s="674"/>
      <c r="AH28" s="674"/>
      <c r="AI28" s="674"/>
      <c r="AJ28" s="674"/>
      <c r="AK28" s="674"/>
      <c r="AL28" s="643" t="s">
        <v>222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451490</v>
      </c>
      <c r="CS28" s="621"/>
      <c r="CT28" s="621"/>
      <c r="CU28" s="621"/>
      <c r="CV28" s="621"/>
      <c r="CW28" s="621"/>
      <c r="CX28" s="621"/>
      <c r="CY28" s="622"/>
      <c r="CZ28" s="623">
        <v>8.1</v>
      </c>
      <c r="DA28" s="641"/>
      <c r="DB28" s="641"/>
      <c r="DC28" s="642"/>
      <c r="DD28" s="626">
        <v>440819</v>
      </c>
      <c r="DE28" s="621"/>
      <c r="DF28" s="621"/>
      <c r="DG28" s="621"/>
      <c r="DH28" s="621"/>
      <c r="DI28" s="621"/>
      <c r="DJ28" s="621"/>
      <c r="DK28" s="622"/>
      <c r="DL28" s="626">
        <v>440819</v>
      </c>
      <c r="DM28" s="621"/>
      <c r="DN28" s="621"/>
      <c r="DO28" s="621"/>
      <c r="DP28" s="621"/>
      <c r="DQ28" s="621"/>
      <c r="DR28" s="621"/>
      <c r="DS28" s="621"/>
      <c r="DT28" s="621"/>
      <c r="DU28" s="621"/>
      <c r="DV28" s="622"/>
      <c r="DW28" s="643">
        <v>17.100000000000001</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13716</v>
      </c>
      <c r="S29" s="621"/>
      <c r="T29" s="621"/>
      <c r="U29" s="621"/>
      <c r="V29" s="621"/>
      <c r="W29" s="621"/>
      <c r="X29" s="621"/>
      <c r="Y29" s="622"/>
      <c r="Z29" s="673">
        <v>0.2</v>
      </c>
      <c r="AA29" s="673"/>
      <c r="AB29" s="673"/>
      <c r="AC29" s="673"/>
      <c r="AD29" s="674" t="s">
        <v>222</v>
      </c>
      <c r="AE29" s="674"/>
      <c r="AF29" s="674"/>
      <c r="AG29" s="674"/>
      <c r="AH29" s="674"/>
      <c r="AI29" s="674"/>
      <c r="AJ29" s="674"/>
      <c r="AK29" s="674"/>
      <c r="AL29" s="643" t="s">
        <v>222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451490</v>
      </c>
      <c r="CS29" s="639"/>
      <c r="CT29" s="639"/>
      <c r="CU29" s="639"/>
      <c r="CV29" s="639"/>
      <c r="CW29" s="639"/>
      <c r="CX29" s="639"/>
      <c r="CY29" s="640"/>
      <c r="CZ29" s="623">
        <v>8.1</v>
      </c>
      <c r="DA29" s="641"/>
      <c r="DB29" s="641"/>
      <c r="DC29" s="642"/>
      <c r="DD29" s="626">
        <v>440819</v>
      </c>
      <c r="DE29" s="639"/>
      <c r="DF29" s="639"/>
      <c r="DG29" s="639"/>
      <c r="DH29" s="639"/>
      <c r="DI29" s="639"/>
      <c r="DJ29" s="639"/>
      <c r="DK29" s="640"/>
      <c r="DL29" s="626">
        <v>440819</v>
      </c>
      <c r="DM29" s="639"/>
      <c r="DN29" s="639"/>
      <c r="DO29" s="639"/>
      <c r="DP29" s="639"/>
      <c r="DQ29" s="639"/>
      <c r="DR29" s="639"/>
      <c r="DS29" s="639"/>
      <c r="DT29" s="639"/>
      <c r="DU29" s="639"/>
      <c r="DV29" s="640"/>
      <c r="DW29" s="643">
        <v>17.100000000000001</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373830</v>
      </c>
      <c r="S30" s="621"/>
      <c r="T30" s="621"/>
      <c r="U30" s="621"/>
      <c r="V30" s="621"/>
      <c r="W30" s="621"/>
      <c r="X30" s="621"/>
      <c r="Y30" s="622"/>
      <c r="Z30" s="673">
        <v>6.5</v>
      </c>
      <c r="AA30" s="673"/>
      <c r="AB30" s="673"/>
      <c r="AC30" s="673"/>
      <c r="AD30" s="674" t="s">
        <v>222</v>
      </c>
      <c r="AE30" s="674"/>
      <c r="AF30" s="674"/>
      <c r="AG30" s="674"/>
      <c r="AH30" s="674"/>
      <c r="AI30" s="674"/>
      <c r="AJ30" s="674"/>
      <c r="AK30" s="674"/>
      <c r="AL30" s="643" t="s">
        <v>222</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99.3</v>
      </c>
      <c r="BH30" s="687"/>
      <c r="BI30" s="687"/>
      <c r="BJ30" s="687"/>
      <c r="BK30" s="687"/>
      <c r="BL30" s="687"/>
      <c r="BM30" s="688">
        <v>97.1</v>
      </c>
      <c r="BN30" s="687"/>
      <c r="BO30" s="687"/>
      <c r="BP30" s="687"/>
      <c r="BQ30" s="689"/>
      <c r="BR30" s="686">
        <v>98.9</v>
      </c>
      <c r="BS30" s="687"/>
      <c r="BT30" s="687"/>
      <c r="BU30" s="687"/>
      <c r="BV30" s="687"/>
      <c r="BW30" s="687"/>
      <c r="BX30" s="688">
        <v>95.7</v>
      </c>
      <c r="BY30" s="687"/>
      <c r="BZ30" s="687"/>
      <c r="CA30" s="687"/>
      <c r="CB30" s="689"/>
      <c r="CD30" s="692"/>
      <c r="CE30" s="693"/>
      <c r="CF30" s="657" t="s">
        <v>293</v>
      </c>
      <c r="CG30" s="654"/>
      <c r="CH30" s="654"/>
      <c r="CI30" s="654"/>
      <c r="CJ30" s="654"/>
      <c r="CK30" s="654"/>
      <c r="CL30" s="654"/>
      <c r="CM30" s="654"/>
      <c r="CN30" s="654"/>
      <c r="CO30" s="654"/>
      <c r="CP30" s="654"/>
      <c r="CQ30" s="655"/>
      <c r="CR30" s="620">
        <v>417319</v>
      </c>
      <c r="CS30" s="621"/>
      <c r="CT30" s="621"/>
      <c r="CU30" s="621"/>
      <c r="CV30" s="621"/>
      <c r="CW30" s="621"/>
      <c r="CX30" s="621"/>
      <c r="CY30" s="622"/>
      <c r="CZ30" s="623">
        <v>7.5</v>
      </c>
      <c r="DA30" s="641"/>
      <c r="DB30" s="641"/>
      <c r="DC30" s="642"/>
      <c r="DD30" s="626">
        <v>406648</v>
      </c>
      <c r="DE30" s="621"/>
      <c r="DF30" s="621"/>
      <c r="DG30" s="621"/>
      <c r="DH30" s="621"/>
      <c r="DI30" s="621"/>
      <c r="DJ30" s="621"/>
      <c r="DK30" s="622"/>
      <c r="DL30" s="626">
        <v>406648</v>
      </c>
      <c r="DM30" s="621"/>
      <c r="DN30" s="621"/>
      <c r="DO30" s="621"/>
      <c r="DP30" s="621"/>
      <c r="DQ30" s="621"/>
      <c r="DR30" s="621"/>
      <c r="DS30" s="621"/>
      <c r="DT30" s="621"/>
      <c r="DU30" s="621"/>
      <c r="DV30" s="622"/>
      <c r="DW30" s="643">
        <v>15.8</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268280</v>
      </c>
      <c r="S31" s="621"/>
      <c r="T31" s="621"/>
      <c r="U31" s="621"/>
      <c r="V31" s="621"/>
      <c r="W31" s="621"/>
      <c r="X31" s="621"/>
      <c r="Y31" s="622"/>
      <c r="Z31" s="673">
        <v>4.7</v>
      </c>
      <c r="AA31" s="673"/>
      <c r="AB31" s="673"/>
      <c r="AC31" s="673"/>
      <c r="AD31" s="674" t="s">
        <v>222</v>
      </c>
      <c r="AE31" s="674"/>
      <c r="AF31" s="674"/>
      <c r="AG31" s="674"/>
      <c r="AH31" s="674"/>
      <c r="AI31" s="674"/>
      <c r="AJ31" s="674"/>
      <c r="AK31" s="674"/>
      <c r="AL31" s="643" t="s">
        <v>222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99.1</v>
      </c>
      <c r="BH31" s="639"/>
      <c r="BI31" s="639"/>
      <c r="BJ31" s="639"/>
      <c r="BK31" s="639"/>
      <c r="BL31" s="639"/>
      <c r="BM31" s="675">
        <v>97.4</v>
      </c>
      <c r="BN31" s="685"/>
      <c r="BO31" s="685"/>
      <c r="BP31" s="685"/>
      <c r="BQ31" s="649"/>
      <c r="BR31" s="684">
        <v>98.8</v>
      </c>
      <c r="BS31" s="639"/>
      <c r="BT31" s="639"/>
      <c r="BU31" s="639"/>
      <c r="BV31" s="639"/>
      <c r="BW31" s="639"/>
      <c r="BX31" s="675">
        <v>96.5</v>
      </c>
      <c r="BY31" s="685"/>
      <c r="BZ31" s="685"/>
      <c r="CA31" s="685"/>
      <c r="CB31" s="649"/>
      <c r="CD31" s="692"/>
      <c r="CE31" s="693"/>
      <c r="CF31" s="657" t="s">
        <v>297</v>
      </c>
      <c r="CG31" s="654"/>
      <c r="CH31" s="654"/>
      <c r="CI31" s="654"/>
      <c r="CJ31" s="654"/>
      <c r="CK31" s="654"/>
      <c r="CL31" s="654"/>
      <c r="CM31" s="654"/>
      <c r="CN31" s="654"/>
      <c r="CO31" s="654"/>
      <c r="CP31" s="654"/>
      <c r="CQ31" s="655"/>
      <c r="CR31" s="620">
        <v>34171</v>
      </c>
      <c r="CS31" s="639"/>
      <c r="CT31" s="639"/>
      <c r="CU31" s="639"/>
      <c r="CV31" s="639"/>
      <c r="CW31" s="639"/>
      <c r="CX31" s="639"/>
      <c r="CY31" s="640"/>
      <c r="CZ31" s="623">
        <v>0.6</v>
      </c>
      <c r="DA31" s="641"/>
      <c r="DB31" s="641"/>
      <c r="DC31" s="642"/>
      <c r="DD31" s="626">
        <v>34171</v>
      </c>
      <c r="DE31" s="639"/>
      <c r="DF31" s="639"/>
      <c r="DG31" s="639"/>
      <c r="DH31" s="639"/>
      <c r="DI31" s="639"/>
      <c r="DJ31" s="639"/>
      <c r="DK31" s="640"/>
      <c r="DL31" s="626">
        <v>34171</v>
      </c>
      <c r="DM31" s="639"/>
      <c r="DN31" s="639"/>
      <c r="DO31" s="639"/>
      <c r="DP31" s="639"/>
      <c r="DQ31" s="639"/>
      <c r="DR31" s="639"/>
      <c r="DS31" s="639"/>
      <c r="DT31" s="639"/>
      <c r="DU31" s="639"/>
      <c r="DV31" s="640"/>
      <c r="DW31" s="643">
        <v>1.3</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71326</v>
      </c>
      <c r="S32" s="621"/>
      <c r="T32" s="621"/>
      <c r="U32" s="621"/>
      <c r="V32" s="621"/>
      <c r="W32" s="621"/>
      <c r="X32" s="621"/>
      <c r="Y32" s="622"/>
      <c r="Z32" s="673">
        <v>1.2</v>
      </c>
      <c r="AA32" s="673"/>
      <c r="AB32" s="673"/>
      <c r="AC32" s="673"/>
      <c r="AD32" s="674">
        <v>23145</v>
      </c>
      <c r="AE32" s="674"/>
      <c r="AF32" s="674"/>
      <c r="AG32" s="674"/>
      <c r="AH32" s="674"/>
      <c r="AI32" s="674"/>
      <c r="AJ32" s="674"/>
      <c r="AK32" s="674"/>
      <c r="AL32" s="643">
        <v>0.9</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99.1</v>
      </c>
      <c r="BH32" s="605"/>
      <c r="BI32" s="605"/>
      <c r="BJ32" s="605"/>
      <c r="BK32" s="605"/>
      <c r="BL32" s="605"/>
      <c r="BM32" s="668">
        <v>96</v>
      </c>
      <c r="BN32" s="605"/>
      <c r="BO32" s="605"/>
      <c r="BP32" s="605"/>
      <c r="BQ32" s="662"/>
      <c r="BR32" s="683">
        <v>98.6</v>
      </c>
      <c r="BS32" s="605"/>
      <c r="BT32" s="605"/>
      <c r="BU32" s="605"/>
      <c r="BV32" s="605"/>
      <c r="BW32" s="605"/>
      <c r="BX32" s="668">
        <v>93.9</v>
      </c>
      <c r="BY32" s="605"/>
      <c r="BZ32" s="605"/>
      <c r="CA32" s="605"/>
      <c r="CB32" s="662"/>
      <c r="CD32" s="694"/>
      <c r="CE32" s="695"/>
      <c r="CF32" s="657" t="s">
        <v>300</v>
      </c>
      <c r="CG32" s="654"/>
      <c r="CH32" s="654"/>
      <c r="CI32" s="654"/>
      <c r="CJ32" s="654"/>
      <c r="CK32" s="654"/>
      <c r="CL32" s="654"/>
      <c r="CM32" s="654"/>
      <c r="CN32" s="654"/>
      <c r="CO32" s="654"/>
      <c r="CP32" s="654"/>
      <c r="CQ32" s="655"/>
      <c r="CR32" s="620" t="s">
        <v>222</v>
      </c>
      <c r="CS32" s="621"/>
      <c r="CT32" s="621"/>
      <c r="CU32" s="621"/>
      <c r="CV32" s="621"/>
      <c r="CW32" s="621"/>
      <c r="CX32" s="621"/>
      <c r="CY32" s="622"/>
      <c r="CZ32" s="623" t="s">
        <v>222</v>
      </c>
      <c r="DA32" s="641"/>
      <c r="DB32" s="641"/>
      <c r="DC32" s="642"/>
      <c r="DD32" s="626" t="s">
        <v>222</v>
      </c>
      <c r="DE32" s="621"/>
      <c r="DF32" s="621"/>
      <c r="DG32" s="621"/>
      <c r="DH32" s="621"/>
      <c r="DI32" s="621"/>
      <c r="DJ32" s="621"/>
      <c r="DK32" s="622"/>
      <c r="DL32" s="626" t="s">
        <v>222</v>
      </c>
      <c r="DM32" s="621"/>
      <c r="DN32" s="621"/>
      <c r="DO32" s="621"/>
      <c r="DP32" s="621"/>
      <c r="DQ32" s="621"/>
      <c r="DR32" s="621"/>
      <c r="DS32" s="621"/>
      <c r="DT32" s="621"/>
      <c r="DU32" s="621"/>
      <c r="DV32" s="622"/>
      <c r="DW32" s="643" t="s">
        <v>222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174848</v>
      </c>
      <c r="S33" s="621"/>
      <c r="T33" s="621"/>
      <c r="U33" s="621"/>
      <c r="V33" s="621"/>
      <c r="W33" s="621"/>
      <c r="X33" s="621"/>
      <c r="Y33" s="622"/>
      <c r="Z33" s="673">
        <v>3.1</v>
      </c>
      <c r="AA33" s="673"/>
      <c r="AB33" s="673"/>
      <c r="AC33" s="673"/>
      <c r="AD33" s="674" t="s">
        <v>222</v>
      </c>
      <c r="AE33" s="674"/>
      <c r="AF33" s="674"/>
      <c r="AG33" s="674"/>
      <c r="AH33" s="674"/>
      <c r="AI33" s="674"/>
      <c r="AJ33" s="674"/>
      <c r="AK33" s="674"/>
      <c r="AL33" s="643" t="s">
        <v>222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2543536</v>
      </c>
      <c r="CS33" s="639"/>
      <c r="CT33" s="639"/>
      <c r="CU33" s="639"/>
      <c r="CV33" s="639"/>
      <c r="CW33" s="639"/>
      <c r="CX33" s="639"/>
      <c r="CY33" s="640"/>
      <c r="CZ33" s="623">
        <v>45.9</v>
      </c>
      <c r="DA33" s="641"/>
      <c r="DB33" s="641"/>
      <c r="DC33" s="642"/>
      <c r="DD33" s="626">
        <v>1811366</v>
      </c>
      <c r="DE33" s="639"/>
      <c r="DF33" s="639"/>
      <c r="DG33" s="639"/>
      <c r="DH33" s="639"/>
      <c r="DI33" s="639"/>
      <c r="DJ33" s="639"/>
      <c r="DK33" s="640"/>
      <c r="DL33" s="626">
        <v>700375</v>
      </c>
      <c r="DM33" s="639"/>
      <c r="DN33" s="639"/>
      <c r="DO33" s="639"/>
      <c r="DP33" s="639"/>
      <c r="DQ33" s="639"/>
      <c r="DR33" s="639"/>
      <c r="DS33" s="639"/>
      <c r="DT33" s="639"/>
      <c r="DU33" s="639"/>
      <c r="DV33" s="640"/>
      <c r="DW33" s="643">
        <v>27.1</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222</v>
      </c>
      <c r="S34" s="621"/>
      <c r="T34" s="621"/>
      <c r="U34" s="621"/>
      <c r="V34" s="621"/>
      <c r="W34" s="621"/>
      <c r="X34" s="621"/>
      <c r="Y34" s="622"/>
      <c r="Z34" s="673" t="s">
        <v>222</v>
      </c>
      <c r="AA34" s="673"/>
      <c r="AB34" s="673"/>
      <c r="AC34" s="673"/>
      <c r="AD34" s="674" t="s">
        <v>222</v>
      </c>
      <c r="AE34" s="674"/>
      <c r="AF34" s="674"/>
      <c r="AG34" s="674"/>
      <c r="AH34" s="674"/>
      <c r="AI34" s="674"/>
      <c r="AJ34" s="674"/>
      <c r="AK34" s="674"/>
      <c r="AL34" s="643" t="s">
        <v>222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1145660</v>
      </c>
      <c r="CS34" s="621"/>
      <c r="CT34" s="621"/>
      <c r="CU34" s="621"/>
      <c r="CV34" s="621"/>
      <c r="CW34" s="621"/>
      <c r="CX34" s="621"/>
      <c r="CY34" s="622"/>
      <c r="CZ34" s="623">
        <v>20.7</v>
      </c>
      <c r="DA34" s="641"/>
      <c r="DB34" s="641"/>
      <c r="DC34" s="642"/>
      <c r="DD34" s="626">
        <v>771264</v>
      </c>
      <c r="DE34" s="621"/>
      <c r="DF34" s="621"/>
      <c r="DG34" s="621"/>
      <c r="DH34" s="621"/>
      <c r="DI34" s="621"/>
      <c r="DJ34" s="621"/>
      <c r="DK34" s="622"/>
      <c r="DL34" s="626">
        <v>419827</v>
      </c>
      <c r="DM34" s="621"/>
      <c r="DN34" s="621"/>
      <c r="DO34" s="621"/>
      <c r="DP34" s="621"/>
      <c r="DQ34" s="621"/>
      <c r="DR34" s="621"/>
      <c r="DS34" s="621"/>
      <c r="DT34" s="621"/>
      <c r="DU34" s="621"/>
      <c r="DV34" s="622"/>
      <c r="DW34" s="643">
        <v>16.3</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96948</v>
      </c>
      <c r="S35" s="621"/>
      <c r="T35" s="621"/>
      <c r="U35" s="621"/>
      <c r="V35" s="621"/>
      <c r="W35" s="621"/>
      <c r="X35" s="621"/>
      <c r="Y35" s="622"/>
      <c r="Z35" s="673">
        <v>1.7</v>
      </c>
      <c r="AA35" s="673"/>
      <c r="AB35" s="673"/>
      <c r="AC35" s="673"/>
      <c r="AD35" s="674" t="s">
        <v>222</v>
      </c>
      <c r="AE35" s="674"/>
      <c r="AF35" s="674"/>
      <c r="AG35" s="674"/>
      <c r="AH35" s="674"/>
      <c r="AI35" s="674"/>
      <c r="AJ35" s="674"/>
      <c r="AK35" s="674"/>
      <c r="AL35" s="643" t="s">
        <v>222</v>
      </c>
      <c r="AM35" s="675"/>
      <c r="AN35" s="675"/>
      <c r="AO35" s="676"/>
      <c r="AP35" s="188"/>
      <c r="AQ35" s="677" t="s">
        <v>308</v>
      </c>
      <c r="AR35" s="678"/>
      <c r="AS35" s="678"/>
      <c r="AT35" s="678"/>
      <c r="AU35" s="678"/>
      <c r="AV35" s="678"/>
      <c r="AW35" s="678"/>
      <c r="AX35" s="678"/>
      <c r="AY35" s="679"/>
      <c r="AZ35" s="670">
        <v>340178</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44494</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32649</v>
      </c>
      <c r="CS35" s="639"/>
      <c r="CT35" s="639"/>
      <c r="CU35" s="639"/>
      <c r="CV35" s="639"/>
      <c r="CW35" s="639"/>
      <c r="CX35" s="639"/>
      <c r="CY35" s="640"/>
      <c r="CZ35" s="623">
        <v>0.6</v>
      </c>
      <c r="DA35" s="641"/>
      <c r="DB35" s="641"/>
      <c r="DC35" s="642"/>
      <c r="DD35" s="626">
        <v>32649</v>
      </c>
      <c r="DE35" s="639"/>
      <c r="DF35" s="639"/>
      <c r="DG35" s="639"/>
      <c r="DH35" s="639"/>
      <c r="DI35" s="639"/>
      <c r="DJ35" s="639"/>
      <c r="DK35" s="640"/>
      <c r="DL35" s="626">
        <v>24008</v>
      </c>
      <c r="DM35" s="639"/>
      <c r="DN35" s="639"/>
      <c r="DO35" s="639"/>
      <c r="DP35" s="639"/>
      <c r="DQ35" s="639"/>
      <c r="DR35" s="639"/>
      <c r="DS35" s="639"/>
      <c r="DT35" s="639"/>
      <c r="DU35" s="639"/>
      <c r="DV35" s="640"/>
      <c r="DW35" s="643">
        <v>0.9</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5724554</v>
      </c>
      <c r="S36" s="661"/>
      <c r="T36" s="661"/>
      <c r="U36" s="661"/>
      <c r="V36" s="661"/>
      <c r="W36" s="661"/>
      <c r="X36" s="661"/>
      <c r="Y36" s="664"/>
      <c r="Z36" s="665">
        <v>100</v>
      </c>
      <c r="AA36" s="665"/>
      <c r="AB36" s="665"/>
      <c r="AC36" s="665"/>
      <c r="AD36" s="666">
        <v>2483582</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15407</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-9656</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444533</v>
      </c>
      <c r="CS36" s="621"/>
      <c r="CT36" s="621"/>
      <c r="CU36" s="621"/>
      <c r="CV36" s="621"/>
      <c r="CW36" s="621"/>
      <c r="CX36" s="621"/>
      <c r="CY36" s="622"/>
      <c r="CZ36" s="623">
        <v>8</v>
      </c>
      <c r="DA36" s="641"/>
      <c r="DB36" s="641"/>
      <c r="DC36" s="642"/>
      <c r="DD36" s="626">
        <v>224957</v>
      </c>
      <c r="DE36" s="621"/>
      <c r="DF36" s="621"/>
      <c r="DG36" s="621"/>
      <c r="DH36" s="621"/>
      <c r="DI36" s="621"/>
      <c r="DJ36" s="621"/>
      <c r="DK36" s="622"/>
      <c r="DL36" s="626">
        <v>87901</v>
      </c>
      <c r="DM36" s="621"/>
      <c r="DN36" s="621"/>
      <c r="DO36" s="621"/>
      <c r="DP36" s="621"/>
      <c r="DQ36" s="621"/>
      <c r="DR36" s="621"/>
      <c r="DS36" s="621"/>
      <c r="DT36" s="621"/>
      <c r="DU36" s="621"/>
      <c r="DV36" s="622"/>
      <c r="DW36" s="643">
        <v>3.4</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1200</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1141</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26527</v>
      </c>
      <c r="CS37" s="639"/>
      <c r="CT37" s="639"/>
      <c r="CU37" s="639"/>
      <c r="CV37" s="639"/>
      <c r="CW37" s="639"/>
      <c r="CX37" s="639"/>
      <c r="CY37" s="640"/>
      <c r="CZ37" s="623">
        <v>0.5</v>
      </c>
      <c r="DA37" s="641"/>
      <c r="DB37" s="641"/>
      <c r="DC37" s="642"/>
      <c r="DD37" s="626">
        <v>17224</v>
      </c>
      <c r="DE37" s="639"/>
      <c r="DF37" s="639"/>
      <c r="DG37" s="639"/>
      <c r="DH37" s="639"/>
      <c r="DI37" s="639"/>
      <c r="DJ37" s="639"/>
      <c r="DK37" s="640"/>
      <c r="DL37" s="626">
        <v>17076</v>
      </c>
      <c r="DM37" s="639"/>
      <c r="DN37" s="639"/>
      <c r="DO37" s="639"/>
      <c r="DP37" s="639"/>
      <c r="DQ37" s="639"/>
      <c r="DR37" s="639"/>
      <c r="DS37" s="639"/>
      <c r="DT37" s="639"/>
      <c r="DU37" s="639"/>
      <c r="DV37" s="640"/>
      <c r="DW37" s="643">
        <v>0.7</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2059</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323571</v>
      </c>
      <c r="CS38" s="621"/>
      <c r="CT38" s="621"/>
      <c r="CU38" s="621"/>
      <c r="CV38" s="621"/>
      <c r="CW38" s="621"/>
      <c r="CX38" s="621"/>
      <c r="CY38" s="622"/>
      <c r="CZ38" s="623">
        <v>5.8</v>
      </c>
      <c r="DA38" s="641"/>
      <c r="DB38" s="641"/>
      <c r="DC38" s="642"/>
      <c r="DD38" s="626">
        <v>287960</v>
      </c>
      <c r="DE38" s="621"/>
      <c r="DF38" s="621"/>
      <c r="DG38" s="621"/>
      <c r="DH38" s="621"/>
      <c r="DI38" s="621"/>
      <c r="DJ38" s="621"/>
      <c r="DK38" s="622"/>
      <c r="DL38" s="626">
        <v>168639</v>
      </c>
      <c r="DM38" s="621"/>
      <c r="DN38" s="621"/>
      <c r="DO38" s="621"/>
      <c r="DP38" s="621"/>
      <c r="DQ38" s="621"/>
      <c r="DR38" s="621"/>
      <c r="DS38" s="621"/>
      <c r="DT38" s="621"/>
      <c r="DU38" s="621"/>
      <c r="DV38" s="622"/>
      <c r="DW38" s="643">
        <v>6.5</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69</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597123</v>
      </c>
      <c r="CS39" s="639"/>
      <c r="CT39" s="639"/>
      <c r="CU39" s="639"/>
      <c r="CV39" s="639"/>
      <c r="CW39" s="639"/>
      <c r="CX39" s="639"/>
      <c r="CY39" s="640"/>
      <c r="CZ39" s="623">
        <v>10.8</v>
      </c>
      <c r="DA39" s="641"/>
      <c r="DB39" s="641"/>
      <c r="DC39" s="642"/>
      <c r="DD39" s="626">
        <v>494536</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161884</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176</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t="s">
        <v>319</v>
      </c>
      <c r="CS40" s="621"/>
      <c r="CT40" s="621"/>
      <c r="CU40" s="621"/>
      <c r="CV40" s="621"/>
      <c r="CW40" s="621"/>
      <c r="CX40" s="621"/>
      <c r="CY40" s="622"/>
      <c r="CZ40" s="623" t="s">
        <v>319</v>
      </c>
      <c r="DA40" s="641"/>
      <c r="DB40" s="641"/>
      <c r="DC40" s="642"/>
      <c r="DD40" s="626" t="s">
        <v>319</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161687</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278</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1278446</v>
      </c>
      <c r="CS42" s="621"/>
      <c r="CT42" s="621"/>
      <c r="CU42" s="621"/>
      <c r="CV42" s="621"/>
      <c r="CW42" s="621"/>
      <c r="CX42" s="621"/>
      <c r="CY42" s="622"/>
      <c r="CZ42" s="623">
        <v>23</v>
      </c>
      <c r="DA42" s="624"/>
      <c r="DB42" s="624"/>
      <c r="DC42" s="625"/>
      <c r="DD42" s="626">
        <v>487824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21619</v>
      </c>
      <c r="CS43" s="639"/>
      <c r="CT43" s="639"/>
      <c r="CU43" s="639"/>
      <c r="CV43" s="639"/>
      <c r="CW43" s="639"/>
      <c r="CX43" s="639"/>
      <c r="CY43" s="640"/>
      <c r="CZ43" s="623">
        <v>0.4</v>
      </c>
      <c r="DA43" s="641"/>
      <c r="DB43" s="641"/>
      <c r="DC43" s="642"/>
      <c r="DD43" s="626">
        <v>21619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1278446</v>
      </c>
      <c r="CS44" s="621"/>
      <c r="CT44" s="621"/>
      <c r="CU44" s="621"/>
      <c r="CV44" s="621"/>
      <c r="CW44" s="621"/>
      <c r="CX44" s="621"/>
      <c r="CY44" s="622"/>
      <c r="CZ44" s="623">
        <v>23</v>
      </c>
      <c r="DA44" s="624"/>
      <c r="DB44" s="624"/>
      <c r="DC44" s="625"/>
      <c r="DD44" s="626">
        <v>487824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898174</v>
      </c>
      <c r="CS45" s="639"/>
      <c r="CT45" s="639"/>
      <c r="CU45" s="639"/>
      <c r="CV45" s="639"/>
      <c r="CW45" s="639"/>
      <c r="CX45" s="639"/>
      <c r="CY45" s="640"/>
      <c r="CZ45" s="623">
        <v>16.2</v>
      </c>
      <c r="DA45" s="641"/>
      <c r="DB45" s="641"/>
      <c r="DC45" s="642"/>
      <c r="DD45" s="626">
        <v>128620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370412</v>
      </c>
      <c r="CS46" s="621"/>
      <c r="CT46" s="621"/>
      <c r="CU46" s="621"/>
      <c r="CV46" s="621"/>
      <c r="CW46" s="621"/>
      <c r="CX46" s="621"/>
      <c r="CY46" s="622"/>
      <c r="CZ46" s="623">
        <v>6.7</v>
      </c>
      <c r="DA46" s="624"/>
      <c r="DB46" s="624"/>
      <c r="DC46" s="625"/>
      <c r="DD46" s="626">
        <v>349344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t="s">
        <v>222</v>
      </c>
      <c r="CS47" s="639"/>
      <c r="CT47" s="639"/>
      <c r="CU47" s="639"/>
      <c r="CV47" s="639"/>
      <c r="CW47" s="639"/>
      <c r="CX47" s="639"/>
      <c r="CY47" s="640"/>
      <c r="CZ47" s="623" t="s">
        <v>222</v>
      </c>
      <c r="DA47" s="641"/>
      <c r="DB47" s="641"/>
      <c r="DC47" s="642"/>
      <c r="DD47" s="626" t="s">
        <v>222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222</v>
      </c>
      <c r="CS48" s="621"/>
      <c r="CT48" s="621"/>
      <c r="CU48" s="621"/>
      <c r="CV48" s="621"/>
      <c r="CW48" s="621"/>
      <c r="CX48" s="621"/>
      <c r="CY48" s="622"/>
      <c r="CZ48" s="623" t="s">
        <v>222</v>
      </c>
      <c r="DA48" s="624"/>
      <c r="DB48" s="624"/>
      <c r="DC48" s="625"/>
      <c r="DD48" s="626" t="s">
        <v>222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5546659</v>
      </c>
      <c r="CS49" s="605"/>
      <c r="CT49" s="605"/>
      <c r="CU49" s="605"/>
      <c r="CV49" s="605"/>
      <c r="CW49" s="605"/>
      <c r="CX49" s="605"/>
      <c r="CY49" s="606"/>
      <c r="CZ49" s="607">
        <v>100</v>
      </c>
      <c r="DA49" s="608"/>
      <c r="DB49" s="608"/>
      <c r="DC49" s="609"/>
      <c r="DD49" s="610">
        <v>3652699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BreakPreview" topLeftCell="A33" zoomScale="40" zoomScaleNormal="50" zoomScaleSheetLayoutView="40" workbookViewId="0">
      <selection activeCell="AP52" sqref="AP52:AT52"/>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6" t="s">
        <v>345</v>
      </c>
      <c r="DK2" s="1137"/>
      <c r="DL2" s="1137"/>
      <c r="DM2" s="1137"/>
      <c r="DN2" s="1137"/>
      <c r="DO2" s="1138"/>
      <c r="DP2" s="202"/>
      <c r="DQ2" s="1136" t="s">
        <v>346</v>
      </c>
      <c r="DR2" s="1137"/>
      <c r="DS2" s="1137"/>
      <c r="DT2" s="1137"/>
      <c r="DU2" s="1137"/>
      <c r="DV2" s="1137"/>
      <c r="DW2" s="1137"/>
      <c r="DX2" s="1137"/>
      <c r="DY2" s="1137"/>
      <c r="DZ2" s="11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89" t="s">
        <v>347</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1" t="s">
        <v>349</v>
      </c>
      <c r="B5" s="1022"/>
      <c r="C5" s="1022"/>
      <c r="D5" s="1022"/>
      <c r="E5" s="1022"/>
      <c r="F5" s="1022"/>
      <c r="G5" s="1022"/>
      <c r="H5" s="1022"/>
      <c r="I5" s="1022"/>
      <c r="J5" s="1022"/>
      <c r="K5" s="1022"/>
      <c r="L5" s="1022"/>
      <c r="M5" s="1022"/>
      <c r="N5" s="1022"/>
      <c r="O5" s="1022"/>
      <c r="P5" s="1023"/>
      <c r="Q5" s="1027" t="s">
        <v>350</v>
      </c>
      <c r="R5" s="1028"/>
      <c r="S5" s="1028"/>
      <c r="T5" s="1028"/>
      <c r="U5" s="1029"/>
      <c r="V5" s="1027" t="s">
        <v>351</v>
      </c>
      <c r="W5" s="1028"/>
      <c r="X5" s="1028"/>
      <c r="Y5" s="1028"/>
      <c r="Z5" s="1029"/>
      <c r="AA5" s="1027" t="s">
        <v>352</v>
      </c>
      <c r="AB5" s="1028"/>
      <c r="AC5" s="1028"/>
      <c r="AD5" s="1028"/>
      <c r="AE5" s="1028"/>
      <c r="AF5" s="1139" t="s">
        <v>353</v>
      </c>
      <c r="AG5" s="1028"/>
      <c r="AH5" s="1028"/>
      <c r="AI5" s="1028"/>
      <c r="AJ5" s="1043"/>
      <c r="AK5" s="1028" t="s">
        <v>354</v>
      </c>
      <c r="AL5" s="1028"/>
      <c r="AM5" s="1028"/>
      <c r="AN5" s="1028"/>
      <c r="AO5" s="1029"/>
      <c r="AP5" s="1027" t="s">
        <v>355</v>
      </c>
      <c r="AQ5" s="1028"/>
      <c r="AR5" s="1028"/>
      <c r="AS5" s="1028"/>
      <c r="AT5" s="1029"/>
      <c r="AU5" s="1027" t="s">
        <v>356</v>
      </c>
      <c r="AV5" s="1028"/>
      <c r="AW5" s="1028"/>
      <c r="AX5" s="1028"/>
      <c r="AY5" s="1043"/>
      <c r="AZ5" s="209"/>
      <c r="BA5" s="209"/>
      <c r="BB5" s="209"/>
      <c r="BC5" s="209"/>
      <c r="BD5" s="209"/>
      <c r="BE5" s="210"/>
      <c r="BF5" s="210"/>
      <c r="BG5" s="210"/>
      <c r="BH5" s="210"/>
      <c r="BI5" s="210"/>
      <c r="BJ5" s="210"/>
      <c r="BK5" s="210"/>
      <c r="BL5" s="210"/>
      <c r="BM5" s="210"/>
      <c r="BN5" s="210"/>
      <c r="BO5" s="210"/>
      <c r="BP5" s="210"/>
      <c r="BQ5" s="1021" t="s">
        <v>357</v>
      </c>
      <c r="BR5" s="1022"/>
      <c r="BS5" s="1022"/>
      <c r="BT5" s="1022"/>
      <c r="BU5" s="1022"/>
      <c r="BV5" s="1022"/>
      <c r="BW5" s="1022"/>
      <c r="BX5" s="1022"/>
      <c r="BY5" s="1022"/>
      <c r="BZ5" s="1022"/>
      <c r="CA5" s="1022"/>
      <c r="CB5" s="1022"/>
      <c r="CC5" s="1022"/>
      <c r="CD5" s="1022"/>
      <c r="CE5" s="1022"/>
      <c r="CF5" s="1022"/>
      <c r="CG5" s="1023"/>
      <c r="CH5" s="1027" t="s">
        <v>358</v>
      </c>
      <c r="CI5" s="1028"/>
      <c r="CJ5" s="1028"/>
      <c r="CK5" s="1028"/>
      <c r="CL5" s="1029"/>
      <c r="CM5" s="1027" t="s">
        <v>359</v>
      </c>
      <c r="CN5" s="1028"/>
      <c r="CO5" s="1028"/>
      <c r="CP5" s="1028"/>
      <c r="CQ5" s="1029"/>
      <c r="CR5" s="1027" t="s">
        <v>360</v>
      </c>
      <c r="CS5" s="1028"/>
      <c r="CT5" s="1028"/>
      <c r="CU5" s="1028"/>
      <c r="CV5" s="1029"/>
      <c r="CW5" s="1027" t="s">
        <v>361</v>
      </c>
      <c r="CX5" s="1028"/>
      <c r="CY5" s="1028"/>
      <c r="CZ5" s="1028"/>
      <c r="DA5" s="1029"/>
      <c r="DB5" s="1027" t="s">
        <v>362</v>
      </c>
      <c r="DC5" s="1028"/>
      <c r="DD5" s="1028"/>
      <c r="DE5" s="1028"/>
      <c r="DF5" s="1029"/>
      <c r="DG5" s="1124" t="s">
        <v>363</v>
      </c>
      <c r="DH5" s="1125"/>
      <c r="DI5" s="1125"/>
      <c r="DJ5" s="1125"/>
      <c r="DK5" s="1126"/>
      <c r="DL5" s="1124" t="s">
        <v>364</v>
      </c>
      <c r="DM5" s="1125"/>
      <c r="DN5" s="1125"/>
      <c r="DO5" s="1125"/>
      <c r="DP5" s="1126"/>
      <c r="DQ5" s="1027" t="s">
        <v>365</v>
      </c>
      <c r="DR5" s="1028"/>
      <c r="DS5" s="1028"/>
      <c r="DT5" s="1028"/>
      <c r="DU5" s="1029"/>
      <c r="DV5" s="1027" t="s">
        <v>356</v>
      </c>
      <c r="DW5" s="1028"/>
      <c r="DX5" s="1028"/>
      <c r="DY5" s="1028"/>
      <c r="DZ5" s="1043"/>
      <c r="EA5" s="207"/>
    </row>
    <row r="6" spans="1:131" s="208"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5"/>
      <c r="BA6" s="205"/>
      <c r="BB6" s="205"/>
      <c r="BC6" s="205"/>
      <c r="BD6" s="205"/>
      <c r="BE6" s="206"/>
      <c r="BF6" s="206"/>
      <c r="BG6" s="206"/>
      <c r="BH6" s="206"/>
      <c r="BI6" s="206"/>
      <c r="BJ6" s="206"/>
      <c r="BK6" s="206"/>
      <c r="BL6" s="206"/>
      <c r="BM6" s="206"/>
      <c r="BN6" s="206"/>
      <c r="BO6" s="206"/>
      <c r="BP6" s="206"/>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7"/>
    </row>
    <row r="7" spans="1:131" s="208" customFormat="1" ht="26.25" customHeight="1" thickTop="1" x14ac:dyDescent="0.15">
      <c r="A7" s="211">
        <v>1</v>
      </c>
      <c r="B7" s="1076" t="s">
        <v>366</v>
      </c>
      <c r="C7" s="1077"/>
      <c r="D7" s="1077"/>
      <c r="E7" s="1077"/>
      <c r="F7" s="1077"/>
      <c r="G7" s="1077"/>
      <c r="H7" s="1077"/>
      <c r="I7" s="1077"/>
      <c r="J7" s="1077"/>
      <c r="K7" s="1077"/>
      <c r="L7" s="1077"/>
      <c r="M7" s="1077"/>
      <c r="N7" s="1077"/>
      <c r="O7" s="1077"/>
      <c r="P7" s="1078"/>
      <c r="Q7" s="1130">
        <v>5391</v>
      </c>
      <c r="R7" s="1131"/>
      <c r="S7" s="1131"/>
      <c r="T7" s="1131"/>
      <c r="U7" s="1131"/>
      <c r="V7" s="1131">
        <v>5263</v>
      </c>
      <c r="W7" s="1131"/>
      <c r="X7" s="1131"/>
      <c r="Y7" s="1131"/>
      <c r="Z7" s="1131"/>
      <c r="AA7" s="1131">
        <v>128</v>
      </c>
      <c r="AB7" s="1131"/>
      <c r="AC7" s="1131"/>
      <c r="AD7" s="1131"/>
      <c r="AE7" s="1132"/>
      <c r="AF7" s="1133">
        <v>124</v>
      </c>
      <c r="AG7" s="1134"/>
      <c r="AH7" s="1134"/>
      <c r="AI7" s="1134"/>
      <c r="AJ7" s="1135"/>
      <c r="AK7" s="1117">
        <v>374</v>
      </c>
      <c r="AL7" s="1118"/>
      <c r="AM7" s="1118"/>
      <c r="AN7" s="1118"/>
      <c r="AO7" s="1118"/>
      <c r="AP7" s="1118">
        <v>4076</v>
      </c>
      <c r="AQ7" s="1118"/>
      <c r="AR7" s="1118"/>
      <c r="AS7" s="1118"/>
      <c r="AT7" s="1118"/>
      <c r="AU7" s="1119"/>
      <c r="AV7" s="1119"/>
      <c r="AW7" s="1119"/>
      <c r="AX7" s="1119"/>
      <c r="AY7" s="1120"/>
      <c r="AZ7" s="205"/>
      <c r="BA7" s="205"/>
      <c r="BB7" s="205"/>
      <c r="BC7" s="205"/>
      <c r="BD7" s="205"/>
      <c r="BE7" s="206"/>
      <c r="BF7" s="206"/>
      <c r="BG7" s="206"/>
      <c r="BH7" s="206"/>
      <c r="BI7" s="206"/>
      <c r="BJ7" s="206"/>
      <c r="BK7" s="206"/>
      <c r="BL7" s="206"/>
      <c r="BM7" s="206"/>
      <c r="BN7" s="206"/>
      <c r="BO7" s="206"/>
      <c r="BP7" s="206"/>
      <c r="BQ7" s="212">
        <v>1</v>
      </c>
      <c r="BR7" s="213"/>
      <c r="BS7" s="1121" t="s">
        <v>542</v>
      </c>
      <c r="BT7" s="1122"/>
      <c r="BU7" s="1122"/>
      <c r="BV7" s="1122"/>
      <c r="BW7" s="1122"/>
      <c r="BX7" s="1122"/>
      <c r="BY7" s="1122"/>
      <c r="BZ7" s="1122"/>
      <c r="CA7" s="1122"/>
      <c r="CB7" s="1122"/>
      <c r="CC7" s="1122"/>
      <c r="CD7" s="1122"/>
      <c r="CE7" s="1122"/>
      <c r="CF7" s="1122"/>
      <c r="CG7" s="1123"/>
      <c r="CH7" s="1114">
        <v>-5</v>
      </c>
      <c r="CI7" s="1115"/>
      <c r="CJ7" s="1115"/>
      <c r="CK7" s="1115"/>
      <c r="CL7" s="1116"/>
      <c r="CM7" s="1114">
        <v>17</v>
      </c>
      <c r="CN7" s="1115"/>
      <c r="CO7" s="1115"/>
      <c r="CP7" s="1115"/>
      <c r="CQ7" s="1116"/>
      <c r="CR7" s="1114">
        <v>20</v>
      </c>
      <c r="CS7" s="1115"/>
      <c r="CT7" s="1115"/>
      <c r="CU7" s="1115"/>
      <c r="CV7" s="1116"/>
      <c r="CW7" s="1114">
        <v>0</v>
      </c>
      <c r="CX7" s="1115"/>
      <c r="CY7" s="1115"/>
      <c r="CZ7" s="1115"/>
      <c r="DA7" s="1116"/>
      <c r="DB7" s="1114">
        <v>0</v>
      </c>
      <c r="DC7" s="1115"/>
      <c r="DD7" s="1115"/>
      <c r="DE7" s="1115"/>
      <c r="DF7" s="1116"/>
      <c r="DG7" s="1114">
        <v>0</v>
      </c>
      <c r="DH7" s="1115"/>
      <c r="DI7" s="1115"/>
      <c r="DJ7" s="1115"/>
      <c r="DK7" s="1116"/>
      <c r="DL7" s="1114">
        <v>0</v>
      </c>
      <c r="DM7" s="1115"/>
      <c r="DN7" s="1115"/>
      <c r="DO7" s="1115"/>
      <c r="DP7" s="1116"/>
      <c r="DQ7" s="1114">
        <v>0</v>
      </c>
      <c r="DR7" s="1115"/>
      <c r="DS7" s="1115"/>
      <c r="DT7" s="1115"/>
      <c r="DU7" s="1116"/>
      <c r="DV7" s="1141"/>
      <c r="DW7" s="1142"/>
      <c r="DX7" s="1142"/>
      <c r="DY7" s="1142"/>
      <c r="DZ7" s="1143"/>
      <c r="EA7" s="207"/>
    </row>
    <row r="8" spans="1:131" s="208" customFormat="1" ht="26.25" customHeight="1" x14ac:dyDescent="0.15">
      <c r="A8" s="214">
        <v>2</v>
      </c>
      <c r="B8" s="1063" t="s">
        <v>367</v>
      </c>
      <c r="C8" s="1064"/>
      <c r="D8" s="1064"/>
      <c r="E8" s="1064"/>
      <c r="F8" s="1064"/>
      <c r="G8" s="1064"/>
      <c r="H8" s="1064"/>
      <c r="I8" s="1064"/>
      <c r="J8" s="1064"/>
      <c r="K8" s="1064"/>
      <c r="L8" s="1064"/>
      <c r="M8" s="1064"/>
      <c r="N8" s="1064"/>
      <c r="O8" s="1064"/>
      <c r="P8" s="1065"/>
      <c r="Q8" s="1069">
        <v>369</v>
      </c>
      <c r="R8" s="1070"/>
      <c r="S8" s="1070"/>
      <c r="T8" s="1070"/>
      <c r="U8" s="1070"/>
      <c r="V8" s="1070">
        <v>319</v>
      </c>
      <c r="W8" s="1070"/>
      <c r="X8" s="1070"/>
      <c r="Y8" s="1070"/>
      <c r="Z8" s="1070"/>
      <c r="AA8" s="1070">
        <v>50</v>
      </c>
      <c r="AB8" s="1070"/>
      <c r="AC8" s="1070"/>
      <c r="AD8" s="1070"/>
      <c r="AE8" s="1071"/>
      <c r="AF8" s="1045">
        <v>50</v>
      </c>
      <c r="AG8" s="1046"/>
      <c r="AH8" s="1046"/>
      <c r="AI8" s="1046"/>
      <c r="AJ8" s="1047"/>
      <c r="AK8" s="1112">
        <v>35</v>
      </c>
      <c r="AL8" s="1113"/>
      <c r="AM8" s="1113"/>
      <c r="AN8" s="1113"/>
      <c r="AO8" s="1113"/>
      <c r="AP8" s="1113">
        <v>0</v>
      </c>
      <c r="AQ8" s="1113"/>
      <c r="AR8" s="1113"/>
      <c r="AS8" s="1113"/>
      <c r="AT8" s="1113"/>
      <c r="AU8" s="1110"/>
      <c r="AV8" s="1110"/>
      <c r="AW8" s="1110"/>
      <c r="AX8" s="1110"/>
      <c r="AY8" s="1111"/>
      <c r="AZ8" s="205"/>
      <c r="BA8" s="205"/>
      <c r="BB8" s="205"/>
      <c r="BC8" s="205"/>
      <c r="BD8" s="205"/>
      <c r="BE8" s="206"/>
      <c r="BF8" s="206"/>
      <c r="BG8" s="206"/>
      <c r="BH8" s="206"/>
      <c r="BI8" s="206"/>
      <c r="BJ8" s="206"/>
      <c r="BK8" s="206"/>
      <c r="BL8" s="206"/>
      <c r="BM8" s="206"/>
      <c r="BN8" s="206"/>
      <c r="BO8" s="206"/>
      <c r="BP8" s="206"/>
      <c r="BQ8" s="215">
        <v>2</v>
      </c>
      <c r="BR8" s="216"/>
      <c r="BS8" s="1040" t="s">
        <v>543</v>
      </c>
      <c r="BT8" s="1041"/>
      <c r="BU8" s="1041"/>
      <c r="BV8" s="1041"/>
      <c r="BW8" s="1041"/>
      <c r="BX8" s="1041"/>
      <c r="BY8" s="1041"/>
      <c r="BZ8" s="1041"/>
      <c r="CA8" s="1041"/>
      <c r="CB8" s="1041"/>
      <c r="CC8" s="1041"/>
      <c r="CD8" s="1041"/>
      <c r="CE8" s="1041"/>
      <c r="CF8" s="1041"/>
      <c r="CG8" s="1042"/>
      <c r="CH8" s="1015">
        <v>2</v>
      </c>
      <c r="CI8" s="1016"/>
      <c r="CJ8" s="1016"/>
      <c r="CK8" s="1016"/>
      <c r="CL8" s="1017"/>
      <c r="CM8" s="1015">
        <v>40</v>
      </c>
      <c r="CN8" s="1016"/>
      <c r="CO8" s="1016"/>
      <c r="CP8" s="1016"/>
      <c r="CQ8" s="1017"/>
      <c r="CR8" s="1015">
        <v>10</v>
      </c>
      <c r="CS8" s="1016"/>
      <c r="CT8" s="1016"/>
      <c r="CU8" s="1016"/>
      <c r="CV8" s="1017"/>
      <c r="CW8" s="1015">
        <v>0</v>
      </c>
      <c r="CX8" s="1016"/>
      <c r="CY8" s="1016"/>
      <c r="CZ8" s="1016"/>
      <c r="DA8" s="1017"/>
      <c r="DB8" s="1015">
        <v>0</v>
      </c>
      <c r="DC8" s="1016"/>
      <c r="DD8" s="1016"/>
      <c r="DE8" s="1016"/>
      <c r="DF8" s="1017"/>
      <c r="DG8" s="1015">
        <v>0</v>
      </c>
      <c r="DH8" s="1016"/>
      <c r="DI8" s="1016"/>
      <c r="DJ8" s="1016"/>
      <c r="DK8" s="1017"/>
      <c r="DL8" s="1015">
        <v>0</v>
      </c>
      <c r="DM8" s="1016"/>
      <c r="DN8" s="1016"/>
      <c r="DO8" s="1016"/>
      <c r="DP8" s="1017"/>
      <c r="DQ8" s="1015">
        <v>0</v>
      </c>
      <c r="DR8" s="1016"/>
      <c r="DS8" s="1016"/>
      <c r="DT8" s="1016"/>
      <c r="DU8" s="1017"/>
      <c r="DV8" s="1018"/>
      <c r="DW8" s="1019"/>
      <c r="DX8" s="1019"/>
      <c r="DY8" s="1019"/>
      <c r="DZ8" s="1020"/>
      <c r="EA8" s="207"/>
    </row>
    <row r="9" spans="1:131" s="208" customFormat="1" ht="26.25" customHeight="1" x14ac:dyDescent="0.15">
      <c r="A9" s="214">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5"/>
      <c r="BA9" s="205"/>
      <c r="BB9" s="205"/>
      <c r="BC9" s="205"/>
      <c r="BD9" s="205"/>
      <c r="BE9" s="206"/>
      <c r="BF9" s="206"/>
      <c r="BG9" s="206"/>
      <c r="BH9" s="206"/>
      <c r="BI9" s="206"/>
      <c r="BJ9" s="206"/>
      <c r="BK9" s="206"/>
      <c r="BL9" s="206"/>
      <c r="BM9" s="206"/>
      <c r="BN9" s="206"/>
      <c r="BO9" s="206"/>
      <c r="BP9" s="206"/>
      <c r="BQ9" s="215">
        <v>3</v>
      </c>
      <c r="BR9" s="216"/>
      <c r="BS9" s="1040" t="s">
        <v>544</v>
      </c>
      <c r="BT9" s="1041"/>
      <c r="BU9" s="1041"/>
      <c r="BV9" s="1041"/>
      <c r="BW9" s="1041"/>
      <c r="BX9" s="1041"/>
      <c r="BY9" s="1041"/>
      <c r="BZ9" s="1041"/>
      <c r="CA9" s="1041"/>
      <c r="CB9" s="1041"/>
      <c r="CC9" s="1041"/>
      <c r="CD9" s="1041"/>
      <c r="CE9" s="1041"/>
      <c r="CF9" s="1041"/>
      <c r="CG9" s="1042"/>
      <c r="CH9" s="1015">
        <v>11</v>
      </c>
      <c r="CI9" s="1016"/>
      <c r="CJ9" s="1016"/>
      <c r="CK9" s="1016"/>
      <c r="CL9" s="1017"/>
      <c r="CM9" s="1015">
        <v>944</v>
      </c>
      <c r="CN9" s="1016"/>
      <c r="CO9" s="1016"/>
      <c r="CP9" s="1016"/>
      <c r="CQ9" s="1017"/>
      <c r="CR9" s="1015">
        <v>3</v>
      </c>
      <c r="CS9" s="1016"/>
      <c r="CT9" s="1016"/>
      <c r="CU9" s="1016"/>
      <c r="CV9" s="1017"/>
      <c r="CW9" s="1015">
        <v>0</v>
      </c>
      <c r="CX9" s="1016"/>
      <c r="CY9" s="1016"/>
      <c r="CZ9" s="1016"/>
      <c r="DA9" s="1017"/>
      <c r="DB9" s="1015">
        <v>0</v>
      </c>
      <c r="DC9" s="1016"/>
      <c r="DD9" s="1016"/>
      <c r="DE9" s="1016"/>
      <c r="DF9" s="1017"/>
      <c r="DG9" s="1015">
        <v>0</v>
      </c>
      <c r="DH9" s="1016"/>
      <c r="DI9" s="1016"/>
      <c r="DJ9" s="1016"/>
      <c r="DK9" s="1017"/>
      <c r="DL9" s="1015">
        <v>0</v>
      </c>
      <c r="DM9" s="1016"/>
      <c r="DN9" s="1016"/>
      <c r="DO9" s="1016"/>
      <c r="DP9" s="1017"/>
      <c r="DQ9" s="1015">
        <v>0</v>
      </c>
      <c r="DR9" s="1016"/>
      <c r="DS9" s="1016"/>
      <c r="DT9" s="1016"/>
      <c r="DU9" s="1017"/>
      <c r="DV9" s="1018"/>
      <c r="DW9" s="1019"/>
      <c r="DX9" s="1019"/>
      <c r="DY9" s="1019"/>
      <c r="DZ9" s="1020"/>
      <c r="EA9" s="207"/>
    </row>
    <row r="10" spans="1:131" s="208" customFormat="1" ht="26.25" customHeight="1" x14ac:dyDescent="0.15">
      <c r="A10" s="214">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5"/>
      <c r="BA10" s="205"/>
      <c r="BB10" s="205"/>
      <c r="BC10" s="205"/>
      <c r="BD10" s="205"/>
      <c r="BE10" s="206"/>
      <c r="BF10" s="206"/>
      <c r="BG10" s="206"/>
      <c r="BH10" s="206"/>
      <c r="BI10" s="206"/>
      <c r="BJ10" s="206"/>
      <c r="BK10" s="206"/>
      <c r="BL10" s="206"/>
      <c r="BM10" s="206"/>
      <c r="BN10" s="206"/>
      <c r="BO10" s="206"/>
      <c r="BP10" s="206"/>
      <c r="BQ10" s="215">
        <v>4</v>
      </c>
      <c r="BR10" s="216"/>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7"/>
    </row>
    <row r="11" spans="1:131" s="208" customFormat="1" ht="26.25" customHeight="1" x14ac:dyDescent="0.15">
      <c r="A11" s="214">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5"/>
      <c r="BA11" s="205"/>
      <c r="BB11" s="205"/>
      <c r="BC11" s="205"/>
      <c r="BD11" s="205"/>
      <c r="BE11" s="206"/>
      <c r="BF11" s="206"/>
      <c r="BG11" s="206"/>
      <c r="BH11" s="206"/>
      <c r="BI11" s="206"/>
      <c r="BJ11" s="206"/>
      <c r="BK11" s="206"/>
      <c r="BL11" s="206"/>
      <c r="BM11" s="206"/>
      <c r="BN11" s="206"/>
      <c r="BO11" s="206"/>
      <c r="BP11" s="206"/>
      <c r="BQ11" s="215">
        <v>5</v>
      </c>
      <c r="BR11" s="216"/>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7"/>
    </row>
    <row r="12" spans="1:131" s="208" customFormat="1" ht="26.25" customHeight="1" x14ac:dyDescent="0.15">
      <c r="A12" s="214">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5"/>
      <c r="BA12" s="205"/>
      <c r="BB12" s="205"/>
      <c r="BC12" s="205"/>
      <c r="BD12" s="205"/>
      <c r="BE12" s="206"/>
      <c r="BF12" s="206"/>
      <c r="BG12" s="206"/>
      <c r="BH12" s="206"/>
      <c r="BI12" s="206"/>
      <c r="BJ12" s="206"/>
      <c r="BK12" s="206"/>
      <c r="BL12" s="206"/>
      <c r="BM12" s="206"/>
      <c r="BN12" s="206"/>
      <c r="BO12" s="206"/>
      <c r="BP12" s="206"/>
      <c r="BQ12" s="215">
        <v>6</v>
      </c>
      <c r="BR12" s="216"/>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7"/>
    </row>
    <row r="13" spans="1:131" s="208" customFormat="1" ht="26.25" customHeight="1" x14ac:dyDescent="0.15">
      <c r="A13" s="214">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5"/>
      <c r="BA13" s="205"/>
      <c r="BB13" s="205"/>
      <c r="BC13" s="205"/>
      <c r="BD13" s="205"/>
      <c r="BE13" s="206"/>
      <c r="BF13" s="206"/>
      <c r="BG13" s="206"/>
      <c r="BH13" s="206"/>
      <c r="BI13" s="206"/>
      <c r="BJ13" s="206"/>
      <c r="BK13" s="206"/>
      <c r="BL13" s="206"/>
      <c r="BM13" s="206"/>
      <c r="BN13" s="206"/>
      <c r="BO13" s="206"/>
      <c r="BP13" s="206"/>
      <c r="BQ13" s="215">
        <v>7</v>
      </c>
      <c r="BR13" s="216"/>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7"/>
    </row>
    <row r="14" spans="1:131" s="208" customFormat="1" ht="26.25" customHeight="1" x14ac:dyDescent="0.15">
      <c r="A14" s="214">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5"/>
      <c r="BA14" s="205"/>
      <c r="BB14" s="205"/>
      <c r="BC14" s="205"/>
      <c r="BD14" s="205"/>
      <c r="BE14" s="206"/>
      <c r="BF14" s="206"/>
      <c r="BG14" s="206"/>
      <c r="BH14" s="206"/>
      <c r="BI14" s="206"/>
      <c r="BJ14" s="206"/>
      <c r="BK14" s="206"/>
      <c r="BL14" s="206"/>
      <c r="BM14" s="206"/>
      <c r="BN14" s="206"/>
      <c r="BO14" s="206"/>
      <c r="BP14" s="206"/>
      <c r="BQ14" s="215">
        <v>8</v>
      </c>
      <c r="BR14" s="216"/>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7"/>
    </row>
    <row r="15" spans="1:131" s="208" customFormat="1" ht="26.25" customHeight="1" x14ac:dyDescent="0.15">
      <c r="A15" s="214">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5"/>
      <c r="BA15" s="205"/>
      <c r="BB15" s="205"/>
      <c r="BC15" s="205"/>
      <c r="BD15" s="205"/>
      <c r="BE15" s="206"/>
      <c r="BF15" s="206"/>
      <c r="BG15" s="206"/>
      <c r="BH15" s="206"/>
      <c r="BI15" s="206"/>
      <c r="BJ15" s="206"/>
      <c r="BK15" s="206"/>
      <c r="BL15" s="206"/>
      <c r="BM15" s="206"/>
      <c r="BN15" s="206"/>
      <c r="BO15" s="206"/>
      <c r="BP15" s="206"/>
      <c r="BQ15" s="215">
        <v>9</v>
      </c>
      <c r="BR15" s="216"/>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7"/>
    </row>
    <row r="16" spans="1:131" s="208" customFormat="1" ht="26.25" customHeight="1" x14ac:dyDescent="0.15">
      <c r="A16" s="214">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5"/>
      <c r="BA16" s="205"/>
      <c r="BB16" s="205"/>
      <c r="BC16" s="205"/>
      <c r="BD16" s="205"/>
      <c r="BE16" s="206"/>
      <c r="BF16" s="206"/>
      <c r="BG16" s="206"/>
      <c r="BH16" s="206"/>
      <c r="BI16" s="206"/>
      <c r="BJ16" s="206"/>
      <c r="BK16" s="206"/>
      <c r="BL16" s="206"/>
      <c r="BM16" s="206"/>
      <c r="BN16" s="206"/>
      <c r="BO16" s="206"/>
      <c r="BP16" s="206"/>
      <c r="BQ16" s="215">
        <v>10</v>
      </c>
      <c r="BR16" s="216"/>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7"/>
    </row>
    <row r="17" spans="1:131" s="208" customFormat="1" ht="26.25" customHeight="1" x14ac:dyDescent="0.15">
      <c r="A17" s="214">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5"/>
      <c r="BA17" s="205"/>
      <c r="BB17" s="205"/>
      <c r="BC17" s="205"/>
      <c r="BD17" s="205"/>
      <c r="BE17" s="206"/>
      <c r="BF17" s="206"/>
      <c r="BG17" s="206"/>
      <c r="BH17" s="206"/>
      <c r="BI17" s="206"/>
      <c r="BJ17" s="206"/>
      <c r="BK17" s="206"/>
      <c r="BL17" s="206"/>
      <c r="BM17" s="206"/>
      <c r="BN17" s="206"/>
      <c r="BO17" s="206"/>
      <c r="BP17" s="206"/>
      <c r="BQ17" s="215">
        <v>11</v>
      </c>
      <c r="BR17" s="216"/>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7"/>
    </row>
    <row r="18" spans="1:131" s="208" customFormat="1" ht="26.25" customHeight="1" x14ac:dyDescent="0.15">
      <c r="A18" s="214">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5"/>
      <c r="BA18" s="205"/>
      <c r="BB18" s="205"/>
      <c r="BC18" s="205"/>
      <c r="BD18" s="205"/>
      <c r="BE18" s="206"/>
      <c r="BF18" s="206"/>
      <c r="BG18" s="206"/>
      <c r="BH18" s="206"/>
      <c r="BI18" s="206"/>
      <c r="BJ18" s="206"/>
      <c r="BK18" s="206"/>
      <c r="BL18" s="206"/>
      <c r="BM18" s="206"/>
      <c r="BN18" s="206"/>
      <c r="BO18" s="206"/>
      <c r="BP18" s="206"/>
      <c r="BQ18" s="215">
        <v>12</v>
      </c>
      <c r="BR18" s="216"/>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7"/>
    </row>
    <row r="19" spans="1:131" s="208" customFormat="1" ht="26.25" customHeight="1" x14ac:dyDescent="0.15">
      <c r="A19" s="214">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5"/>
      <c r="BA19" s="205"/>
      <c r="BB19" s="205"/>
      <c r="BC19" s="205"/>
      <c r="BD19" s="205"/>
      <c r="BE19" s="206"/>
      <c r="BF19" s="206"/>
      <c r="BG19" s="206"/>
      <c r="BH19" s="206"/>
      <c r="BI19" s="206"/>
      <c r="BJ19" s="206"/>
      <c r="BK19" s="206"/>
      <c r="BL19" s="206"/>
      <c r="BM19" s="206"/>
      <c r="BN19" s="206"/>
      <c r="BO19" s="206"/>
      <c r="BP19" s="206"/>
      <c r="BQ19" s="215">
        <v>13</v>
      </c>
      <c r="BR19" s="216"/>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7"/>
    </row>
    <row r="20" spans="1:131" s="208" customFormat="1" ht="26.25" customHeight="1" x14ac:dyDescent="0.15">
      <c r="A20" s="214">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5"/>
      <c r="BA20" s="205"/>
      <c r="BB20" s="205"/>
      <c r="BC20" s="205"/>
      <c r="BD20" s="205"/>
      <c r="BE20" s="206"/>
      <c r="BF20" s="206"/>
      <c r="BG20" s="206"/>
      <c r="BH20" s="206"/>
      <c r="BI20" s="206"/>
      <c r="BJ20" s="206"/>
      <c r="BK20" s="206"/>
      <c r="BL20" s="206"/>
      <c r="BM20" s="206"/>
      <c r="BN20" s="206"/>
      <c r="BO20" s="206"/>
      <c r="BP20" s="206"/>
      <c r="BQ20" s="215">
        <v>14</v>
      </c>
      <c r="BR20" s="216"/>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7"/>
    </row>
    <row r="21" spans="1:131" s="208" customFormat="1" ht="26.25" customHeight="1" thickBot="1" x14ac:dyDescent="0.2">
      <c r="A21" s="214">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5"/>
      <c r="BA21" s="205"/>
      <c r="BB21" s="205"/>
      <c r="BC21" s="205"/>
      <c r="BD21" s="205"/>
      <c r="BE21" s="206"/>
      <c r="BF21" s="206"/>
      <c r="BG21" s="206"/>
      <c r="BH21" s="206"/>
      <c r="BI21" s="206"/>
      <c r="BJ21" s="206"/>
      <c r="BK21" s="206"/>
      <c r="BL21" s="206"/>
      <c r="BM21" s="206"/>
      <c r="BN21" s="206"/>
      <c r="BO21" s="206"/>
      <c r="BP21" s="206"/>
      <c r="BQ21" s="215">
        <v>15</v>
      </c>
      <c r="BR21" s="216"/>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7"/>
    </row>
    <row r="22" spans="1:131" s="208" customFormat="1" ht="26.25" customHeight="1" x14ac:dyDescent="0.15">
      <c r="A22" s="214">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368</v>
      </c>
      <c r="BA22" s="1061"/>
      <c r="BB22" s="1061"/>
      <c r="BC22" s="1061"/>
      <c r="BD22" s="1062"/>
      <c r="BE22" s="206"/>
      <c r="BF22" s="206"/>
      <c r="BG22" s="206"/>
      <c r="BH22" s="206"/>
      <c r="BI22" s="206"/>
      <c r="BJ22" s="206"/>
      <c r="BK22" s="206"/>
      <c r="BL22" s="206"/>
      <c r="BM22" s="206"/>
      <c r="BN22" s="206"/>
      <c r="BO22" s="206"/>
      <c r="BP22" s="206"/>
      <c r="BQ22" s="215">
        <v>16</v>
      </c>
      <c r="BR22" s="216"/>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4"/>
      <c r="R23" s="1095"/>
      <c r="S23" s="1095"/>
      <c r="T23" s="1095"/>
      <c r="U23" s="1095"/>
      <c r="V23" s="1095"/>
      <c r="W23" s="1095"/>
      <c r="X23" s="1095"/>
      <c r="Y23" s="1095"/>
      <c r="Z23" s="1095"/>
      <c r="AA23" s="1095"/>
      <c r="AB23" s="1095"/>
      <c r="AC23" s="1095"/>
      <c r="AD23" s="1095"/>
      <c r="AE23" s="1096"/>
      <c r="AF23" s="1097">
        <v>174</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222</v>
      </c>
      <c r="BA23" s="1092"/>
      <c r="BB23" s="1092"/>
      <c r="BC23" s="1092"/>
      <c r="BD23" s="1093"/>
      <c r="BE23" s="206"/>
      <c r="BF23" s="206"/>
      <c r="BG23" s="206"/>
      <c r="BH23" s="206"/>
      <c r="BI23" s="206"/>
      <c r="BJ23" s="206"/>
      <c r="BK23" s="206"/>
      <c r="BL23" s="206"/>
      <c r="BM23" s="206"/>
      <c r="BN23" s="206"/>
      <c r="BO23" s="206"/>
      <c r="BP23" s="206"/>
      <c r="BQ23" s="215">
        <v>17</v>
      </c>
      <c r="BR23" s="216"/>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7"/>
    </row>
    <row r="24" spans="1:131" s="208" customFormat="1" ht="26.25" customHeight="1" x14ac:dyDescent="0.15">
      <c r="A24" s="1090" t="s">
        <v>371</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5"/>
      <c r="BA24" s="205"/>
      <c r="BB24" s="205"/>
      <c r="BC24" s="205"/>
      <c r="BD24" s="205"/>
      <c r="BE24" s="206"/>
      <c r="BF24" s="206"/>
      <c r="BG24" s="206"/>
      <c r="BH24" s="206"/>
      <c r="BI24" s="206"/>
      <c r="BJ24" s="206"/>
      <c r="BK24" s="206"/>
      <c r="BL24" s="206"/>
      <c r="BM24" s="206"/>
      <c r="BN24" s="206"/>
      <c r="BO24" s="206"/>
      <c r="BP24" s="206"/>
      <c r="BQ24" s="215">
        <v>18</v>
      </c>
      <c r="BR24" s="216"/>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7"/>
    </row>
    <row r="25" spans="1:131" s="200" customFormat="1" ht="26.25" customHeight="1" thickBot="1" x14ac:dyDescent="0.2">
      <c r="A25" s="1089" t="s">
        <v>372</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5"/>
      <c r="BK25" s="205"/>
      <c r="BL25" s="205"/>
      <c r="BM25" s="205"/>
      <c r="BN25" s="205"/>
      <c r="BO25" s="218"/>
      <c r="BP25" s="218"/>
      <c r="BQ25" s="215">
        <v>19</v>
      </c>
      <c r="BR25" s="216"/>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9"/>
    </row>
    <row r="26" spans="1:131" s="200" customFormat="1" ht="26.25" customHeight="1" x14ac:dyDescent="0.15">
      <c r="A26" s="1021" t="s">
        <v>349</v>
      </c>
      <c r="B26" s="1022"/>
      <c r="C26" s="1022"/>
      <c r="D26" s="1022"/>
      <c r="E26" s="1022"/>
      <c r="F26" s="1022"/>
      <c r="G26" s="1022"/>
      <c r="H26" s="1022"/>
      <c r="I26" s="1022"/>
      <c r="J26" s="1022"/>
      <c r="K26" s="1022"/>
      <c r="L26" s="1022"/>
      <c r="M26" s="1022"/>
      <c r="N26" s="1022"/>
      <c r="O26" s="1022"/>
      <c r="P26" s="1023"/>
      <c r="Q26" s="1027" t="s">
        <v>373</v>
      </c>
      <c r="R26" s="1028"/>
      <c r="S26" s="1028"/>
      <c r="T26" s="1028"/>
      <c r="U26" s="1029"/>
      <c r="V26" s="1027" t="s">
        <v>374</v>
      </c>
      <c r="W26" s="1028"/>
      <c r="X26" s="1028"/>
      <c r="Y26" s="1028"/>
      <c r="Z26" s="1029"/>
      <c r="AA26" s="1027" t="s">
        <v>375</v>
      </c>
      <c r="AB26" s="1028"/>
      <c r="AC26" s="1028"/>
      <c r="AD26" s="1028"/>
      <c r="AE26" s="1028"/>
      <c r="AF26" s="1085" t="s">
        <v>376</v>
      </c>
      <c r="AG26" s="1034"/>
      <c r="AH26" s="1034"/>
      <c r="AI26" s="1034"/>
      <c r="AJ26" s="1086"/>
      <c r="AK26" s="1028" t="s">
        <v>377</v>
      </c>
      <c r="AL26" s="1028"/>
      <c r="AM26" s="1028"/>
      <c r="AN26" s="1028"/>
      <c r="AO26" s="1029"/>
      <c r="AP26" s="1027" t="s">
        <v>378</v>
      </c>
      <c r="AQ26" s="1028"/>
      <c r="AR26" s="1028"/>
      <c r="AS26" s="1028"/>
      <c r="AT26" s="1029"/>
      <c r="AU26" s="1027" t="s">
        <v>379</v>
      </c>
      <c r="AV26" s="1028"/>
      <c r="AW26" s="1028"/>
      <c r="AX26" s="1028"/>
      <c r="AY26" s="1029"/>
      <c r="AZ26" s="1027" t="s">
        <v>380</v>
      </c>
      <c r="BA26" s="1028"/>
      <c r="BB26" s="1028"/>
      <c r="BC26" s="1028"/>
      <c r="BD26" s="1029"/>
      <c r="BE26" s="1027" t="s">
        <v>356</v>
      </c>
      <c r="BF26" s="1028"/>
      <c r="BG26" s="1028"/>
      <c r="BH26" s="1028"/>
      <c r="BI26" s="1043"/>
      <c r="BJ26" s="205"/>
      <c r="BK26" s="205"/>
      <c r="BL26" s="205"/>
      <c r="BM26" s="205"/>
      <c r="BN26" s="205"/>
      <c r="BO26" s="218"/>
      <c r="BP26" s="218"/>
      <c r="BQ26" s="215">
        <v>20</v>
      </c>
      <c r="BR26" s="216"/>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9"/>
    </row>
    <row r="27" spans="1:131" s="200"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5"/>
      <c r="BK27" s="205"/>
      <c r="BL27" s="205"/>
      <c r="BM27" s="205"/>
      <c r="BN27" s="205"/>
      <c r="BO27" s="218"/>
      <c r="BP27" s="218"/>
      <c r="BQ27" s="215">
        <v>21</v>
      </c>
      <c r="BR27" s="216"/>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9"/>
    </row>
    <row r="28" spans="1:131" s="200" customFormat="1" ht="26.25" customHeight="1" thickTop="1" x14ac:dyDescent="0.15">
      <c r="A28" s="219">
        <v>1</v>
      </c>
      <c r="B28" s="1076" t="s">
        <v>381</v>
      </c>
      <c r="C28" s="1077"/>
      <c r="D28" s="1077"/>
      <c r="E28" s="1077"/>
      <c r="F28" s="1077"/>
      <c r="G28" s="1077"/>
      <c r="H28" s="1077"/>
      <c r="I28" s="1077"/>
      <c r="J28" s="1077"/>
      <c r="K28" s="1077"/>
      <c r="L28" s="1077"/>
      <c r="M28" s="1077"/>
      <c r="N28" s="1077"/>
      <c r="O28" s="1077"/>
      <c r="P28" s="1078"/>
      <c r="Q28" s="1079">
        <v>1129</v>
      </c>
      <c r="R28" s="1080"/>
      <c r="S28" s="1080"/>
      <c r="T28" s="1080"/>
      <c r="U28" s="1080"/>
      <c r="V28" s="1080">
        <v>1085</v>
      </c>
      <c r="W28" s="1080"/>
      <c r="X28" s="1080"/>
      <c r="Y28" s="1080"/>
      <c r="Z28" s="1080"/>
      <c r="AA28" s="1080">
        <v>44</v>
      </c>
      <c r="AB28" s="1080"/>
      <c r="AC28" s="1080"/>
      <c r="AD28" s="1080"/>
      <c r="AE28" s="1081"/>
      <c r="AF28" s="1082">
        <v>44</v>
      </c>
      <c r="AG28" s="1080"/>
      <c r="AH28" s="1080"/>
      <c r="AI28" s="1080"/>
      <c r="AJ28" s="1083"/>
      <c r="AK28" s="1084">
        <v>162</v>
      </c>
      <c r="AL28" s="1072"/>
      <c r="AM28" s="1072"/>
      <c r="AN28" s="1072"/>
      <c r="AO28" s="1072"/>
      <c r="AP28" s="1072">
        <v>0</v>
      </c>
      <c r="AQ28" s="1072"/>
      <c r="AR28" s="1072"/>
      <c r="AS28" s="1072"/>
      <c r="AT28" s="1072"/>
      <c r="AU28" s="1072">
        <v>0</v>
      </c>
      <c r="AV28" s="1072"/>
      <c r="AW28" s="1072"/>
      <c r="AX28" s="1072"/>
      <c r="AY28" s="1072"/>
      <c r="AZ28" s="1073" t="s">
        <v>545</v>
      </c>
      <c r="BA28" s="1073"/>
      <c r="BB28" s="1073"/>
      <c r="BC28" s="1073"/>
      <c r="BD28" s="1073"/>
      <c r="BE28" s="1074"/>
      <c r="BF28" s="1074"/>
      <c r="BG28" s="1074"/>
      <c r="BH28" s="1074"/>
      <c r="BI28" s="1075"/>
      <c r="BJ28" s="205"/>
      <c r="BK28" s="205"/>
      <c r="BL28" s="205"/>
      <c r="BM28" s="205"/>
      <c r="BN28" s="205"/>
      <c r="BO28" s="218"/>
      <c r="BP28" s="218"/>
      <c r="BQ28" s="215">
        <v>22</v>
      </c>
      <c r="BR28" s="216"/>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9"/>
    </row>
    <row r="29" spans="1:131" s="200" customFormat="1" ht="26.25" customHeight="1" x14ac:dyDescent="0.15">
      <c r="A29" s="219">
        <v>2</v>
      </c>
      <c r="B29" s="1063" t="s">
        <v>382</v>
      </c>
      <c r="C29" s="1064"/>
      <c r="D29" s="1064"/>
      <c r="E29" s="1064"/>
      <c r="F29" s="1064"/>
      <c r="G29" s="1064"/>
      <c r="H29" s="1064"/>
      <c r="I29" s="1064"/>
      <c r="J29" s="1064"/>
      <c r="K29" s="1064"/>
      <c r="L29" s="1064"/>
      <c r="M29" s="1064"/>
      <c r="N29" s="1064"/>
      <c r="O29" s="1064"/>
      <c r="P29" s="1065"/>
      <c r="Q29" s="1069">
        <v>69</v>
      </c>
      <c r="R29" s="1070"/>
      <c r="S29" s="1070"/>
      <c r="T29" s="1070"/>
      <c r="U29" s="1070"/>
      <c r="V29" s="1070">
        <v>68</v>
      </c>
      <c r="W29" s="1070"/>
      <c r="X29" s="1070"/>
      <c r="Y29" s="1070"/>
      <c r="Z29" s="1070"/>
      <c r="AA29" s="1070">
        <v>1</v>
      </c>
      <c r="AB29" s="1070"/>
      <c r="AC29" s="1070"/>
      <c r="AD29" s="1070"/>
      <c r="AE29" s="1071"/>
      <c r="AF29" s="1045">
        <v>1</v>
      </c>
      <c r="AG29" s="1046"/>
      <c r="AH29" s="1046"/>
      <c r="AI29" s="1046"/>
      <c r="AJ29" s="1047"/>
      <c r="AK29" s="1009">
        <v>18</v>
      </c>
      <c r="AL29" s="1000"/>
      <c r="AM29" s="1000"/>
      <c r="AN29" s="1000"/>
      <c r="AO29" s="1000"/>
      <c r="AP29" s="1000">
        <v>0</v>
      </c>
      <c r="AQ29" s="1000"/>
      <c r="AR29" s="1000"/>
      <c r="AS29" s="1000"/>
      <c r="AT29" s="1000"/>
      <c r="AU29" s="1000">
        <v>0</v>
      </c>
      <c r="AV29" s="1000"/>
      <c r="AW29" s="1000"/>
      <c r="AX29" s="1000"/>
      <c r="AY29" s="1000"/>
      <c r="AZ29" s="1068" t="s">
        <v>545</v>
      </c>
      <c r="BA29" s="1068"/>
      <c r="BB29" s="1068"/>
      <c r="BC29" s="1068"/>
      <c r="BD29" s="1068"/>
      <c r="BE29" s="1058"/>
      <c r="BF29" s="1058"/>
      <c r="BG29" s="1058"/>
      <c r="BH29" s="1058"/>
      <c r="BI29" s="1059"/>
      <c r="BJ29" s="205"/>
      <c r="BK29" s="205"/>
      <c r="BL29" s="205"/>
      <c r="BM29" s="205"/>
      <c r="BN29" s="205"/>
      <c r="BO29" s="218"/>
      <c r="BP29" s="218"/>
      <c r="BQ29" s="215">
        <v>23</v>
      </c>
      <c r="BR29" s="216"/>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9"/>
    </row>
    <row r="30" spans="1:131" s="200" customFormat="1" ht="26.25" customHeight="1" x14ac:dyDescent="0.15">
      <c r="A30" s="219">
        <v>3</v>
      </c>
      <c r="B30" s="1063" t="s">
        <v>383</v>
      </c>
      <c r="C30" s="1064"/>
      <c r="D30" s="1064"/>
      <c r="E30" s="1064"/>
      <c r="F30" s="1064"/>
      <c r="G30" s="1064"/>
      <c r="H30" s="1064"/>
      <c r="I30" s="1064"/>
      <c r="J30" s="1064"/>
      <c r="K30" s="1064"/>
      <c r="L30" s="1064"/>
      <c r="M30" s="1064"/>
      <c r="N30" s="1064"/>
      <c r="O30" s="1064"/>
      <c r="P30" s="1065"/>
      <c r="Q30" s="1069">
        <v>233</v>
      </c>
      <c r="R30" s="1070"/>
      <c r="S30" s="1070"/>
      <c r="T30" s="1070"/>
      <c r="U30" s="1070"/>
      <c r="V30" s="1070">
        <v>209</v>
      </c>
      <c r="W30" s="1070"/>
      <c r="X30" s="1070"/>
      <c r="Y30" s="1070"/>
      <c r="Z30" s="1070"/>
      <c r="AA30" s="1070">
        <v>24</v>
      </c>
      <c r="AB30" s="1070"/>
      <c r="AC30" s="1070"/>
      <c r="AD30" s="1070"/>
      <c r="AE30" s="1071"/>
      <c r="AF30" s="1045">
        <v>369</v>
      </c>
      <c r="AG30" s="1046"/>
      <c r="AH30" s="1046"/>
      <c r="AI30" s="1046"/>
      <c r="AJ30" s="1047"/>
      <c r="AK30" s="1009">
        <v>0</v>
      </c>
      <c r="AL30" s="1000"/>
      <c r="AM30" s="1000"/>
      <c r="AN30" s="1000"/>
      <c r="AO30" s="1000"/>
      <c r="AP30" s="1000">
        <v>109</v>
      </c>
      <c r="AQ30" s="1000"/>
      <c r="AR30" s="1000"/>
      <c r="AS30" s="1000"/>
      <c r="AT30" s="1000"/>
      <c r="AU30" s="1000">
        <v>0</v>
      </c>
      <c r="AV30" s="1000"/>
      <c r="AW30" s="1000"/>
      <c r="AX30" s="1000"/>
      <c r="AY30" s="1000"/>
      <c r="AZ30" s="1068" t="s">
        <v>545</v>
      </c>
      <c r="BA30" s="1068"/>
      <c r="BB30" s="1068"/>
      <c r="BC30" s="1068"/>
      <c r="BD30" s="1068"/>
      <c r="BE30" s="1058" t="s">
        <v>384</v>
      </c>
      <c r="BF30" s="1058"/>
      <c r="BG30" s="1058"/>
      <c r="BH30" s="1058"/>
      <c r="BI30" s="1059"/>
      <c r="BJ30" s="205"/>
      <c r="BK30" s="205"/>
      <c r="BL30" s="205"/>
      <c r="BM30" s="205"/>
      <c r="BN30" s="205"/>
      <c r="BO30" s="218"/>
      <c r="BP30" s="218"/>
      <c r="BQ30" s="215">
        <v>24</v>
      </c>
      <c r="BR30" s="216"/>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9"/>
    </row>
    <row r="31" spans="1:131" s="200" customFormat="1" ht="26.25" customHeight="1" x14ac:dyDescent="0.15">
      <c r="A31" s="219">
        <v>4</v>
      </c>
      <c r="B31" s="1063" t="s">
        <v>385</v>
      </c>
      <c r="C31" s="1064"/>
      <c r="D31" s="1064"/>
      <c r="E31" s="1064"/>
      <c r="F31" s="1064"/>
      <c r="G31" s="1064"/>
      <c r="H31" s="1064"/>
      <c r="I31" s="1064"/>
      <c r="J31" s="1064"/>
      <c r="K31" s="1064"/>
      <c r="L31" s="1064"/>
      <c r="M31" s="1064"/>
      <c r="N31" s="1064"/>
      <c r="O31" s="1064"/>
      <c r="P31" s="1065"/>
      <c r="Q31" s="1069">
        <v>760</v>
      </c>
      <c r="R31" s="1070"/>
      <c r="S31" s="1070"/>
      <c r="T31" s="1070"/>
      <c r="U31" s="1070"/>
      <c r="V31" s="1070">
        <v>630</v>
      </c>
      <c r="W31" s="1070"/>
      <c r="X31" s="1070"/>
      <c r="Y31" s="1070"/>
      <c r="Z31" s="1070"/>
      <c r="AA31" s="1070">
        <v>130</v>
      </c>
      <c r="AB31" s="1070"/>
      <c r="AC31" s="1070"/>
      <c r="AD31" s="1070"/>
      <c r="AE31" s="1071"/>
      <c r="AF31" s="1045">
        <v>2556</v>
      </c>
      <c r="AG31" s="1046"/>
      <c r="AH31" s="1046"/>
      <c r="AI31" s="1046"/>
      <c r="AJ31" s="1047"/>
      <c r="AK31" s="1009">
        <v>0</v>
      </c>
      <c r="AL31" s="1000"/>
      <c r="AM31" s="1000"/>
      <c r="AN31" s="1000"/>
      <c r="AO31" s="1000"/>
      <c r="AP31" s="1000">
        <v>122</v>
      </c>
      <c r="AQ31" s="1000"/>
      <c r="AR31" s="1000"/>
      <c r="AS31" s="1000"/>
      <c r="AT31" s="1000"/>
      <c r="AU31" s="1000">
        <v>0</v>
      </c>
      <c r="AV31" s="1000"/>
      <c r="AW31" s="1000"/>
      <c r="AX31" s="1000"/>
      <c r="AY31" s="1000"/>
      <c r="AZ31" s="1068" t="s">
        <v>545</v>
      </c>
      <c r="BA31" s="1068"/>
      <c r="BB31" s="1068"/>
      <c r="BC31" s="1068"/>
      <c r="BD31" s="1068"/>
      <c r="BE31" s="1058" t="s">
        <v>384</v>
      </c>
      <c r="BF31" s="1058"/>
      <c r="BG31" s="1058"/>
      <c r="BH31" s="1058"/>
      <c r="BI31" s="1059"/>
      <c r="BJ31" s="205"/>
      <c r="BK31" s="205"/>
      <c r="BL31" s="205"/>
      <c r="BM31" s="205"/>
      <c r="BN31" s="205"/>
      <c r="BO31" s="218"/>
      <c r="BP31" s="218"/>
      <c r="BQ31" s="215">
        <v>25</v>
      </c>
      <c r="BR31" s="216"/>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9"/>
    </row>
    <row r="32" spans="1:131" s="200" customFormat="1" ht="26.25" customHeight="1" x14ac:dyDescent="0.15">
      <c r="A32" s="219">
        <v>5</v>
      </c>
      <c r="B32" s="1063"/>
      <c r="C32" s="1064"/>
      <c r="D32" s="1064"/>
      <c r="E32" s="1064"/>
      <c r="F32" s="1064"/>
      <c r="G32" s="1064"/>
      <c r="H32" s="1064"/>
      <c r="I32" s="1064"/>
      <c r="J32" s="1064"/>
      <c r="K32" s="1064"/>
      <c r="L32" s="1064"/>
      <c r="M32" s="1064"/>
      <c r="N32" s="1064"/>
      <c r="O32" s="1064"/>
      <c r="P32" s="1065"/>
      <c r="Q32" s="1069"/>
      <c r="R32" s="1070"/>
      <c r="S32" s="1070"/>
      <c r="T32" s="1070"/>
      <c r="U32" s="1070"/>
      <c r="V32" s="1070"/>
      <c r="W32" s="1070"/>
      <c r="X32" s="1070"/>
      <c r="Y32" s="1070"/>
      <c r="Z32" s="1070"/>
      <c r="AA32" s="1070"/>
      <c r="AB32" s="1070"/>
      <c r="AC32" s="1070"/>
      <c r="AD32" s="1070"/>
      <c r="AE32" s="1071"/>
      <c r="AF32" s="1045"/>
      <c r="AG32" s="1046"/>
      <c r="AH32" s="1046"/>
      <c r="AI32" s="1046"/>
      <c r="AJ32" s="1047"/>
      <c r="AK32" s="1009"/>
      <c r="AL32" s="1000"/>
      <c r="AM32" s="1000"/>
      <c r="AN32" s="1000"/>
      <c r="AO32" s="1000"/>
      <c r="AP32" s="1000"/>
      <c r="AQ32" s="1000"/>
      <c r="AR32" s="1000"/>
      <c r="AS32" s="1000"/>
      <c r="AT32" s="1000"/>
      <c r="AU32" s="1000"/>
      <c r="AV32" s="1000"/>
      <c r="AW32" s="1000"/>
      <c r="AX32" s="1000"/>
      <c r="AY32" s="1000"/>
      <c r="AZ32" s="1068"/>
      <c r="BA32" s="1068"/>
      <c r="BB32" s="1068"/>
      <c r="BC32" s="1068"/>
      <c r="BD32" s="1068"/>
      <c r="BE32" s="1058"/>
      <c r="BF32" s="1058"/>
      <c r="BG32" s="1058"/>
      <c r="BH32" s="1058"/>
      <c r="BI32" s="1059"/>
      <c r="BJ32" s="205"/>
      <c r="BK32" s="205"/>
      <c r="BL32" s="205"/>
      <c r="BM32" s="205"/>
      <c r="BN32" s="205"/>
      <c r="BO32" s="218"/>
      <c r="BP32" s="218"/>
      <c r="BQ32" s="215">
        <v>26</v>
      </c>
      <c r="BR32" s="216"/>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9"/>
    </row>
    <row r="33" spans="1:131" s="200" customFormat="1" ht="26.25" customHeight="1" x14ac:dyDescent="0.15">
      <c r="A33" s="219">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9"/>
      <c r="AL33" s="1000"/>
      <c r="AM33" s="1000"/>
      <c r="AN33" s="1000"/>
      <c r="AO33" s="1000"/>
      <c r="AP33" s="1000"/>
      <c r="AQ33" s="1000"/>
      <c r="AR33" s="1000"/>
      <c r="AS33" s="1000"/>
      <c r="AT33" s="1000"/>
      <c r="AU33" s="1000"/>
      <c r="AV33" s="1000"/>
      <c r="AW33" s="1000"/>
      <c r="AX33" s="1000"/>
      <c r="AY33" s="1000"/>
      <c r="AZ33" s="1068"/>
      <c r="BA33" s="1068"/>
      <c r="BB33" s="1068"/>
      <c r="BC33" s="1068"/>
      <c r="BD33" s="1068"/>
      <c r="BE33" s="1058"/>
      <c r="BF33" s="1058"/>
      <c r="BG33" s="1058"/>
      <c r="BH33" s="1058"/>
      <c r="BI33" s="1059"/>
      <c r="BJ33" s="205"/>
      <c r="BK33" s="205"/>
      <c r="BL33" s="205"/>
      <c r="BM33" s="205"/>
      <c r="BN33" s="205"/>
      <c r="BO33" s="218"/>
      <c r="BP33" s="218"/>
      <c r="BQ33" s="215">
        <v>27</v>
      </c>
      <c r="BR33" s="216"/>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9"/>
    </row>
    <row r="34" spans="1:131" s="200" customFormat="1" ht="26.25" customHeight="1" x14ac:dyDescent="0.15">
      <c r="A34" s="219">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9"/>
      <c r="AL34" s="1000"/>
      <c r="AM34" s="1000"/>
      <c r="AN34" s="1000"/>
      <c r="AO34" s="1000"/>
      <c r="AP34" s="1000"/>
      <c r="AQ34" s="1000"/>
      <c r="AR34" s="1000"/>
      <c r="AS34" s="1000"/>
      <c r="AT34" s="1000"/>
      <c r="AU34" s="1000"/>
      <c r="AV34" s="1000"/>
      <c r="AW34" s="1000"/>
      <c r="AX34" s="1000"/>
      <c r="AY34" s="1000"/>
      <c r="AZ34" s="1068"/>
      <c r="BA34" s="1068"/>
      <c r="BB34" s="1068"/>
      <c r="BC34" s="1068"/>
      <c r="BD34" s="1068"/>
      <c r="BE34" s="1058"/>
      <c r="BF34" s="1058"/>
      <c r="BG34" s="1058"/>
      <c r="BH34" s="1058"/>
      <c r="BI34" s="1059"/>
      <c r="BJ34" s="205"/>
      <c r="BK34" s="205"/>
      <c r="BL34" s="205"/>
      <c r="BM34" s="205"/>
      <c r="BN34" s="205"/>
      <c r="BO34" s="218"/>
      <c r="BP34" s="218"/>
      <c r="BQ34" s="215">
        <v>28</v>
      </c>
      <c r="BR34" s="216"/>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9"/>
    </row>
    <row r="35" spans="1:131" s="200" customFormat="1" ht="26.25" customHeight="1" x14ac:dyDescent="0.15">
      <c r="A35" s="219">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9"/>
      <c r="AL35" s="1000"/>
      <c r="AM35" s="1000"/>
      <c r="AN35" s="1000"/>
      <c r="AO35" s="1000"/>
      <c r="AP35" s="1000"/>
      <c r="AQ35" s="1000"/>
      <c r="AR35" s="1000"/>
      <c r="AS35" s="1000"/>
      <c r="AT35" s="1000"/>
      <c r="AU35" s="1000"/>
      <c r="AV35" s="1000"/>
      <c r="AW35" s="1000"/>
      <c r="AX35" s="1000"/>
      <c r="AY35" s="1000"/>
      <c r="AZ35" s="1068"/>
      <c r="BA35" s="1068"/>
      <c r="BB35" s="1068"/>
      <c r="BC35" s="1068"/>
      <c r="BD35" s="1068"/>
      <c r="BE35" s="1058"/>
      <c r="BF35" s="1058"/>
      <c r="BG35" s="1058"/>
      <c r="BH35" s="1058"/>
      <c r="BI35" s="1059"/>
      <c r="BJ35" s="205"/>
      <c r="BK35" s="205"/>
      <c r="BL35" s="205"/>
      <c r="BM35" s="205"/>
      <c r="BN35" s="205"/>
      <c r="BO35" s="218"/>
      <c r="BP35" s="218"/>
      <c r="BQ35" s="215">
        <v>29</v>
      </c>
      <c r="BR35" s="216"/>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9"/>
    </row>
    <row r="36" spans="1:131" s="200" customFormat="1" ht="26.25" customHeight="1" x14ac:dyDescent="0.15">
      <c r="A36" s="219">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9"/>
      <c r="AL36" s="1000"/>
      <c r="AM36" s="1000"/>
      <c r="AN36" s="1000"/>
      <c r="AO36" s="1000"/>
      <c r="AP36" s="1000"/>
      <c r="AQ36" s="1000"/>
      <c r="AR36" s="1000"/>
      <c r="AS36" s="1000"/>
      <c r="AT36" s="1000"/>
      <c r="AU36" s="1000"/>
      <c r="AV36" s="1000"/>
      <c r="AW36" s="1000"/>
      <c r="AX36" s="1000"/>
      <c r="AY36" s="1000"/>
      <c r="AZ36" s="1068"/>
      <c r="BA36" s="1068"/>
      <c r="BB36" s="1068"/>
      <c r="BC36" s="1068"/>
      <c r="BD36" s="1068"/>
      <c r="BE36" s="1058"/>
      <c r="BF36" s="1058"/>
      <c r="BG36" s="1058"/>
      <c r="BH36" s="1058"/>
      <c r="BI36" s="1059"/>
      <c r="BJ36" s="205"/>
      <c r="BK36" s="205"/>
      <c r="BL36" s="205"/>
      <c r="BM36" s="205"/>
      <c r="BN36" s="205"/>
      <c r="BO36" s="218"/>
      <c r="BP36" s="218"/>
      <c r="BQ36" s="215">
        <v>30</v>
      </c>
      <c r="BR36" s="216"/>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9"/>
    </row>
    <row r="37" spans="1:131" s="200" customFormat="1" ht="26.25" customHeight="1" x14ac:dyDescent="0.15">
      <c r="A37" s="219">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9"/>
      <c r="AL37" s="1000"/>
      <c r="AM37" s="1000"/>
      <c r="AN37" s="1000"/>
      <c r="AO37" s="1000"/>
      <c r="AP37" s="1000"/>
      <c r="AQ37" s="1000"/>
      <c r="AR37" s="1000"/>
      <c r="AS37" s="1000"/>
      <c r="AT37" s="1000"/>
      <c r="AU37" s="1000"/>
      <c r="AV37" s="1000"/>
      <c r="AW37" s="1000"/>
      <c r="AX37" s="1000"/>
      <c r="AY37" s="1000"/>
      <c r="AZ37" s="1068"/>
      <c r="BA37" s="1068"/>
      <c r="BB37" s="1068"/>
      <c r="BC37" s="1068"/>
      <c r="BD37" s="1068"/>
      <c r="BE37" s="1058"/>
      <c r="BF37" s="1058"/>
      <c r="BG37" s="1058"/>
      <c r="BH37" s="1058"/>
      <c r="BI37" s="1059"/>
      <c r="BJ37" s="205"/>
      <c r="BK37" s="205"/>
      <c r="BL37" s="205"/>
      <c r="BM37" s="205"/>
      <c r="BN37" s="205"/>
      <c r="BO37" s="218"/>
      <c r="BP37" s="218"/>
      <c r="BQ37" s="215">
        <v>31</v>
      </c>
      <c r="BR37" s="216"/>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9"/>
    </row>
    <row r="38" spans="1:131" s="200" customFormat="1" ht="26.25" customHeight="1" x14ac:dyDescent="0.15">
      <c r="A38" s="219">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9"/>
      <c r="AL38" s="1000"/>
      <c r="AM38" s="1000"/>
      <c r="AN38" s="1000"/>
      <c r="AO38" s="1000"/>
      <c r="AP38" s="1000"/>
      <c r="AQ38" s="1000"/>
      <c r="AR38" s="1000"/>
      <c r="AS38" s="1000"/>
      <c r="AT38" s="1000"/>
      <c r="AU38" s="1000"/>
      <c r="AV38" s="1000"/>
      <c r="AW38" s="1000"/>
      <c r="AX38" s="1000"/>
      <c r="AY38" s="1000"/>
      <c r="AZ38" s="1068"/>
      <c r="BA38" s="1068"/>
      <c r="BB38" s="1068"/>
      <c r="BC38" s="1068"/>
      <c r="BD38" s="1068"/>
      <c r="BE38" s="1058"/>
      <c r="BF38" s="1058"/>
      <c r="BG38" s="1058"/>
      <c r="BH38" s="1058"/>
      <c r="BI38" s="1059"/>
      <c r="BJ38" s="205"/>
      <c r="BK38" s="205"/>
      <c r="BL38" s="205"/>
      <c r="BM38" s="205"/>
      <c r="BN38" s="205"/>
      <c r="BO38" s="218"/>
      <c r="BP38" s="218"/>
      <c r="BQ38" s="215">
        <v>32</v>
      </c>
      <c r="BR38" s="216"/>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9"/>
    </row>
    <row r="39" spans="1:131" s="200" customFormat="1" ht="26.25" customHeight="1" x14ac:dyDescent="0.15">
      <c r="A39" s="219">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9"/>
      <c r="AL39" s="1000"/>
      <c r="AM39" s="1000"/>
      <c r="AN39" s="1000"/>
      <c r="AO39" s="1000"/>
      <c r="AP39" s="1000"/>
      <c r="AQ39" s="1000"/>
      <c r="AR39" s="1000"/>
      <c r="AS39" s="1000"/>
      <c r="AT39" s="1000"/>
      <c r="AU39" s="1000"/>
      <c r="AV39" s="1000"/>
      <c r="AW39" s="1000"/>
      <c r="AX39" s="1000"/>
      <c r="AY39" s="1000"/>
      <c r="AZ39" s="1068"/>
      <c r="BA39" s="1068"/>
      <c r="BB39" s="1068"/>
      <c r="BC39" s="1068"/>
      <c r="BD39" s="1068"/>
      <c r="BE39" s="1058"/>
      <c r="BF39" s="1058"/>
      <c r="BG39" s="1058"/>
      <c r="BH39" s="1058"/>
      <c r="BI39" s="1059"/>
      <c r="BJ39" s="205"/>
      <c r="BK39" s="205"/>
      <c r="BL39" s="205"/>
      <c r="BM39" s="205"/>
      <c r="BN39" s="205"/>
      <c r="BO39" s="218"/>
      <c r="BP39" s="218"/>
      <c r="BQ39" s="215">
        <v>33</v>
      </c>
      <c r="BR39" s="216"/>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9"/>
    </row>
    <row r="40" spans="1:131" s="200" customFormat="1" ht="26.25" customHeight="1" x14ac:dyDescent="0.15">
      <c r="A40" s="214">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9"/>
      <c r="AL40" s="1000"/>
      <c r="AM40" s="1000"/>
      <c r="AN40" s="1000"/>
      <c r="AO40" s="1000"/>
      <c r="AP40" s="1000"/>
      <c r="AQ40" s="1000"/>
      <c r="AR40" s="1000"/>
      <c r="AS40" s="1000"/>
      <c r="AT40" s="1000"/>
      <c r="AU40" s="1000"/>
      <c r="AV40" s="1000"/>
      <c r="AW40" s="1000"/>
      <c r="AX40" s="1000"/>
      <c r="AY40" s="1000"/>
      <c r="AZ40" s="1068"/>
      <c r="BA40" s="1068"/>
      <c r="BB40" s="1068"/>
      <c r="BC40" s="1068"/>
      <c r="BD40" s="1068"/>
      <c r="BE40" s="1058"/>
      <c r="BF40" s="1058"/>
      <c r="BG40" s="1058"/>
      <c r="BH40" s="1058"/>
      <c r="BI40" s="1059"/>
      <c r="BJ40" s="205"/>
      <c r="BK40" s="205"/>
      <c r="BL40" s="205"/>
      <c r="BM40" s="205"/>
      <c r="BN40" s="205"/>
      <c r="BO40" s="218"/>
      <c r="BP40" s="218"/>
      <c r="BQ40" s="215">
        <v>34</v>
      </c>
      <c r="BR40" s="216"/>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9"/>
    </row>
    <row r="41" spans="1:131" s="200" customFormat="1" ht="26.25" customHeight="1" x14ac:dyDescent="0.15">
      <c r="A41" s="214">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9"/>
      <c r="AL41" s="1000"/>
      <c r="AM41" s="1000"/>
      <c r="AN41" s="1000"/>
      <c r="AO41" s="1000"/>
      <c r="AP41" s="1000"/>
      <c r="AQ41" s="1000"/>
      <c r="AR41" s="1000"/>
      <c r="AS41" s="1000"/>
      <c r="AT41" s="1000"/>
      <c r="AU41" s="1000"/>
      <c r="AV41" s="1000"/>
      <c r="AW41" s="1000"/>
      <c r="AX41" s="1000"/>
      <c r="AY41" s="1000"/>
      <c r="AZ41" s="1068"/>
      <c r="BA41" s="1068"/>
      <c r="BB41" s="1068"/>
      <c r="BC41" s="1068"/>
      <c r="BD41" s="1068"/>
      <c r="BE41" s="1058"/>
      <c r="BF41" s="1058"/>
      <c r="BG41" s="1058"/>
      <c r="BH41" s="1058"/>
      <c r="BI41" s="1059"/>
      <c r="BJ41" s="205"/>
      <c r="BK41" s="205"/>
      <c r="BL41" s="205"/>
      <c r="BM41" s="205"/>
      <c r="BN41" s="205"/>
      <c r="BO41" s="218"/>
      <c r="BP41" s="218"/>
      <c r="BQ41" s="215">
        <v>35</v>
      </c>
      <c r="BR41" s="216"/>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9"/>
    </row>
    <row r="42" spans="1:131" s="200" customFormat="1" ht="26.25" customHeight="1" x14ac:dyDescent="0.15">
      <c r="A42" s="214">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9"/>
      <c r="AL42" s="1000"/>
      <c r="AM42" s="1000"/>
      <c r="AN42" s="1000"/>
      <c r="AO42" s="1000"/>
      <c r="AP42" s="1000"/>
      <c r="AQ42" s="1000"/>
      <c r="AR42" s="1000"/>
      <c r="AS42" s="1000"/>
      <c r="AT42" s="1000"/>
      <c r="AU42" s="1000"/>
      <c r="AV42" s="1000"/>
      <c r="AW42" s="1000"/>
      <c r="AX42" s="1000"/>
      <c r="AY42" s="1000"/>
      <c r="AZ42" s="1068"/>
      <c r="BA42" s="1068"/>
      <c r="BB42" s="1068"/>
      <c r="BC42" s="1068"/>
      <c r="BD42" s="1068"/>
      <c r="BE42" s="1058"/>
      <c r="BF42" s="1058"/>
      <c r="BG42" s="1058"/>
      <c r="BH42" s="1058"/>
      <c r="BI42" s="1059"/>
      <c r="BJ42" s="205"/>
      <c r="BK42" s="205"/>
      <c r="BL42" s="205"/>
      <c r="BM42" s="205"/>
      <c r="BN42" s="205"/>
      <c r="BO42" s="218"/>
      <c r="BP42" s="218"/>
      <c r="BQ42" s="215">
        <v>36</v>
      </c>
      <c r="BR42" s="216"/>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9"/>
    </row>
    <row r="43" spans="1:131" s="200" customFormat="1" ht="26.25" customHeight="1" x14ac:dyDescent="0.15">
      <c r="A43" s="214">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9"/>
      <c r="AL43" s="1000"/>
      <c r="AM43" s="1000"/>
      <c r="AN43" s="1000"/>
      <c r="AO43" s="1000"/>
      <c r="AP43" s="1000"/>
      <c r="AQ43" s="1000"/>
      <c r="AR43" s="1000"/>
      <c r="AS43" s="1000"/>
      <c r="AT43" s="1000"/>
      <c r="AU43" s="1000"/>
      <c r="AV43" s="1000"/>
      <c r="AW43" s="1000"/>
      <c r="AX43" s="1000"/>
      <c r="AY43" s="1000"/>
      <c r="AZ43" s="1068"/>
      <c r="BA43" s="1068"/>
      <c r="BB43" s="1068"/>
      <c r="BC43" s="1068"/>
      <c r="BD43" s="1068"/>
      <c r="BE43" s="1058"/>
      <c r="BF43" s="1058"/>
      <c r="BG43" s="1058"/>
      <c r="BH43" s="1058"/>
      <c r="BI43" s="1059"/>
      <c r="BJ43" s="205"/>
      <c r="BK43" s="205"/>
      <c r="BL43" s="205"/>
      <c r="BM43" s="205"/>
      <c r="BN43" s="205"/>
      <c r="BO43" s="218"/>
      <c r="BP43" s="218"/>
      <c r="BQ43" s="215">
        <v>37</v>
      </c>
      <c r="BR43" s="216"/>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9"/>
    </row>
    <row r="44" spans="1:131" s="200" customFormat="1" ht="26.25" customHeight="1" x14ac:dyDescent="0.15">
      <c r="A44" s="214">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9"/>
      <c r="AL44" s="1000"/>
      <c r="AM44" s="1000"/>
      <c r="AN44" s="1000"/>
      <c r="AO44" s="1000"/>
      <c r="AP44" s="1000"/>
      <c r="AQ44" s="1000"/>
      <c r="AR44" s="1000"/>
      <c r="AS44" s="1000"/>
      <c r="AT44" s="1000"/>
      <c r="AU44" s="1000"/>
      <c r="AV44" s="1000"/>
      <c r="AW44" s="1000"/>
      <c r="AX44" s="1000"/>
      <c r="AY44" s="1000"/>
      <c r="AZ44" s="1068"/>
      <c r="BA44" s="1068"/>
      <c r="BB44" s="1068"/>
      <c r="BC44" s="1068"/>
      <c r="BD44" s="1068"/>
      <c r="BE44" s="1058"/>
      <c r="BF44" s="1058"/>
      <c r="BG44" s="1058"/>
      <c r="BH44" s="1058"/>
      <c r="BI44" s="1059"/>
      <c r="BJ44" s="205"/>
      <c r="BK44" s="205"/>
      <c r="BL44" s="205"/>
      <c r="BM44" s="205"/>
      <c r="BN44" s="205"/>
      <c r="BO44" s="218"/>
      <c r="BP44" s="218"/>
      <c r="BQ44" s="215">
        <v>38</v>
      </c>
      <c r="BR44" s="216"/>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9"/>
    </row>
    <row r="45" spans="1:131" s="200" customFormat="1" ht="26.25" customHeight="1" x14ac:dyDescent="0.15">
      <c r="A45" s="214">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9"/>
      <c r="AL45" s="1000"/>
      <c r="AM45" s="1000"/>
      <c r="AN45" s="1000"/>
      <c r="AO45" s="1000"/>
      <c r="AP45" s="1000"/>
      <c r="AQ45" s="1000"/>
      <c r="AR45" s="1000"/>
      <c r="AS45" s="1000"/>
      <c r="AT45" s="1000"/>
      <c r="AU45" s="1000"/>
      <c r="AV45" s="1000"/>
      <c r="AW45" s="1000"/>
      <c r="AX45" s="1000"/>
      <c r="AY45" s="1000"/>
      <c r="AZ45" s="1068"/>
      <c r="BA45" s="1068"/>
      <c r="BB45" s="1068"/>
      <c r="BC45" s="1068"/>
      <c r="BD45" s="1068"/>
      <c r="BE45" s="1058"/>
      <c r="BF45" s="1058"/>
      <c r="BG45" s="1058"/>
      <c r="BH45" s="1058"/>
      <c r="BI45" s="1059"/>
      <c r="BJ45" s="205"/>
      <c r="BK45" s="205"/>
      <c r="BL45" s="205"/>
      <c r="BM45" s="205"/>
      <c r="BN45" s="205"/>
      <c r="BO45" s="218"/>
      <c r="BP45" s="218"/>
      <c r="BQ45" s="215">
        <v>39</v>
      </c>
      <c r="BR45" s="216"/>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9"/>
    </row>
    <row r="46" spans="1:131" s="200" customFormat="1" ht="26.25" customHeight="1" x14ac:dyDescent="0.15">
      <c r="A46" s="214">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9"/>
      <c r="AL46" s="1000"/>
      <c r="AM46" s="1000"/>
      <c r="AN46" s="1000"/>
      <c r="AO46" s="1000"/>
      <c r="AP46" s="1000"/>
      <c r="AQ46" s="1000"/>
      <c r="AR46" s="1000"/>
      <c r="AS46" s="1000"/>
      <c r="AT46" s="1000"/>
      <c r="AU46" s="1000"/>
      <c r="AV46" s="1000"/>
      <c r="AW46" s="1000"/>
      <c r="AX46" s="1000"/>
      <c r="AY46" s="1000"/>
      <c r="AZ46" s="1068"/>
      <c r="BA46" s="1068"/>
      <c r="BB46" s="1068"/>
      <c r="BC46" s="1068"/>
      <c r="BD46" s="1068"/>
      <c r="BE46" s="1058"/>
      <c r="BF46" s="1058"/>
      <c r="BG46" s="1058"/>
      <c r="BH46" s="1058"/>
      <c r="BI46" s="1059"/>
      <c r="BJ46" s="205"/>
      <c r="BK46" s="205"/>
      <c r="BL46" s="205"/>
      <c r="BM46" s="205"/>
      <c r="BN46" s="205"/>
      <c r="BO46" s="218"/>
      <c r="BP46" s="218"/>
      <c r="BQ46" s="215">
        <v>40</v>
      </c>
      <c r="BR46" s="216"/>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9"/>
    </row>
    <row r="47" spans="1:131" s="200" customFormat="1" ht="26.25" customHeight="1" x14ac:dyDescent="0.15">
      <c r="A47" s="214">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9"/>
      <c r="AL47" s="1000"/>
      <c r="AM47" s="1000"/>
      <c r="AN47" s="1000"/>
      <c r="AO47" s="1000"/>
      <c r="AP47" s="1000"/>
      <c r="AQ47" s="1000"/>
      <c r="AR47" s="1000"/>
      <c r="AS47" s="1000"/>
      <c r="AT47" s="1000"/>
      <c r="AU47" s="1000"/>
      <c r="AV47" s="1000"/>
      <c r="AW47" s="1000"/>
      <c r="AX47" s="1000"/>
      <c r="AY47" s="1000"/>
      <c r="AZ47" s="1068"/>
      <c r="BA47" s="1068"/>
      <c r="BB47" s="1068"/>
      <c r="BC47" s="1068"/>
      <c r="BD47" s="1068"/>
      <c r="BE47" s="1058"/>
      <c r="BF47" s="1058"/>
      <c r="BG47" s="1058"/>
      <c r="BH47" s="1058"/>
      <c r="BI47" s="1059"/>
      <c r="BJ47" s="205"/>
      <c r="BK47" s="205"/>
      <c r="BL47" s="205"/>
      <c r="BM47" s="205"/>
      <c r="BN47" s="205"/>
      <c r="BO47" s="218"/>
      <c r="BP47" s="218"/>
      <c r="BQ47" s="215">
        <v>41</v>
      </c>
      <c r="BR47" s="216"/>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9"/>
    </row>
    <row r="48" spans="1:131" s="200" customFormat="1" ht="26.25" customHeight="1" x14ac:dyDescent="0.15">
      <c r="A48" s="214">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9"/>
      <c r="AL48" s="1000"/>
      <c r="AM48" s="1000"/>
      <c r="AN48" s="1000"/>
      <c r="AO48" s="1000"/>
      <c r="AP48" s="1000"/>
      <c r="AQ48" s="1000"/>
      <c r="AR48" s="1000"/>
      <c r="AS48" s="1000"/>
      <c r="AT48" s="1000"/>
      <c r="AU48" s="1000"/>
      <c r="AV48" s="1000"/>
      <c r="AW48" s="1000"/>
      <c r="AX48" s="1000"/>
      <c r="AY48" s="1000"/>
      <c r="AZ48" s="1068"/>
      <c r="BA48" s="1068"/>
      <c r="BB48" s="1068"/>
      <c r="BC48" s="1068"/>
      <c r="BD48" s="1068"/>
      <c r="BE48" s="1058"/>
      <c r="BF48" s="1058"/>
      <c r="BG48" s="1058"/>
      <c r="BH48" s="1058"/>
      <c r="BI48" s="1059"/>
      <c r="BJ48" s="205"/>
      <c r="BK48" s="205"/>
      <c r="BL48" s="205"/>
      <c r="BM48" s="205"/>
      <c r="BN48" s="205"/>
      <c r="BO48" s="218"/>
      <c r="BP48" s="218"/>
      <c r="BQ48" s="215">
        <v>42</v>
      </c>
      <c r="BR48" s="216"/>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9"/>
    </row>
    <row r="49" spans="1:131" s="200" customFormat="1" ht="26.25" customHeight="1" x14ac:dyDescent="0.15">
      <c r="A49" s="214">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9"/>
      <c r="AL49" s="1000"/>
      <c r="AM49" s="1000"/>
      <c r="AN49" s="1000"/>
      <c r="AO49" s="1000"/>
      <c r="AP49" s="1000"/>
      <c r="AQ49" s="1000"/>
      <c r="AR49" s="1000"/>
      <c r="AS49" s="1000"/>
      <c r="AT49" s="1000"/>
      <c r="AU49" s="1000"/>
      <c r="AV49" s="1000"/>
      <c r="AW49" s="1000"/>
      <c r="AX49" s="1000"/>
      <c r="AY49" s="1000"/>
      <c r="AZ49" s="1068"/>
      <c r="BA49" s="1068"/>
      <c r="BB49" s="1068"/>
      <c r="BC49" s="1068"/>
      <c r="BD49" s="1068"/>
      <c r="BE49" s="1058"/>
      <c r="BF49" s="1058"/>
      <c r="BG49" s="1058"/>
      <c r="BH49" s="1058"/>
      <c r="BI49" s="1059"/>
      <c r="BJ49" s="205"/>
      <c r="BK49" s="205"/>
      <c r="BL49" s="205"/>
      <c r="BM49" s="205"/>
      <c r="BN49" s="205"/>
      <c r="BO49" s="218"/>
      <c r="BP49" s="218"/>
      <c r="BQ49" s="215">
        <v>43</v>
      </c>
      <c r="BR49" s="216"/>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9"/>
    </row>
    <row r="50" spans="1:131" s="200" customFormat="1" ht="26.25" customHeight="1" x14ac:dyDescent="0.15">
      <c r="A50" s="214">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5"/>
      <c r="BK50" s="205"/>
      <c r="BL50" s="205"/>
      <c r="BM50" s="205"/>
      <c r="BN50" s="205"/>
      <c r="BO50" s="218"/>
      <c r="BP50" s="218"/>
      <c r="BQ50" s="215">
        <v>44</v>
      </c>
      <c r="BR50" s="216"/>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9"/>
    </row>
    <row r="51" spans="1:131" s="200" customFormat="1" ht="26.25" customHeight="1" x14ac:dyDescent="0.15">
      <c r="A51" s="214">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5"/>
      <c r="BK51" s="205"/>
      <c r="BL51" s="205"/>
      <c r="BM51" s="205"/>
      <c r="BN51" s="205"/>
      <c r="BO51" s="218"/>
      <c r="BP51" s="218"/>
      <c r="BQ51" s="215">
        <v>45</v>
      </c>
      <c r="BR51" s="216"/>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9"/>
    </row>
    <row r="52" spans="1:131" s="200" customFormat="1" ht="26.25" customHeight="1" x14ac:dyDescent="0.15">
      <c r="A52" s="214">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5"/>
      <c r="BK52" s="205"/>
      <c r="BL52" s="205"/>
      <c r="BM52" s="205"/>
      <c r="BN52" s="205"/>
      <c r="BO52" s="218"/>
      <c r="BP52" s="218"/>
      <c r="BQ52" s="215">
        <v>46</v>
      </c>
      <c r="BR52" s="216"/>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9"/>
    </row>
    <row r="53" spans="1:131" s="200" customFormat="1" ht="26.25" customHeight="1" x14ac:dyDescent="0.15">
      <c r="A53" s="214">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5"/>
      <c r="BK53" s="205"/>
      <c r="BL53" s="205"/>
      <c r="BM53" s="205"/>
      <c r="BN53" s="205"/>
      <c r="BO53" s="218"/>
      <c r="BP53" s="218"/>
      <c r="BQ53" s="215">
        <v>47</v>
      </c>
      <c r="BR53" s="216"/>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9"/>
    </row>
    <row r="54" spans="1:131" s="200" customFormat="1" ht="26.25" customHeight="1" x14ac:dyDescent="0.15">
      <c r="A54" s="214">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5"/>
      <c r="BK54" s="205"/>
      <c r="BL54" s="205"/>
      <c r="BM54" s="205"/>
      <c r="BN54" s="205"/>
      <c r="BO54" s="218"/>
      <c r="BP54" s="218"/>
      <c r="BQ54" s="215">
        <v>48</v>
      </c>
      <c r="BR54" s="216"/>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9"/>
    </row>
    <row r="55" spans="1:131" s="200" customFormat="1" ht="26.25" customHeight="1" x14ac:dyDescent="0.15">
      <c r="A55" s="214">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5"/>
      <c r="BK55" s="205"/>
      <c r="BL55" s="205"/>
      <c r="BM55" s="205"/>
      <c r="BN55" s="205"/>
      <c r="BO55" s="218"/>
      <c r="BP55" s="218"/>
      <c r="BQ55" s="215">
        <v>49</v>
      </c>
      <c r="BR55" s="216"/>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9"/>
    </row>
    <row r="56" spans="1:131" s="200" customFormat="1" ht="26.25" customHeight="1" x14ac:dyDescent="0.15">
      <c r="A56" s="214">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5"/>
      <c r="BK56" s="205"/>
      <c r="BL56" s="205"/>
      <c r="BM56" s="205"/>
      <c r="BN56" s="205"/>
      <c r="BO56" s="218"/>
      <c r="BP56" s="218"/>
      <c r="BQ56" s="215">
        <v>50</v>
      </c>
      <c r="BR56" s="216"/>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9"/>
    </row>
    <row r="57" spans="1:131" s="200" customFormat="1" ht="26.25" customHeight="1" x14ac:dyDescent="0.15">
      <c r="A57" s="214">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5"/>
      <c r="BK57" s="205"/>
      <c r="BL57" s="205"/>
      <c r="BM57" s="205"/>
      <c r="BN57" s="205"/>
      <c r="BO57" s="218"/>
      <c r="BP57" s="218"/>
      <c r="BQ57" s="215">
        <v>51</v>
      </c>
      <c r="BR57" s="216"/>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9"/>
    </row>
    <row r="58" spans="1:131" s="200" customFormat="1" ht="26.25" customHeight="1" x14ac:dyDescent="0.15">
      <c r="A58" s="214">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5"/>
      <c r="BK58" s="205"/>
      <c r="BL58" s="205"/>
      <c r="BM58" s="205"/>
      <c r="BN58" s="205"/>
      <c r="BO58" s="218"/>
      <c r="BP58" s="218"/>
      <c r="BQ58" s="215">
        <v>52</v>
      </c>
      <c r="BR58" s="216"/>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9"/>
    </row>
    <row r="59" spans="1:131" s="200" customFormat="1" ht="26.25" customHeight="1" x14ac:dyDescent="0.15">
      <c r="A59" s="214">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5"/>
      <c r="BK59" s="205"/>
      <c r="BL59" s="205"/>
      <c r="BM59" s="205"/>
      <c r="BN59" s="205"/>
      <c r="BO59" s="218"/>
      <c r="BP59" s="218"/>
      <c r="BQ59" s="215">
        <v>53</v>
      </c>
      <c r="BR59" s="216"/>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9"/>
    </row>
    <row r="60" spans="1:131" s="200" customFormat="1" ht="26.25" customHeight="1" x14ac:dyDescent="0.15">
      <c r="A60" s="214">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5"/>
      <c r="BK60" s="205"/>
      <c r="BL60" s="205"/>
      <c r="BM60" s="205"/>
      <c r="BN60" s="205"/>
      <c r="BO60" s="218"/>
      <c r="BP60" s="218"/>
      <c r="BQ60" s="215">
        <v>54</v>
      </c>
      <c r="BR60" s="216"/>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9"/>
    </row>
    <row r="61" spans="1:131" s="200" customFormat="1" ht="26.25" customHeight="1" thickBot="1" x14ac:dyDescent="0.2">
      <c r="A61" s="214">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5"/>
      <c r="BK61" s="205"/>
      <c r="BL61" s="205"/>
      <c r="BM61" s="205"/>
      <c r="BN61" s="205"/>
      <c r="BO61" s="218"/>
      <c r="BP61" s="218"/>
      <c r="BQ61" s="215">
        <v>55</v>
      </c>
      <c r="BR61" s="216"/>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9"/>
    </row>
    <row r="62" spans="1:131" s="200" customFormat="1" ht="26.25" customHeight="1" x14ac:dyDescent="0.15">
      <c r="A62" s="214">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8"/>
      <c r="BP62" s="218"/>
      <c r="BQ62" s="215">
        <v>56</v>
      </c>
      <c r="BR62" s="216"/>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9"/>
    </row>
    <row r="63" spans="1:131" s="200" customFormat="1" ht="26.25" customHeight="1" thickBot="1" x14ac:dyDescent="0.2">
      <c r="A63" s="217" t="s">
        <v>369</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4"/>
      <c r="AF63" s="1055">
        <v>2971</v>
      </c>
      <c r="AG63" s="988"/>
      <c r="AH63" s="988"/>
      <c r="AI63" s="988"/>
      <c r="AJ63" s="1056"/>
      <c r="AK63" s="1057"/>
      <c r="AL63" s="992"/>
      <c r="AM63" s="992"/>
      <c r="AN63" s="992"/>
      <c r="AO63" s="992"/>
      <c r="AP63" s="988"/>
      <c r="AQ63" s="988"/>
      <c r="AR63" s="988"/>
      <c r="AS63" s="988"/>
      <c r="AT63" s="988"/>
      <c r="AU63" s="988"/>
      <c r="AV63" s="988"/>
      <c r="AW63" s="988"/>
      <c r="AX63" s="988"/>
      <c r="AY63" s="988"/>
      <c r="AZ63" s="1051"/>
      <c r="BA63" s="1051"/>
      <c r="BB63" s="1051"/>
      <c r="BC63" s="1051"/>
      <c r="BD63" s="1051"/>
      <c r="BE63" s="989"/>
      <c r="BF63" s="989"/>
      <c r="BG63" s="989"/>
      <c r="BH63" s="989"/>
      <c r="BI63" s="990"/>
      <c r="BJ63" s="1052" t="s">
        <v>222</v>
      </c>
      <c r="BK63" s="980"/>
      <c r="BL63" s="980"/>
      <c r="BM63" s="980"/>
      <c r="BN63" s="1053"/>
      <c r="BO63" s="218"/>
      <c r="BP63" s="218"/>
      <c r="BQ63" s="215">
        <v>57</v>
      </c>
      <c r="BR63" s="216"/>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9"/>
    </row>
    <row r="66" spans="1:131" s="200" customFormat="1" ht="26.25" customHeight="1" x14ac:dyDescent="0.15">
      <c r="A66" s="1021" t="s">
        <v>389</v>
      </c>
      <c r="B66" s="1022"/>
      <c r="C66" s="1022"/>
      <c r="D66" s="1022"/>
      <c r="E66" s="1022"/>
      <c r="F66" s="1022"/>
      <c r="G66" s="1022"/>
      <c r="H66" s="1022"/>
      <c r="I66" s="1022"/>
      <c r="J66" s="1022"/>
      <c r="K66" s="1022"/>
      <c r="L66" s="1022"/>
      <c r="M66" s="1022"/>
      <c r="N66" s="1022"/>
      <c r="O66" s="1022"/>
      <c r="P66" s="1023"/>
      <c r="Q66" s="1027" t="s">
        <v>373</v>
      </c>
      <c r="R66" s="1028"/>
      <c r="S66" s="1028"/>
      <c r="T66" s="1028"/>
      <c r="U66" s="1029"/>
      <c r="V66" s="1027" t="s">
        <v>374</v>
      </c>
      <c r="W66" s="1028"/>
      <c r="X66" s="1028"/>
      <c r="Y66" s="1028"/>
      <c r="Z66" s="1029"/>
      <c r="AA66" s="1027" t="s">
        <v>375</v>
      </c>
      <c r="AB66" s="1028"/>
      <c r="AC66" s="1028"/>
      <c r="AD66" s="1028"/>
      <c r="AE66" s="1029"/>
      <c r="AF66" s="1033" t="s">
        <v>376</v>
      </c>
      <c r="AG66" s="1034"/>
      <c r="AH66" s="1034"/>
      <c r="AI66" s="1034"/>
      <c r="AJ66" s="1035"/>
      <c r="AK66" s="1027" t="s">
        <v>377</v>
      </c>
      <c r="AL66" s="1022"/>
      <c r="AM66" s="1022"/>
      <c r="AN66" s="1022"/>
      <c r="AO66" s="1023"/>
      <c r="AP66" s="1027" t="s">
        <v>378</v>
      </c>
      <c r="AQ66" s="1028"/>
      <c r="AR66" s="1028"/>
      <c r="AS66" s="1028"/>
      <c r="AT66" s="1029"/>
      <c r="AU66" s="1027" t="s">
        <v>390</v>
      </c>
      <c r="AV66" s="1028"/>
      <c r="AW66" s="1028"/>
      <c r="AX66" s="1028"/>
      <c r="AY66" s="1029"/>
      <c r="AZ66" s="1027" t="s">
        <v>356</v>
      </c>
      <c r="BA66" s="1028"/>
      <c r="BB66" s="1028"/>
      <c r="BC66" s="1028"/>
      <c r="BD66" s="1043"/>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03" t="s">
        <v>534</v>
      </c>
      <c r="C68" s="1004"/>
      <c r="D68" s="1004"/>
      <c r="E68" s="1004"/>
      <c r="F68" s="1004"/>
      <c r="G68" s="1004"/>
      <c r="H68" s="1004"/>
      <c r="I68" s="1004"/>
      <c r="J68" s="1004"/>
      <c r="K68" s="1004"/>
      <c r="L68" s="1004"/>
      <c r="M68" s="1004"/>
      <c r="N68" s="1004"/>
      <c r="O68" s="1004"/>
      <c r="P68" s="1005"/>
      <c r="Q68" s="1014">
        <v>993</v>
      </c>
      <c r="R68" s="1011"/>
      <c r="S68" s="1011"/>
      <c r="T68" s="1011"/>
      <c r="U68" s="1011"/>
      <c r="V68" s="1011">
        <v>953</v>
      </c>
      <c r="W68" s="1011"/>
      <c r="X68" s="1011"/>
      <c r="Y68" s="1011"/>
      <c r="Z68" s="1011"/>
      <c r="AA68" s="1011">
        <v>40</v>
      </c>
      <c r="AB68" s="1011"/>
      <c r="AC68" s="1011"/>
      <c r="AD68" s="1011"/>
      <c r="AE68" s="1011"/>
      <c r="AF68" s="1011">
        <v>40</v>
      </c>
      <c r="AG68" s="1011"/>
      <c r="AH68" s="1011"/>
      <c r="AI68" s="1011"/>
      <c r="AJ68" s="1011"/>
      <c r="AK68" s="1011">
        <v>0</v>
      </c>
      <c r="AL68" s="1011"/>
      <c r="AM68" s="1011"/>
      <c r="AN68" s="1011"/>
      <c r="AO68" s="1011"/>
      <c r="AP68" s="1011">
        <v>0</v>
      </c>
      <c r="AQ68" s="1011"/>
      <c r="AR68" s="1011"/>
      <c r="AS68" s="1011"/>
      <c r="AT68" s="1011"/>
      <c r="AU68" s="1011">
        <v>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535</v>
      </c>
      <c r="C69" s="1004"/>
      <c r="D69" s="1004"/>
      <c r="E69" s="1004"/>
      <c r="F69" s="1004"/>
      <c r="G69" s="1004"/>
      <c r="H69" s="1004"/>
      <c r="I69" s="1004"/>
      <c r="J69" s="1004"/>
      <c r="K69" s="1004"/>
      <c r="L69" s="1004"/>
      <c r="M69" s="1004"/>
      <c r="N69" s="1004"/>
      <c r="O69" s="1004"/>
      <c r="P69" s="1005"/>
      <c r="Q69" s="1006">
        <v>29848</v>
      </c>
      <c r="R69" s="1000"/>
      <c r="S69" s="1000"/>
      <c r="T69" s="1000"/>
      <c r="U69" s="1000"/>
      <c r="V69" s="1000">
        <v>28863</v>
      </c>
      <c r="W69" s="1000"/>
      <c r="X69" s="1000"/>
      <c r="Y69" s="1000"/>
      <c r="Z69" s="1000"/>
      <c r="AA69" s="1000">
        <v>985</v>
      </c>
      <c r="AB69" s="1000"/>
      <c r="AC69" s="1000"/>
      <c r="AD69" s="1000"/>
      <c r="AE69" s="1000"/>
      <c r="AF69" s="1000">
        <v>985</v>
      </c>
      <c r="AG69" s="1000"/>
      <c r="AH69" s="1000"/>
      <c r="AI69" s="1000"/>
      <c r="AJ69" s="1000"/>
      <c r="AK69" s="1000">
        <v>4112</v>
      </c>
      <c r="AL69" s="1000"/>
      <c r="AM69" s="1000"/>
      <c r="AN69" s="1000"/>
      <c r="AO69" s="1000"/>
      <c r="AP69" s="1000">
        <v>0</v>
      </c>
      <c r="AQ69" s="1000"/>
      <c r="AR69" s="1000"/>
      <c r="AS69" s="1000"/>
      <c r="AT69" s="1000"/>
      <c r="AU69" s="1000">
        <v>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536</v>
      </c>
      <c r="C70" s="1004"/>
      <c r="D70" s="1004"/>
      <c r="E70" s="1004"/>
      <c r="F70" s="1004"/>
      <c r="G70" s="1004"/>
      <c r="H70" s="1004"/>
      <c r="I70" s="1004"/>
      <c r="J70" s="1004"/>
      <c r="K70" s="1004"/>
      <c r="L70" s="1004"/>
      <c r="M70" s="1004"/>
      <c r="N70" s="1004"/>
      <c r="O70" s="1004"/>
      <c r="P70" s="1005"/>
      <c r="Q70" s="1006">
        <v>271</v>
      </c>
      <c r="R70" s="1000"/>
      <c r="S70" s="1000"/>
      <c r="T70" s="1000"/>
      <c r="U70" s="1000"/>
      <c r="V70" s="1000">
        <v>249</v>
      </c>
      <c r="W70" s="1000"/>
      <c r="X70" s="1000"/>
      <c r="Y70" s="1000"/>
      <c r="Z70" s="1000"/>
      <c r="AA70" s="1000">
        <v>22</v>
      </c>
      <c r="AB70" s="1000"/>
      <c r="AC70" s="1000"/>
      <c r="AD70" s="1000"/>
      <c r="AE70" s="1000"/>
      <c r="AF70" s="1000">
        <v>22</v>
      </c>
      <c r="AG70" s="1000"/>
      <c r="AH70" s="1000"/>
      <c r="AI70" s="1000"/>
      <c r="AJ70" s="1000"/>
      <c r="AK70" s="1000">
        <v>0</v>
      </c>
      <c r="AL70" s="1000"/>
      <c r="AM70" s="1000"/>
      <c r="AN70" s="1000"/>
      <c r="AO70" s="1000"/>
      <c r="AP70" s="1000">
        <v>0</v>
      </c>
      <c r="AQ70" s="1000"/>
      <c r="AR70" s="1000"/>
      <c r="AS70" s="1000"/>
      <c r="AT70" s="1000"/>
      <c r="AU70" s="1000">
        <v>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537</v>
      </c>
      <c r="C71" s="1004"/>
      <c r="D71" s="1004"/>
      <c r="E71" s="1004"/>
      <c r="F71" s="1004"/>
      <c r="G71" s="1004"/>
      <c r="H71" s="1004"/>
      <c r="I71" s="1004"/>
      <c r="J71" s="1004"/>
      <c r="K71" s="1004"/>
      <c r="L71" s="1004"/>
      <c r="M71" s="1004"/>
      <c r="N71" s="1004"/>
      <c r="O71" s="1004"/>
      <c r="P71" s="1005"/>
      <c r="Q71" s="1006">
        <v>142626</v>
      </c>
      <c r="R71" s="1000"/>
      <c r="S71" s="1000"/>
      <c r="T71" s="1000"/>
      <c r="U71" s="1000"/>
      <c r="V71" s="1000">
        <v>136995</v>
      </c>
      <c r="W71" s="1000"/>
      <c r="X71" s="1000"/>
      <c r="Y71" s="1000"/>
      <c r="Z71" s="1000"/>
      <c r="AA71" s="1000">
        <v>5631</v>
      </c>
      <c r="AB71" s="1000"/>
      <c r="AC71" s="1000"/>
      <c r="AD71" s="1000"/>
      <c r="AE71" s="1000"/>
      <c r="AF71" s="1000">
        <v>5631</v>
      </c>
      <c r="AG71" s="1000"/>
      <c r="AH71" s="1000"/>
      <c r="AI71" s="1000"/>
      <c r="AJ71" s="1000"/>
      <c r="AK71" s="1000">
        <v>1078</v>
      </c>
      <c r="AL71" s="1000"/>
      <c r="AM71" s="1000"/>
      <c r="AN71" s="1000"/>
      <c r="AO71" s="1000"/>
      <c r="AP71" s="1000">
        <v>0</v>
      </c>
      <c r="AQ71" s="1000"/>
      <c r="AR71" s="1000"/>
      <c r="AS71" s="1000"/>
      <c r="AT71" s="1000"/>
      <c r="AU71" s="1000">
        <v>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538</v>
      </c>
      <c r="C72" s="1004"/>
      <c r="D72" s="1004"/>
      <c r="E72" s="1004"/>
      <c r="F72" s="1004"/>
      <c r="G72" s="1004"/>
      <c r="H72" s="1004"/>
      <c r="I72" s="1004"/>
      <c r="J72" s="1004"/>
      <c r="K72" s="1004"/>
      <c r="L72" s="1004"/>
      <c r="M72" s="1004"/>
      <c r="N72" s="1004"/>
      <c r="O72" s="1004"/>
      <c r="P72" s="1005"/>
      <c r="Q72" s="1006">
        <v>13</v>
      </c>
      <c r="R72" s="1000"/>
      <c r="S72" s="1000"/>
      <c r="T72" s="1000"/>
      <c r="U72" s="1000"/>
      <c r="V72" s="1000">
        <v>12</v>
      </c>
      <c r="W72" s="1000"/>
      <c r="X72" s="1000"/>
      <c r="Y72" s="1000"/>
      <c r="Z72" s="1000"/>
      <c r="AA72" s="1000">
        <v>1</v>
      </c>
      <c r="AB72" s="1000"/>
      <c r="AC72" s="1000"/>
      <c r="AD72" s="1000"/>
      <c r="AE72" s="1000"/>
      <c r="AF72" s="1000">
        <v>1</v>
      </c>
      <c r="AG72" s="1000"/>
      <c r="AH72" s="1000"/>
      <c r="AI72" s="1000"/>
      <c r="AJ72" s="1000"/>
      <c r="AK72" s="1000">
        <v>0</v>
      </c>
      <c r="AL72" s="1000"/>
      <c r="AM72" s="1000"/>
      <c r="AN72" s="1000"/>
      <c r="AO72" s="1000"/>
      <c r="AP72" s="1000">
        <v>0</v>
      </c>
      <c r="AQ72" s="1000"/>
      <c r="AR72" s="1000"/>
      <c r="AS72" s="1000"/>
      <c r="AT72" s="1000"/>
      <c r="AU72" s="1000">
        <v>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539</v>
      </c>
      <c r="C73" s="1004"/>
      <c r="D73" s="1004"/>
      <c r="E73" s="1004"/>
      <c r="F73" s="1004"/>
      <c r="G73" s="1004"/>
      <c r="H73" s="1004"/>
      <c r="I73" s="1004"/>
      <c r="J73" s="1004"/>
      <c r="K73" s="1004"/>
      <c r="L73" s="1004"/>
      <c r="M73" s="1004"/>
      <c r="N73" s="1004"/>
      <c r="O73" s="1004"/>
      <c r="P73" s="1005"/>
      <c r="Q73" s="1006">
        <v>9111</v>
      </c>
      <c r="R73" s="1000"/>
      <c r="S73" s="1000"/>
      <c r="T73" s="1000"/>
      <c r="U73" s="1000"/>
      <c r="V73" s="1000">
        <v>8473</v>
      </c>
      <c r="W73" s="1000"/>
      <c r="X73" s="1000"/>
      <c r="Y73" s="1000"/>
      <c r="Z73" s="1000"/>
      <c r="AA73" s="1000">
        <v>638</v>
      </c>
      <c r="AB73" s="1000"/>
      <c r="AC73" s="1000"/>
      <c r="AD73" s="1000"/>
      <c r="AE73" s="1000"/>
      <c r="AF73" s="1000">
        <v>638</v>
      </c>
      <c r="AG73" s="1000"/>
      <c r="AH73" s="1000"/>
      <c r="AI73" s="1000"/>
      <c r="AJ73" s="1000"/>
      <c r="AK73" s="1000">
        <v>3</v>
      </c>
      <c r="AL73" s="1000"/>
      <c r="AM73" s="1000"/>
      <c r="AN73" s="1000"/>
      <c r="AO73" s="1000"/>
      <c r="AP73" s="1000">
        <v>0</v>
      </c>
      <c r="AQ73" s="1000"/>
      <c r="AR73" s="1000"/>
      <c r="AS73" s="1000"/>
      <c r="AT73" s="1000"/>
      <c r="AU73" s="1000">
        <v>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540</v>
      </c>
      <c r="C74" s="1004"/>
      <c r="D74" s="1004"/>
      <c r="E74" s="1004"/>
      <c r="F74" s="1004"/>
      <c r="G74" s="1004"/>
      <c r="H74" s="1004"/>
      <c r="I74" s="1004"/>
      <c r="J74" s="1004"/>
      <c r="K74" s="1004"/>
      <c r="L74" s="1004"/>
      <c r="M74" s="1004"/>
      <c r="N74" s="1004"/>
      <c r="O74" s="1004"/>
      <c r="P74" s="1005"/>
      <c r="Q74" s="1006">
        <v>240</v>
      </c>
      <c r="R74" s="1000"/>
      <c r="S74" s="1000"/>
      <c r="T74" s="1000"/>
      <c r="U74" s="1000"/>
      <c r="V74" s="1000">
        <v>227</v>
      </c>
      <c r="W74" s="1000"/>
      <c r="X74" s="1000"/>
      <c r="Y74" s="1000"/>
      <c r="Z74" s="1000"/>
      <c r="AA74" s="1000">
        <v>13</v>
      </c>
      <c r="AB74" s="1000"/>
      <c r="AC74" s="1000"/>
      <c r="AD74" s="1000"/>
      <c r="AE74" s="1000"/>
      <c r="AF74" s="1000">
        <v>13</v>
      </c>
      <c r="AG74" s="1000"/>
      <c r="AH74" s="1000"/>
      <c r="AI74" s="1000"/>
      <c r="AJ74" s="1000"/>
      <c r="AK74" s="1000">
        <v>0</v>
      </c>
      <c r="AL74" s="1000"/>
      <c r="AM74" s="1000"/>
      <c r="AN74" s="1000"/>
      <c r="AO74" s="1000"/>
      <c r="AP74" s="1000">
        <v>0</v>
      </c>
      <c r="AQ74" s="1000"/>
      <c r="AR74" s="1000"/>
      <c r="AS74" s="1000"/>
      <c r="AT74" s="1000"/>
      <c r="AU74" s="1000">
        <v>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541</v>
      </c>
      <c r="C75" s="1004"/>
      <c r="D75" s="1004"/>
      <c r="E75" s="1004"/>
      <c r="F75" s="1004"/>
      <c r="G75" s="1004"/>
      <c r="H75" s="1004"/>
      <c r="I75" s="1004"/>
      <c r="J75" s="1004"/>
      <c r="K75" s="1004"/>
      <c r="L75" s="1004"/>
      <c r="M75" s="1004"/>
      <c r="N75" s="1004"/>
      <c r="O75" s="1004"/>
      <c r="P75" s="1005"/>
      <c r="Q75" s="1007">
        <v>4001</v>
      </c>
      <c r="R75" s="1008"/>
      <c r="S75" s="1008"/>
      <c r="T75" s="1008"/>
      <c r="U75" s="1009"/>
      <c r="V75" s="1010">
        <v>3980</v>
      </c>
      <c r="W75" s="1008"/>
      <c r="X75" s="1008"/>
      <c r="Y75" s="1008"/>
      <c r="Z75" s="1009"/>
      <c r="AA75" s="1010">
        <v>21</v>
      </c>
      <c r="AB75" s="1008"/>
      <c r="AC75" s="1008"/>
      <c r="AD75" s="1008"/>
      <c r="AE75" s="1009"/>
      <c r="AF75" s="1010">
        <v>21</v>
      </c>
      <c r="AG75" s="1008"/>
      <c r="AH75" s="1008"/>
      <c r="AI75" s="1008"/>
      <c r="AJ75" s="1009"/>
      <c r="AK75" s="1010">
        <v>10</v>
      </c>
      <c r="AL75" s="1008"/>
      <c r="AM75" s="1008"/>
      <c r="AN75" s="1008"/>
      <c r="AO75" s="1009"/>
      <c r="AP75" s="1010">
        <v>220</v>
      </c>
      <c r="AQ75" s="1008"/>
      <c r="AR75" s="1008"/>
      <c r="AS75" s="1008"/>
      <c r="AT75" s="1009"/>
      <c r="AU75" s="1010">
        <v>220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288</v>
      </c>
      <c r="AG109" s="923"/>
      <c r="AH109" s="923"/>
      <c r="AI109" s="923"/>
      <c r="AJ109" s="924"/>
      <c r="AK109" s="925" t="s">
        <v>287</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288</v>
      </c>
      <c r="BW109" s="923"/>
      <c r="BX109" s="923"/>
      <c r="BY109" s="923"/>
      <c r="BZ109" s="924"/>
      <c r="CA109" s="925" t="s">
        <v>287</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288</v>
      </c>
      <c r="DM109" s="923"/>
      <c r="DN109" s="923"/>
      <c r="DO109" s="923"/>
      <c r="DP109" s="924"/>
      <c r="DQ109" s="925" t="s">
        <v>287</v>
      </c>
      <c r="DR109" s="923"/>
      <c r="DS109" s="923"/>
      <c r="DT109" s="923"/>
      <c r="DU109" s="924"/>
      <c r="DV109" s="925" t="s">
        <v>401</v>
      </c>
      <c r="DW109" s="923"/>
      <c r="DX109" s="923"/>
      <c r="DY109" s="923"/>
      <c r="DZ109" s="954"/>
    </row>
    <row r="110" spans="1:131" s="199" customFormat="1" ht="26.25" customHeight="1" x14ac:dyDescent="0.15">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345162</v>
      </c>
      <c r="AB110" s="916"/>
      <c r="AC110" s="916"/>
      <c r="AD110" s="916"/>
      <c r="AE110" s="917"/>
      <c r="AF110" s="918">
        <v>364215</v>
      </c>
      <c r="AG110" s="916"/>
      <c r="AH110" s="916"/>
      <c r="AI110" s="916"/>
      <c r="AJ110" s="917"/>
      <c r="AK110" s="918">
        <v>451490</v>
      </c>
      <c r="AL110" s="916"/>
      <c r="AM110" s="916"/>
      <c r="AN110" s="916"/>
      <c r="AO110" s="917"/>
      <c r="AP110" s="919">
        <v>21.2</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3835051</v>
      </c>
      <c r="BR110" s="863"/>
      <c r="BS110" s="863"/>
      <c r="BT110" s="863"/>
      <c r="BU110" s="863"/>
      <c r="BV110" s="863">
        <v>4318431</v>
      </c>
      <c r="BW110" s="863"/>
      <c r="BX110" s="863"/>
      <c r="BY110" s="863"/>
      <c r="BZ110" s="863"/>
      <c r="CA110" s="863">
        <v>4075961</v>
      </c>
      <c r="CB110" s="863"/>
      <c r="CC110" s="863"/>
      <c r="CD110" s="863"/>
      <c r="CE110" s="863"/>
      <c r="CF110" s="887">
        <v>191.1</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407</v>
      </c>
      <c r="DH110" s="863"/>
      <c r="DI110" s="863"/>
      <c r="DJ110" s="863"/>
      <c r="DK110" s="863"/>
      <c r="DL110" s="863" t="s">
        <v>407</v>
      </c>
      <c r="DM110" s="863"/>
      <c r="DN110" s="863"/>
      <c r="DO110" s="863"/>
      <c r="DP110" s="863"/>
      <c r="DQ110" s="863" t="s">
        <v>407</v>
      </c>
      <c r="DR110" s="863"/>
      <c r="DS110" s="863"/>
      <c r="DT110" s="863"/>
      <c r="DU110" s="863"/>
      <c r="DV110" s="864" t="s">
        <v>407</v>
      </c>
      <c r="DW110" s="864"/>
      <c r="DX110" s="864"/>
      <c r="DY110" s="864"/>
      <c r="DZ110" s="865"/>
    </row>
    <row r="111" spans="1:131" s="199" customFormat="1" ht="26.25" customHeight="1" x14ac:dyDescent="0.15">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407</v>
      </c>
      <c r="AB111" s="944"/>
      <c r="AC111" s="944"/>
      <c r="AD111" s="944"/>
      <c r="AE111" s="945"/>
      <c r="AF111" s="946" t="s">
        <v>407</v>
      </c>
      <c r="AG111" s="944"/>
      <c r="AH111" s="944"/>
      <c r="AI111" s="944"/>
      <c r="AJ111" s="945"/>
      <c r="AK111" s="946" t="s">
        <v>407</v>
      </c>
      <c r="AL111" s="944"/>
      <c r="AM111" s="944"/>
      <c r="AN111" s="944"/>
      <c r="AO111" s="945"/>
      <c r="AP111" s="947" t="s">
        <v>407</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t="s">
        <v>410</v>
      </c>
      <c r="BR111" s="835"/>
      <c r="BS111" s="835"/>
      <c r="BT111" s="835"/>
      <c r="BU111" s="835"/>
      <c r="BV111" s="835" t="s">
        <v>410</v>
      </c>
      <c r="BW111" s="835"/>
      <c r="BX111" s="835"/>
      <c r="BY111" s="835"/>
      <c r="BZ111" s="835"/>
      <c r="CA111" s="835" t="s">
        <v>410</v>
      </c>
      <c r="CB111" s="835"/>
      <c r="CC111" s="835"/>
      <c r="CD111" s="835"/>
      <c r="CE111" s="835"/>
      <c r="CF111" s="896" t="s">
        <v>410</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410</v>
      </c>
      <c r="DH111" s="835"/>
      <c r="DI111" s="835"/>
      <c r="DJ111" s="835"/>
      <c r="DK111" s="835"/>
      <c r="DL111" s="835" t="s">
        <v>410</v>
      </c>
      <c r="DM111" s="835"/>
      <c r="DN111" s="835"/>
      <c r="DO111" s="835"/>
      <c r="DP111" s="835"/>
      <c r="DQ111" s="835" t="s">
        <v>410</v>
      </c>
      <c r="DR111" s="835"/>
      <c r="DS111" s="835"/>
      <c r="DT111" s="835"/>
      <c r="DU111" s="835"/>
      <c r="DV111" s="812" t="s">
        <v>410</v>
      </c>
      <c r="DW111" s="812"/>
      <c r="DX111" s="812"/>
      <c r="DY111" s="812"/>
      <c r="DZ111" s="813"/>
    </row>
    <row r="112" spans="1:131" s="199" customFormat="1" ht="26.25" customHeight="1" x14ac:dyDescent="0.15">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407</v>
      </c>
      <c r="AB112" s="798"/>
      <c r="AC112" s="798"/>
      <c r="AD112" s="798"/>
      <c r="AE112" s="799"/>
      <c r="AF112" s="800" t="s">
        <v>407</v>
      </c>
      <c r="AG112" s="798"/>
      <c r="AH112" s="798"/>
      <c r="AI112" s="798"/>
      <c r="AJ112" s="799"/>
      <c r="AK112" s="800" t="s">
        <v>407</v>
      </c>
      <c r="AL112" s="798"/>
      <c r="AM112" s="798"/>
      <c r="AN112" s="798"/>
      <c r="AO112" s="799"/>
      <c r="AP112" s="845" t="s">
        <v>407</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t="s">
        <v>407</v>
      </c>
      <c r="BR112" s="835"/>
      <c r="BS112" s="835"/>
      <c r="BT112" s="835"/>
      <c r="BU112" s="835"/>
      <c r="BV112" s="835" t="s">
        <v>407</v>
      </c>
      <c r="BW112" s="835"/>
      <c r="BX112" s="835"/>
      <c r="BY112" s="835"/>
      <c r="BZ112" s="835"/>
      <c r="CA112" s="835" t="s">
        <v>407</v>
      </c>
      <c r="CB112" s="835"/>
      <c r="CC112" s="835"/>
      <c r="CD112" s="835"/>
      <c r="CE112" s="835"/>
      <c r="CF112" s="896" t="s">
        <v>407</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407</v>
      </c>
      <c r="DH112" s="835"/>
      <c r="DI112" s="835"/>
      <c r="DJ112" s="835"/>
      <c r="DK112" s="835"/>
      <c r="DL112" s="835" t="s">
        <v>407</v>
      </c>
      <c r="DM112" s="835"/>
      <c r="DN112" s="835"/>
      <c r="DO112" s="835"/>
      <c r="DP112" s="835"/>
      <c r="DQ112" s="835" t="s">
        <v>407</v>
      </c>
      <c r="DR112" s="835"/>
      <c r="DS112" s="835"/>
      <c r="DT112" s="835"/>
      <c r="DU112" s="835"/>
      <c r="DV112" s="812" t="s">
        <v>407</v>
      </c>
      <c r="DW112" s="812"/>
      <c r="DX112" s="812"/>
      <c r="DY112" s="812"/>
      <c r="DZ112" s="813"/>
    </row>
    <row r="113" spans="1:130" s="199" customFormat="1" ht="26.25" customHeight="1" x14ac:dyDescent="0.15">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t="s">
        <v>407</v>
      </c>
      <c r="AB113" s="944"/>
      <c r="AC113" s="944"/>
      <c r="AD113" s="944"/>
      <c r="AE113" s="945"/>
      <c r="AF113" s="946" t="s">
        <v>407</v>
      </c>
      <c r="AG113" s="944"/>
      <c r="AH113" s="944"/>
      <c r="AI113" s="944"/>
      <c r="AJ113" s="945"/>
      <c r="AK113" s="946" t="s">
        <v>407</v>
      </c>
      <c r="AL113" s="944"/>
      <c r="AM113" s="944"/>
      <c r="AN113" s="944"/>
      <c r="AO113" s="945"/>
      <c r="AP113" s="947" t="s">
        <v>407</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16055</v>
      </c>
      <c r="BR113" s="835"/>
      <c r="BS113" s="835"/>
      <c r="BT113" s="835"/>
      <c r="BU113" s="835"/>
      <c r="BV113" s="835">
        <v>13871</v>
      </c>
      <c r="BW113" s="835"/>
      <c r="BX113" s="835"/>
      <c r="BY113" s="835"/>
      <c r="BZ113" s="835"/>
      <c r="CA113" s="835">
        <v>11657</v>
      </c>
      <c r="CB113" s="835"/>
      <c r="CC113" s="835"/>
      <c r="CD113" s="835"/>
      <c r="CE113" s="835"/>
      <c r="CF113" s="896">
        <v>0.5</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407</v>
      </c>
      <c r="DH113" s="798"/>
      <c r="DI113" s="798"/>
      <c r="DJ113" s="798"/>
      <c r="DK113" s="799"/>
      <c r="DL113" s="800" t="s">
        <v>407</v>
      </c>
      <c r="DM113" s="798"/>
      <c r="DN113" s="798"/>
      <c r="DO113" s="798"/>
      <c r="DP113" s="799"/>
      <c r="DQ113" s="800" t="s">
        <v>407</v>
      </c>
      <c r="DR113" s="798"/>
      <c r="DS113" s="798"/>
      <c r="DT113" s="798"/>
      <c r="DU113" s="799"/>
      <c r="DV113" s="845" t="s">
        <v>407</v>
      </c>
      <c r="DW113" s="846"/>
      <c r="DX113" s="846"/>
      <c r="DY113" s="846"/>
      <c r="DZ113" s="847"/>
    </row>
    <row r="114" spans="1:130" s="199" customFormat="1" ht="26.25" customHeight="1" x14ac:dyDescent="0.15">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2786</v>
      </c>
      <c r="AB114" s="798"/>
      <c r="AC114" s="798"/>
      <c r="AD114" s="798"/>
      <c r="AE114" s="799"/>
      <c r="AF114" s="800">
        <v>2184</v>
      </c>
      <c r="AG114" s="798"/>
      <c r="AH114" s="798"/>
      <c r="AI114" s="798"/>
      <c r="AJ114" s="799"/>
      <c r="AK114" s="800">
        <v>1927</v>
      </c>
      <c r="AL114" s="798"/>
      <c r="AM114" s="798"/>
      <c r="AN114" s="798"/>
      <c r="AO114" s="799"/>
      <c r="AP114" s="845">
        <v>0.1</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329687</v>
      </c>
      <c r="BR114" s="835"/>
      <c r="BS114" s="835"/>
      <c r="BT114" s="835"/>
      <c r="BU114" s="835"/>
      <c r="BV114" s="835">
        <v>228093</v>
      </c>
      <c r="BW114" s="835"/>
      <c r="BX114" s="835"/>
      <c r="BY114" s="835"/>
      <c r="BZ114" s="835"/>
      <c r="CA114" s="835">
        <v>148827</v>
      </c>
      <c r="CB114" s="835"/>
      <c r="CC114" s="835"/>
      <c r="CD114" s="835"/>
      <c r="CE114" s="835"/>
      <c r="CF114" s="896">
        <v>7</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407</v>
      </c>
      <c r="DH114" s="798"/>
      <c r="DI114" s="798"/>
      <c r="DJ114" s="798"/>
      <c r="DK114" s="799"/>
      <c r="DL114" s="800" t="s">
        <v>407</v>
      </c>
      <c r="DM114" s="798"/>
      <c r="DN114" s="798"/>
      <c r="DO114" s="798"/>
      <c r="DP114" s="799"/>
      <c r="DQ114" s="800" t="s">
        <v>407</v>
      </c>
      <c r="DR114" s="798"/>
      <c r="DS114" s="798"/>
      <c r="DT114" s="798"/>
      <c r="DU114" s="799"/>
      <c r="DV114" s="845" t="s">
        <v>407</v>
      </c>
      <c r="DW114" s="846"/>
      <c r="DX114" s="846"/>
      <c r="DY114" s="846"/>
      <c r="DZ114" s="847"/>
    </row>
    <row r="115" spans="1:130" s="199" customFormat="1" ht="26.25" customHeight="1" x14ac:dyDescent="0.15">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407</v>
      </c>
      <c r="AB115" s="944"/>
      <c r="AC115" s="944"/>
      <c r="AD115" s="944"/>
      <c r="AE115" s="945"/>
      <c r="AF115" s="946" t="s">
        <v>407</v>
      </c>
      <c r="AG115" s="944"/>
      <c r="AH115" s="944"/>
      <c r="AI115" s="944"/>
      <c r="AJ115" s="945"/>
      <c r="AK115" s="946" t="s">
        <v>407</v>
      </c>
      <c r="AL115" s="944"/>
      <c r="AM115" s="944"/>
      <c r="AN115" s="944"/>
      <c r="AO115" s="945"/>
      <c r="AP115" s="947" t="s">
        <v>407</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407</v>
      </c>
      <c r="BR115" s="835"/>
      <c r="BS115" s="835"/>
      <c r="BT115" s="835"/>
      <c r="BU115" s="835"/>
      <c r="BV115" s="835" t="s">
        <v>407</v>
      </c>
      <c r="BW115" s="835"/>
      <c r="BX115" s="835"/>
      <c r="BY115" s="835"/>
      <c r="BZ115" s="835"/>
      <c r="CA115" s="835" t="s">
        <v>407</v>
      </c>
      <c r="CB115" s="835"/>
      <c r="CC115" s="835"/>
      <c r="CD115" s="835"/>
      <c r="CE115" s="835"/>
      <c r="CF115" s="896" t="s">
        <v>407</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407</v>
      </c>
      <c r="DH115" s="798"/>
      <c r="DI115" s="798"/>
      <c r="DJ115" s="798"/>
      <c r="DK115" s="799"/>
      <c r="DL115" s="800" t="s">
        <v>407</v>
      </c>
      <c r="DM115" s="798"/>
      <c r="DN115" s="798"/>
      <c r="DO115" s="798"/>
      <c r="DP115" s="799"/>
      <c r="DQ115" s="800" t="s">
        <v>407</v>
      </c>
      <c r="DR115" s="798"/>
      <c r="DS115" s="798"/>
      <c r="DT115" s="798"/>
      <c r="DU115" s="799"/>
      <c r="DV115" s="845" t="s">
        <v>407</v>
      </c>
      <c r="DW115" s="846"/>
      <c r="DX115" s="846"/>
      <c r="DY115" s="846"/>
      <c r="DZ115" s="847"/>
    </row>
    <row r="116" spans="1:130" s="199" customFormat="1" ht="26.25" customHeight="1" x14ac:dyDescent="0.15">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407</v>
      </c>
      <c r="AB116" s="798"/>
      <c r="AC116" s="798"/>
      <c r="AD116" s="798"/>
      <c r="AE116" s="799"/>
      <c r="AF116" s="800" t="s">
        <v>407</v>
      </c>
      <c r="AG116" s="798"/>
      <c r="AH116" s="798"/>
      <c r="AI116" s="798"/>
      <c r="AJ116" s="799"/>
      <c r="AK116" s="800" t="s">
        <v>407</v>
      </c>
      <c r="AL116" s="798"/>
      <c r="AM116" s="798"/>
      <c r="AN116" s="798"/>
      <c r="AO116" s="799"/>
      <c r="AP116" s="845" t="s">
        <v>407</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407</v>
      </c>
      <c r="BR116" s="835"/>
      <c r="BS116" s="835"/>
      <c r="BT116" s="835"/>
      <c r="BU116" s="835"/>
      <c r="BV116" s="835" t="s">
        <v>407</v>
      </c>
      <c r="BW116" s="835"/>
      <c r="BX116" s="835"/>
      <c r="BY116" s="835"/>
      <c r="BZ116" s="835"/>
      <c r="CA116" s="835" t="s">
        <v>407</v>
      </c>
      <c r="CB116" s="835"/>
      <c r="CC116" s="835"/>
      <c r="CD116" s="835"/>
      <c r="CE116" s="835"/>
      <c r="CF116" s="896" t="s">
        <v>407</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407</v>
      </c>
      <c r="DH116" s="798"/>
      <c r="DI116" s="798"/>
      <c r="DJ116" s="798"/>
      <c r="DK116" s="799"/>
      <c r="DL116" s="800" t="s">
        <v>407</v>
      </c>
      <c r="DM116" s="798"/>
      <c r="DN116" s="798"/>
      <c r="DO116" s="798"/>
      <c r="DP116" s="799"/>
      <c r="DQ116" s="800" t="s">
        <v>407</v>
      </c>
      <c r="DR116" s="798"/>
      <c r="DS116" s="798"/>
      <c r="DT116" s="798"/>
      <c r="DU116" s="799"/>
      <c r="DV116" s="845" t="s">
        <v>407</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347948</v>
      </c>
      <c r="AB117" s="930"/>
      <c r="AC117" s="930"/>
      <c r="AD117" s="930"/>
      <c r="AE117" s="931"/>
      <c r="AF117" s="932">
        <v>366399</v>
      </c>
      <c r="AG117" s="930"/>
      <c r="AH117" s="930"/>
      <c r="AI117" s="930"/>
      <c r="AJ117" s="931"/>
      <c r="AK117" s="932">
        <v>453417</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222</v>
      </c>
      <c r="BR117" s="835"/>
      <c r="BS117" s="835"/>
      <c r="BT117" s="835"/>
      <c r="BU117" s="835"/>
      <c r="BV117" s="835" t="s">
        <v>222</v>
      </c>
      <c r="BW117" s="835"/>
      <c r="BX117" s="835"/>
      <c r="BY117" s="835"/>
      <c r="BZ117" s="835"/>
      <c r="CA117" s="835" t="s">
        <v>222</v>
      </c>
      <c r="CB117" s="835"/>
      <c r="CC117" s="835"/>
      <c r="CD117" s="835"/>
      <c r="CE117" s="835"/>
      <c r="CF117" s="896" t="s">
        <v>222</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222</v>
      </c>
      <c r="DH117" s="798"/>
      <c r="DI117" s="798"/>
      <c r="DJ117" s="798"/>
      <c r="DK117" s="799"/>
      <c r="DL117" s="800" t="s">
        <v>222</v>
      </c>
      <c r="DM117" s="798"/>
      <c r="DN117" s="798"/>
      <c r="DO117" s="798"/>
      <c r="DP117" s="799"/>
      <c r="DQ117" s="800" t="s">
        <v>222</v>
      </c>
      <c r="DR117" s="798"/>
      <c r="DS117" s="798"/>
      <c r="DT117" s="798"/>
      <c r="DU117" s="799"/>
      <c r="DV117" s="845" t="s">
        <v>222</v>
      </c>
      <c r="DW117" s="846"/>
      <c r="DX117" s="846"/>
      <c r="DY117" s="846"/>
      <c r="DZ117" s="847"/>
    </row>
    <row r="118" spans="1:130" s="199" customFormat="1" ht="26.25" customHeight="1" x14ac:dyDescent="0.15">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288</v>
      </c>
      <c r="AG118" s="923"/>
      <c r="AH118" s="923"/>
      <c r="AI118" s="923"/>
      <c r="AJ118" s="924"/>
      <c r="AK118" s="925" t="s">
        <v>287</v>
      </c>
      <c r="AL118" s="923"/>
      <c r="AM118" s="923"/>
      <c r="AN118" s="923"/>
      <c r="AO118" s="924"/>
      <c r="AP118" s="926" t="s">
        <v>401</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222</v>
      </c>
      <c r="BR118" s="866"/>
      <c r="BS118" s="866"/>
      <c r="BT118" s="866"/>
      <c r="BU118" s="866"/>
      <c r="BV118" s="866" t="s">
        <v>222</v>
      </c>
      <c r="BW118" s="866"/>
      <c r="BX118" s="866"/>
      <c r="BY118" s="866"/>
      <c r="BZ118" s="866"/>
      <c r="CA118" s="866" t="s">
        <v>222</v>
      </c>
      <c r="CB118" s="866"/>
      <c r="CC118" s="866"/>
      <c r="CD118" s="866"/>
      <c r="CE118" s="866"/>
      <c r="CF118" s="896" t="s">
        <v>222</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222</v>
      </c>
      <c r="DH118" s="798"/>
      <c r="DI118" s="798"/>
      <c r="DJ118" s="798"/>
      <c r="DK118" s="799"/>
      <c r="DL118" s="800" t="s">
        <v>222</v>
      </c>
      <c r="DM118" s="798"/>
      <c r="DN118" s="798"/>
      <c r="DO118" s="798"/>
      <c r="DP118" s="799"/>
      <c r="DQ118" s="800" t="s">
        <v>222</v>
      </c>
      <c r="DR118" s="798"/>
      <c r="DS118" s="798"/>
      <c r="DT118" s="798"/>
      <c r="DU118" s="799"/>
      <c r="DV118" s="845" t="s">
        <v>222</v>
      </c>
      <c r="DW118" s="846"/>
      <c r="DX118" s="846"/>
      <c r="DY118" s="846"/>
      <c r="DZ118" s="847"/>
    </row>
    <row r="119" spans="1:130" s="199" customFormat="1" ht="26.25" customHeight="1" x14ac:dyDescent="0.15">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222</v>
      </c>
      <c r="AB119" s="916"/>
      <c r="AC119" s="916"/>
      <c r="AD119" s="916"/>
      <c r="AE119" s="917"/>
      <c r="AF119" s="918" t="s">
        <v>222</v>
      </c>
      <c r="AG119" s="916"/>
      <c r="AH119" s="916"/>
      <c r="AI119" s="916"/>
      <c r="AJ119" s="917"/>
      <c r="AK119" s="918" t="s">
        <v>222</v>
      </c>
      <c r="AL119" s="916"/>
      <c r="AM119" s="916"/>
      <c r="AN119" s="916"/>
      <c r="AO119" s="917"/>
      <c r="AP119" s="919" t="s">
        <v>222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433</v>
      </c>
      <c r="BP119" s="899"/>
      <c r="BQ119" s="903">
        <v>4180793</v>
      </c>
      <c r="BR119" s="866"/>
      <c r="BS119" s="866"/>
      <c r="BT119" s="866"/>
      <c r="BU119" s="866"/>
      <c r="BV119" s="866">
        <v>4560395</v>
      </c>
      <c r="BW119" s="866"/>
      <c r="BX119" s="866"/>
      <c r="BY119" s="866"/>
      <c r="BZ119" s="866"/>
      <c r="CA119" s="866">
        <v>4236445</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222</v>
      </c>
      <c r="DH119" s="781"/>
      <c r="DI119" s="781"/>
      <c r="DJ119" s="781"/>
      <c r="DK119" s="782"/>
      <c r="DL119" s="783" t="s">
        <v>222</v>
      </c>
      <c r="DM119" s="781"/>
      <c r="DN119" s="781"/>
      <c r="DO119" s="781"/>
      <c r="DP119" s="782"/>
      <c r="DQ119" s="783" t="s">
        <v>222</v>
      </c>
      <c r="DR119" s="781"/>
      <c r="DS119" s="781"/>
      <c r="DT119" s="781"/>
      <c r="DU119" s="782"/>
      <c r="DV119" s="869" t="s">
        <v>222</v>
      </c>
      <c r="DW119" s="870"/>
      <c r="DX119" s="870"/>
      <c r="DY119" s="870"/>
      <c r="DZ119" s="871"/>
    </row>
    <row r="120" spans="1:130" s="199" customFormat="1" ht="26.25" customHeight="1" x14ac:dyDescent="0.15">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222</v>
      </c>
      <c r="AB120" s="798"/>
      <c r="AC120" s="798"/>
      <c r="AD120" s="798"/>
      <c r="AE120" s="799"/>
      <c r="AF120" s="800" t="s">
        <v>222</v>
      </c>
      <c r="AG120" s="798"/>
      <c r="AH120" s="798"/>
      <c r="AI120" s="798"/>
      <c r="AJ120" s="799"/>
      <c r="AK120" s="800" t="s">
        <v>222</v>
      </c>
      <c r="AL120" s="798"/>
      <c r="AM120" s="798"/>
      <c r="AN120" s="798"/>
      <c r="AO120" s="799"/>
      <c r="AP120" s="845" t="s">
        <v>222</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3651132</v>
      </c>
      <c r="BR120" s="863"/>
      <c r="BS120" s="863"/>
      <c r="BT120" s="863"/>
      <c r="BU120" s="863"/>
      <c r="BV120" s="863">
        <v>3640962</v>
      </c>
      <c r="BW120" s="863"/>
      <c r="BX120" s="863"/>
      <c r="BY120" s="863"/>
      <c r="BZ120" s="863"/>
      <c r="CA120" s="863">
        <v>3872285</v>
      </c>
      <c r="CB120" s="863"/>
      <c r="CC120" s="863"/>
      <c r="CD120" s="863"/>
      <c r="CE120" s="863"/>
      <c r="CF120" s="887">
        <v>181.5</v>
      </c>
      <c r="CG120" s="888"/>
      <c r="CH120" s="888"/>
      <c r="CI120" s="888"/>
      <c r="CJ120" s="888"/>
      <c r="CK120" s="889" t="s">
        <v>437</v>
      </c>
      <c r="CL120" s="873"/>
      <c r="CM120" s="873"/>
      <c r="CN120" s="873"/>
      <c r="CO120" s="874"/>
      <c r="CP120" s="893" t="s">
        <v>383</v>
      </c>
      <c r="CQ120" s="894"/>
      <c r="CR120" s="894"/>
      <c r="CS120" s="894"/>
      <c r="CT120" s="894"/>
      <c r="CU120" s="894"/>
      <c r="CV120" s="894"/>
      <c r="CW120" s="894"/>
      <c r="CX120" s="894"/>
      <c r="CY120" s="894"/>
      <c r="CZ120" s="894"/>
      <c r="DA120" s="894"/>
      <c r="DB120" s="894"/>
      <c r="DC120" s="894"/>
      <c r="DD120" s="894"/>
      <c r="DE120" s="894"/>
      <c r="DF120" s="895"/>
      <c r="DG120" s="882" t="s">
        <v>222</v>
      </c>
      <c r="DH120" s="863"/>
      <c r="DI120" s="863"/>
      <c r="DJ120" s="863"/>
      <c r="DK120" s="863"/>
      <c r="DL120" s="863" t="s">
        <v>222</v>
      </c>
      <c r="DM120" s="863"/>
      <c r="DN120" s="863"/>
      <c r="DO120" s="863"/>
      <c r="DP120" s="863"/>
      <c r="DQ120" s="863" t="s">
        <v>222</v>
      </c>
      <c r="DR120" s="863"/>
      <c r="DS120" s="863"/>
      <c r="DT120" s="863"/>
      <c r="DU120" s="863"/>
      <c r="DV120" s="864" t="s">
        <v>222</v>
      </c>
      <c r="DW120" s="864"/>
      <c r="DX120" s="864"/>
      <c r="DY120" s="864"/>
      <c r="DZ120" s="865"/>
    </row>
    <row r="121" spans="1:130" s="199" customFormat="1" ht="26.25" customHeight="1" x14ac:dyDescent="0.15">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222</v>
      </c>
      <c r="AB121" s="798"/>
      <c r="AC121" s="798"/>
      <c r="AD121" s="798"/>
      <c r="AE121" s="799"/>
      <c r="AF121" s="800" t="s">
        <v>222</v>
      </c>
      <c r="AG121" s="798"/>
      <c r="AH121" s="798"/>
      <c r="AI121" s="798"/>
      <c r="AJ121" s="799"/>
      <c r="AK121" s="800" t="s">
        <v>222</v>
      </c>
      <c r="AL121" s="798"/>
      <c r="AM121" s="798"/>
      <c r="AN121" s="798"/>
      <c r="AO121" s="799"/>
      <c r="AP121" s="845" t="s">
        <v>222</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t="s">
        <v>222</v>
      </c>
      <c r="BR121" s="835"/>
      <c r="BS121" s="835"/>
      <c r="BT121" s="835"/>
      <c r="BU121" s="835"/>
      <c r="BV121" s="835" t="s">
        <v>222</v>
      </c>
      <c r="BW121" s="835"/>
      <c r="BX121" s="835"/>
      <c r="BY121" s="835"/>
      <c r="BZ121" s="835"/>
      <c r="CA121" s="835" t="s">
        <v>222</v>
      </c>
      <c r="CB121" s="835"/>
      <c r="CC121" s="835"/>
      <c r="CD121" s="835"/>
      <c r="CE121" s="835"/>
      <c r="CF121" s="896" t="s">
        <v>222</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t="s">
        <v>222</v>
      </c>
      <c r="DH121" s="835"/>
      <c r="DI121" s="835"/>
      <c r="DJ121" s="835"/>
      <c r="DK121" s="835"/>
      <c r="DL121" s="835" t="s">
        <v>222</v>
      </c>
      <c r="DM121" s="835"/>
      <c r="DN121" s="835"/>
      <c r="DO121" s="835"/>
      <c r="DP121" s="835"/>
      <c r="DQ121" s="835" t="s">
        <v>222</v>
      </c>
      <c r="DR121" s="835"/>
      <c r="DS121" s="835"/>
      <c r="DT121" s="835"/>
      <c r="DU121" s="835"/>
      <c r="DV121" s="812" t="s">
        <v>222</v>
      </c>
      <c r="DW121" s="812"/>
      <c r="DX121" s="812"/>
      <c r="DY121" s="812"/>
      <c r="DZ121" s="813"/>
    </row>
    <row r="122" spans="1:130" s="199" customFormat="1" ht="26.25" customHeight="1" x14ac:dyDescent="0.15">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222</v>
      </c>
      <c r="AB122" s="798"/>
      <c r="AC122" s="798"/>
      <c r="AD122" s="798"/>
      <c r="AE122" s="799"/>
      <c r="AF122" s="800" t="s">
        <v>222</v>
      </c>
      <c r="AG122" s="798"/>
      <c r="AH122" s="798"/>
      <c r="AI122" s="798"/>
      <c r="AJ122" s="799"/>
      <c r="AK122" s="800" t="s">
        <v>222</v>
      </c>
      <c r="AL122" s="798"/>
      <c r="AM122" s="798"/>
      <c r="AN122" s="798"/>
      <c r="AO122" s="799"/>
      <c r="AP122" s="845" t="s">
        <v>222</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2900849</v>
      </c>
      <c r="BR122" s="866"/>
      <c r="BS122" s="866"/>
      <c r="BT122" s="866"/>
      <c r="BU122" s="866"/>
      <c r="BV122" s="866">
        <v>3323776</v>
      </c>
      <c r="BW122" s="866"/>
      <c r="BX122" s="866"/>
      <c r="BY122" s="866"/>
      <c r="BZ122" s="866"/>
      <c r="CA122" s="866">
        <v>3151763</v>
      </c>
      <c r="CB122" s="866"/>
      <c r="CC122" s="866"/>
      <c r="CD122" s="866"/>
      <c r="CE122" s="866"/>
      <c r="CF122" s="867">
        <v>147.69999999999999</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x14ac:dyDescent="0.15">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222</v>
      </c>
      <c r="AB123" s="798"/>
      <c r="AC123" s="798"/>
      <c r="AD123" s="798"/>
      <c r="AE123" s="799"/>
      <c r="AF123" s="800" t="s">
        <v>222</v>
      </c>
      <c r="AG123" s="798"/>
      <c r="AH123" s="798"/>
      <c r="AI123" s="798"/>
      <c r="AJ123" s="799"/>
      <c r="AK123" s="800" t="s">
        <v>222</v>
      </c>
      <c r="AL123" s="798"/>
      <c r="AM123" s="798"/>
      <c r="AN123" s="798"/>
      <c r="AO123" s="799"/>
      <c r="AP123" s="845" t="s">
        <v>222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441</v>
      </c>
      <c r="BP123" s="899"/>
      <c r="BQ123" s="853">
        <v>6551981</v>
      </c>
      <c r="BR123" s="854"/>
      <c r="BS123" s="854"/>
      <c r="BT123" s="854"/>
      <c r="BU123" s="854"/>
      <c r="BV123" s="854">
        <v>6964738</v>
      </c>
      <c r="BW123" s="854"/>
      <c r="BX123" s="854"/>
      <c r="BY123" s="854"/>
      <c r="BZ123" s="854"/>
      <c r="CA123" s="854">
        <v>7024048</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222</v>
      </c>
      <c r="AB124" s="798"/>
      <c r="AC124" s="798"/>
      <c r="AD124" s="798"/>
      <c r="AE124" s="799"/>
      <c r="AF124" s="800" t="s">
        <v>222</v>
      </c>
      <c r="AG124" s="798"/>
      <c r="AH124" s="798"/>
      <c r="AI124" s="798"/>
      <c r="AJ124" s="799"/>
      <c r="AK124" s="800" t="s">
        <v>222</v>
      </c>
      <c r="AL124" s="798"/>
      <c r="AM124" s="798"/>
      <c r="AN124" s="798"/>
      <c r="AO124" s="799"/>
      <c r="AP124" s="845" t="s">
        <v>222</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222</v>
      </c>
      <c r="BR124" s="852"/>
      <c r="BS124" s="852"/>
      <c r="BT124" s="852"/>
      <c r="BU124" s="852"/>
      <c r="BV124" s="852" t="s">
        <v>222</v>
      </c>
      <c r="BW124" s="852"/>
      <c r="BX124" s="852"/>
      <c r="BY124" s="852"/>
      <c r="BZ124" s="852"/>
      <c r="CA124" s="852" t="s">
        <v>222</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222</v>
      </c>
      <c r="DH124" s="781"/>
      <c r="DI124" s="781"/>
      <c r="DJ124" s="781"/>
      <c r="DK124" s="782"/>
      <c r="DL124" s="783" t="s">
        <v>222</v>
      </c>
      <c r="DM124" s="781"/>
      <c r="DN124" s="781"/>
      <c r="DO124" s="781"/>
      <c r="DP124" s="782"/>
      <c r="DQ124" s="783" t="s">
        <v>222</v>
      </c>
      <c r="DR124" s="781"/>
      <c r="DS124" s="781"/>
      <c r="DT124" s="781"/>
      <c r="DU124" s="782"/>
      <c r="DV124" s="869" t="s">
        <v>222</v>
      </c>
      <c r="DW124" s="870"/>
      <c r="DX124" s="870"/>
      <c r="DY124" s="870"/>
      <c r="DZ124" s="871"/>
    </row>
    <row r="125" spans="1:130" s="199" customFormat="1" ht="26.25" customHeight="1" x14ac:dyDescent="0.15">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222</v>
      </c>
      <c r="AB125" s="798"/>
      <c r="AC125" s="798"/>
      <c r="AD125" s="798"/>
      <c r="AE125" s="799"/>
      <c r="AF125" s="800" t="s">
        <v>222</v>
      </c>
      <c r="AG125" s="798"/>
      <c r="AH125" s="798"/>
      <c r="AI125" s="798"/>
      <c r="AJ125" s="799"/>
      <c r="AK125" s="800" t="s">
        <v>222</v>
      </c>
      <c r="AL125" s="798"/>
      <c r="AM125" s="798"/>
      <c r="AN125" s="798"/>
      <c r="AO125" s="799"/>
      <c r="AP125" s="845" t="s">
        <v>222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222</v>
      </c>
      <c r="DH125" s="863"/>
      <c r="DI125" s="863"/>
      <c r="DJ125" s="863"/>
      <c r="DK125" s="863"/>
      <c r="DL125" s="863" t="s">
        <v>222</v>
      </c>
      <c r="DM125" s="863"/>
      <c r="DN125" s="863"/>
      <c r="DO125" s="863"/>
      <c r="DP125" s="863"/>
      <c r="DQ125" s="863" t="s">
        <v>222</v>
      </c>
      <c r="DR125" s="863"/>
      <c r="DS125" s="863"/>
      <c r="DT125" s="863"/>
      <c r="DU125" s="863"/>
      <c r="DV125" s="864" t="s">
        <v>222</v>
      </c>
      <c r="DW125" s="864"/>
      <c r="DX125" s="864"/>
      <c r="DY125" s="864"/>
      <c r="DZ125" s="865"/>
    </row>
    <row r="126" spans="1:130" s="199" customFormat="1" ht="26.25" customHeight="1" thickBot="1" x14ac:dyDescent="0.2">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222</v>
      </c>
      <c r="AB126" s="798"/>
      <c r="AC126" s="798"/>
      <c r="AD126" s="798"/>
      <c r="AE126" s="799"/>
      <c r="AF126" s="800" t="s">
        <v>222</v>
      </c>
      <c r="AG126" s="798"/>
      <c r="AH126" s="798"/>
      <c r="AI126" s="798"/>
      <c r="AJ126" s="799"/>
      <c r="AK126" s="800" t="s">
        <v>222</v>
      </c>
      <c r="AL126" s="798"/>
      <c r="AM126" s="798"/>
      <c r="AN126" s="798"/>
      <c r="AO126" s="799"/>
      <c r="AP126" s="845" t="s">
        <v>222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222</v>
      </c>
      <c r="DH126" s="835"/>
      <c r="DI126" s="835"/>
      <c r="DJ126" s="835"/>
      <c r="DK126" s="835"/>
      <c r="DL126" s="835" t="s">
        <v>222</v>
      </c>
      <c r="DM126" s="835"/>
      <c r="DN126" s="835"/>
      <c r="DO126" s="835"/>
      <c r="DP126" s="835"/>
      <c r="DQ126" s="835" t="s">
        <v>222</v>
      </c>
      <c r="DR126" s="835"/>
      <c r="DS126" s="835"/>
      <c r="DT126" s="835"/>
      <c r="DU126" s="835"/>
      <c r="DV126" s="812" t="s">
        <v>222</v>
      </c>
      <c r="DW126" s="812"/>
      <c r="DX126" s="812"/>
      <c r="DY126" s="812"/>
      <c r="DZ126" s="813"/>
    </row>
    <row r="127" spans="1:130" s="199" customFormat="1" ht="26.25" customHeight="1" x14ac:dyDescent="0.15">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222</v>
      </c>
      <c r="AB127" s="798"/>
      <c r="AC127" s="798"/>
      <c r="AD127" s="798"/>
      <c r="AE127" s="799"/>
      <c r="AF127" s="800" t="s">
        <v>222</v>
      </c>
      <c r="AG127" s="798"/>
      <c r="AH127" s="798"/>
      <c r="AI127" s="798"/>
      <c r="AJ127" s="799"/>
      <c r="AK127" s="800" t="s">
        <v>222</v>
      </c>
      <c r="AL127" s="798"/>
      <c r="AM127" s="798"/>
      <c r="AN127" s="798"/>
      <c r="AO127" s="799"/>
      <c r="AP127" s="845" t="s">
        <v>222</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222</v>
      </c>
      <c r="DH127" s="835"/>
      <c r="DI127" s="835"/>
      <c r="DJ127" s="835"/>
      <c r="DK127" s="835"/>
      <c r="DL127" s="835" t="s">
        <v>222</v>
      </c>
      <c r="DM127" s="835"/>
      <c r="DN127" s="835"/>
      <c r="DO127" s="835"/>
      <c r="DP127" s="835"/>
      <c r="DQ127" s="835" t="s">
        <v>222</v>
      </c>
      <c r="DR127" s="835"/>
      <c r="DS127" s="835"/>
      <c r="DT127" s="835"/>
      <c r="DU127" s="835"/>
      <c r="DV127" s="812" t="s">
        <v>222</v>
      </c>
      <c r="DW127" s="812"/>
      <c r="DX127" s="812"/>
      <c r="DY127" s="812"/>
      <c r="DZ127" s="813"/>
    </row>
    <row r="128" spans="1:130" s="199" customFormat="1" ht="26.25" customHeight="1" thickBot="1" x14ac:dyDescent="0.2">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t="s">
        <v>222</v>
      </c>
      <c r="AB128" s="819"/>
      <c r="AC128" s="819"/>
      <c r="AD128" s="819"/>
      <c r="AE128" s="820"/>
      <c r="AF128" s="821" t="s">
        <v>222</v>
      </c>
      <c r="AG128" s="819"/>
      <c r="AH128" s="819"/>
      <c r="AI128" s="819"/>
      <c r="AJ128" s="820"/>
      <c r="AK128" s="821" t="s">
        <v>222</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222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222</v>
      </c>
      <c r="DH128" s="809"/>
      <c r="DI128" s="809"/>
      <c r="DJ128" s="809"/>
      <c r="DK128" s="809"/>
      <c r="DL128" s="809" t="s">
        <v>222</v>
      </c>
      <c r="DM128" s="809"/>
      <c r="DN128" s="809"/>
      <c r="DO128" s="809"/>
      <c r="DP128" s="809"/>
      <c r="DQ128" s="809" t="s">
        <v>222</v>
      </c>
      <c r="DR128" s="809"/>
      <c r="DS128" s="809"/>
      <c r="DT128" s="809"/>
      <c r="DU128" s="809"/>
      <c r="DV128" s="810" t="s">
        <v>222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2282042</v>
      </c>
      <c r="AB129" s="798"/>
      <c r="AC129" s="798"/>
      <c r="AD129" s="798"/>
      <c r="AE129" s="799"/>
      <c r="AF129" s="800">
        <v>2408909</v>
      </c>
      <c r="AG129" s="798"/>
      <c r="AH129" s="798"/>
      <c r="AI129" s="798"/>
      <c r="AJ129" s="799"/>
      <c r="AK129" s="800">
        <v>2476827</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222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266097</v>
      </c>
      <c r="AB130" s="798"/>
      <c r="AC130" s="798"/>
      <c r="AD130" s="798"/>
      <c r="AE130" s="799"/>
      <c r="AF130" s="800">
        <v>284475</v>
      </c>
      <c r="AG130" s="798"/>
      <c r="AH130" s="798"/>
      <c r="AI130" s="798"/>
      <c r="AJ130" s="799"/>
      <c r="AK130" s="800">
        <v>343386</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4.3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2015945</v>
      </c>
      <c r="AB131" s="781"/>
      <c r="AC131" s="781"/>
      <c r="AD131" s="781"/>
      <c r="AE131" s="782"/>
      <c r="AF131" s="783">
        <v>2124434</v>
      </c>
      <c r="AG131" s="781"/>
      <c r="AH131" s="781"/>
      <c r="AI131" s="781"/>
      <c r="AJ131" s="782"/>
      <c r="AK131" s="783">
        <v>2133441</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t="s">
        <v>407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4.0601802129999998</v>
      </c>
      <c r="AB132" s="761"/>
      <c r="AC132" s="761"/>
      <c r="AD132" s="761"/>
      <c r="AE132" s="762"/>
      <c r="AF132" s="763">
        <v>3.8562741890000001</v>
      </c>
      <c r="AG132" s="761"/>
      <c r="AH132" s="761"/>
      <c r="AI132" s="761"/>
      <c r="AJ132" s="762"/>
      <c r="AK132" s="763">
        <v>5.1574428350000003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3.9</v>
      </c>
      <c r="AB133" s="740"/>
      <c r="AC133" s="740"/>
      <c r="AD133" s="740"/>
      <c r="AE133" s="741"/>
      <c r="AF133" s="739">
        <v>3.8</v>
      </c>
      <c r="AG133" s="740"/>
      <c r="AH133" s="740"/>
      <c r="AI133" s="740"/>
      <c r="AJ133" s="741"/>
      <c r="AK133" s="739">
        <v>4.3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election activeCell="AH74" sqref="AH74"/>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49" t="s">
        <v>469</v>
      </c>
      <c r="L7" s="256"/>
      <c r="M7" s="257" t="s">
        <v>470</v>
      </c>
      <c r="N7" s="258"/>
    </row>
    <row r="8" spans="1:16" x14ac:dyDescent="0.15">
      <c r="A8" s="250"/>
      <c r="B8" s="246"/>
      <c r="C8" s="246"/>
      <c r="D8" s="246"/>
      <c r="E8" s="246"/>
      <c r="F8" s="246"/>
      <c r="G8" s="259"/>
      <c r="H8" s="260"/>
      <c r="I8" s="260"/>
      <c r="J8" s="261"/>
      <c r="K8" s="1150"/>
      <c r="L8" s="262" t="s">
        <v>471</v>
      </c>
      <c r="M8" s="263" t="s">
        <v>472</v>
      </c>
      <c r="N8" s="264" t="s">
        <v>473</v>
      </c>
    </row>
    <row r="9" spans="1:16" x14ac:dyDescent="0.15">
      <c r="A9" s="250"/>
      <c r="B9" s="246"/>
      <c r="C9" s="246"/>
      <c r="D9" s="246"/>
      <c r="E9" s="246"/>
      <c r="F9" s="246"/>
      <c r="G9" s="1163" t="s">
        <v>474</v>
      </c>
      <c r="H9" s="1164"/>
      <c r="I9" s="1164"/>
      <c r="J9" s="1165"/>
      <c r="K9" s="265">
        <v>921503</v>
      </c>
      <c r="L9" s="266">
        <v>199460</v>
      </c>
      <c r="M9" s="267">
        <v>189696</v>
      </c>
      <c r="N9" s="268">
        <v>5.0999999999999996</v>
      </c>
    </row>
    <row r="10" spans="1:16" x14ac:dyDescent="0.15">
      <c r="A10" s="250"/>
      <c r="B10" s="246"/>
      <c r="C10" s="246"/>
      <c r="D10" s="246"/>
      <c r="E10" s="246"/>
      <c r="F10" s="246"/>
      <c r="G10" s="1163" t="s">
        <v>475</v>
      </c>
      <c r="H10" s="1164"/>
      <c r="I10" s="1164"/>
      <c r="J10" s="1165"/>
      <c r="K10" s="269">
        <v>230922</v>
      </c>
      <c r="L10" s="270">
        <v>49983</v>
      </c>
      <c r="M10" s="271">
        <v>21936</v>
      </c>
      <c r="N10" s="272">
        <v>127.9</v>
      </c>
    </row>
    <row r="11" spans="1:16" ht="13.5" customHeight="1" x14ac:dyDescent="0.15">
      <c r="A11" s="250"/>
      <c r="B11" s="246"/>
      <c r="C11" s="246"/>
      <c r="D11" s="246"/>
      <c r="E11" s="246"/>
      <c r="F11" s="246"/>
      <c r="G11" s="1163" t="s">
        <v>476</v>
      </c>
      <c r="H11" s="1164"/>
      <c r="I11" s="1164"/>
      <c r="J11" s="1165"/>
      <c r="K11" s="269">
        <v>8053</v>
      </c>
      <c r="L11" s="270">
        <v>1743</v>
      </c>
      <c r="M11" s="271">
        <v>29437</v>
      </c>
      <c r="N11" s="272">
        <v>-94.1</v>
      </c>
    </row>
    <row r="12" spans="1:16" ht="13.5" customHeight="1" x14ac:dyDescent="0.15">
      <c r="A12" s="250"/>
      <c r="B12" s="246"/>
      <c r="C12" s="246"/>
      <c r="D12" s="246"/>
      <c r="E12" s="246"/>
      <c r="F12" s="246"/>
      <c r="G12" s="1163" t="s">
        <v>477</v>
      </c>
      <c r="H12" s="1164"/>
      <c r="I12" s="1164"/>
      <c r="J12" s="1165"/>
      <c r="K12" s="269" t="s">
        <v>478</v>
      </c>
      <c r="L12" s="270" t="s">
        <v>478</v>
      </c>
      <c r="M12" s="271">
        <v>3160</v>
      </c>
      <c r="N12" s="272" t="s">
        <v>478</v>
      </c>
    </row>
    <row r="13" spans="1:16" ht="13.5" customHeight="1" x14ac:dyDescent="0.15">
      <c r="A13" s="250"/>
      <c r="B13" s="246"/>
      <c r="C13" s="246"/>
      <c r="D13" s="246"/>
      <c r="E13" s="246"/>
      <c r="F13" s="246"/>
      <c r="G13" s="1163" t="s">
        <v>479</v>
      </c>
      <c r="H13" s="1164"/>
      <c r="I13" s="1164"/>
      <c r="J13" s="1165"/>
      <c r="K13" s="269" t="s">
        <v>478</v>
      </c>
      <c r="L13" s="270" t="s">
        <v>478</v>
      </c>
      <c r="M13" s="271" t="s">
        <v>478</v>
      </c>
      <c r="N13" s="272" t="s">
        <v>478</v>
      </c>
    </row>
    <row r="14" spans="1:16" ht="13.5" customHeight="1" x14ac:dyDescent="0.15">
      <c r="A14" s="250"/>
      <c r="B14" s="246"/>
      <c r="C14" s="246"/>
      <c r="D14" s="246"/>
      <c r="E14" s="246"/>
      <c r="F14" s="246"/>
      <c r="G14" s="1163" t="s">
        <v>480</v>
      </c>
      <c r="H14" s="1164"/>
      <c r="I14" s="1164"/>
      <c r="J14" s="1165"/>
      <c r="K14" s="269">
        <v>10866</v>
      </c>
      <c r="L14" s="270">
        <v>2352</v>
      </c>
      <c r="M14" s="271">
        <v>9091</v>
      </c>
      <c r="N14" s="272">
        <v>-74.099999999999994</v>
      </c>
    </row>
    <row r="15" spans="1:16" ht="13.5" customHeight="1" x14ac:dyDescent="0.15">
      <c r="A15" s="250"/>
      <c r="B15" s="246"/>
      <c r="C15" s="246"/>
      <c r="D15" s="246"/>
      <c r="E15" s="246"/>
      <c r="F15" s="246"/>
      <c r="G15" s="1163" t="s">
        <v>481</v>
      </c>
      <c r="H15" s="1164"/>
      <c r="I15" s="1164"/>
      <c r="J15" s="1165"/>
      <c r="K15" s="269">
        <v>21619</v>
      </c>
      <c r="L15" s="270">
        <v>4679</v>
      </c>
      <c r="M15" s="271">
        <v>4470</v>
      </c>
      <c r="N15" s="272">
        <v>4.7</v>
      </c>
    </row>
    <row r="16" spans="1:16" x14ac:dyDescent="0.15">
      <c r="A16" s="250"/>
      <c r="B16" s="246"/>
      <c r="C16" s="246"/>
      <c r="D16" s="246"/>
      <c r="E16" s="246"/>
      <c r="F16" s="246"/>
      <c r="G16" s="1166" t="s">
        <v>482</v>
      </c>
      <c r="H16" s="1167"/>
      <c r="I16" s="1167"/>
      <c r="J16" s="1168"/>
      <c r="K16" s="270">
        <v>-100858</v>
      </c>
      <c r="L16" s="270">
        <v>-21831</v>
      </c>
      <c r="M16" s="271">
        <v>-19414</v>
      </c>
      <c r="N16" s="272">
        <v>12.4</v>
      </c>
    </row>
    <row r="17" spans="1:16" x14ac:dyDescent="0.15">
      <c r="A17" s="250"/>
      <c r="B17" s="246"/>
      <c r="C17" s="246"/>
      <c r="D17" s="246"/>
      <c r="E17" s="246"/>
      <c r="F17" s="246"/>
      <c r="G17" s="1166" t="s">
        <v>170</v>
      </c>
      <c r="H17" s="1167"/>
      <c r="I17" s="1167"/>
      <c r="J17" s="1168"/>
      <c r="K17" s="270">
        <v>1092105</v>
      </c>
      <c r="L17" s="270">
        <v>236386</v>
      </c>
      <c r="M17" s="271">
        <v>238376</v>
      </c>
      <c r="N17" s="272">
        <v>-0.8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60" t="s">
        <v>487</v>
      </c>
      <c r="H21" s="1161"/>
      <c r="I21" s="1161"/>
      <c r="J21" s="1162"/>
      <c r="K21" s="282">
        <v>24.89</v>
      </c>
      <c r="L21" s="283">
        <v>21.75</v>
      </c>
      <c r="M21" s="284">
        <v>3.14</v>
      </c>
      <c r="N21" s="251"/>
      <c r="O21" s="285"/>
      <c r="P21" s="281"/>
    </row>
    <row r="22" spans="1:16" s="286" customFormat="1" x14ac:dyDescent="0.15">
      <c r="A22" s="281"/>
      <c r="B22" s="251"/>
      <c r="C22" s="251"/>
      <c r="D22" s="251"/>
      <c r="E22" s="251"/>
      <c r="F22" s="251"/>
      <c r="G22" s="1160" t="s">
        <v>488</v>
      </c>
      <c r="H22" s="1161"/>
      <c r="I22" s="1161"/>
      <c r="J22" s="1162"/>
      <c r="K22" s="287">
        <v>91.8</v>
      </c>
      <c r="L22" s="288">
        <v>95.2</v>
      </c>
      <c r="M22" s="289">
        <v>-3.4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49" t="s">
        <v>469</v>
      </c>
      <c r="L30" s="256"/>
      <c r="M30" s="257" t="s">
        <v>470</v>
      </c>
      <c r="N30" s="258"/>
    </row>
    <row r="31" spans="1:16" x14ac:dyDescent="0.15">
      <c r="A31" s="250"/>
      <c r="B31" s="246"/>
      <c r="C31" s="246"/>
      <c r="D31" s="246"/>
      <c r="E31" s="246"/>
      <c r="F31" s="246"/>
      <c r="G31" s="259"/>
      <c r="H31" s="260"/>
      <c r="I31" s="260"/>
      <c r="J31" s="261"/>
      <c r="K31" s="1150"/>
      <c r="L31" s="262" t="s">
        <v>471</v>
      </c>
      <c r="M31" s="263" t="s">
        <v>472</v>
      </c>
      <c r="N31" s="264" t="s">
        <v>473</v>
      </c>
    </row>
    <row r="32" spans="1:16" ht="27" customHeight="1" x14ac:dyDescent="0.15">
      <c r="A32" s="250"/>
      <c r="B32" s="246"/>
      <c r="C32" s="246"/>
      <c r="D32" s="246"/>
      <c r="E32" s="246"/>
      <c r="F32" s="246"/>
      <c r="G32" s="1151" t="s">
        <v>492</v>
      </c>
      <c r="H32" s="1152"/>
      <c r="I32" s="1152"/>
      <c r="J32" s="1153"/>
      <c r="K32" s="296">
        <v>451490</v>
      </c>
      <c r="L32" s="296">
        <v>97725</v>
      </c>
      <c r="M32" s="297">
        <v>139853</v>
      </c>
      <c r="N32" s="298">
        <v>-30.1</v>
      </c>
    </row>
    <row r="33" spans="1:16" ht="13.5" customHeight="1" x14ac:dyDescent="0.15">
      <c r="A33" s="250"/>
      <c r="B33" s="246"/>
      <c r="C33" s="246"/>
      <c r="D33" s="246"/>
      <c r="E33" s="246"/>
      <c r="F33" s="246"/>
      <c r="G33" s="1151" t="s">
        <v>493</v>
      </c>
      <c r="H33" s="1152"/>
      <c r="I33" s="1152"/>
      <c r="J33" s="1153"/>
      <c r="K33" s="296" t="s">
        <v>478</v>
      </c>
      <c r="L33" s="296" t="s">
        <v>478</v>
      </c>
      <c r="M33" s="297" t="s">
        <v>478</v>
      </c>
      <c r="N33" s="298" t="s">
        <v>478</v>
      </c>
    </row>
    <row r="34" spans="1:16" ht="27" customHeight="1" x14ac:dyDescent="0.15">
      <c r="A34" s="250"/>
      <c r="B34" s="246"/>
      <c r="C34" s="246"/>
      <c r="D34" s="246"/>
      <c r="E34" s="246"/>
      <c r="F34" s="246"/>
      <c r="G34" s="1151" t="s">
        <v>494</v>
      </c>
      <c r="H34" s="1152"/>
      <c r="I34" s="1152"/>
      <c r="J34" s="1153"/>
      <c r="K34" s="296" t="s">
        <v>478</v>
      </c>
      <c r="L34" s="296" t="s">
        <v>478</v>
      </c>
      <c r="M34" s="297">
        <v>4</v>
      </c>
      <c r="N34" s="298" t="s">
        <v>478</v>
      </c>
    </row>
    <row r="35" spans="1:16" ht="27" customHeight="1" x14ac:dyDescent="0.15">
      <c r="A35" s="250"/>
      <c r="B35" s="246"/>
      <c r="C35" s="246"/>
      <c r="D35" s="246"/>
      <c r="E35" s="246"/>
      <c r="F35" s="246"/>
      <c r="G35" s="1151" t="s">
        <v>495</v>
      </c>
      <c r="H35" s="1152"/>
      <c r="I35" s="1152"/>
      <c r="J35" s="1153"/>
      <c r="K35" s="296" t="s">
        <v>478</v>
      </c>
      <c r="L35" s="296" t="s">
        <v>478</v>
      </c>
      <c r="M35" s="297">
        <v>31890</v>
      </c>
      <c r="N35" s="298" t="s">
        <v>478</v>
      </c>
    </row>
    <row r="36" spans="1:16" ht="27" customHeight="1" x14ac:dyDescent="0.15">
      <c r="A36" s="250"/>
      <c r="B36" s="246"/>
      <c r="C36" s="246"/>
      <c r="D36" s="246"/>
      <c r="E36" s="246"/>
      <c r="F36" s="246"/>
      <c r="G36" s="1151" t="s">
        <v>496</v>
      </c>
      <c r="H36" s="1152"/>
      <c r="I36" s="1152"/>
      <c r="J36" s="1153"/>
      <c r="K36" s="296">
        <v>1927</v>
      </c>
      <c r="L36" s="296">
        <v>417</v>
      </c>
      <c r="M36" s="297">
        <v>5316</v>
      </c>
      <c r="N36" s="298">
        <v>-92.2</v>
      </c>
    </row>
    <row r="37" spans="1:16" ht="13.5" customHeight="1" x14ac:dyDescent="0.15">
      <c r="A37" s="250"/>
      <c r="B37" s="246"/>
      <c r="C37" s="246"/>
      <c r="D37" s="246"/>
      <c r="E37" s="246"/>
      <c r="F37" s="246"/>
      <c r="G37" s="1151" t="s">
        <v>497</v>
      </c>
      <c r="H37" s="1152"/>
      <c r="I37" s="1152"/>
      <c r="J37" s="1153"/>
      <c r="K37" s="296" t="s">
        <v>478</v>
      </c>
      <c r="L37" s="296" t="s">
        <v>478</v>
      </c>
      <c r="M37" s="297">
        <v>1757</v>
      </c>
      <c r="N37" s="298" t="s">
        <v>478</v>
      </c>
    </row>
    <row r="38" spans="1:16" ht="27" customHeight="1" x14ac:dyDescent="0.15">
      <c r="A38" s="250"/>
      <c r="B38" s="246"/>
      <c r="C38" s="246"/>
      <c r="D38" s="246"/>
      <c r="E38" s="246"/>
      <c r="F38" s="246"/>
      <c r="G38" s="1154" t="s">
        <v>498</v>
      </c>
      <c r="H38" s="1155"/>
      <c r="I38" s="1155"/>
      <c r="J38" s="1156"/>
      <c r="K38" s="299" t="s">
        <v>478</v>
      </c>
      <c r="L38" s="299" t="s">
        <v>478</v>
      </c>
      <c r="M38" s="300">
        <v>42</v>
      </c>
      <c r="N38" s="301" t="s">
        <v>478</v>
      </c>
      <c r="O38" s="295"/>
    </row>
    <row r="39" spans="1:16" x14ac:dyDescent="0.15">
      <c r="A39" s="250"/>
      <c r="B39" s="246"/>
      <c r="C39" s="246"/>
      <c r="D39" s="246"/>
      <c r="E39" s="246"/>
      <c r="F39" s="246"/>
      <c r="G39" s="1154" t="s">
        <v>499</v>
      </c>
      <c r="H39" s="1155"/>
      <c r="I39" s="1155"/>
      <c r="J39" s="1156"/>
      <c r="K39" s="302" t="s">
        <v>478</v>
      </c>
      <c r="L39" s="302" t="s">
        <v>478</v>
      </c>
      <c r="M39" s="303">
        <v>-8426</v>
      </c>
      <c r="N39" s="304" t="s">
        <v>478</v>
      </c>
      <c r="O39" s="295"/>
    </row>
    <row r="40" spans="1:16" ht="27" customHeight="1" x14ac:dyDescent="0.15">
      <c r="A40" s="250"/>
      <c r="B40" s="246"/>
      <c r="C40" s="246"/>
      <c r="D40" s="246"/>
      <c r="E40" s="246"/>
      <c r="F40" s="246"/>
      <c r="G40" s="1151" t="s">
        <v>500</v>
      </c>
      <c r="H40" s="1152"/>
      <c r="I40" s="1152"/>
      <c r="J40" s="1153"/>
      <c r="K40" s="302">
        <v>-343386</v>
      </c>
      <c r="L40" s="302">
        <v>-74326</v>
      </c>
      <c r="M40" s="303">
        <v>-127711</v>
      </c>
      <c r="N40" s="304">
        <v>-41.8</v>
      </c>
      <c r="O40" s="295"/>
    </row>
    <row r="41" spans="1:16" x14ac:dyDescent="0.15">
      <c r="A41" s="250"/>
      <c r="B41" s="246"/>
      <c r="C41" s="246"/>
      <c r="D41" s="246"/>
      <c r="E41" s="246"/>
      <c r="F41" s="246"/>
      <c r="G41" s="1157" t="s">
        <v>282</v>
      </c>
      <c r="H41" s="1158"/>
      <c r="I41" s="1158"/>
      <c r="J41" s="1159"/>
      <c r="K41" s="296">
        <v>110031</v>
      </c>
      <c r="L41" s="302">
        <v>23816</v>
      </c>
      <c r="M41" s="303">
        <v>42725</v>
      </c>
      <c r="N41" s="304">
        <v>-44.3</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44" t="s">
        <v>469</v>
      </c>
      <c r="J49" s="1146" t="s">
        <v>504</v>
      </c>
      <c r="K49" s="1147"/>
      <c r="L49" s="1147"/>
      <c r="M49" s="1147"/>
      <c r="N49" s="1148"/>
    </row>
    <row r="50" spans="1:14" x14ac:dyDescent="0.15">
      <c r="A50" s="250"/>
      <c r="B50" s="246"/>
      <c r="C50" s="246"/>
      <c r="D50" s="246"/>
      <c r="E50" s="246"/>
      <c r="F50" s="246"/>
      <c r="G50" s="314"/>
      <c r="H50" s="315"/>
      <c r="I50" s="1145"/>
      <c r="J50" s="316" t="s">
        <v>505</v>
      </c>
      <c r="K50" s="317" t="s">
        <v>506</v>
      </c>
      <c r="L50" s="318" t="s">
        <v>507</v>
      </c>
      <c r="M50" s="319" t="s">
        <v>508</v>
      </c>
      <c r="N50" s="320" t="s">
        <v>509</v>
      </c>
    </row>
    <row r="51" spans="1:14" x14ac:dyDescent="0.15">
      <c r="A51" s="250"/>
      <c r="B51" s="246"/>
      <c r="C51" s="246"/>
      <c r="D51" s="246"/>
      <c r="E51" s="246"/>
      <c r="F51" s="246"/>
      <c r="G51" s="312" t="s">
        <v>510</v>
      </c>
      <c r="H51" s="313"/>
      <c r="I51" s="321">
        <v>3238495</v>
      </c>
      <c r="J51" s="322">
        <v>676519</v>
      </c>
      <c r="K51" s="323">
        <v>-21.3</v>
      </c>
      <c r="L51" s="324">
        <v>228305</v>
      </c>
      <c r="M51" s="325">
        <v>5.6</v>
      </c>
      <c r="N51" s="326">
        <v>-26.9</v>
      </c>
    </row>
    <row r="52" spans="1:14" x14ac:dyDescent="0.15">
      <c r="A52" s="250"/>
      <c r="B52" s="246"/>
      <c r="C52" s="246"/>
      <c r="D52" s="246"/>
      <c r="E52" s="246"/>
      <c r="F52" s="246"/>
      <c r="G52" s="327"/>
      <c r="H52" s="328" t="s">
        <v>511</v>
      </c>
      <c r="I52" s="329">
        <v>597172</v>
      </c>
      <c r="J52" s="330">
        <v>124749</v>
      </c>
      <c r="K52" s="331">
        <v>-70.2</v>
      </c>
      <c r="L52" s="332">
        <v>86611</v>
      </c>
      <c r="M52" s="333">
        <v>-20.399999999999999</v>
      </c>
      <c r="N52" s="334">
        <v>-49.8</v>
      </c>
    </row>
    <row r="53" spans="1:14" x14ac:dyDescent="0.15">
      <c r="A53" s="250"/>
      <c r="B53" s="246"/>
      <c r="C53" s="246"/>
      <c r="D53" s="246"/>
      <c r="E53" s="246"/>
      <c r="F53" s="246"/>
      <c r="G53" s="312" t="s">
        <v>512</v>
      </c>
      <c r="H53" s="313"/>
      <c r="I53" s="321">
        <v>2354677</v>
      </c>
      <c r="J53" s="322">
        <v>496453</v>
      </c>
      <c r="K53" s="323">
        <v>-26.6</v>
      </c>
      <c r="L53" s="324">
        <v>316331</v>
      </c>
      <c r="M53" s="325">
        <v>38.6</v>
      </c>
      <c r="N53" s="326">
        <v>-65.2</v>
      </c>
    </row>
    <row r="54" spans="1:14" x14ac:dyDescent="0.15">
      <c r="A54" s="250"/>
      <c r="B54" s="246"/>
      <c r="C54" s="246"/>
      <c r="D54" s="246"/>
      <c r="E54" s="246"/>
      <c r="F54" s="246"/>
      <c r="G54" s="327"/>
      <c r="H54" s="328" t="s">
        <v>511</v>
      </c>
      <c r="I54" s="329">
        <v>327009</v>
      </c>
      <c r="J54" s="330">
        <v>68946</v>
      </c>
      <c r="K54" s="331">
        <v>-44.7</v>
      </c>
      <c r="L54" s="332">
        <v>106387</v>
      </c>
      <c r="M54" s="333">
        <v>22.8</v>
      </c>
      <c r="N54" s="334">
        <v>-67.5</v>
      </c>
    </row>
    <row r="55" spans="1:14" x14ac:dyDescent="0.15">
      <c r="A55" s="250"/>
      <c r="B55" s="246"/>
      <c r="C55" s="246"/>
      <c r="D55" s="246"/>
      <c r="E55" s="246"/>
      <c r="F55" s="246"/>
      <c r="G55" s="312" t="s">
        <v>513</v>
      </c>
      <c r="H55" s="313"/>
      <c r="I55" s="321">
        <v>2719384</v>
      </c>
      <c r="J55" s="322">
        <v>574923</v>
      </c>
      <c r="K55" s="323">
        <v>15.8</v>
      </c>
      <c r="L55" s="324">
        <v>333013</v>
      </c>
      <c r="M55" s="325">
        <v>5.3</v>
      </c>
      <c r="N55" s="326">
        <v>10.5</v>
      </c>
    </row>
    <row r="56" spans="1:14" x14ac:dyDescent="0.15">
      <c r="A56" s="250"/>
      <c r="B56" s="246"/>
      <c r="C56" s="246"/>
      <c r="D56" s="246"/>
      <c r="E56" s="246"/>
      <c r="F56" s="246"/>
      <c r="G56" s="327"/>
      <c r="H56" s="328" t="s">
        <v>511</v>
      </c>
      <c r="I56" s="329">
        <v>411374</v>
      </c>
      <c r="J56" s="330">
        <v>86971</v>
      </c>
      <c r="K56" s="331">
        <v>26.1</v>
      </c>
      <c r="L56" s="332">
        <v>126732</v>
      </c>
      <c r="M56" s="333">
        <v>19.100000000000001</v>
      </c>
      <c r="N56" s="334">
        <v>7</v>
      </c>
    </row>
    <row r="57" spans="1:14" x14ac:dyDescent="0.15">
      <c r="A57" s="250"/>
      <c r="B57" s="246"/>
      <c r="C57" s="246"/>
      <c r="D57" s="246"/>
      <c r="E57" s="246"/>
      <c r="F57" s="246"/>
      <c r="G57" s="312" t="s">
        <v>514</v>
      </c>
      <c r="H57" s="313"/>
      <c r="I57" s="321">
        <v>4264958</v>
      </c>
      <c r="J57" s="322">
        <v>907438</v>
      </c>
      <c r="K57" s="323">
        <v>57.8</v>
      </c>
      <c r="L57" s="324">
        <v>280458</v>
      </c>
      <c r="M57" s="325">
        <v>-15.8</v>
      </c>
      <c r="N57" s="326">
        <v>73.599999999999994</v>
      </c>
    </row>
    <row r="58" spans="1:14" x14ac:dyDescent="0.15">
      <c r="A58" s="250"/>
      <c r="B58" s="246"/>
      <c r="C58" s="246"/>
      <c r="D58" s="246"/>
      <c r="E58" s="246"/>
      <c r="F58" s="246"/>
      <c r="G58" s="327"/>
      <c r="H58" s="328" t="s">
        <v>511</v>
      </c>
      <c r="I58" s="329">
        <v>483477</v>
      </c>
      <c r="J58" s="330">
        <v>102867</v>
      </c>
      <c r="K58" s="331">
        <v>18.3</v>
      </c>
      <c r="L58" s="332">
        <v>127286</v>
      </c>
      <c r="M58" s="333">
        <v>0.4</v>
      </c>
      <c r="N58" s="334">
        <v>17.899999999999999</v>
      </c>
    </row>
    <row r="59" spans="1:14" x14ac:dyDescent="0.15">
      <c r="A59" s="250"/>
      <c r="B59" s="246"/>
      <c r="C59" s="246"/>
      <c r="D59" s="246"/>
      <c r="E59" s="246"/>
      <c r="F59" s="246"/>
      <c r="G59" s="312" t="s">
        <v>515</v>
      </c>
      <c r="H59" s="313"/>
      <c r="I59" s="321">
        <v>1278446</v>
      </c>
      <c r="J59" s="322">
        <v>276720</v>
      </c>
      <c r="K59" s="323">
        <v>-69.5</v>
      </c>
      <c r="L59" s="324">
        <v>291945</v>
      </c>
      <c r="M59" s="325">
        <v>4.0999999999999996</v>
      </c>
      <c r="N59" s="326">
        <v>-73.599999999999994</v>
      </c>
    </row>
    <row r="60" spans="1:14" x14ac:dyDescent="0.15">
      <c r="A60" s="250"/>
      <c r="B60" s="246"/>
      <c r="C60" s="246"/>
      <c r="D60" s="246"/>
      <c r="E60" s="246"/>
      <c r="F60" s="246"/>
      <c r="G60" s="327"/>
      <c r="H60" s="328" t="s">
        <v>511</v>
      </c>
      <c r="I60" s="335">
        <v>370412</v>
      </c>
      <c r="J60" s="330">
        <v>80176</v>
      </c>
      <c r="K60" s="331">
        <v>-22.1</v>
      </c>
      <c r="L60" s="332">
        <v>127651</v>
      </c>
      <c r="M60" s="333">
        <v>0.3</v>
      </c>
      <c r="N60" s="334">
        <v>-22.4</v>
      </c>
    </row>
    <row r="61" spans="1:14" x14ac:dyDescent="0.15">
      <c r="A61" s="250"/>
      <c r="B61" s="246"/>
      <c r="C61" s="246"/>
      <c r="D61" s="246"/>
      <c r="E61" s="246"/>
      <c r="F61" s="246"/>
      <c r="G61" s="312" t="s">
        <v>516</v>
      </c>
      <c r="H61" s="336"/>
      <c r="I61" s="337">
        <v>2771192</v>
      </c>
      <c r="J61" s="338">
        <v>586411</v>
      </c>
      <c r="K61" s="339">
        <v>-8.8000000000000007</v>
      </c>
      <c r="L61" s="340">
        <v>290010</v>
      </c>
      <c r="M61" s="341">
        <v>7.6</v>
      </c>
      <c r="N61" s="326">
        <v>-16.399999999999999</v>
      </c>
    </row>
    <row r="62" spans="1:14" x14ac:dyDescent="0.15">
      <c r="A62" s="250"/>
      <c r="B62" s="246"/>
      <c r="C62" s="246"/>
      <c r="D62" s="246"/>
      <c r="E62" s="246"/>
      <c r="F62" s="246"/>
      <c r="G62" s="327"/>
      <c r="H62" s="328" t="s">
        <v>511</v>
      </c>
      <c r="I62" s="329">
        <v>437889</v>
      </c>
      <c r="J62" s="330">
        <v>92742</v>
      </c>
      <c r="K62" s="331">
        <v>-18.5</v>
      </c>
      <c r="L62" s="332">
        <v>114933</v>
      </c>
      <c r="M62" s="333">
        <v>4.4000000000000004</v>
      </c>
      <c r="N62" s="334">
        <v>-22.9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23" zoomScale="60" zoomScaleNormal="60" zoomScaleSheetLayoutView="55" workbookViewId="0">
      <selection activeCell="J100" sqref="J10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election activeCell="I91" sqref="I9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69" t="s">
        <v>3</v>
      </c>
      <c r="D47" s="1169"/>
      <c r="E47" s="1170"/>
      <c r="F47" s="11">
        <v>80.150000000000006</v>
      </c>
      <c r="G47" s="12">
        <v>79.069999999999993</v>
      </c>
      <c r="H47" s="12">
        <v>77.680000000000007</v>
      </c>
      <c r="I47" s="12">
        <v>67.53</v>
      </c>
      <c r="J47" s="13">
        <v>69.569999999999993</v>
      </c>
    </row>
    <row r="48" spans="2:10" ht="57.75" customHeight="1" x14ac:dyDescent="0.15">
      <c r="B48" s="14"/>
      <c r="C48" s="1171" t="s">
        <v>4</v>
      </c>
      <c r="D48" s="1171"/>
      <c r="E48" s="1172"/>
      <c r="F48" s="15">
        <v>15.47</v>
      </c>
      <c r="G48" s="16">
        <v>9.2899999999999991</v>
      </c>
      <c r="H48" s="16">
        <v>6.47</v>
      </c>
      <c r="I48" s="16">
        <v>10.49</v>
      </c>
      <c r="J48" s="17">
        <v>7.01</v>
      </c>
    </row>
    <row r="49" spans="2:10" ht="57.75" customHeight="1" thickBot="1" x14ac:dyDescent="0.2">
      <c r="B49" s="18"/>
      <c r="C49" s="1173" t="s">
        <v>5</v>
      </c>
      <c r="D49" s="1173"/>
      <c r="E49" s="1174"/>
      <c r="F49" s="19">
        <v>5</v>
      </c>
      <c r="G49" s="20" t="s">
        <v>523</v>
      </c>
      <c r="H49" s="20" t="s">
        <v>524</v>
      </c>
      <c r="I49" s="20" t="s">
        <v>525</v>
      </c>
      <c r="J49" s="21">
        <v>0.71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吉村 樹</cp:lastModifiedBy>
  <cp:lastPrinted>2018-10-25T23:57:35Z</cp:lastPrinted>
  <dcterms:created xsi:type="dcterms:W3CDTF">2018-01-24T06:47:33Z</dcterms:created>
  <dcterms:modified xsi:type="dcterms:W3CDTF">2018-11-26T02:08:56Z</dcterms:modified>
  <cp:category/>
</cp:coreProperties>
</file>