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117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concurrentManualCount="2"/>
</workbook>
</file>

<file path=xl/calcChain.xml><?xml version="1.0" encoding="utf-8"?>
<calcChain xmlns="http://schemas.openxmlformats.org/spreadsheetml/2006/main">
  <c r="BG34" i="9" l="1"/>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W42" i="9"/>
  <c r="BW43" i="9" s="1"/>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U36" i="9"/>
  <c r="C36" i="9"/>
  <c r="CO35" i="9"/>
  <c r="BW35" i="9"/>
  <c r="BE35" i="9"/>
  <c r="AM35" i="9"/>
  <c r="C35" i="9"/>
  <c r="CO34" i="9"/>
  <c r="BW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AM34" i="9" s="1"/>
  <c r="BE34" i="9" l="1"/>
</calcChain>
</file>

<file path=xl/sharedStrings.xml><?xml version="1.0" encoding="utf-8"?>
<sst xmlns="http://schemas.openxmlformats.org/spreadsheetml/2006/main" count="1072" uniqueCount="554">
  <si>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</si>
  <si>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</si>
  <si>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</si>
  <si>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</si>
  <si>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</si>
  <si>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</si>
  <si>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</si>
  <si>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</si>
  <si>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</si>
  <si>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</si>
  <si>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</si>
  <si>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</si>
  <si>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</si>
  <si>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</si>
  <si>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</si>
  <si>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</si>
  <si>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</si>
  <si>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</si>
  <si>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</si>
  <si>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</si>
  <si>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</si>
  <si>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</si>
  <si>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</si>
  <si>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</si>
  <si>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</si>
  <si>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</si>
  <si>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</si>
  <si>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</si>
  <si>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</si>
  <si>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</si>
  <si>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</si>
  <si>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</si>
  <si>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</si>
  <si>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</si>
  <si>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</si>
  <si>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</si>
  <si>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</si>
  <si>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</si>
  <si>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</si>
  <si>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</si>
  <si>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</si>
  <si>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</si>
  <si>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</si>
  <si>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</si>
  <si>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</si>
  <si>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</si>
  <si>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</si>
  <si>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</si>
  <si>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</si>
  <si>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</si>
  <si>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</si>
  <si>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</si>
  <si>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</si>
  <si>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</si>
  <si>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</si>
  <si>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</si>
  <si>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</si>
  <si>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</si>
  <si>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</si>
  <si>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</si>
  <si>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</si>
  <si>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</si>
  <si>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</si>
  <si>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</si>
  <si>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</si>
  <si>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</si>
  <si>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</si>
  <si>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</si>
  <si>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</si>
  <si>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Ⅲ－２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</si>
  <si>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</si>
  <si>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</si>
  <si>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</si>
  <si>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</si>
  <si>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</si>
  <si>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</si>
  <si>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</si>
  <si>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</si>
  <si>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</si>
  <si>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</si>
  <si>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</si>
  <si>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</si>
  <si>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本部町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</si>
  <si>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</si>
  <si>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</si>
  <si>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</si>
  <si>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</si>
  <si>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</si>
  <si>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</si>
  <si>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</si>
  <si>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</si>
  <si>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</si>
  <si>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</si>
  <si>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</si>
  <si>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</si>
  <si>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</si>
  <si>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</si>
  <si>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</si>
  <si>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</si>
  <si>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</si>
  <si>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</si>
  <si>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</si>
  <si>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</si>
  <si>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</si>
  <si>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</si>
  <si>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</si>
  <si>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</si>
  <si>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</si>
  <si>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</si>
  <si>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</si>
  <si>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</si>
  <si>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</si>
  <si>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</si>
  <si>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</si>
  <si>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</si>
  <si>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</si>
  <si>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</si>
  <si>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</si>
  <si>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</si>
  <si>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</si>
  <si>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</si>
  <si>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</si>
  <si>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</si>
  <si>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</si>
  <si>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</si>
  <si>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</si>
  <si>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</si>
  <si>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</si>
  <si>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</si>
  <si>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</si>
  <si>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</si>
  <si>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</si>
  <si>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</si>
  <si>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</si>
  <si>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</si>
  <si>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</si>
  <si>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</si>
  <si>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-1.2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</si>
  <si>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</si>
  <si>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</si>
  <si>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</si>
  <si>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</si>
  <si>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</si>
  <si>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</si>
  <si>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</si>
  <si>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</si>
  <si>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</si>
  <si>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</si>
  <si>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</si>
  <si>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</si>
  <si>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</si>
  <si>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</si>
  <si>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</si>
  <si>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</si>
  <si>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</si>
  <si>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</si>
  <si>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</si>
  <si>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</si>
  <si>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</si>
  <si>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</si>
  <si>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</si>
  <si>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</si>
  <si>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</si>
  <si>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</si>
  <si>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</si>
  <si>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</si>
  <si>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</si>
  <si>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</si>
  <si>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</si>
  <si>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</si>
  <si>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</si>
  <si>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</si>
  <si>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</si>
  <si>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</si>
  <si>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</si>
  <si>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</si>
  <si>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</si>
  <si>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</si>
  <si>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</si>
  <si>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</si>
  <si>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</si>
  <si>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</si>
  <si>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</si>
  <si>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</si>
  <si>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</si>
  <si>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</si>
  <si>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</si>
  <si>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</si>
  <si>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</si>
  <si>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</si>
  <si>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</si>
  <si>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</si>
  <si>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</si>
  <si>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</si>
  <si>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</si>
  <si>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</si>
  <si>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沖縄県本部町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</si>
  <si>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</si>
  <si>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</si>
  <si>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</si>
  <si>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</si>
  <si>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</si>
  <si>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</si>
  <si>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</si>
  <si>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</si>
  <si>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</si>
  <si>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</si>
  <si>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</si>
  <si>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</si>
  <si>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</si>
  <si>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</si>
  <si>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</si>
  <si>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</si>
  <si>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</si>
  <si>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</si>
  <si>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</si>
  <si>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</si>
  <si>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</si>
  <si>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</si>
  <si>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</si>
  <si>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</si>
  <si>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</si>
  <si>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</si>
  <si>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</si>
  <si>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</si>
  <si>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</si>
  <si>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</si>
  <si>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</si>
  <si>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</si>
  <si>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</si>
  <si>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</si>
  <si>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</si>
  <si>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</si>
  <si>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</si>
  <si>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</si>
  <si>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</si>
  <si>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</si>
  <si>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</si>
  <si>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</si>
  <si>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</si>
  <si>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</si>
  <si>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</si>
  <si>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</si>
  <si>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</si>
  <si>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</si>
  <si>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</si>
  <si>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</si>
  <si>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</si>
  <si>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</si>
  <si>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</si>
  <si>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</si>
  <si>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</si>
  <si>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</si>
  <si>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</si>
  <si>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</si>
  <si>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</si>
  <si>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</si>
  <si>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</si>
  <si>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</si>
  <si>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</si>
  <si>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</si>
  <si>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</si>
  <si>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</si>
  <si>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</si>
  <si>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</si>
  <si>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</si>
  <si>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</si>
  <si>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</si>
  <si>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</si>
  <si>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</si>
  <si>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</si>
  <si>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</si>
  <si>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</si>
  <si>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</si>
  <si>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</si>
  <si>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</si>
  <si>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</si>
  <si>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</si>
  <si>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</si>
  <si>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</si>
  <si>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</si>
  <si>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</si>
  <si>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</si>
  <si>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</si>
  <si>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</si>
  <si>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</si>
  <si>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</si>
  <si>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</si>
  <si>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</si>
  <si>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</si>
  <si>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</si>
  <si>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</si>
  <si>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</si>
  <si>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</si>
  <si>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</si>
  <si>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</si>
  <si>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</si>
  <si>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</si>
  <si>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</si>
  <si>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</si>
  <si>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</si>
  <si>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</si>
  <si>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</si>
  <si>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</si>
  <si>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</si>
  <si>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</si>
  <si>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</si>
  <si>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</si>
  <si>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</si>
  <si>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</si>
  <si>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</si>
  <si>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</si>
  <si>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</si>
  <si>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</si>
  <si>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</si>
  <si>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</si>
  <si>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</si>
  <si>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</si>
  <si>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</si>
  <si>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</si>
  <si>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</si>
  <si>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</si>
  <si>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</si>
  <si>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</si>
  <si>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</si>
  <si>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</si>
  <si>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</si>
  <si>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</si>
  <si>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</si>
  <si>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</si>
  <si>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</si>
  <si>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</si>
  <si>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</si>
  <si>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</si>
  <si>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</si>
  <si>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</si>
  <si>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</si>
  <si>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</si>
  <si>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</si>
  <si>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</si>
  <si>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</si>
  <si>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</si>
  <si>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</si>
  <si>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</si>
  <si>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</si>
  <si>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沖縄県本部町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</si>
  <si>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</si>
  <si>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</si>
  <si>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</si>
  <si>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</si>
  <si>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</si>
  <si>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</si>
  <si>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</si>
  <si>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</si>
  <si>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</si>
  <si>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</si>
  <si>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</si>
  <si>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</si>
  <si>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</si>
  <si>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</si>
  <si>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</si>
  <si>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</si>
  <si>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</si>
  <si>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</si>
  <si>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</si>
  <si>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</si>
  <si>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</si>
  <si>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</si>
  <si>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</si>
  <si>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</si>
  <si>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</si>
  <si>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</si>
  <si>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</si>
  <si>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</si>
  <si>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</si>
  <si>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</si>
  <si>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</si>
  <si>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</si>
  <si>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</si>
  <si>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</si>
  <si>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</si>
  <si>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</si>
  <si>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</si>
  <si>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公共下水道特別会計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</si>
  <si>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</si>
  <si>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</si>
  <si>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</si>
  <si>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</si>
  <si>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</si>
  <si>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</si>
  <si>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</si>
  <si>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</si>
  <si>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</si>
  <si>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</si>
  <si>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</si>
  <si>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</si>
  <si>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</si>
  <si>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</si>
  <si>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</si>
  <si>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</si>
  <si>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</si>
  <si>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</si>
  <si>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</si>
  <si>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</si>
  <si>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</si>
  <si>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</si>
  <si>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</si>
  <si>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</si>
  <si>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</si>
  <si>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</si>
  <si>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</si>
  <si>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</si>
  <si>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</si>
  <si>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</si>
  <si>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</si>
  <si>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</si>
  <si>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</si>
  <si>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</si>
  <si>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</si>
  <si>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</si>
  <si>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</si>
  <si>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</si>
  <si>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</si>
  <si>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</si>
  <si>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</si>
  <si>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</si>
  <si>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</si>
  <si>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</si>
  <si>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</si>
  <si>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</si>
  <si>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</si>
  <si>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</si>
  <si>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</si>
  <si>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</si>
  <si>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</si>
  <si>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</si>
  <si>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</si>
  <si>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</si>
  <si>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</si>
  <si>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</si>
  <si>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</si>
  <si>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</si>
  <si>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</si>
  <si>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</si>
  <si>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</si>
  <si>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</si>
  <si>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</si>
  <si>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</si>
  <si>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</si>
  <si>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</si>
  <si>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</si>
  <si>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</si>
  <si>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</si>
  <si>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</si>
  <si>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</si>
  <si>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</si>
  <si>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</si>
  <si>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</si>
  <si>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</si>
  <si>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</si>
  <si>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</si>
  <si>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</si>
  <si>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</si>
  <si>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</si>
  <si>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</si>
  <si>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</si>
  <si>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</si>
  <si>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</si>
  <si>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</si>
  <si>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</si>
  <si>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</si>
  <si>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</si>
  <si>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</si>
  <si>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</si>
  <si>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</si>
  <si>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</si>
  <si>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</si>
  <si>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</si>
  <si>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</si>
  <si>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</si>
  <si>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</si>
  <si>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</si>
  <si>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</si>
  <si>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</si>
  <si>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</si>
  <si>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</si>
  <si>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</si>
  <si>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</si>
  <si>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</si>
  <si>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</si>
  <si>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</si>
  <si>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</si>
  <si>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</si>
  <si>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</si>
  <si>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</si>
  <si>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</si>
  <si>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</si>
  <si>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</si>
  <si>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</si>
  <si>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</si>
  <si>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</si>
  <si>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</si>
  <si>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</si>
  <si>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</si>
  <si>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</si>
  <si>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</si>
  <si>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</si>
  <si>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</si>
  <si>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</si>
  <si>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</si>
  <si>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</si>
  <si>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</si>
  <si>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</si>
  <si>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</si>
  <si>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</si>
  <si>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</si>
  <si>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</si>
  <si>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</si>
  <si>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</si>
  <si>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</si>
  <si>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</si>
  <si>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</si>
  <si>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水道事業会計</t>
  </si>
  <si>
    <t>一般会計</t>
  </si>
  <si>
    <t>国民健康保険特別会計</t>
  </si>
  <si>
    <t>公共下水道特別会計</t>
  </si>
  <si>
    <t>後期高齢者医療特別会計</t>
  </si>
  <si>
    <t>その他会計（赤字）</t>
  </si>
  <si>
    <t>その他会計（黒字）</t>
  </si>
  <si>
    <t>沖縄県市町村自治会館管理組合</t>
    <rPh sb="0" eb="3">
      <t>オキナワケン</t>
    </rPh>
    <rPh sb="3" eb="6">
      <t>シチョウソン</t>
    </rPh>
    <rPh sb="6" eb="8">
      <t>ジチ</t>
    </rPh>
    <rPh sb="8" eb="10">
      <t>カイカン</t>
    </rPh>
    <rPh sb="10" eb="12">
      <t>カンリ</t>
    </rPh>
    <rPh sb="12" eb="14">
      <t>クミアイ</t>
    </rPh>
    <phoneticPr fontId="2"/>
  </si>
  <si>
    <t>本部町今帰仁村清掃施設組合</t>
    <rPh sb="0" eb="3">
      <t>モトブチョウ</t>
    </rPh>
    <rPh sb="3" eb="7">
      <t>ナキジンソン</t>
    </rPh>
    <rPh sb="7" eb="9">
      <t>セイソウ</t>
    </rPh>
    <rPh sb="9" eb="11">
      <t>シセツ</t>
    </rPh>
    <rPh sb="11" eb="13">
      <t>クミアイ</t>
    </rPh>
    <phoneticPr fontId="2"/>
  </si>
  <si>
    <t>本部町今帰仁村消防組合</t>
    <rPh sb="0" eb="3">
      <t>モトブチョウ</t>
    </rPh>
    <rPh sb="3" eb="7">
      <t>ナキジンソン</t>
    </rPh>
    <rPh sb="7" eb="9">
      <t>ショウボウ</t>
    </rPh>
    <rPh sb="9" eb="11">
      <t>クミアイ</t>
    </rPh>
    <phoneticPr fontId="2"/>
  </si>
  <si>
    <t>沖縄県市町村総合事務組合</t>
    <rPh sb="0" eb="3">
      <t>オキナワケン</t>
    </rPh>
    <rPh sb="3" eb="6">
      <t>シチョウソン</t>
    </rPh>
    <rPh sb="6" eb="8">
      <t>ソウゴウ</t>
    </rPh>
    <rPh sb="8" eb="10">
      <t>ジム</t>
    </rPh>
    <rPh sb="10" eb="12">
      <t>クミアイ</t>
    </rPh>
    <phoneticPr fontId="2"/>
  </si>
  <si>
    <t>沖縄県町村交通災害共済組合</t>
    <rPh sb="0" eb="3">
      <t>オキナワケン</t>
    </rPh>
    <rPh sb="3" eb="5">
      <t>チョウソン</t>
    </rPh>
    <rPh sb="5" eb="7">
      <t>コウツウ</t>
    </rPh>
    <rPh sb="7" eb="9">
      <t>サイガイ</t>
    </rPh>
    <rPh sb="9" eb="11">
      <t>キョウサイ</t>
    </rPh>
    <rPh sb="11" eb="13">
      <t>クミアイ</t>
    </rPh>
    <phoneticPr fontId="2"/>
  </si>
  <si>
    <t>北部広域市町村圏事務組合</t>
    <rPh sb="0" eb="2">
      <t>ホクブ</t>
    </rPh>
    <rPh sb="2" eb="4">
      <t>コウイキ</t>
    </rPh>
    <rPh sb="4" eb="7">
      <t>シチョウソン</t>
    </rPh>
    <rPh sb="7" eb="8">
      <t>ケン</t>
    </rPh>
    <rPh sb="8" eb="10">
      <t>ジム</t>
    </rPh>
    <rPh sb="10" eb="12">
      <t>クミアイ</t>
    </rPh>
    <phoneticPr fontId="2"/>
  </si>
  <si>
    <t>沖縄県後期高齢者医療広域連合（一般会計）</t>
    <rPh sb="0" eb="3">
      <t>オキナワケン</t>
    </rPh>
    <rPh sb="3" eb="5">
      <t>コウキ</t>
    </rPh>
    <rPh sb="5" eb="8">
      <t>コウレイシャ</t>
    </rPh>
    <rPh sb="8" eb="10">
      <t>イリョウ</t>
    </rPh>
    <rPh sb="10" eb="12">
      <t>コウイキ</t>
    </rPh>
    <rPh sb="12" eb="14">
      <t>レンゴウ</t>
    </rPh>
    <rPh sb="15" eb="17">
      <t>イッパン</t>
    </rPh>
    <rPh sb="17" eb="19">
      <t>カイケイ</t>
    </rPh>
    <phoneticPr fontId="2"/>
  </si>
  <si>
    <t>沖縄県後期高齢者医療広域連合（特別会計）</t>
    <rPh sb="0" eb="3">
      <t>オキナワケン</t>
    </rPh>
    <rPh sb="3" eb="5">
      <t>コウキ</t>
    </rPh>
    <rPh sb="5" eb="8">
      <t>コウレイシャ</t>
    </rPh>
    <rPh sb="8" eb="10">
      <t>イリョウ</t>
    </rPh>
    <rPh sb="10" eb="12">
      <t>コウイキ</t>
    </rPh>
    <rPh sb="12" eb="14">
      <t>レンゴウ</t>
    </rPh>
    <rPh sb="15" eb="17">
      <t>トクベツ</t>
    </rPh>
    <rPh sb="17" eb="19">
      <t>カイケイ</t>
    </rPh>
    <phoneticPr fontId="2"/>
  </si>
  <si>
    <t>-</t>
    <phoneticPr fontId="2"/>
  </si>
  <si>
    <t>-</t>
    <phoneticPr fontId="2"/>
  </si>
  <si>
    <t>-</t>
    <phoneticPr fontId="2"/>
  </si>
  <si>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2"/>
  </si>
  <si>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</si>
  <si>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</si>
  <si>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</si>
  <si>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</si>
  <si>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</si>
  <si>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</si>
  <si>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</si>
  <si>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</si>
  <si>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</si>
  <si>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</si>
  <si>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</si>
  <si>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</si>
  <si>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将来負担比率は前年度より減少しているが、財政調整基金などの充当可能基金の増加により減少していることが主な要因である。また実質公債費比率については、平成23年度から行った本部小学校等の建替え事業における地方債の償還開始などにより上昇に転じることとなった。ここ数年、老朽化した公共施設の建替え事業により地方債残高が年々増加しているため今後将来負担比率や実質公債費比率が上昇していくと考えられるので、これからの施設整備に関しては優先順位を付けて事業を開始するなどの平準化等を図る必要があ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</si>
</sst>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66496</c:v>
                </c:pt>
                <c:pt idx="1">
                  <c:v>82748</c:v>
                </c:pt>
                <c:pt idx="2">
                  <c:v>91837</c:v>
                </c:pt>
                <c:pt idx="3">
                  <c:v>75972</c:v>
                </c:pt>
                <c:pt idx="4">
                  <c:v>79466</c:v>
                </c:pt>
              </c:numCache>
            </c:numRef>
          </c:val>
          <c:smooth val="0"/>
          <c:extLst xmlns:c16r2="http://schemas.microsoft.com/office/drawing/2015/06/chart">
            <c:ext xmlns:c16="http://schemas.microsoft.com/office/drawing/2014/chart" uri="{C3380CC4-5D6E-409C-BE32-E72D297353CC}">
              <c16:uniqueId val="{00000000-5CFB-48B8-BC44-E3E451D9CA1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159586</c:v>
                </c:pt>
                <c:pt idx="1">
                  <c:v>151465</c:v>
                </c:pt>
                <c:pt idx="2">
                  <c:v>156901</c:v>
                </c:pt>
                <c:pt idx="3">
                  <c:v>76637</c:v>
                </c:pt>
                <c:pt idx="4">
                  <c:v>110566</c:v>
                </c:pt>
              </c:numCache>
            </c:numRef>
          </c:val>
          <c:smooth val="0"/>
          <c:extLst xmlns:c16r2="http://schemas.microsoft.com/office/drawing/2015/06/chart">
            <c:ext xmlns:c16="http://schemas.microsoft.com/office/drawing/2014/chart" uri="{C3380CC4-5D6E-409C-BE32-E72D297353CC}">
              <c16:uniqueId val="{00000001-5CFB-48B8-BC44-E3E451D9CA1D}"/>
            </c:ext>
          </c:extLst>
        </c:ser>
        <c:dLbls>
          <c:showLegendKey val="0"/>
          <c:showVal val="0"/>
          <c:showCatName val="0"/>
          <c:showSerName val="0"/>
          <c:showPercent val="0"/>
          <c:showBubbleSize val="0"/>
        </c:dLbls>
        <c:marker val="1"/>
        <c:smooth val="0"/>
        <c:axId val="120734464"/>
        <c:axId val="123317632"/>
      </c:lineChart>
      <c:catAx>
        <c:axId val="1207344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317632"/>
        <c:crosses val="autoZero"/>
        <c:auto val="1"/>
        <c:lblAlgn val="ctr"/>
        <c:lblOffset val="100"/>
        <c:tickLblSkip val="1"/>
        <c:tickMarkSkip val="1"/>
        <c:noMultiLvlLbl val="0"/>
      </c:catAx>
      <c:valAx>
        <c:axId val="123317632"/>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07344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6.87</c:v>
                </c:pt>
                <c:pt idx="1">
                  <c:v>8.82</c:v>
                </c:pt>
                <c:pt idx="2">
                  <c:v>9.3000000000000007</c:v>
                </c:pt>
                <c:pt idx="3">
                  <c:v>10.9</c:v>
                </c:pt>
                <c:pt idx="4">
                  <c:v>4.26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10.74</c:v>
                </c:pt>
                <c:pt idx="1">
                  <c:v>18.59</c:v>
                </c:pt>
                <c:pt idx="2">
                  <c:v>23.06</c:v>
                </c:pt>
                <c:pt idx="3">
                  <c:v>28.83</c:v>
                </c:pt>
                <c:pt idx="4">
                  <c:v>40.31</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01922688"/>
        <c:axId val="1019248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1.08</c:v>
                </c:pt>
                <c:pt idx="1">
                  <c:v>10.86</c:v>
                </c:pt>
                <c:pt idx="2">
                  <c:v>4.32</c:v>
                </c:pt>
                <c:pt idx="3">
                  <c:v>8.9</c:v>
                </c:pt>
                <c:pt idx="4">
                  <c:v>4.58</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01922688"/>
        <c:axId val="101924864"/>
      </c:lineChart>
      <c:catAx>
        <c:axId val="101922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1924864"/>
        <c:crosses val="autoZero"/>
        <c:auto val="1"/>
        <c:lblAlgn val="ctr"/>
        <c:lblOffset val="100"/>
        <c:tickLblSkip val="1"/>
        <c:tickMarkSkip val="1"/>
        <c:noMultiLvlLbl val="0"/>
      </c:catAx>
      <c:valAx>
        <c:axId val="101924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922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0.02</c:v>
                </c:pt>
                <c:pt idx="2">
                  <c:v>#N/A</c:v>
                </c:pt>
                <c:pt idx="3">
                  <c:v>0.01</c:v>
                </c:pt>
                <c:pt idx="4">
                  <c:v>#N/A</c:v>
                </c:pt>
                <c:pt idx="5">
                  <c:v>0.02</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公共下水道特別会計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0.78</c:v>
                </c:pt>
                <c:pt idx="2">
                  <c:v>#N/A</c:v>
                </c:pt>
                <c:pt idx="3">
                  <c:v>0.26</c:v>
                </c:pt>
                <c:pt idx="4">
                  <c:v>#N/A</c:v>
                </c:pt>
                <c:pt idx="5">
                  <c:v>1.2</c:v>
                </c:pt>
                <c:pt idx="6">
                  <c:v>#N/A</c:v>
                </c:pt>
                <c:pt idx="7">
                  <c:v>0.74</c:v>
                </c:pt>
                <c:pt idx="8">
                  <c:v>#N/A</c:v>
                </c:pt>
                <c:pt idx="9">
                  <c:v>0.6</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2.73</c:v>
                </c:pt>
                <c:pt idx="2">
                  <c:v>#N/A</c:v>
                </c:pt>
                <c:pt idx="3">
                  <c:v>3.28</c:v>
                </c:pt>
                <c:pt idx="4">
                  <c:v>#N/A</c:v>
                </c:pt>
                <c:pt idx="5">
                  <c:v>2.96</c:v>
                </c:pt>
                <c:pt idx="6">
                  <c:v>#N/A</c:v>
                </c:pt>
                <c:pt idx="7">
                  <c:v>1.32</c:v>
                </c:pt>
                <c:pt idx="8">
                  <c:v>#N/A</c:v>
                </c:pt>
                <c:pt idx="9">
                  <c:v>1.42</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6.87</c:v>
                </c:pt>
                <c:pt idx="2">
                  <c:v>#N/A</c:v>
                </c:pt>
                <c:pt idx="3">
                  <c:v>8.81</c:v>
                </c:pt>
                <c:pt idx="4">
                  <c:v>#N/A</c:v>
                </c:pt>
                <c:pt idx="5">
                  <c:v>9.3000000000000007</c:v>
                </c:pt>
                <c:pt idx="6">
                  <c:v>#N/A</c:v>
                </c:pt>
                <c:pt idx="7">
                  <c:v>10.9</c:v>
                </c:pt>
                <c:pt idx="8">
                  <c:v>#N/A</c:v>
                </c:pt>
                <c:pt idx="9">
                  <c:v>4.25</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5.48</c:v>
                </c:pt>
                <c:pt idx="2">
                  <c:v>#N/A</c:v>
                </c:pt>
                <c:pt idx="3">
                  <c:v>7.75</c:v>
                </c:pt>
                <c:pt idx="4">
                  <c:v>#N/A</c:v>
                </c:pt>
                <c:pt idx="5">
                  <c:v>5.91</c:v>
                </c:pt>
                <c:pt idx="6">
                  <c:v>#N/A</c:v>
                </c:pt>
                <c:pt idx="7">
                  <c:v>5.65</c:v>
                </c:pt>
                <c:pt idx="8">
                  <c:v>#N/A</c:v>
                </c:pt>
                <c:pt idx="9">
                  <c:v>8.6300000000000008</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37359360"/>
        <c:axId val="137360896"/>
      </c:barChart>
      <c:catAx>
        <c:axId val="137359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7360896"/>
        <c:crosses val="autoZero"/>
        <c:auto val="1"/>
        <c:lblAlgn val="ctr"/>
        <c:lblOffset val="100"/>
        <c:tickLblSkip val="1"/>
        <c:tickMarkSkip val="1"/>
        <c:noMultiLvlLbl val="0"/>
      </c:catAx>
      <c:valAx>
        <c:axId val="1373608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3593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609</c:v>
                </c:pt>
                <c:pt idx="5">
                  <c:v>607</c:v>
                </c:pt>
                <c:pt idx="8">
                  <c:v>619</c:v>
                </c:pt>
                <c:pt idx="11">
                  <c:v>606</c:v>
                </c:pt>
                <c:pt idx="14">
                  <c:v>613</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77</c:v>
                </c:pt>
                <c:pt idx="3">
                  <c:v>82</c:v>
                </c:pt>
                <c:pt idx="6">
                  <c:v>32</c:v>
                </c:pt>
                <c:pt idx="9">
                  <c:v>72</c:v>
                </c:pt>
                <c:pt idx="12">
                  <c:v>85</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114</c:v>
                </c:pt>
                <c:pt idx="3">
                  <c:v>105</c:v>
                </c:pt>
                <c:pt idx="6">
                  <c:v>147</c:v>
                </c:pt>
                <c:pt idx="9">
                  <c:v>84</c:v>
                </c:pt>
                <c:pt idx="12">
                  <c:v>128</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687</c:v>
                </c:pt>
                <c:pt idx="3">
                  <c:v>601</c:v>
                </c:pt>
                <c:pt idx="6">
                  <c:v>607</c:v>
                </c:pt>
                <c:pt idx="9">
                  <c:v>604</c:v>
                </c:pt>
                <c:pt idx="12">
                  <c:v>652</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34006656"/>
        <c:axId val="1340088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270</c:v>
                </c:pt>
                <c:pt idx="2">
                  <c:v>#N/A</c:v>
                </c:pt>
                <c:pt idx="3">
                  <c:v>#N/A</c:v>
                </c:pt>
                <c:pt idx="4">
                  <c:v>181</c:v>
                </c:pt>
                <c:pt idx="5">
                  <c:v>#N/A</c:v>
                </c:pt>
                <c:pt idx="6">
                  <c:v>#N/A</c:v>
                </c:pt>
                <c:pt idx="7">
                  <c:v>167</c:v>
                </c:pt>
                <c:pt idx="8">
                  <c:v>#N/A</c:v>
                </c:pt>
                <c:pt idx="9">
                  <c:v>#N/A</c:v>
                </c:pt>
                <c:pt idx="10">
                  <c:v>154</c:v>
                </c:pt>
                <c:pt idx="11">
                  <c:v>#N/A</c:v>
                </c:pt>
                <c:pt idx="12">
                  <c:v>#N/A</c:v>
                </c:pt>
                <c:pt idx="13">
                  <c:v>252</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34006656"/>
        <c:axId val="134008832"/>
      </c:lineChart>
      <c:catAx>
        <c:axId val="134006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4008832"/>
        <c:crosses val="autoZero"/>
        <c:auto val="1"/>
        <c:lblAlgn val="ctr"/>
        <c:lblOffset val="100"/>
        <c:tickLblSkip val="1"/>
        <c:tickMarkSkip val="1"/>
        <c:noMultiLvlLbl val="0"/>
      </c:catAx>
      <c:valAx>
        <c:axId val="134008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006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4969</c:v>
                </c:pt>
                <c:pt idx="5">
                  <c:v>5618</c:v>
                </c:pt>
                <c:pt idx="8">
                  <c:v>5475</c:v>
                </c:pt>
                <c:pt idx="11">
                  <c:v>5470</c:v>
                </c:pt>
                <c:pt idx="14">
                  <c:v>5309</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497</c:v>
                </c:pt>
                <c:pt idx="5">
                  <c:v>477</c:v>
                </c:pt>
                <c:pt idx="8">
                  <c:v>459</c:v>
                </c:pt>
                <c:pt idx="11">
                  <c:v>419</c:v>
                </c:pt>
                <c:pt idx="14">
                  <c:v>395</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1231</c:v>
                </c:pt>
                <c:pt idx="5">
                  <c:v>1424</c:v>
                </c:pt>
                <c:pt idx="8">
                  <c:v>1137</c:v>
                </c:pt>
                <c:pt idx="11">
                  <c:v>1351</c:v>
                </c:pt>
                <c:pt idx="14">
                  <c:v>1823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371</c:v>
                </c:pt>
                <c:pt idx="3">
                  <c:v>339</c:v>
                </c:pt>
                <c:pt idx="6">
                  <c:v>120</c:v>
                </c:pt>
                <c:pt idx="9">
                  <c:v>64</c:v>
                </c:pt>
                <c:pt idx="12">
                  <c:v>127</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687</c:v>
                </c:pt>
                <c:pt idx="3">
                  <c:v>676</c:v>
                </c:pt>
                <c:pt idx="6">
                  <c:v>896</c:v>
                </c:pt>
                <c:pt idx="9">
                  <c:v>893</c:v>
                </c:pt>
                <c:pt idx="12">
                  <c:v>845</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1363</c:v>
                </c:pt>
                <c:pt idx="3">
                  <c:v>1314</c:v>
                </c:pt>
                <c:pt idx="6">
                  <c:v>1282</c:v>
                </c:pt>
                <c:pt idx="9">
                  <c:v>1087</c:v>
                </c:pt>
                <c:pt idx="12">
                  <c:v>1119</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6217</c:v>
                </c:pt>
                <c:pt idx="3">
                  <c:v>6670</c:v>
                </c:pt>
                <c:pt idx="6">
                  <c:v>6845</c:v>
                </c:pt>
                <c:pt idx="9">
                  <c:v>6815</c:v>
                </c:pt>
                <c:pt idx="12">
                  <c:v>6851</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7716480"/>
        <c:axId val="1377184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1941</c:v>
                </c:pt>
                <c:pt idx="2">
                  <c:v>#N/A</c:v>
                </c:pt>
                <c:pt idx="3">
                  <c:v>#N/A</c:v>
                </c:pt>
                <c:pt idx="4">
                  <c:v>1481</c:v>
                </c:pt>
                <c:pt idx="5">
                  <c:v>#N/A</c:v>
                </c:pt>
                <c:pt idx="6">
                  <c:v>#N/A</c:v>
                </c:pt>
                <c:pt idx="7">
                  <c:v>2071</c:v>
                </c:pt>
                <c:pt idx="8">
                  <c:v>#N/A</c:v>
                </c:pt>
                <c:pt idx="9">
                  <c:v>#N/A</c:v>
                </c:pt>
                <c:pt idx="10">
                  <c:v>1620</c:v>
                </c:pt>
                <c:pt idx="11">
                  <c:v>#N/A</c:v>
                </c:pt>
                <c:pt idx="12">
                  <c:v>#N/A</c:v>
                </c:pt>
                <c:pt idx="13">
                  <c:v>1414</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7716480"/>
        <c:axId val="137718400"/>
      </c:lineChart>
      <c:catAx>
        <c:axId val="137716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7718400"/>
        <c:crosses val="autoZero"/>
        <c:auto val="1"/>
        <c:lblAlgn val="ctr"/>
        <c:lblOffset val="100"/>
        <c:tickLblSkip val="1"/>
        <c:tickMarkSkip val="1"/>
        <c:noMultiLvlLbl val="0"/>
      </c:catAx>
      <c:valAx>
        <c:axId val="137718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716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{841FDC4C-557A-44E2-BE80-05BC71F67C00}</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6E4B-4668-8E3F-55D46146D98D}"/>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{87E38839-2986-4E64-8A6B-D922F655590C}</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6E4B-4668-8E3F-55D46146D98D}"/>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{A9FE53AC-8444-4EFB-93C7-C0695E6B24B8}</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6E4B-4668-8E3F-55D46146D98D}"/>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{5B86AC56-C271-4FBB-A66C-0CC2BAEE718C}</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6E4B-4668-8E3F-55D46146D98D}"/>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{75E435BC-3301-487E-8452-802AC17D9E60}</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6E4B-4668-8E3F-55D46146D98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6E4B-4668-8E3F-55D46146D98D}"/>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{BC39B219-E68E-4A9D-9A03-EDDC1538D0A4}</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6E4B-4668-8E3F-55D46146D98D}"/>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{6D16902A-FF62-4796-962E-FE1DAF681448}</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6E4B-4668-8E3F-55D46146D98D}"/>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{E7DDA9B3-00AD-4998-9290-5931563329BF}</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6E4B-4668-8E3F-55D46146D98D}"/>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{8FBF0036-4B78-4EFC-AA21-24F386B00AD0}</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6E4B-4668-8E3F-55D46146D98D}"/>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{FAD95A33-F814-42F2-B202-318F0853D737}</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6E4B-4668-8E3F-55D46146D98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6E4B-4668-8E3F-55D46146D98D}"/>
            </c:ext>
          </c:extLst>
        </c:ser>
        <c:dLbls>
          <c:showLegendKey val="0"/>
          <c:showVal val="0"/>
          <c:showCatName val="0"/>
          <c:showSerName val="0"/>
          <c:showPercent val="0"/>
          <c:showBubbleSize val="0"/>
        </c:dLbls>
        <c:axId val="138529792"/>
        <c:axId val="138536064"/>
      </c:scatterChart>
      <c:valAx>
        <c:axId val="13852979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8536064"/>
        <c:crosses val="autoZero"/>
        <c:crossBetween val="midCat"/>
      </c:valAx>
      <c:valAx>
        <c:axId val="13853606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85297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{0C761DC9-B8E2-4340-B82C-08A711FD81EF}</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4DC2-4E64-B601-F02EAB6A9DB4}"/>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{C82438BD-451B-4C45-B520-78BBCBCBD73B}</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4DC2-4E64-B601-F02EAB6A9DB4}"/>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{AAD8252F-585D-42DB-84AE-E0BBBFF04FBA}</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4DC2-4E64-B601-F02EAB6A9DB4}"/>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{B8B3C530-5975-4F01-822D-2FC40F8FE5A2}</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4DC2-4E64-B601-F02EAB6A9DB4}"/>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{B7306EE3-801D-4C5D-850A-F893861209E1}</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4DC2-4E64-B601-F02EAB6A9DB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10.6</c:v>
                </c:pt>
                <c:pt idx="1">
                  <c:v>8.5</c:v>
                </c:pt>
                <c:pt idx="2">
                  <c:v>6.4</c:v>
                </c:pt>
                <c:pt idx="3">
                  <c:v>5.0999999999999996</c:v>
                </c:pt>
                <c:pt idx="4">
                  <c:v>5.8</c:v>
                </c:pt>
              </c:numCache>
            </c:numRef>
          </c:xVal>
          <c:yVal>
            <c:numRef>
              <c:f>公会計指標分析・財政指標組合せ分析表!$K$73:$O$73</c:f>
              <c:numCache>
                <c:formatCode>#,##0.0;"▲ "#,##0.0</c:formatCode>
                <c:ptCount val="5"/>
                <c:pt idx="0">
                  <c:v>61.2</c:v>
                </c:pt>
                <c:pt idx="1">
                  <c:v>45.5</c:v>
                </c:pt>
                <c:pt idx="2">
                  <c:v>65.7</c:v>
                </c:pt>
                <c:pt idx="3">
                  <c:v>48.6</c:v>
                </c:pt>
                <c:pt idx="4">
                  <c:v>42.8</c:v>
                </c:pt>
              </c:numCache>
            </c:numRef>
          </c:yVal>
          <c:smooth val="0"/>
          <c:extLst xmlns:c16r2="http://schemas.microsoft.com/office/drawing/2015/06/chart">
            <c:ext xmlns:c16="http://schemas.microsoft.com/office/drawing/2014/chart" uri="{C3380CC4-5D6E-409C-BE32-E72D297353CC}">
              <c16:uniqueId val="{00000005-4DC2-4E64-B601-F02EAB6A9DB4}"/>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{31835C30-B446-4A50-B090-2DBDD97FF62B}</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4DC2-4E64-B601-F02EAB6A9DB4}"/>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{69A8E734-7802-41E4-AFB5-33A063E35999}</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4DC2-4E64-B601-F02EAB6A9DB4}"/>
                </c:ext>
              </c:extLst>
            </c:dLbl>
            <c:dLbl>
              <c:idx val="2"/>
              <c:layout>
                <c:manualLayout>
                  <c:x val="-3.0882299083339618E-2"/>
                  <c:y val="-6.2527233115468414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{292C4669-638D-4B16-88F7-E2DD94AEE3D1}</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4DC2-4E64-B601-F02EAB6A9DB4}"/>
                </c:ext>
              </c:extLst>
            </c:dLbl>
            <c:dLbl>
              <c:idx val="3"/>
              <c:layout>
                <c:manualLayout>
                  <c:x val="-3.2528625440287819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{805E7E51-6C13-4922-A337-5917DE7ED8FF}</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4DC2-4E64-B601-F02EAB6A9DB4}"/>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{A717D9D0-8BA8-48FF-BDC6-19FDCF1D6CF2}</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4DC2-4E64-B601-F02EAB6A9DB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10.9</c:v>
                </c:pt>
                <c:pt idx="1">
                  <c:v>10.1</c:v>
                </c:pt>
                <c:pt idx="2">
                  <c:v>9.1</c:v>
                </c:pt>
                <c:pt idx="3">
                  <c:v>8.9</c:v>
                </c:pt>
                <c:pt idx="4">
                  <c:v>7.9</c:v>
                </c:pt>
              </c:numCache>
            </c:numRef>
          </c:xVal>
          <c:yVal>
            <c:numRef>
              <c:f>公会計指標分析・財政指標組合せ分析表!$K$77:$O$77</c:f>
              <c:numCache>
                <c:formatCode>#,##0.0;"▲ "#,##0.0</c:formatCode>
                <c:ptCount val="5"/>
                <c:pt idx="0">
                  <c:v>29.4</c:v>
                </c:pt>
                <c:pt idx="1">
                  <c:v>18.899999999999999</c:v>
                </c:pt>
                <c:pt idx="2">
                  <c:v>10.199999999999999</c:v>
                </c:pt>
                <c:pt idx="3">
                  <c:v>13.1</c:v>
                </c:pt>
                <c:pt idx="4">
                  <c:v>0</c:v>
                </c:pt>
              </c:numCache>
            </c:numRef>
          </c:yVal>
          <c:smooth val="0"/>
          <c:extLst xmlns:c16r2="http://schemas.microsoft.com/office/drawing/2015/06/chart">
            <c:ext xmlns:c16="http://schemas.microsoft.com/office/drawing/2014/chart" uri="{C3380CC4-5D6E-409C-BE32-E72D297353CC}">
              <c16:uniqueId val="{0000000B-4DC2-4E64-B601-F02EAB6A9DB4}"/>
            </c:ext>
          </c:extLst>
        </c:ser>
        <c:dLbls>
          <c:showLegendKey val="0"/>
          <c:showVal val="0"/>
          <c:showCatName val="0"/>
          <c:showSerName val="0"/>
          <c:showPercent val="0"/>
          <c:showBubbleSize val="0"/>
        </c:dLbls>
        <c:axId val="138599424"/>
        <c:axId val="138601600"/>
      </c:scatterChart>
      <c:valAx>
        <c:axId val="138599424"/>
        <c:scaling>
          <c:orientation val="minMax"/>
          <c:max val="11.4"/>
          <c:min val="4.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8601600"/>
        <c:crosses val="autoZero"/>
        <c:crossBetween val="midCat"/>
      </c:valAx>
      <c:valAx>
        <c:axId val="138601600"/>
        <c:scaling>
          <c:orientation val="minMax"/>
          <c:max val="77"/>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8599424"/>
        <c:crosses val="autoZero"/>
        <c:crossBetween val="midCat"/>
        <c:majorUnit val="8"/>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沖縄県本部町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年度まで利率の高い起債の繰上げ償還を行ってきており、それ以降は横ばいで推移していたが、平成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年度から文教施設や庁舎等の施設整備を行ってきており、平成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その元金償還が始まったため実質公債費率が悪化する結果となった。次年度以降も増加する見込みであるため、今後の施設整備についても集約化、規模の適正化、整備時期の平準化を行い公債費率の上昇抑制に努める必要が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沖縄県本部町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前年度から将来負担比率の分子が減少した主な要因としては充当可能基金が増加したことによる。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しかし、平成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年度行っている文教施設等の老朽化による施設更新が続いており地方債現在高が増加に転じているため、施設整備の平準化や整備規模の適正化を図り、将来負担比率の上昇抑制に努める必要がある。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2B059AED-6CB4-4ABA-B4F7-F9725E675E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DE75F054-4D4B-43DD-9BB9-052D2FC7A1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a:extLst>
            <a:ext uri="{FF2B5EF4-FFF2-40B4-BE49-F238E27FC236}">
              <a16:creationId xmlns:a16="http://schemas.microsoft.com/office/drawing/2014/main" xmlns="" id="{EF193BF9-5642-471B-8F0B-E52EDB60D90F}"/>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a:extLst>
            <a:ext uri="{FF2B5EF4-FFF2-40B4-BE49-F238E27FC236}">
              <a16:creationId xmlns:a16="http://schemas.microsoft.com/office/drawing/2014/main" xmlns="" id="{B66F720D-41CA-4CD5-AB5A-3066307F2D1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a:extLst>
            <a:ext uri="{FF2B5EF4-FFF2-40B4-BE49-F238E27FC236}">
              <a16:creationId xmlns:a16="http://schemas.microsoft.com/office/drawing/2014/main" xmlns="" id="{69DA2EFB-CD7F-498D-B0F0-7C7155D1CA6B}"/>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a:extLst>
            <a:ext uri="{FF2B5EF4-FFF2-40B4-BE49-F238E27FC236}">
              <a16:creationId xmlns:a16="http://schemas.microsoft.com/office/drawing/2014/main" xmlns="" id="{2DBA8EF2-30E0-4508-A302-5559A34DD49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沖縄県本部町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a:extLst>
            <a:ext uri="{FF2B5EF4-FFF2-40B4-BE49-F238E27FC236}">
              <a16:creationId xmlns:a16="http://schemas.microsoft.com/office/drawing/2014/main" xmlns="" id="{B352B012-ACE3-4A81-B22F-B5D032792354}"/>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a:extLst>
            <a:ext uri="{FF2B5EF4-FFF2-40B4-BE49-F238E27FC236}">
              <a16:creationId xmlns:a16="http://schemas.microsoft.com/office/drawing/2014/main" xmlns="" id="{813C45D9-1BB4-4903-9D83-05084FBF8E0D}"/>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a:extLst>
            <a:ext uri="{FF2B5EF4-FFF2-40B4-BE49-F238E27FC236}">
              <a16:creationId xmlns:a16="http://schemas.microsoft.com/office/drawing/2014/main" xmlns="" id="{F795FEAA-C9A1-4804-9BF7-785B9D79BA9C}"/>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a:extLst>
            <a:ext uri="{FF2B5EF4-FFF2-40B4-BE49-F238E27FC236}">
              <a16:creationId xmlns:a16="http://schemas.microsoft.com/office/drawing/2014/main" xmlns="" id="{38091086-264F-4F32-AB69-B01D4FF5FD47}"/>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a:extLst>
            <a:ext uri="{FF2B5EF4-FFF2-40B4-BE49-F238E27FC236}">
              <a16:creationId xmlns:a16="http://schemas.microsoft.com/office/drawing/2014/main" xmlns="" id="{04D8082A-88B8-4BE9-9F2E-FD223F7C8539}"/>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a:extLst>
            <a:ext uri="{FF2B5EF4-FFF2-40B4-BE49-F238E27FC236}">
              <a16:creationId xmlns:a16="http://schemas.microsoft.com/office/drawing/2014/main" xmlns="" id="{EEC3BB93-F9EF-4B88-A241-DD12C55F6277}"/>
            </a:ext>
          </a:extLst>
        </xdr:cNvPr>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13,441
13,377
54.35
8,040,715
7,840,682
164,998
3,876,493
6,850,534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a:extLst>
            <a:ext uri="{FF2B5EF4-FFF2-40B4-BE49-F238E27FC236}">
              <a16:creationId xmlns:a16="http://schemas.microsoft.com/office/drawing/2014/main" xmlns="" id="{5FEC7C19-0512-47FB-B814-7C76EC9F4E27}"/>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a:extLst>
            <a:ext uri="{FF2B5EF4-FFF2-40B4-BE49-F238E27FC236}">
              <a16:creationId xmlns:a16="http://schemas.microsoft.com/office/drawing/2014/main" xmlns="" id="{36FB188F-F6AC-4459-8E81-768947571451}"/>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a:extLst>
            <a:ext uri="{FF2B5EF4-FFF2-40B4-BE49-F238E27FC236}">
              <a16:creationId xmlns:a16="http://schemas.microsoft.com/office/drawing/2014/main" xmlns="" id="{2B5D450F-DD52-425E-919B-F5896B825833}"/>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42.8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a:extLst>
            <a:ext uri="{FF2B5EF4-FFF2-40B4-BE49-F238E27FC236}">
              <a16:creationId xmlns:a16="http://schemas.microsoft.com/office/drawing/2014/main" xmlns="" id="{6B3DC8DC-67E5-4364-BEAF-231B1FB0BD9C}"/>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a:extLst>
            <a:ext uri="{FF2B5EF4-FFF2-40B4-BE49-F238E27FC236}">
              <a16:creationId xmlns:a16="http://schemas.microsoft.com/office/drawing/2014/main" xmlns="" id="{A7043D89-04F0-4D8F-AF31-0303297F76FB}"/>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a:extLst>
            <a:ext uri="{FF2B5EF4-FFF2-40B4-BE49-F238E27FC236}">
              <a16:creationId xmlns:a16="http://schemas.microsoft.com/office/drawing/2014/main" xmlns="" id="{06F60DA7-8DCC-4DF3-8A60-DBA4CCCF8501}"/>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a:extLst>
            <a:ext uri="{FF2B5EF4-FFF2-40B4-BE49-F238E27FC236}">
              <a16:creationId xmlns:a16="http://schemas.microsoft.com/office/drawing/2014/main" xmlns="" id="{549A554C-DC40-4F7F-930A-C63E878A129C}"/>
            </a:ext>
          </a:extLst>
        </xdr:cNvPr>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a:extLst>
            <a:ext uri="{FF2B5EF4-FFF2-40B4-BE49-F238E27FC236}">
              <a16:creationId xmlns:a16="http://schemas.microsoft.com/office/drawing/2014/main" xmlns="" id="{662394BE-D389-4A2D-9476-0249884C4AF5}"/>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a:extLst>
            <a:ext uri="{FF2B5EF4-FFF2-40B4-BE49-F238E27FC236}">
              <a16:creationId xmlns:a16="http://schemas.microsoft.com/office/drawing/2014/main" xmlns="" id="{0308B987-0A6D-4FDA-93A4-A02D5A404139}"/>
            </a:ext>
          </a:extLst>
        </xdr:cNvPr>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a:extLst>
            <a:ext uri="{FF2B5EF4-FFF2-40B4-BE49-F238E27FC236}">
              <a16:creationId xmlns:a16="http://schemas.microsoft.com/office/drawing/2014/main" xmlns="" id="{E90F0F7F-D790-4A9E-82DF-3F31EEFBD52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a:extLst>
            <a:ext uri="{FF2B5EF4-FFF2-40B4-BE49-F238E27FC236}">
              <a16:creationId xmlns:a16="http://schemas.microsoft.com/office/drawing/2014/main" xmlns="" id="{5B6B55EF-EB74-4E00-9E1B-4068B3FF5838}"/>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a:extLst>
            <a:ext uri="{FF2B5EF4-FFF2-40B4-BE49-F238E27FC236}">
              <a16:creationId xmlns:a16="http://schemas.microsoft.com/office/drawing/2014/main" xmlns="" id="{A08E0339-69AD-4860-ADEB-5D4187CF9091}"/>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a:extLst>
            <a:ext uri="{FF2B5EF4-FFF2-40B4-BE49-F238E27FC236}">
              <a16:creationId xmlns:a16="http://schemas.microsoft.com/office/drawing/2014/main" xmlns="" id="{28A753BE-6D4A-41FF-BA88-0E1A4CD1706C}"/>
            </a:ext>
          </a:extLst>
        </xdr:cNvPr>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a:extLst>
            <a:ext uri="{FF2B5EF4-FFF2-40B4-BE49-F238E27FC236}">
              <a16:creationId xmlns:a16="http://schemas.microsoft.com/office/drawing/2014/main" xmlns="" id="{20B379A8-C236-4713-911E-BA39202CFC75}"/>
            </a:ext>
          </a:extLst>
        </xdr:cNvPr>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a:extLst>
            <a:ext uri="{FF2B5EF4-FFF2-40B4-BE49-F238E27FC236}">
              <a16:creationId xmlns:a16="http://schemas.microsoft.com/office/drawing/2014/main" xmlns="" id="{118CE3E3-C8EC-4096-8D2C-114CD6BA0688}"/>
            </a:ext>
          </a:extLst>
        </xdr:cNvPr>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a:extLst>
            <a:ext uri="{FF2B5EF4-FFF2-40B4-BE49-F238E27FC236}">
              <a16:creationId xmlns:a16="http://schemas.microsoft.com/office/drawing/2014/main" xmlns="" id="{7EC7377B-6F42-47A6-ABF9-EEAD9334B088}"/>
            </a:ext>
          </a:extLst>
        </xdr:cNvPr>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a:extLst>
            <a:ext uri="{FF2B5EF4-FFF2-40B4-BE49-F238E27FC236}">
              <a16:creationId xmlns:a16="http://schemas.microsoft.com/office/drawing/2014/main" xmlns="" id="{04A5DD42-D16E-4FE6-B53C-57E9426ACBAE}"/>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a:extLst>
            <a:ext uri="{FF2B5EF4-FFF2-40B4-BE49-F238E27FC236}">
              <a16:creationId xmlns:a16="http://schemas.microsoft.com/office/drawing/2014/main" xmlns="" id="{62FE0DB9-B7D0-4E9B-84E3-9902B04809E6}"/>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a:extLst>
            <a:ext uri="{FF2B5EF4-FFF2-40B4-BE49-F238E27FC236}">
              <a16:creationId xmlns:a16="http://schemas.microsoft.com/office/drawing/2014/main" xmlns="" id="{CA24EAA6-A458-4142-A600-045674DF15AD}"/>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a:extLst>
            <a:ext uri="{FF2B5EF4-FFF2-40B4-BE49-F238E27FC236}">
              <a16:creationId xmlns:a16="http://schemas.microsoft.com/office/drawing/2014/main" xmlns="" id="{483FDB47-8F6D-4598-A1EE-BF58C2CCE76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a:extLst>
            <a:ext uri="{FF2B5EF4-FFF2-40B4-BE49-F238E27FC236}">
              <a16:creationId xmlns:a16="http://schemas.microsoft.com/office/drawing/2014/main" xmlns="" id="{0CDD937E-632C-434B-95A7-68673706CA2E}"/>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a:extLst>
            <a:ext uri="{FF2B5EF4-FFF2-40B4-BE49-F238E27FC236}">
              <a16:creationId xmlns:a16="http://schemas.microsoft.com/office/drawing/2014/main" xmlns="" id="{40E8A87C-35E0-436E-9736-DD8183592596}"/>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a:extLst>
            <a:ext uri="{FF2B5EF4-FFF2-40B4-BE49-F238E27FC236}">
              <a16:creationId xmlns:a16="http://schemas.microsoft.com/office/drawing/2014/main" xmlns="" id="{DAC7C005-8777-40C0-9FA9-7D6FD6013FA1}"/>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a:extLst>
            <a:ext uri="{FF2B5EF4-FFF2-40B4-BE49-F238E27FC236}">
              <a16:creationId xmlns:a16="http://schemas.microsoft.com/office/drawing/2014/main" xmlns="" id="{281C81A5-6E1F-480D-B9D3-E2B0ADEDB72C}"/>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a:extLst>
            <a:ext uri="{FF2B5EF4-FFF2-40B4-BE49-F238E27FC236}">
              <a16:creationId xmlns:a16="http://schemas.microsoft.com/office/drawing/2014/main" xmlns="" id="{6AAFADB5-1523-4C6F-8C64-B6AF099017D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a:extLst>
            <a:ext uri="{FF2B5EF4-FFF2-40B4-BE49-F238E27FC236}">
              <a16:creationId xmlns:a16="http://schemas.microsoft.com/office/drawing/2014/main" xmlns="" id="{CD0BBFDC-1369-4E67-9BA3-C245AE650DF2}"/>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a:extLst>
            <a:ext uri="{FF2B5EF4-FFF2-40B4-BE49-F238E27FC236}">
              <a16:creationId xmlns:a16="http://schemas.microsoft.com/office/drawing/2014/main" xmlns="" id="{93015E71-F007-4E07-B1F8-E10AE31E9ECA}"/>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a:extLst>
            <a:ext uri="{FF2B5EF4-FFF2-40B4-BE49-F238E27FC236}">
              <a16:creationId xmlns:a16="http://schemas.microsoft.com/office/drawing/2014/main" xmlns="" id="{C879468E-6D1F-4EC3-BDBF-489C60039F2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a:extLst>
            <a:ext uri="{FF2B5EF4-FFF2-40B4-BE49-F238E27FC236}">
              <a16:creationId xmlns:a16="http://schemas.microsoft.com/office/drawing/2014/main" xmlns="" id="{A06F1405-3CB2-442C-928E-4CBB78F8CB69}"/>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a:extLst>
            <a:ext uri="{FF2B5EF4-FFF2-40B4-BE49-F238E27FC236}">
              <a16:creationId xmlns:a16="http://schemas.microsoft.com/office/drawing/2014/main" xmlns="" id="{224B7E9C-211B-4110-885B-27A144117890}"/>
            </a:ext>
          </a:extLst>
        </xdr:cNvPr>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a:extLst>
            <a:ext uri="{FF2B5EF4-FFF2-40B4-BE49-F238E27FC236}">
              <a16:creationId xmlns:a16="http://schemas.microsoft.com/office/drawing/2014/main" xmlns="" id="{0279FB2C-6462-4103-B370-D5ECB33FF04C}"/>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a:extLst>
            <a:ext uri="{FF2B5EF4-FFF2-40B4-BE49-F238E27FC236}">
              <a16:creationId xmlns:a16="http://schemas.microsoft.com/office/drawing/2014/main" xmlns="" id="{61648940-963C-4D1C-8480-90F397CD09A9}"/>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a:extLst>
            <a:ext uri="{FF2B5EF4-FFF2-40B4-BE49-F238E27FC236}">
              <a16:creationId xmlns:a16="http://schemas.microsoft.com/office/drawing/2014/main" xmlns="" id="{442FDD14-123A-411E-A6BB-C2B113104C98}"/>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a:extLst>
            <a:ext uri="{FF2B5EF4-FFF2-40B4-BE49-F238E27FC236}">
              <a16:creationId xmlns:a16="http://schemas.microsoft.com/office/drawing/2014/main" xmlns="" id="{BF271604-DF68-4CE2-A5B1-23267BE6DDCC}"/>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a:extLst>
            <a:ext uri="{FF2B5EF4-FFF2-40B4-BE49-F238E27FC236}">
              <a16:creationId xmlns:a16="http://schemas.microsoft.com/office/drawing/2014/main" xmlns="" id="{4764E902-BD16-4A70-B77D-0C6083BDD1CF}"/>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a:extLst>
            <a:ext uri="{FF2B5EF4-FFF2-40B4-BE49-F238E27FC236}">
              <a16:creationId xmlns:a16="http://schemas.microsoft.com/office/drawing/2014/main" xmlns="" id="{024C94E7-501A-4124-8182-80D80CEC1FDE}"/>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a:extLst>
            <a:ext uri="{FF2B5EF4-FFF2-40B4-BE49-F238E27FC236}">
              <a16:creationId xmlns:a16="http://schemas.microsoft.com/office/drawing/2014/main" xmlns="" id="{91983B46-C6AC-47FF-8977-5D2328B7A94F}"/>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a:extLst>
            <a:ext uri="{FF2B5EF4-FFF2-40B4-BE49-F238E27FC236}">
              <a16:creationId xmlns:a16="http://schemas.microsoft.com/office/drawing/2014/main" xmlns="" id="{A70880CB-526E-48AE-A537-2A25327AD985}"/>
            </a:ext>
          </a:extLst>
        </xdr:cNvPr>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a:extLst>
            <a:ext uri="{FF2B5EF4-FFF2-40B4-BE49-F238E27FC236}">
              <a16:creationId xmlns:a16="http://schemas.microsoft.com/office/drawing/2014/main" xmlns="" id="{91F0F250-F0EA-4B0D-8B06-C65032D7B7A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a:extLst>
            <a:ext uri="{FF2B5EF4-FFF2-40B4-BE49-F238E27FC236}">
              <a16:creationId xmlns:a16="http://schemas.microsoft.com/office/drawing/2014/main" xmlns="" id="{01C03E52-F81E-49C9-9085-8BCA03A7326B}"/>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a:extLst>
            <a:ext uri="{FF2B5EF4-FFF2-40B4-BE49-F238E27FC236}">
              <a16:creationId xmlns:a16="http://schemas.microsoft.com/office/drawing/2014/main" xmlns="" id="{EF46CCA7-D030-4622-8276-5F273079C2F1}"/>
            </a:ext>
          </a:extLst>
        </xdr:cNvPr>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a:extLst>
            <a:ext uri="{FF2B5EF4-FFF2-40B4-BE49-F238E27FC236}">
              <a16:creationId xmlns:a16="http://schemas.microsoft.com/office/drawing/2014/main" xmlns="" id="{1881BA4B-F989-4916-9506-B11E28AD5FFC}"/>
            </a:ext>
          </a:extLst>
        </xdr:cNvPr>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a:extLst>
            <a:ext uri="{FF2B5EF4-FFF2-40B4-BE49-F238E27FC236}">
              <a16:creationId xmlns:a16="http://schemas.microsoft.com/office/drawing/2014/main" xmlns="" id="{61F13868-D290-4B2A-BDB6-84D2A362BD7F}"/>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a:extLst>
            <a:ext uri="{FF2B5EF4-FFF2-40B4-BE49-F238E27FC236}">
              <a16:creationId xmlns:a16="http://schemas.microsoft.com/office/drawing/2014/main" xmlns="" id="{087BC0AB-C844-4387-B459-87EC89B3711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9B300DE9-4F5E-413B-B80D-563817B1205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xmlns="" id="{36E2CD98-627A-4837-82BA-81D22F14A73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xmlns="" id="{17AD80F2-B4C9-4091-9C21-78D169E1C8A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xmlns="" id="{0CDEAFAD-4844-4657-B475-2B4428C66E2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沖縄県本部町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D34CB5C3-4E10-4E79-B437-337AF658945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4AEDCC2B-7543-44E7-95F4-8E246E52D63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5AE22AED-20E1-48DF-83DD-42DF6E70E2A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xmlns="" id="{5BB6E706-3629-4D25-A1A4-74F1783F7EA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A30C6853-D8FB-43A7-859D-542DEED1136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6C9E62BC-8548-4D4A-8FE0-0DD0E4E8DAF2}"/>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13,441
13,377
54.35
8,040,715
7,840,682
164,998
3,876,493
6,850,534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6213305F-7108-49F5-969D-B0D5B195CDF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2411CE59-703B-4287-AAF9-2F2E1DF85EC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1F409329-CCC5-4443-8982-45F93643E14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42.8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2A1FD7D6-C0C6-4408-B6FA-08864C67A5F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435AB680-8619-407A-BE9B-701C81B91FF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xmlns="" id="{4C661768-E0BF-48DC-A9E2-314AE397FF9E}"/>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a:extLst>
            <a:ext uri="{FF2B5EF4-FFF2-40B4-BE49-F238E27FC236}">
              <a16:creationId xmlns:a16="http://schemas.microsoft.com/office/drawing/2014/main" xmlns="" id="{FAC100CD-E60E-4516-BBB6-66C4B62CC6F9}"/>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xmlns="" id="{607F9221-5716-4DAE-8BA1-319D8D6CD8D6}"/>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xmlns="" id="{F24B02C9-2387-4CE5-8B83-E2E96D8208E3}"/>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xmlns="" id="{F1A59BC2-BC6E-401C-9FA7-7CF74B7826A2}"/>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a:extLst>
            <a:ext uri="{FF2B5EF4-FFF2-40B4-BE49-F238E27FC236}">
              <a16:creationId xmlns:a16="http://schemas.microsoft.com/office/drawing/2014/main" xmlns="" id="{5428A57A-7CC9-44E7-829D-A8C5D90B779F}"/>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a:extLst>
            <a:ext uri="{FF2B5EF4-FFF2-40B4-BE49-F238E27FC236}">
              <a16:creationId xmlns:a16="http://schemas.microsoft.com/office/drawing/2014/main" xmlns="" id="{922C2171-A800-4AFA-8142-F1EDA571B72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xmlns="" id="{4DEFAFE4-690D-4828-AF26-C3988A55996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a:extLst>
            <a:ext uri="{FF2B5EF4-FFF2-40B4-BE49-F238E27FC236}">
              <a16:creationId xmlns:a16="http://schemas.microsoft.com/office/drawing/2014/main" xmlns="" id="{B33194DC-4071-497A-BB0E-B23EEB7C86C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2395994E-BB97-47C3-8EFF-8BA30A53CA5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xmlns="" id="{4898510E-49FE-40A1-93BC-9A885C42848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xmlns="" id="{52B17A10-6242-4109-8C82-041FE9649FC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xmlns="" id="{C93CD8D5-A817-427E-BA93-9A86D7BA5D2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沖縄県本部町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E734F0D5-3AE5-4FA8-A11A-13A1A1BBD89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5EB0F880-F9B3-4572-881B-52004BAFFF3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87E16982-DB15-4A84-84D4-48BA7FE9A1A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xmlns="" id="{3263AC31-7F1F-48DA-AAAC-F0E189ED5BA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9F024D27-282A-43C9-AE91-3B6DBBD7AC4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047B03DF-2C2C-4B9A-83A8-B08E75506C87}"/>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13,441
13,377
54.35
8,040,715
7,840,682
164,998
3,876,493
6,850,534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CE0ED84F-DB4B-4297-AE2D-4604BFC450E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99416E74-76BF-43D2-B988-C2B201BCA34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432B31C4-F9BE-4D50-AA0C-872994107C0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42.8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2AD59F7F-9C65-4E8D-840A-7D35225DF92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B269D879-4532-4840-B88F-8839B20A7C9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a16="http://schemas.microsoft.com/office/drawing/2014/main" xmlns="" id="{F7770911-4CF3-4BDF-82EE-3D2094590193}"/>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a:extLst>
            <a:ext uri="{FF2B5EF4-FFF2-40B4-BE49-F238E27FC236}">
              <a16:creationId xmlns:a16="http://schemas.microsoft.com/office/drawing/2014/main" xmlns="" id="{E6197788-1BBF-4265-90C7-8B3577268930}"/>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xmlns="" id="{78EA42E4-3922-42AC-9C4B-2AF145D47209}"/>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xmlns="" id="{52919610-816D-4726-8FA4-6DFD1D1550F7}"/>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xmlns="" id="{CE4E2434-F2F2-4CF5-9085-70CCD144107C}"/>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a:extLst>
            <a:ext uri="{FF2B5EF4-FFF2-40B4-BE49-F238E27FC236}">
              <a16:creationId xmlns:a16="http://schemas.microsoft.com/office/drawing/2014/main" xmlns="" id="{696AD9DA-8814-479E-A7AF-FD6456433084}"/>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a:extLst>
            <a:ext uri="{FF2B5EF4-FFF2-40B4-BE49-F238E27FC236}">
              <a16:creationId xmlns:a16="http://schemas.microsoft.com/office/drawing/2014/main" xmlns="" id="{FD99E9E9-9360-4B0B-BC18-3AAE5246F8A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xmlns="" id="{8EFEF071-17A0-4754-B2BC-04FA3E7576D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a:extLst>
            <a:ext uri="{FF2B5EF4-FFF2-40B4-BE49-F238E27FC236}">
              <a16:creationId xmlns:a16="http://schemas.microsoft.com/office/drawing/2014/main" xmlns="" id="{BD662890-FA9D-43AE-B09E-6859AB2BA26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沖縄県本部町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13,441
13,377
54.35
8,040,715
7,840,682
164,998
3,876,493
6,850,534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42.8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xmlns=""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xmlns=""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xmlns=""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xmlns=""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xmlns=""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xmlns=""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ここ数年は固定資産税が伸びていたが、平成</a:t>
          </a:r>
          <a:r>
            <a:rPr kumimoji="1" lang="en-US" altLang="ja-JP" sz="1300">
              <a:latin typeface="ＭＳ Ｐゴシック"/>
            </a:rPr>
            <a:t>28</a:t>
          </a:r>
          <a:r>
            <a:rPr kumimoji="1" lang="ja-JP" altLang="en-US" sz="1300">
              <a:latin typeface="ＭＳ Ｐゴシック"/>
            </a:rPr>
            <a:t>年度も引き続き新築家屋や償却資産が増となり基準財政収入額の割合も大きくなった。</a:t>
          </a:r>
          <a:endParaRPr kumimoji="1" lang="en-US" altLang="ja-JP" sz="1300">
            <a:latin typeface="ＭＳ Ｐゴシック"/>
          </a:endParaRPr>
        </a:p>
        <a:p>
          <a:r>
            <a:rPr kumimoji="1" lang="ja-JP" altLang="en-US" sz="1300">
              <a:latin typeface="ＭＳ Ｐゴシック"/>
            </a:rPr>
            <a:t>単年度の財政力指数は</a:t>
          </a:r>
          <a:r>
            <a:rPr kumimoji="1" lang="en-US" altLang="ja-JP" sz="1300">
              <a:latin typeface="ＭＳ Ｐゴシック"/>
            </a:rPr>
            <a:t>0.02</a:t>
          </a:r>
          <a:r>
            <a:rPr kumimoji="1" lang="ja-JP" altLang="en-US" sz="1300">
              <a:latin typeface="ＭＳ Ｐゴシック"/>
            </a:rPr>
            <a:t>ポイント増加したが、依然として県平均を下回っているため今後も他の税収等の歳入確保に努める。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xmlns=""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a:extLst>
            <a:ext uri="{FF2B5EF4-FFF2-40B4-BE49-F238E27FC236}">
              <a16:creationId xmlns:a16="http://schemas.microsoft.com/office/drawing/2014/main" xmlns=""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44</xdr:row>
      <xdr:rowOff>84667</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flipV="1">
          <a:off x="4953000" y="6226628"/>
          <a:ext cx="0" cy="14018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5" name="財政力最小値テキスト">
          <a:extLst>
            <a:ext uri="{FF2B5EF4-FFF2-40B4-BE49-F238E27FC236}">
              <a16:creationId xmlns:a16="http://schemas.microsoft.com/office/drawing/2014/main" xmlns="" id="{00000000-0008-0000-0300-000041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7" name="財政力最大値テキスト">
          <a:extLst>
            <a:ext uri="{FF2B5EF4-FFF2-40B4-BE49-F238E27FC236}">
              <a16:creationId xmlns:a16="http://schemas.microsoft.com/office/drawing/2014/main" xmlns="" id="{00000000-0008-0000-0300-000043000000}"/>
            </a:ext>
          </a:extLst>
        </xdr:cNvPr>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129722</xdr:rowOff>
    </xdr:from>
    <xdr:to>
      <xdr:col>7</xdr:col>
      <xdr:colOff>152400</xdr:colOff>
      <xdr:row>43</xdr:row>
      <xdr:rowOff>152702</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flipV="1">
          <a:off x="4114800" y="7502072"/>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60070</xdr:rowOff>
    </xdr:from>
    <xdr:ext cx="762000" cy="259045"/>
    <xdr:sp macro="" textlink="">
      <xdr:nvSpPr>
        <xdr:cNvPr id="70" name="財政力平均値テキスト">
          <a:extLst>
            <a:ext uri="{FF2B5EF4-FFF2-40B4-BE49-F238E27FC236}">
              <a16:creationId xmlns:a16="http://schemas.microsoft.com/office/drawing/2014/main" xmlns="" id="{00000000-0008-0000-0300-000046000000}"/>
            </a:ext>
          </a:extLst>
        </xdr:cNvPr>
        <xdr:cNvSpPr txBox="1"/>
      </xdr:nvSpPr>
      <xdr:spPr>
        <a:xfrm>
          <a:off x="5041900" y="7089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1" name="フローチャート : 判断 70">
          <a:extLst>
            <a:ext uri="{FF2B5EF4-FFF2-40B4-BE49-F238E27FC236}">
              <a16:creationId xmlns:a16="http://schemas.microsoft.com/office/drawing/2014/main" xmlns="" id="{00000000-0008-0000-0300-000047000000}"/>
            </a:ext>
          </a:extLst>
        </xdr:cNvPr>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152702</xdr:rowOff>
    </xdr:from>
    <xdr:to>
      <xdr:col>6</xdr:col>
      <xdr:colOff>0</xdr:colOff>
      <xdr:row>44</xdr:row>
      <xdr:rowOff>4233</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flipV="1">
          <a:off x="3225800" y="752505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66524</xdr:rowOff>
    </xdr:from>
    <xdr:to>
      <xdr:col>6</xdr:col>
      <xdr:colOff>50800</xdr:colOff>
      <xdr:row>42</xdr:row>
      <xdr:rowOff>168124</xdr:rowOff>
    </xdr:to>
    <xdr:sp macro="" textlink="">
      <xdr:nvSpPr>
        <xdr:cNvPr id="73" name="フローチャート : 判断 72">
          <a:extLst>
            <a:ext uri="{FF2B5EF4-FFF2-40B4-BE49-F238E27FC236}">
              <a16:creationId xmlns:a16="http://schemas.microsoft.com/office/drawing/2014/main" xmlns="" id="{00000000-0008-0000-0300-000049000000}"/>
            </a:ext>
          </a:extLst>
        </xdr:cNvPr>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6851</xdr:rowOff>
    </xdr:from>
    <xdr:ext cx="7366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3733800" y="70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4233</xdr:rowOff>
    </xdr:from>
    <xdr:to>
      <xdr:col>4</xdr:col>
      <xdr:colOff>482600</xdr:colOff>
      <xdr:row>44</xdr:row>
      <xdr:rowOff>15724</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flipV="1">
          <a:off x="2336800" y="75480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78015</xdr:rowOff>
    </xdr:from>
    <xdr:to>
      <xdr:col>4</xdr:col>
      <xdr:colOff>533400</xdr:colOff>
      <xdr:row>43</xdr:row>
      <xdr:rowOff>8165</xdr:rowOff>
    </xdr:to>
    <xdr:sp macro="" textlink="">
      <xdr:nvSpPr>
        <xdr:cNvPr id="76" name="フローチャート : 判断 75">
          <a:extLst>
            <a:ext uri="{FF2B5EF4-FFF2-40B4-BE49-F238E27FC236}">
              <a16:creationId xmlns:a16="http://schemas.microsoft.com/office/drawing/2014/main" xmlns="" id="{00000000-0008-0000-0300-00004C000000}"/>
            </a:ext>
          </a:extLst>
        </xdr:cNvPr>
        <xdr:cNvSpPr/>
      </xdr:nvSpPr>
      <xdr:spPr>
        <a:xfrm>
          <a:off x="3175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18342</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2844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15724</xdr:rowOff>
    </xdr:from>
    <xdr:to>
      <xdr:col>3</xdr:col>
      <xdr:colOff>279400</xdr:colOff>
      <xdr:row>44</xdr:row>
      <xdr:rowOff>15724</xdr:rowOff>
    </xdr:to>
    <xdr:cxnSp macro="">
      <xdr:nvCxnSpPr>
        <xdr:cNvPr id="78" name="直線コネクタ 77">
          <a:extLst>
            <a:ext uri="{FF2B5EF4-FFF2-40B4-BE49-F238E27FC236}">
              <a16:creationId xmlns:a16="http://schemas.microsoft.com/office/drawing/2014/main" xmlns="" id="{00000000-0008-0000-0300-00004E000000}"/>
            </a:ext>
          </a:extLst>
        </xdr:cNvPr>
        <xdr:cNvCxnSpPr/>
      </xdr:nvCxnSpPr>
      <xdr:spPr>
        <a:xfrm>
          <a:off x="1447800" y="75595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78015</xdr:rowOff>
    </xdr:from>
    <xdr:to>
      <xdr:col>3</xdr:col>
      <xdr:colOff>330200</xdr:colOff>
      <xdr:row>43</xdr:row>
      <xdr:rowOff>8165</xdr:rowOff>
    </xdr:to>
    <xdr:sp macro="" textlink="">
      <xdr:nvSpPr>
        <xdr:cNvPr id="79" name="フローチャート : 判断 78">
          <a:extLst>
            <a:ext uri="{FF2B5EF4-FFF2-40B4-BE49-F238E27FC236}">
              <a16:creationId xmlns:a16="http://schemas.microsoft.com/office/drawing/2014/main" xmlns="" id="{00000000-0008-0000-0300-00004F000000}"/>
            </a:ext>
          </a:extLst>
        </xdr:cNvPr>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18342</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1955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66524</xdr:rowOff>
    </xdr:from>
    <xdr:to>
      <xdr:col>2</xdr:col>
      <xdr:colOff>127000</xdr:colOff>
      <xdr:row>42</xdr:row>
      <xdr:rowOff>168124</xdr:rowOff>
    </xdr:to>
    <xdr:sp macro="" textlink="">
      <xdr:nvSpPr>
        <xdr:cNvPr id="81" name="フローチャート : 判断 80">
          <a:extLst>
            <a:ext uri="{FF2B5EF4-FFF2-40B4-BE49-F238E27FC236}">
              <a16:creationId xmlns:a16="http://schemas.microsoft.com/office/drawing/2014/main" xmlns="" id="{00000000-0008-0000-0300-000051000000}"/>
            </a:ext>
          </a:extLst>
        </xdr:cNvPr>
        <xdr:cNvSpPr/>
      </xdr:nvSpPr>
      <xdr:spPr>
        <a:xfrm>
          <a:off x="1397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6851</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066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78922</xdr:rowOff>
    </xdr:from>
    <xdr:to>
      <xdr:col>7</xdr:col>
      <xdr:colOff>203200</xdr:colOff>
      <xdr:row>44</xdr:row>
      <xdr:rowOff>9072</xdr:rowOff>
    </xdr:to>
    <xdr:sp macro="" textlink="">
      <xdr:nvSpPr>
        <xdr:cNvPr id="88" name="円/楕円 87">
          <a:extLst>
            <a:ext uri="{FF2B5EF4-FFF2-40B4-BE49-F238E27FC236}">
              <a16:creationId xmlns:a16="http://schemas.microsoft.com/office/drawing/2014/main" xmlns="" id="{00000000-0008-0000-0300-000058000000}"/>
            </a:ext>
          </a:extLst>
        </xdr:cNvPr>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146249</xdr:rowOff>
    </xdr:from>
    <xdr:ext cx="762000" cy="259045"/>
    <xdr:sp macro="" textlink="">
      <xdr:nvSpPr>
        <xdr:cNvPr id="89" name="財政力該当値テキスト">
          <a:extLst>
            <a:ext uri="{FF2B5EF4-FFF2-40B4-BE49-F238E27FC236}">
              <a16:creationId xmlns:a16="http://schemas.microsoft.com/office/drawing/2014/main" xmlns="" id="{00000000-0008-0000-0300-000059000000}"/>
            </a:ext>
          </a:extLst>
        </xdr:cNvPr>
        <xdr:cNvSpPr txBox="1"/>
      </xdr:nvSpPr>
      <xdr:spPr>
        <a:xfrm>
          <a:off x="5041900" y="734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101902</xdr:rowOff>
    </xdr:from>
    <xdr:to>
      <xdr:col>6</xdr:col>
      <xdr:colOff>50800</xdr:colOff>
      <xdr:row>44</xdr:row>
      <xdr:rowOff>32052</xdr:rowOff>
    </xdr:to>
    <xdr:sp macro="" textlink="">
      <xdr:nvSpPr>
        <xdr:cNvPr id="90" name="円/楕円 89">
          <a:extLst>
            <a:ext uri="{FF2B5EF4-FFF2-40B4-BE49-F238E27FC236}">
              <a16:creationId xmlns:a16="http://schemas.microsoft.com/office/drawing/2014/main" xmlns="" id="{00000000-0008-0000-0300-00005A000000}"/>
            </a:ext>
          </a:extLst>
        </xdr:cNvPr>
        <xdr:cNvSpPr/>
      </xdr:nvSpPr>
      <xdr:spPr>
        <a:xfrm>
          <a:off x="4064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16829</xdr:rowOff>
    </xdr:from>
    <xdr:ext cx="7366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3733800" y="7560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124883</xdr:rowOff>
    </xdr:from>
    <xdr:to>
      <xdr:col>4</xdr:col>
      <xdr:colOff>533400</xdr:colOff>
      <xdr:row>44</xdr:row>
      <xdr:rowOff>55033</xdr:rowOff>
    </xdr:to>
    <xdr:sp macro="" textlink="">
      <xdr:nvSpPr>
        <xdr:cNvPr id="92" name="円/楕円 91">
          <a:extLst>
            <a:ext uri="{FF2B5EF4-FFF2-40B4-BE49-F238E27FC236}">
              <a16:creationId xmlns:a16="http://schemas.microsoft.com/office/drawing/2014/main" xmlns="" id="{00000000-0008-0000-0300-00005C000000}"/>
            </a:ext>
          </a:extLst>
        </xdr:cNvPr>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39810</xdr:rowOff>
    </xdr:from>
    <xdr:ext cx="7620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136374</xdr:rowOff>
    </xdr:from>
    <xdr:to>
      <xdr:col>3</xdr:col>
      <xdr:colOff>330200</xdr:colOff>
      <xdr:row>44</xdr:row>
      <xdr:rowOff>66524</xdr:rowOff>
    </xdr:to>
    <xdr:sp macro="" textlink="">
      <xdr:nvSpPr>
        <xdr:cNvPr id="94" name="円/楕円 93">
          <a:extLst>
            <a:ext uri="{FF2B5EF4-FFF2-40B4-BE49-F238E27FC236}">
              <a16:creationId xmlns:a16="http://schemas.microsoft.com/office/drawing/2014/main" xmlns="" id="{00000000-0008-0000-0300-00005E000000}"/>
            </a:ext>
          </a:extLst>
        </xdr:cNvPr>
        <xdr:cNvSpPr/>
      </xdr:nvSpPr>
      <xdr:spPr>
        <a:xfrm>
          <a:off x="2286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51301</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1955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136374</xdr:rowOff>
    </xdr:from>
    <xdr:to>
      <xdr:col>2</xdr:col>
      <xdr:colOff>127000</xdr:colOff>
      <xdr:row>44</xdr:row>
      <xdr:rowOff>66524</xdr:rowOff>
    </xdr:to>
    <xdr:sp macro="" textlink="">
      <xdr:nvSpPr>
        <xdr:cNvPr id="96" name="円/楕円 95">
          <a:extLst>
            <a:ext uri="{FF2B5EF4-FFF2-40B4-BE49-F238E27FC236}">
              <a16:creationId xmlns:a16="http://schemas.microsoft.com/office/drawing/2014/main" xmlns="" id="{00000000-0008-0000-0300-000060000000}"/>
            </a:ext>
          </a:extLst>
        </xdr:cNvPr>
        <xdr:cNvSpPr/>
      </xdr:nvSpPr>
      <xdr:spPr>
        <a:xfrm>
          <a:off x="1397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51301</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066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経常経費充当一般財源のうち、前年度より補助費等は減少したものの公債費及び繰出金が増加しており、全体として</a:t>
          </a:r>
          <a:r>
            <a:rPr kumimoji="1" lang="en-US" altLang="ja-JP" sz="1300">
              <a:latin typeface="ＭＳ Ｐゴシック"/>
            </a:rPr>
            <a:t>2.6</a:t>
          </a:r>
          <a:r>
            <a:rPr kumimoji="1" lang="ja-JP" altLang="en-US" sz="1300">
              <a:latin typeface="ＭＳ Ｐゴシック"/>
            </a:rPr>
            <a:t>ポイント悪化することとなった。</a:t>
          </a:r>
          <a:endParaRPr kumimoji="1" lang="en-US" altLang="ja-JP" sz="1300">
            <a:latin typeface="ＭＳ Ｐゴシック"/>
          </a:endParaRPr>
        </a:p>
        <a:p>
          <a:r>
            <a:rPr kumimoji="1" lang="ja-JP" altLang="en-US" sz="1300">
              <a:latin typeface="ＭＳ Ｐゴシック"/>
            </a:rPr>
            <a:t>今後は人件費や公債費への一般財源充当額が増加していくと予想されるため、他の経常経費圧縮に努めていく必要がある。</a:t>
          </a:r>
        </a:p>
      </xdr:txBody>
    </xdr:sp>
    <xdr:clientData/>
  </xdr:twoCellAnchor>
  <xdr:oneCellAnchor>
    <xdr:from>
      <xdr:col>1</xdr:col>
      <xdr:colOff>38100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xmlns=""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a:extLst>
            <a:ext uri="{FF2B5EF4-FFF2-40B4-BE49-F238E27FC236}">
              <a16:creationId xmlns:a16="http://schemas.microsoft.com/office/drawing/2014/main" xmlns=""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20828</xdr:rowOff>
    </xdr:from>
    <xdr:to>
      <xdr:col>7</xdr:col>
      <xdr:colOff>152400</xdr:colOff>
      <xdr:row>66</xdr:row>
      <xdr:rowOff>140462</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flipV="1">
          <a:off x="4953000" y="9964928"/>
          <a:ext cx="0" cy="1491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112539</xdr:rowOff>
    </xdr:from>
    <xdr:ext cx="762000" cy="259045"/>
    <xdr:sp macro="" textlink="">
      <xdr:nvSpPr>
        <xdr:cNvPr id="126" name="財政構造の弾力性最小値テキスト">
          <a:extLst>
            <a:ext uri="{FF2B5EF4-FFF2-40B4-BE49-F238E27FC236}">
              <a16:creationId xmlns:a16="http://schemas.microsoft.com/office/drawing/2014/main" xmlns="" id="{00000000-0008-0000-0300-00007E000000}"/>
            </a:ext>
          </a:extLst>
        </xdr:cNvPr>
        <xdr:cNvSpPr txBox="1"/>
      </xdr:nvSpPr>
      <xdr:spPr>
        <a:xfrm>
          <a:off x="5041900" y="1142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7</xdr:col>
      <xdr:colOff>63500</xdr:colOff>
      <xdr:row>66</xdr:row>
      <xdr:rowOff>140462</xdr:rowOff>
    </xdr:from>
    <xdr:to>
      <xdr:col>7</xdr:col>
      <xdr:colOff>241300</xdr:colOff>
      <xdr:row>66</xdr:row>
      <xdr:rowOff>140462</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a:off x="4864100" y="11456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107205</xdr:rowOff>
    </xdr:from>
    <xdr:ext cx="762000" cy="259045"/>
    <xdr:sp macro="" textlink="">
      <xdr:nvSpPr>
        <xdr:cNvPr id="128" name="財政構造の弾力性最大値テキスト">
          <a:extLst>
            <a:ext uri="{FF2B5EF4-FFF2-40B4-BE49-F238E27FC236}">
              <a16:creationId xmlns:a16="http://schemas.microsoft.com/office/drawing/2014/main" xmlns="" id="{00000000-0008-0000-0300-000080000000}"/>
            </a:ext>
          </a:extLst>
        </xdr:cNvPr>
        <xdr:cNvSpPr txBox="1"/>
      </xdr:nvSpPr>
      <xdr:spPr>
        <a:xfrm>
          <a:off x="5041900" y="970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67.8</a:t>
          </a:r>
          <a:endParaRPr kumimoji="1" lang="ja-JP" altLang="en-US" sz="1000" b="1">
            <a:latin typeface="ＭＳ Ｐゴシック"/>
          </a:endParaRPr>
        </a:p>
      </xdr:txBody>
    </xdr:sp>
    <xdr:clientData/>
  </xdr:oneCellAnchor>
  <xdr:twoCellAnchor>
    <xdr:from>
      <xdr:col>7</xdr:col>
      <xdr:colOff>63500</xdr:colOff>
      <xdr:row>58</xdr:row>
      <xdr:rowOff>20828</xdr:rowOff>
    </xdr:from>
    <xdr:to>
      <xdr:col>7</xdr:col>
      <xdr:colOff>241300</xdr:colOff>
      <xdr:row>58</xdr:row>
      <xdr:rowOff>20828</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a:off x="4864100" y="996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150622</xdr:rowOff>
    </xdr:from>
    <xdr:to>
      <xdr:col>7</xdr:col>
      <xdr:colOff>152400</xdr:colOff>
      <xdr:row>63</xdr:row>
      <xdr:rowOff>104648</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a:off x="4114800" y="10780522"/>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35577</xdr:rowOff>
    </xdr:from>
    <xdr:ext cx="762000" cy="259045"/>
    <xdr:sp macro="" textlink="">
      <xdr:nvSpPr>
        <xdr:cNvPr id="131" name="財政構造の弾力性平均値テキスト">
          <a:extLst>
            <a:ext uri="{FF2B5EF4-FFF2-40B4-BE49-F238E27FC236}">
              <a16:creationId xmlns:a16="http://schemas.microsoft.com/office/drawing/2014/main" xmlns="" id="{00000000-0008-0000-0300-000083000000}"/>
            </a:ext>
          </a:extLst>
        </xdr:cNvPr>
        <xdr:cNvSpPr txBox="1"/>
      </xdr:nvSpPr>
      <xdr:spPr>
        <a:xfrm>
          <a:off x="5041900" y="1083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87.5</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63500</xdr:rowOff>
    </xdr:from>
    <xdr:to>
      <xdr:col>7</xdr:col>
      <xdr:colOff>203200</xdr:colOff>
      <xdr:row>63</xdr:row>
      <xdr:rowOff>165100</xdr:rowOff>
    </xdr:to>
    <xdr:sp macro="" textlink="">
      <xdr:nvSpPr>
        <xdr:cNvPr id="132" name="フローチャート : 判断 131">
          <a:extLst>
            <a:ext uri="{FF2B5EF4-FFF2-40B4-BE49-F238E27FC236}">
              <a16:creationId xmlns:a16="http://schemas.microsoft.com/office/drawing/2014/main" xmlns="" id="{00000000-0008-0000-0300-000084000000}"/>
            </a:ext>
          </a:extLst>
        </xdr:cNvPr>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68580</xdr:rowOff>
    </xdr:from>
    <xdr:to>
      <xdr:col>6</xdr:col>
      <xdr:colOff>0</xdr:colOff>
      <xdr:row>62</xdr:row>
      <xdr:rowOff>150622</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a:off x="3225800" y="10698480"/>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762</xdr:rowOff>
    </xdr:from>
    <xdr:to>
      <xdr:col>6</xdr:col>
      <xdr:colOff>50800</xdr:colOff>
      <xdr:row>63</xdr:row>
      <xdr:rowOff>102362</xdr:rowOff>
    </xdr:to>
    <xdr:sp macro="" textlink="">
      <xdr:nvSpPr>
        <xdr:cNvPr id="134" name="フローチャート : 判断 133">
          <a:extLst>
            <a:ext uri="{FF2B5EF4-FFF2-40B4-BE49-F238E27FC236}">
              <a16:creationId xmlns:a16="http://schemas.microsoft.com/office/drawing/2014/main" xmlns="" id="{00000000-0008-0000-0300-000086000000}"/>
            </a:ext>
          </a:extLst>
        </xdr:cNvPr>
        <xdr:cNvSpPr/>
      </xdr:nvSpPr>
      <xdr:spPr>
        <a:xfrm>
          <a:off x="4064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87139</xdr:rowOff>
    </xdr:from>
    <xdr:ext cx="736600" cy="259045"/>
    <xdr:sp macro="" textlink="">
      <xdr:nvSpPr>
        <xdr:cNvPr id="135" name="テキスト ボックス 134">
          <a:extLst>
            <a:ext uri="{FF2B5EF4-FFF2-40B4-BE49-F238E27FC236}">
              <a16:creationId xmlns:a16="http://schemas.microsoft.com/office/drawing/2014/main" xmlns="" id="{00000000-0008-0000-0300-000087000000}"/>
            </a:ext>
          </a:extLst>
        </xdr:cNvPr>
        <xdr:cNvSpPr txBox="1"/>
      </xdr:nvSpPr>
      <xdr:spPr>
        <a:xfrm>
          <a:off x="3733800" y="1088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58928</xdr:rowOff>
    </xdr:from>
    <xdr:to>
      <xdr:col>4</xdr:col>
      <xdr:colOff>482600</xdr:colOff>
      <xdr:row>62</xdr:row>
      <xdr:rowOff>68580</xdr:rowOff>
    </xdr:to>
    <xdr:cxnSp macro="">
      <xdr:nvCxnSpPr>
        <xdr:cNvPr id="136" name="直線コネクタ 135">
          <a:extLst>
            <a:ext uri="{FF2B5EF4-FFF2-40B4-BE49-F238E27FC236}">
              <a16:creationId xmlns:a16="http://schemas.microsoft.com/office/drawing/2014/main" xmlns="" id="{00000000-0008-0000-0300-000088000000}"/>
            </a:ext>
          </a:extLst>
        </xdr:cNvPr>
        <xdr:cNvCxnSpPr/>
      </xdr:nvCxnSpPr>
      <xdr:spPr>
        <a:xfrm>
          <a:off x="2336800" y="1068882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7" name="フローチャート : 判断 136">
          <a:extLst>
            <a:ext uri="{FF2B5EF4-FFF2-40B4-BE49-F238E27FC236}">
              <a16:creationId xmlns:a16="http://schemas.microsoft.com/office/drawing/2014/main" xmlns="" id="{00000000-0008-0000-0300-000089000000}"/>
            </a:ext>
          </a:extLst>
        </xdr:cNvPr>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120921</xdr:rowOff>
    </xdr:from>
    <xdr:ext cx="762000" cy="259045"/>
    <xdr:sp macro="" textlink="">
      <xdr:nvSpPr>
        <xdr:cNvPr id="138" name="テキスト ボックス 137">
          <a:extLst>
            <a:ext uri="{FF2B5EF4-FFF2-40B4-BE49-F238E27FC236}">
              <a16:creationId xmlns:a16="http://schemas.microsoft.com/office/drawing/2014/main" xmlns="" id="{00000000-0008-0000-0300-00008A000000}"/>
            </a:ext>
          </a:extLst>
        </xdr:cNvPr>
        <xdr:cNvSpPr txBox="1"/>
      </xdr:nvSpPr>
      <xdr:spPr>
        <a:xfrm>
          <a:off x="2844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58928</xdr:rowOff>
    </xdr:from>
    <xdr:to>
      <xdr:col>3</xdr:col>
      <xdr:colOff>279400</xdr:colOff>
      <xdr:row>63</xdr:row>
      <xdr:rowOff>61214</xdr:rowOff>
    </xdr:to>
    <xdr:cxnSp macro="">
      <xdr:nvCxnSpPr>
        <xdr:cNvPr id="139" name="直線コネクタ 138">
          <a:extLst>
            <a:ext uri="{FF2B5EF4-FFF2-40B4-BE49-F238E27FC236}">
              <a16:creationId xmlns:a16="http://schemas.microsoft.com/office/drawing/2014/main" xmlns="" id="{00000000-0008-0000-0300-00008B000000}"/>
            </a:ext>
          </a:extLst>
        </xdr:cNvPr>
        <xdr:cNvCxnSpPr/>
      </xdr:nvCxnSpPr>
      <xdr:spPr>
        <a:xfrm flipV="1">
          <a:off x="1447800" y="10688828"/>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157734</xdr:rowOff>
    </xdr:from>
    <xdr:to>
      <xdr:col>3</xdr:col>
      <xdr:colOff>330200</xdr:colOff>
      <xdr:row>63</xdr:row>
      <xdr:rowOff>87884</xdr:rowOff>
    </xdr:to>
    <xdr:sp macro="" textlink="">
      <xdr:nvSpPr>
        <xdr:cNvPr id="140" name="フローチャート : 判断 139">
          <a:extLst>
            <a:ext uri="{FF2B5EF4-FFF2-40B4-BE49-F238E27FC236}">
              <a16:creationId xmlns:a16="http://schemas.microsoft.com/office/drawing/2014/main" xmlns="" id="{00000000-0008-0000-0300-00008C000000}"/>
            </a:ext>
          </a:extLst>
        </xdr:cNvPr>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72661</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1955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39370</xdr:rowOff>
    </xdr:from>
    <xdr:to>
      <xdr:col>2</xdr:col>
      <xdr:colOff>127000</xdr:colOff>
      <xdr:row>63</xdr:row>
      <xdr:rowOff>140970</xdr:rowOff>
    </xdr:to>
    <xdr:sp macro="" textlink="">
      <xdr:nvSpPr>
        <xdr:cNvPr id="142" name="フローチャート : 判断 141">
          <a:extLst>
            <a:ext uri="{FF2B5EF4-FFF2-40B4-BE49-F238E27FC236}">
              <a16:creationId xmlns:a16="http://schemas.microsoft.com/office/drawing/2014/main" xmlns="" id="{00000000-0008-0000-0300-00008E000000}"/>
            </a:ext>
          </a:extLst>
        </xdr:cNvPr>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125747</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1066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53848</xdr:rowOff>
    </xdr:from>
    <xdr:to>
      <xdr:col>7</xdr:col>
      <xdr:colOff>203200</xdr:colOff>
      <xdr:row>63</xdr:row>
      <xdr:rowOff>155448</xdr:rowOff>
    </xdr:to>
    <xdr:sp macro="" textlink="">
      <xdr:nvSpPr>
        <xdr:cNvPr id="149" name="円/楕円 148">
          <a:extLst>
            <a:ext uri="{FF2B5EF4-FFF2-40B4-BE49-F238E27FC236}">
              <a16:creationId xmlns:a16="http://schemas.microsoft.com/office/drawing/2014/main" xmlns="" id="{00000000-0008-0000-0300-000095000000}"/>
            </a:ext>
          </a:extLst>
        </xdr:cNvPr>
        <xdr:cNvSpPr/>
      </xdr:nvSpPr>
      <xdr:spPr>
        <a:xfrm>
          <a:off x="49022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70375</xdr:rowOff>
    </xdr:from>
    <xdr:ext cx="762000" cy="259045"/>
    <xdr:sp macro="" textlink="">
      <xdr:nvSpPr>
        <xdr:cNvPr id="150" name="財政構造の弾力性該当値テキスト">
          <a:extLst>
            <a:ext uri="{FF2B5EF4-FFF2-40B4-BE49-F238E27FC236}">
              <a16:creationId xmlns:a16="http://schemas.microsoft.com/office/drawing/2014/main" xmlns="" id="{00000000-0008-0000-0300-000096000000}"/>
            </a:ext>
          </a:extLst>
        </xdr:cNvPr>
        <xdr:cNvSpPr txBox="1"/>
      </xdr:nvSpPr>
      <xdr:spPr>
        <a:xfrm>
          <a:off x="50419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99822</xdr:rowOff>
    </xdr:from>
    <xdr:to>
      <xdr:col>6</xdr:col>
      <xdr:colOff>50800</xdr:colOff>
      <xdr:row>63</xdr:row>
      <xdr:rowOff>29972</xdr:rowOff>
    </xdr:to>
    <xdr:sp macro="" textlink="">
      <xdr:nvSpPr>
        <xdr:cNvPr id="151" name="円/楕円 150">
          <a:extLst>
            <a:ext uri="{FF2B5EF4-FFF2-40B4-BE49-F238E27FC236}">
              <a16:creationId xmlns:a16="http://schemas.microsoft.com/office/drawing/2014/main" xmlns="" id="{00000000-0008-0000-0300-000097000000}"/>
            </a:ext>
          </a:extLst>
        </xdr:cNvPr>
        <xdr:cNvSpPr/>
      </xdr:nvSpPr>
      <xdr:spPr>
        <a:xfrm>
          <a:off x="40640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40149</xdr:rowOff>
    </xdr:from>
    <xdr:ext cx="7366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3733800" y="10498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17780</xdr:rowOff>
    </xdr:from>
    <xdr:to>
      <xdr:col>4</xdr:col>
      <xdr:colOff>533400</xdr:colOff>
      <xdr:row>62</xdr:row>
      <xdr:rowOff>119380</xdr:rowOff>
    </xdr:to>
    <xdr:sp macro="" textlink="">
      <xdr:nvSpPr>
        <xdr:cNvPr id="153" name="円/楕円 152">
          <a:extLst>
            <a:ext uri="{FF2B5EF4-FFF2-40B4-BE49-F238E27FC236}">
              <a16:creationId xmlns:a16="http://schemas.microsoft.com/office/drawing/2014/main" xmlns="" id="{00000000-0008-0000-0300-000099000000}"/>
            </a:ext>
          </a:extLst>
        </xdr:cNvPr>
        <xdr:cNvSpPr/>
      </xdr:nvSpPr>
      <xdr:spPr>
        <a:xfrm>
          <a:off x="3175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129557</xdr:rowOff>
    </xdr:from>
    <xdr:ext cx="762000" cy="259045"/>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2844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8128</xdr:rowOff>
    </xdr:from>
    <xdr:to>
      <xdr:col>3</xdr:col>
      <xdr:colOff>330200</xdr:colOff>
      <xdr:row>62</xdr:row>
      <xdr:rowOff>109728</xdr:rowOff>
    </xdr:to>
    <xdr:sp macro="" textlink="">
      <xdr:nvSpPr>
        <xdr:cNvPr id="155" name="円/楕円 154">
          <a:extLst>
            <a:ext uri="{FF2B5EF4-FFF2-40B4-BE49-F238E27FC236}">
              <a16:creationId xmlns:a16="http://schemas.microsoft.com/office/drawing/2014/main" xmlns="" id="{00000000-0008-0000-0300-00009B000000}"/>
            </a:ext>
          </a:extLst>
        </xdr:cNvPr>
        <xdr:cNvSpPr/>
      </xdr:nvSpPr>
      <xdr:spPr>
        <a:xfrm>
          <a:off x="22860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119905</xdr:rowOff>
    </xdr:from>
    <xdr:ext cx="7620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1955800" y="1040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10414</xdr:rowOff>
    </xdr:from>
    <xdr:to>
      <xdr:col>2</xdr:col>
      <xdr:colOff>127000</xdr:colOff>
      <xdr:row>63</xdr:row>
      <xdr:rowOff>112014</xdr:rowOff>
    </xdr:to>
    <xdr:sp macro="" textlink="">
      <xdr:nvSpPr>
        <xdr:cNvPr id="157" name="円/楕円 156">
          <a:extLst>
            <a:ext uri="{FF2B5EF4-FFF2-40B4-BE49-F238E27FC236}">
              <a16:creationId xmlns:a16="http://schemas.microsoft.com/office/drawing/2014/main" xmlns="" id="{00000000-0008-0000-0300-00009D000000}"/>
            </a:ext>
          </a:extLst>
        </xdr:cNvPr>
        <xdr:cNvSpPr/>
      </xdr:nvSpPr>
      <xdr:spPr>
        <a:xfrm>
          <a:off x="1397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122191</xdr:rowOff>
    </xdr:from>
    <xdr:ext cx="762000" cy="259045"/>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1066800" y="1058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a:extLst>
            <a:ext uri="{FF2B5EF4-FFF2-40B4-BE49-F238E27FC236}">
              <a16:creationId xmlns:a16="http://schemas.microsoft.com/office/drawing/2014/main" xmlns=""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[138,592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123,329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a:extLst>
            <a:ext uri="{FF2B5EF4-FFF2-40B4-BE49-F238E27FC236}">
              <a16:creationId xmlns:a16="http://schemas.microsoft.com/office/drawing/2014/main" xmlns=""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人件費は、毎年度退職者と同数以下で新規採用等を実施して人件費抑制を図ってきたが、平成</a:t>
          </a:r>
          <a:r>
            <a:rPr kumimoji="1" lang="en-US" altLang="ja-JP" sz="1300">
              <a:latin typeface="ＭＳ Ｐゴシック"/>
            </a:rPr>
            <a:t>28</a:t>
          </a:r>
          <a:r>
            <a:rPr kumimoji="1" lang="ja-JP" altLang="en-US" sz="1300">
              <a:latin typeface="ＭＳ Ｐゴシック"/>
            </a:rPr>
            <a:t>年度は事業等の影響により物件費が増加したため、人件費・物件費等決算額では前年度より増額となっているため、今後はさらなる経費増加にならないよう注視していく必要がある。</a:t>
          </a:r>
        </a:p>
      </xdr:txBody>
    </xdr:sp>
    <xdr:clientData/>
  </xdr:twoCellAnchor>
  <xdr:oneCellAnchor>
    <xdr:from>
      <xdr:col>1</xdr:col>
      <xdr:colOff>38100</xdr:colOff>
      <xdr:row>77</xdr:row>
      <xdr:rowOff>6350</xdr:rowOff>
    </xdr:from>
    <xdr:ext cx="349839" cy="225703"/>
    <xdr:sp macro="" textlink="">
      <xdr:nvSpPr>
        <xdr:cNvPr id="172" name="テキスト ボックス 171">
          <a:extLst>
            <a:ext uri="{FF2B5EF4-FFF2-40B4-BE49-F238E27FC236}">
              <a16:creationId xmlns:a16="http://schemas.microsoft.com/office/drawing/2014/main" xmlns=""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a:extLst>
            <a:ext uri="{FF2B5EF4-FFF2-40B4-BE49-F238E27FC236}">
              <a16:creationId xmlns:a16="http://schemas.microsoft.com/office/drawing/2014/main" xmlns=""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a:extLst>
            <a:ext uri="{FF2B5EF4-FFF2-40B4-BE49-F238E27FC236}">
              <a16:creationId xmlns:a16="http://schemas.microsoft.com/office/drawing/2014/main" xmlns=""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a:extLst>
            <a:ext uri="{FF2B5EF4-FFF2-40B4-BE49-F238E27FC236}">
              <a16:creationId xmlns:a16="http://schemas.microsoft.com/office/drawing/2014/main" xmlns=""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111371</xdr:rowOff>
    </xdr:from>
    <xdr:to>
      <xdr:col>7</xdr:col>
      <xdr:colOff>152400</xdr:colOff>
      <xdr:row>90</xdr:row>
      <xdr:rowOff>2135</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flipV="1">
          <a:off x="4953000" y="13827371"/>
          <a:ext cx="0" cy="16052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145662</xdr:rowOff>
    </xdr:from>
    <xdr:ext cx="762000" cy="259045"/>
    <xdr:sp macro="" textlink="">
      <xdr:nvSpPr>
        <xdr:cNvPr id="187" name="人件費・物件費等の状況最小値テキスト">
          <a:extLst>
            <a:ext uri="{FF2B5EF4-FFF2-40B4-BE49-F238E27FC236}">
              <a16:creationId xmlns:a16="http://schemas.microsoft.com/office/drawing/2014/main" xmlns="" id="{00000000-0008-0000-0300-0000BB000000}"/>
            </a:ext>
          </a:extLst>
        </xdr:cNvPr>
        <xdr:cNvSpPr txBox="1"/>
      </xdr:nvSpPr>
      <xdr:spPr>
        <a:xfrm>
          <a:off x="5041900" y="154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421,495</a:t>
          </a:r>
          <a:endParaRPr kumimoji="1" lang="ja-JP" altLang="en-US" sz="1000" b="1">
            <a:latin typeface="ＭＳ Ｐゴシック"/>
          </a:endParaRPr>
        </a:p>
      </xdr:txBody>
    </xdr:sp>
    <xdr:clientData/>
  </xdr:oneCellAnchor>
  <xdr:twoCellAnchor>
    <xdr:from>
      <xdr:col>7</xdr:col>
      <xdr:colOff>63500</xdr:colOff>
      <xdr:row>90</xdr:row>
      <xdr:rowOff>2135</xdr:rowOff>
    </xdr:from>
    <xdr:to>
      <xdr:col>7</xdr:col>
      <xdr:colOff>241300</xdr:colOff>
      <xdr:row>90</xdr:row>
      <xdr:rowOff>2135</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4864100" y="1543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26298</xdr:rowOff>
    </xdr:from>
    <xdr:ext cx="762000" cy="259045"/>
    <xdr:sp macro="" textlink="">
      <xdr:nvSpPr>
        <xdr:cNvPr id="189" name="人件費・物件費等の状況最大値テキスト">
          <a:extLst>
            <a:ext uri="{FF2B5EF4-FFF2-40B4-BE49-F238E27FC236}">
              <a16:creationId xmlns:a16="http://schemas.microsoft.com/office/drawing/2014/main" xmlns="" id="{00000000-0008-0000-0300-0000BD000000}"/>
            </a:ext>
          </a:extLst>
        </xdr:cNvPr>
        <xdr:cNvSpPr txBox="1"/>
      </xdr:nvSpPr>
      <xdr:spPr>
        <a:xfrm>
          <a:off x="5041900" y="1357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88,867</a:t>
          </a:r>
          <a:endParaRPr kumimoji="1" lang="ja-JP" altLang="en-US" sz="1000" b="1">
            <a:latin typeface="ＭＳ Ｐゴシック"/>
          </a:endParaRPr>
        </a:p>
      </xdr:txBody>
    </xdr:sp>
    <xdr:clientData/>
  </xdr:oneCellAnchor>
  <xdr:twoCellAnchor>
    <xdr:from>
      <xdr:col>7</xdr:col>
      <xdr:colOff>63500</xdr:colOff>
      <xdr:row>80</xdr:row>
      <xdr:rowOff>111371</xdr:rowOff>
    </xdr:from>
    <xdr:to>
      <xdr:col>7</xdr:col>
      <xdr:colOff>241300</xdr:colOff>
      <xdr:row>80</xdr:row>
      <xdr:rowOff>111371</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4864100" y="13827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169538</xdr:rowOff>
    </xdr:from>
    <xdr:to>
      <xdr:col>7</xdr:col>
      <xdr:colOff>152400</xdr:colOff>
      <xdr:row>82</xdr:row>
      <xdr:rowOff>8444</xdr:rowOff>
    </xdr:to>
    <xdr:cxnSp macro="">
      <xdr:nvCxnSpPr>
        <xdr:cNvPr id="191" name="直線コネクタ 190">
          <a:extLst>
            <a:ext uri="{FF2B5EF4-FFF2-40B4-BE49-F238E27FC236}">
              <a16:creationId xmlns:a16="http://schemas.microsoft.com/office/drawing/2014/main" xmlns="" id="{00000000-0008-0000-0300-0000BF000000}"/>
            </a:ext>
          </a:extLst>
        </xdr:cNvPr>
        <xdr:cNvCxnSpPr/>
      </xdr:nvCxnSpPr>
      <xdr:spPr>
        <a:xfrm>
          <a:off x="4114800" y="14056988"/>
          <a:ext cx="838200" cy="1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54610</xdr:rowOff>
    </xdr:from>
    <xdr:ext cx="762000" cy="259045"/>
    <xdr:sp macro="" textlink="">
      <xdr:nvSpPr>
        <xdr:cNvPr id="192" name="人件費・物件費等の状況平均値テキスト">
          <a:extLst>
            <a:ext uri="{FF2B5EF4-FFF2-40B4-BE49-F238E27FC236}">
              <a16:creationId xmlns:a16="http://schemas.microsoft.com/office/drawing/2014/main" xmlns="" id="{00000000-0008-0000-0300-0000C0000000}"/>
            </a:ext>
          </a:extLst>
        </xdr:cNvPr>
        <xdr:cNvSpPr txBox="1"/>
      </xdr:nvSpPr>
      <xdr:spPr>
        <a:xfrm>
          <a:off x="5041900" y="141135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164,470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82533</xdr:rowOff>
    </xdr:from>
    <xdr:to>
      <xdr:col>7</xdr:col>
      <xdr:colOff>203200</xdr:colOff>
      <xdr:row>83</xdr:row>
      <xdr:rowOff>12683</xdr:rowOff>
    </xdr:to>
    <xdr:sp macro="" textlink="">
      <xdr:nvSpPr>
        <xdr:cNvPr id="193" name="フローチャート : 判断 192">
          <a:extLst>
            <a:ext uri="{FF2B5EF4-FFF2-40B4-BE49-F238E27FC236}">
              <a16:creationId xmlns:a16="http://schemas.microsoft.com/office/drawing/2014/main" xmlns="" id="{00000000-0008-0000-0300-0000C1000000}"/>
            </a:ext>
          </a:extLst>
        </xdr:cNvPr>
        <xdr:cNvSpPr/>
      </xdr:nvSpPr>
      <xdr:spPr>
        <a:xfrm>
          <a:off x="4902200" y="1414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152817</xdr:rowOff>
    </xdr:from>
    <xdr:to>
      <xdr:col>6</xdr:col>
      <xdr:colOff>0</xdr:colOff>
      <xdr:row>81</xdr:row>
      <xdr:rowOff>169538</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a:off x="3225800" y="14040267"/>
          <a:ext cx="889000" cy="1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87716</xdr:rowOff>
    </xdr:from>
    <xdr:to>
      <xdr:col>6</xdr:col>
      <xdr:colOff>50800</xdr:colOff>
      <xdr:row>83</xdr:row>
      <xdr:rowOff>17866</xdr:rowOff>
    </xdr:to>
    <xdr:sp macro="" textlink="">
      <xdr:nvSpPr>
        <xdr:cNvPr id="195" name="フローチャート : 判断 194">
          <a:extLst>
            <a:ext uri="{FF2B5EF4-FFF2-40B4-BE49-F238E27FC236}">
              <a16:creationId xmlns:a16="http://schemas.microsoft.com/office/drawing/2014/main" xmlns="" id="{00000000-0008-0000-0300-0000C3000000}"/>
            </a:ext>
          </a:extLst>
        </xdr:cNvPr>
        <xdr:cNvSpPr/>
      </xdr:nvSpPr>
      <xdr:spPr>
        <a:xfrm>
          <a:off x="4064000" y="1414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2643</xdr:rowOff>
    </xdr:from>
    <xdr:ext cx="736600" cy="259045"/>
    <xdr:sp macro="" textlink="">
      <xdr:nvSpPr>
        <xdr:cNvPr id="196" name="テキスト ボックス 195">
          <a:extLst>
            <a:ext uri="{FF2B5EF4-FFF2-40B4-BE49-F238E27FC236}">
              <a16:creationId xmlns:a16="http://schemas.microsoft.com/office/drawing/2014/main" xmlns="" id="{00000000-0008-0000-0300-0000C4000000}"/>
            </a:ext>
          </a:extLst>
        </xdr:cNvPr>
        <xdr:cNvSpPr txBox="1"/>
      </xdr:nvSpPr>
      <xdr:spPr>
        <a:xfrm>
          <a:off x="3733800" y="14232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165,544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135342</xdr:rowOff>
    </xdr:from>
    <xdr:to>
      <xdr:col>4</xdr:col>
      <xdr:colOff>482600</xdr:colOff>
      <xdr:row>81</xdr:row>
      <xdr:rowOff>152817</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a:off x="2336800" y="14022792"/>
          <a:ext cx="889000" cy="1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76065</xdr:rowOff>
    </xdr:from>
    <xdr:to>
      <xdr:col>4</xdr:col>
      <xdr:colOff>533400</xdr:colOff>
      <xdr:row>83</xdr:row>
      <xdr:rowOff>6215</xdr:rowOff>
    </xdr:to>
    <xdr:sp macro="" textlink="">
      <xdr:nvSpPr>
        <xdr:cNvPr id="198" name="フローチャート : 判断 197">
          <a:extLst>
            <a:ext uri="{FF2B5EF4-FFF2-40B4-BE49-F238E27FC236}">
              <a16:creationId xmlns:a16="http://schemas.microsoft.com/office/drawing/2014/main" xmlns="" id="{00000000-0008-0000-0300-0000C6000000}"/>
            </a:ext>
          </a:extLst>
        </xdr:cNvPr>
        <xdr:cNvSpPr/>
      </xdr:nvSpPr>
      <xdr:spPr>
        <a:xfrm>
          <a:off x="31750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162442</xdr:rowOff>
    </xdr:from>
    <xdr:ext cx="762000" cy="259045"/>
    <xdr:sp macro="" textlink="">
      <xdr:nvSpPr>
        <xdr:cNvPr id="199" name="テキスト ボックス 198">
          <a:extLst>
            <a:ext uri="{FF2B5EF4-FFF2-40B4-BE49-F238E27FC236}">
              <a16:creationId xmlns:a16="http://schemas.microsoft.com/office/drawing/2014/main" xmlns="" id="{00000000-0008-0000-0300-0000C7000000}"/>
            </a:ext>
          </a:extLst>
        </xdr:cNvPr>
        <xdr:cNvSpPr txBox="1"/>
      </xdr:nvSpPr>
      <xdr:spPr>
        <a:xfrm>
          <a:off x="2844800" y="1422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82207</xdr:rowOff>
    </xdr:from>
    <xdr:to>
      <xdr:col>3</xdr:col>
      <xdr:colOff>279400</xdr:colOff>
      <xdr:row>81</xdr:row>
      <xdr:rowOff>135342</xdr:rowOff>
    </xdr:to>
    <xdr:cxnSp macro="">
      <xdr:nvCxnSpPr>
        <xdr:cNvPr id="200" name="直線コネクタ 199">
          <a:extLst>
            <a:ext uri="{FF2B5EF4-FFF2-40B4-BE49-F238E27FC236}">
              <a16:creationId xmlns:a16="http://schemas.microsoft.com/office/drawing/2014/main" xmlns="" id="{00000000-0008-0000-0300-0000C8000000}"/>
            </a:ext>
          </a:extLst>
        </xdr:cNvPr>
        <xdr:cNvCxnSpPr/>
      </xdr:nvCxnSpPr>
      <xdr:spPr>
        <a:xfrm>
          <a:off x="1447800" y="13969657"/>
          <a:ext cx="889000" cy="5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40151</xdr:rowOff>
    </xdr:from>
    <xdr:to>
      <xdr:col>3</xdr:col>
      <xdr:colOff>330200</xdr:colOff>
      <xdr:row>82</xdr:row>
      <xdr:rowOff>141751</xdr:rowOff>
    </xdr:to>
    <xdr:sp macro="" textlink="">
      <xdr:nvSpPr>
        <xdr:cNvPr id="201" name="フローチャート : 判断 200">
          <a:extLst>
            <a:ext uri="{FF2B5EF4-FFF2-40B4-BE49-F238E27FC236}">
              <a16:creationId xmlns:a16="http://schemas.microsoft.com/office/drawing/2014/main" xmlns="" id="{00000000-0008-0000-0300-0000C9000000}"/>
            </a:ext>
          </a:extLst>
        </xdr:cNvPr>
        <xdr:cNvSpPr/>
      </xdr:nvSpPr>
      <xdr:spPr>
        <a:xfrm>
          <a:off x="2286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126528</xdr:rowOff>
    </xdr:from>
    <xdr:ext cx="7620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1955800" y="14185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34156</xdr:rowOff>
    </xdr:from>
    <xdr:to>
      <xdr:col>2</xdr:col>
      <xdr:colOff>127000</xdr:colOff>
      <xdr:row>82</xdr:row>
      <xdr:rowOff>135756</xdr:rowOff>
    </xdr:to>
    <xdr:sp macro="" textlink="">
      <xdr:nvSpPr>
        <xdr:cNvPr id="203" name="フローチャート : 判断 202">
          <a:extLst>
            <a:ext uri="{FF2B5EF4-FFF2-40B4-BE49-F238E27FC236}">
              <a16:creationId xmlns:a16="http://schemas.microsoft.com/office/drawing/2014/main" xmlns="" id="{00000000-0008-0000-0300-0000CB000000}"/>
            </a:ext>
          </a:extLst>
        </xdr:cNvPr>
        <xdr:cNvSpPr/>
      </xdr:nvSpPr>
      <xdr:spPr>
        <a:xfrm>
          <a:off x="1397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120533</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1066800" y="1417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129094</xdr:rowOff>
    </xdr:from>
    <xdr:to>
      <xdr:col>7</xdr:col>
      <xdr:colOff>203200</xdr:colOff>
      <xdr:row>82</xdr:row>
      <xdr:rowOff>59244</xdr:rowOff>
    </xdr:to>
    <xdr:sp macro="" textlink="">
      <xdr:nvSpPr>
        <xdr:cNvPr id="210" name="円/楕円 209">
          <a:extLst>
            <a:ext uri="{FF2B5EF4-FFF2-40B4-BE49-F238E27FC236}">
              <a16:creationId xmlns:a16="http://schemas.microsoft.com/office/drawing/2014/main" xmlns="" id="{00000000-0008-0000-0300-0000D2000000}"/>
            </a:ext>
          </a:extLst>
        </xdr:cNvPr>
        <xdr:cNvSpPr/>
      </xdr:nvSpPr>
      <xdr:spPr>
        <a:xfrm>
          <a:off x="4902200" y="1401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145621</xdr:rowOff>
    </xdr:from>
    <xdr:ext cx="762000" cy="259045"/>
    <xdr:sp macro="" textlink="">
      <xdr:nvSpPr>
        <xdr:cNvPr id="211" name="人件費・物件費等の状況該当値テキスト">
          <a:extLst>
            <a:ext uri="{FF2B5EF4-FFF2-40B4-BE49-F238E27FC236}">
              <a16:creationId xmlns:a16="http://schemas.microsoft.com/office/drawing/2014/main" xmlns="" id="{00000000-0008-0000-0300-0000D3000000}"/>
            </a:ext>
          </a:extLst>
        </xdr:cNvPr>
        <xdr:cNvSpPr txBox="1"/>
      </xdr:nvSpPr>
      <xdr:spPr>
        <a:xfrm>
          <a:off x="5041900" y="1386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138,592</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118738</xdr:rowOff>
    </xdr:from>
    <xdr:to>
      <xdr:col>6</xdr:col>
      <xdr:colOff>50800</xdr:colOff>
      <xdr:row>82</xdr:row>
      <xdr:rowOff>48888</xdr:rowOff>
    </xdr:to>
    <xdr:sp macro="" textlink="">
      <xdr:nvSpPr>
        <xdr:cNvPr id="212" name="円/楕円 211">
          <a:extLst>
            <a:ext uri="{FF2B5EF4-FFF2-40B4-BE49-F238E27FC236}">
              <a16:creationId xmlns:a16="http://schemas.microsoft.com/office/drawing/2014/main" xmlns="" id="{00000000-0008-0000-0300-0000D4000000}"/>
            </a:ext>
          </a:extLst>
        </xdr:cNvPr>
        <xdr:cNvSpPr/>
      </xdr:nvSpPr>
      <xdr:spPr>
        <a:xfrm>
          <a:off x="4064000" y="1400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59065</xdr:rowOff>
    </xdr:from>
    <xdr:ext cx="7366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3733800" y="13775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136,446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102017</xdr:rowOff>
    </xdr:from>
    <xdr:to>
      <xdr:col>4</xdr:col>
      <xdr:colOff>533400</xdr:colOff>
      <xdr:row>82</xdr:row>
      <xdr:rowOff>32167</xdr:rowOff>
    </xdr:to>
    <xdr:sp macro="" textlink="">
      <xdr:nvSpPr>
        <xdr:cNvPr id="214" name="円/楕円 213">
          <a:extLst>
            <a:ext uri="{FF2B5EF4-FFF2-40B4-BE49-F238E27FC236}">
              <a16:creationId xmlns:a16="http://schemas.microsoft.com/office/drawing/2014/main" xmlns="" id="{00000000-0008-0000-0300-0000D6000000}"/>
            </a:ext>
          </a:extLst>
        </xdr:cNvPr>
        <xdr:cNvSpPr/>
      </xdr:nvSpPr>
      <xdr:spPr>
        <a:xfrm>
          <a:off x="3175000" y="1398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42344</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2844800" y="1375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132,981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84542</xdr:rowOff>
    </xdr:from>
    <xdr:to>
      <xdr:col>3</xdr:col>
      <xdr:colOff>330200</xdr:colOff>
      <xdr:row>82</xdr:row>
      <xdr:rowOff>14692</xdr:rowOff>
    </xdr:to>
    <xdr:sp macro="" textlink="">
      <xdr:nvSpPr>
        <xdr:cNvPr id="216" name="円/楕円 215">
          <a:extLst>
            <a:ext uri="{FF2B5EF4-FFF2-40B4-BE49-F238E27FC236}">
              <a16:creationId xmlns:a16="http://schemas.microsoft.com/office/drawing/2014/main" xmlns="" id="{00000000-0008-0000-0300-0000D8000000}"/>
            </a:ext>
          </a:extLst>
        </xdr:cNvPr>
        <xdr:cNvSpPr/>
      </xdr:nvSpPr>
      <xdr:spPr>
        <a:xfrm>
          <a:off x="2286000" y="1397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24869</xdr:rowOff>
    </xdr:from>
    <xdr:ext cx="7620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1955800" y="1374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129,360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31407</xdr:rowOff>
    </xdr:from>
    <xdr:to>
      <xdr:col>2</xdr:col>
      <xdr:colOff>127000</xdr:colOff>
      <xdr:row>81</xdr:row>
      <xdr:rowOff>133007</xdr:rowOff>
    </xdr:to>
    <xdr:sp macro="" textlink="">
      <xdr:nvSpPr>
        <xdr:cNvPr id="218" name="円/楕円 217">
          <a:extLst>
            <a:ext uri="{FF2B5EF4-FFF2-40B4-BE49-F238E27FC236}">
              <a16:creationId xmlns:a16="http://schemas.microsoft.com/office/drawing/2014/main" xmlns="" id="{00000000-0008-0000-0300-0000DA000000}"/>
            </a:ext>
          </a:extLst>
        </xdr:cNvPr>
        <xdr:cNvSpPr/>
      </xdr:nvSpPr>
      <xdr:spPr>
        <a:xfrm>
          <a:off x="1397000" y="1391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143184</xdr:rowOff>
    </xdr:from>
    <xdr:ext cx="7620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1066800" y="1368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118,350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a:extLst>
            <a:ext uri="{FF2B5EF4-FFF2-40B4-BE49-F238E27FC236}">
              <a16:creationId xmlns:a16="http://schemas.microsoft.com/office/drawing/2014/main" xmlns=""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a:extLst>
            <a:ext uri="{FF2B5EF4-FFF2-40B4-BE49-F238E27FC236}">
              <a16:creationId xmlns:a16="http://schemas.microsoft.com/office/drawing/2014/main" xmlns=""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a:extLst>
            <a:ext uri="{FF2B5EF4-FFF2-40B4-BE49-F238E27FC236}">
              <a16:creationId xmlns:a16="http://schemas.microsoft.com/office/drawing/2014/main" xmlns=""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a:extLst>
            <a:ext uri="{FF2B5EF4-FFF2-40B4-BE49-F238E27FC236}">
              <a16:creationId xmlns:a16="http://schemas.microsoft.com/office/drawing/2014/main" xmlns=""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過去</a:t>
          </a:r>
          <a:r>
            <a:rPr kumimoji="1" lang="en-US" altLang="ja-JP" sz="1300">
              <a:latin typeface="ＭＳ Ｐゴシック"/>
            </a:rPr>
            <a:t>5</a:t>
          </a:r>
          <a:r>
            <a:rPr kumimoji="1" lang="ja-JP" altLang="en-US" sz="1300">
              <a:latin typeface="ＭＳ Ｐゴシック"/>
            </a:rPr>
            <a:t>年間と同様に類似団体平均よりも低い水準で推移している。各手当の上限額設定等により継続して職員給の抑制を図っており、今後も給与体系の適正化に努める。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a:extLst>
            <a:ext uri="{FF2B5EF4-FFF2-40B4-BE49-F238E27FC236}">
              <a16:creationId xmlns:a16="http://schemas.microsoft.com/office/drawing/2014/main" xmlns=""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a:extLst>
            <a:ext uri="{FF2B5EF4-FFF2-40B4-BE49-F238E27FC236}">
              <a16:creationId xmlns:a16="http://schemas.microsoft.com/office/drawing/2014/main" xmlns=""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a:extLst>
            <a:ext uri="{FF2B5EF4-FFF2-40B4-BE49-F238E27FC236}">
              <a16:creationId xmlns:a16="http://schemas.microsoft.com/office/drawing/2014/main" xmlns=""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a:extLst>
            <a:ext uri="{FF2B5EF4-FFF2-40B4-BE49-F238E27FC236}">
              <a16:creationId xmlns:a16="http://schemas.microsoft.com/office/drawing/2014/main" xmlns=""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122343</xdr:rowOff>
    </xdr:from>
    <xdr:to>
      <xdr:col>24</xdr:col>
      <xdr:colOff>558800</xdr:colOff>
      <xdr:row>88</xdr:row>
      <xdr:rowOff>16087</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flipV="1">
          <a:off x="17018000" y="14009793"/>
          <a:ext cx="0" cy="10938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159614</xdr:rowOff>
    </xdr:from>
    <xdr:ext cx="762000" cy="259045"/>
    <xdr:sp macro="" textlink="">
      <xdr:nvSpPr>
        <xdr:cNvPr id="249" name="給与水準   （国との比較）最小値テキスト">
          <a:extLst>
            <a:ext uri="{FF2B5EF4-FFF2-40B4-BE49-F238E27FC236}">
              <a16:creationId xmlns:a16="http://schemas.microsoft.com/office/drawing/2014/main" xmlns="" id="{00000000-0008-0000-0300-0000F9000000}"/>
            </a:ext>
          </a:extLst>
        </xdr:cNvPr>
        <xdr:cNvSpPr txBox="1"/>
      </xdr:nvSpPr>
      <xdr:spPr>
        <a:xfrm>
          <a:off x="17106900" y="1507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24</xdr:col>
      <xdr:colOff>469900</xdr:colOff>
      <xdr:row>88</xdr:row>
      <xdr:rowOff>16087</xdr:rowOff>
    </xdr:from>
    <xdr:to>
      <xdr:col>24</xdr:col>
      <xdr:colOff>647700</xdr:colOff>
      <xdr:row>88</xdr:row>
      <xdr:rowOff>16087</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a:off x="16929100" y="1510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37270</xdr:rowOff>
    </xdr:from>
    <xdr:ext cx="762000" cy="259045"/>
    <xdr:sp macro="" textlink="">
      <xdr:nvSpPr>
        <xdr:cNvPr id="251" name="給与水準   （国との比較）最大値テキスト">
          <a:extLst>
            <a:ext uri="{FF2B5EF4-FFF2-40B4-BE49-F238E27FC236}">
              <a16:creationId xmlns:a16="http://schemas.microsoft.com/office/drawing/2014/main" xmlns="" id="{00000000-0008-0000-0300-0000FB000000}"/>
            </a:ext>
          </a:extLst>
        </xdr:cNvPr>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87.6</a:t>
          </a:r>
          <a:endParaRPr kumimoji="1" lang="ja-JP" altLang="en-US" sz="1000" b="1">
            <a:latin typeface="ＭＳ Ｐゴシック"/>
          </a:endParaRPr>
        </a:p>
      </xdr:txBody>
    </xdr:sp>
    <xdr:clientData/>
  </xdr:oneCellAnchor>
  <xdr:twoCellAnchor>
    <xdr:from>
      <xdr:col>24</xdr:col>
      <xdr:colOff>469900</xdr:colOff>
      <xdr:row>81</xdr:row>
      <xdr:rowOff>122343</xdr:rowOff>
    </xdr:from>
    <xdr:to>
      <xdr:col>24</xdr:col>
      <xdr:colOff>647700</xdr:colOff>
      <xdr:row>81</xdr:row>
      <xdr:rowOff>122343</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58420</xdr:rowOff>
    </xdr:from>
    <xdr:to>
      <xdr:col>24</xdr:col>
      <xdr:colOff>558800</xdr:colOff>
      <xdr:row>84</xdr:row>
      <xdr:rowOff>90593</xdr:rowOff>
    </xdr:to>
    <xdr:cxnSp macro="">
      <xdr:nvCxnSpPr>
        <xdr:cNvPr id="253" name="直線コネクタ 252">
          <a:extLst>
            <a:ext uri="{FF2B5EF4-FFF2-40B4-BE49-F238E27FC236}">
              <a16:creationId xmlns:a16="http://schemas.microsoft.com/office/drawing/2014/main" xmlns="" id="{00000000-0008-0000-0300-0000FD000000}"/>
            </a:ext>
          </a:extLst>
        </xdr:cNvPr>
        <xdr:cNvCxnSpPr/>
      </xdr:nvCxnSpPr>
      <xdr:spPr>
        <a:xfrm flipV="1">
          <a:off x="16179800" y="14460220"/>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65634</xdr:rowOff>
    </xdr:from>
    <xdr:ext cx="762000" cy="259045"/>
    <xdr:sp macro="" textlink="">
      <xdr:nvSpPr>
        <xdr:cNvPr id="254" name="給与水準   （国との比較）平均値テキスト">
          <a:extLst>
            <a:ext uri="{FF2B5EF4-FFF2-40B4-BE49-F238E27FC236}">
              <a16:creationId xmlns:a16="http://schemas.microsoft.com/office/drawing/2014/main" xmlns="" id="{00000000-0008-0000-0300-0000FE000000}"/>
            </a:ext>
          </a:extLst>
        </xdr:cNvPr>
        <xdr:cNvSpPr txBox="1"/>
      </xdr:nvSpPr>
      <xdr:spPr>
        <a:xfrm>
          <a:off x="17106900" y="14638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93557</xdr:rowOff>
    </xdr:from>
    <xdr:to>
      <xdr:col>24</xdr:col>
      <xdr:colOff>609600</xdr:colOff>
      <xdr:row>86</xdr:row>
      <xdr:rowOff>23707</xdr:rowOff>
    </xdr:to>
    <xdr:sp macro="" textlink="">
      <xdr:nvSpPr>
        <xdr:cNvPr id="255" name="フローチャート : 判断 254">
          <a:extLst>
            <a:ext uri="{FF2B5EF4-FFF2-40B4-BE49-F238E27FC236}">
              <a16:creationId xmlns:a16="http://schemas.microsoft.com/office/drawing/2014/main" xmlns="" id="{00000000-0008-0000-0300-0000FF000000}"/>
            </a:ext>
          </a:extLst>
        </xdr:cNvPr>
        <xdr:cNvSpPr/>
      </xdr:nvSpPr>
      <xdr:spPr>
        <a:xfrm>
          <a:off x="16967200" y="146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90593</xdr:rowOff>
    </xdr:from>
    <xdr:to>
      <xdr:col>23</xdr:col>
      <xdr:colOff>406400</xdr:colOff>
      <xdr:row>84</xdr:row>
      <xdr:rowOff>122766</xdr:rowOff>
    </xdr:to>
    <xdr:cxnSp macro="">
      <xdr:nvCxnSpPr>
        <xdr:cNvPr id="256" name="直線コネクタ 255">
          <a:extLst>
            <a:ext uri="{FF2B5EF4-FFF2-40B4-BE49-F238E27FC236}">
              <a16:creationId xmlns:a16="http://schemas.microsoft.com/office/drawing/2014/main" xmlns="" id="{00000000-0008-0000-0300-000000010000}"/>
            </a:ext>
          </a:extLst>
        </xdr:cNvPr>
        <xdr:cNvCxnSpPr/>
      </xdr:nvCxnSpPr>
      <xdr:spPr>
        <a:xfrm flipV="1">
          <a:off x="15290800" y="1449239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85513</xdr:rowOff>
    </xdr:from>
    <xdr:to>
      <xdr:col>23</xdr:col>
      <xdr:colOff>457200</xdr:colOff>
      <xdr:row>86</xdr:row>
      <xdr:rowOff>15663</xdr:rowOff>
    </xdr:to>
    <xdr:sp macro="" textlink="">
      <xdr:nvSpPr>
        <xdr:cNvPr id="257" name="フローチャート : 判断 256">
          <a:extLst>
            <a:ext uri="{FF2B5EF4-FFF2-40B4-BE49-F238E27FC236}">
              <a16:creationId xmlns:a16="http://schemas.microsoft.com/office/drawing/2014/main" xmlns="" id="{00000000-0008-0000-0300-000001010000}"/>
            </a:ext>
          </a:extLst>
        </xdr:cNvPr>
        <xdr:cNvSpPr/>
      </xdr:nvSpPr>
      <xdr:spPr>
        <a:xfrm>
          <a:off x="161290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440</xdr:rowOff>
    </xdr:from>
    <xdr:ext cx="736600" cy="259045"/>
    <xdr:sp macro="" textlink="">
      <xdr:nvSpPr>
        <xdr:cNvPr id="258" name="テキスト ボックス 257">
          <a:extLst>
            <a:ext uri="{FF2B5EF4-FFF2-40B4-BE49-F238E27FC236}">
              <a16:creationId xmlns:a16="http://schemas.microsoft.com/office/drawing/2014/main" xmlns="" id="{00000000-0008-0000-0300-000002010000}"/>
            </a:ext>
          </a:extLst>
        </xdr:cNvPr>
        <xdr:cNvSpPr txBox="1"/>
      </xdr:nvSpPr>
      <xdr:spPr>
        <a:xfrm>
          <a:off x="15798800" y="1474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58420</xdr:rowOff>
    </xdr:from>
    <xdr:to>
      <xdr:col>22</xdr:col>
      <xdr:colOff>203200</xdr:colOff>
      <xdr:row>84</xdr:row>
      <xdr:rowOff>122766</xdr:rowOff>
    </xdr:to>
    <xdr:cxnSp macro="">
      <xdr:nvCxnSpPr>
        <xdr:cNvPr id="259" name="直線コネクタ 258">
          <a:extLst>
            <a:ext uri="{FF2B5EF4-FFF2-40B4-BE49-F238E27FC236}">
              <a16:creationId xmlns:a16="http://schemas.microsoft.com/office/drawing/2014/main" xmlns="" id="{00000000-0008-0000-0300-000003010000}"/>
            </a:ext>
          </a:extLst>
        </xdr:cNvPr>
        <xdr:cNvCxnSpPr/>
      </xdr:nvCxnSpPr>
      <xdr:spPr>
        <a:xfrm>
          <a:off x="14401800" y="1446022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0" name="フローチャート : 判断 259">
          <a:extLst>
            <a:ext uri="{FF2B5EF4-FFF2-40B4-BE49-F238E27FC236}">
              <a16:creationId xmlns:a16="http://schemas.microsoft.com/office/drawing/2014/main" xmlns="" id="{00000000-0008-0000-0300-000004010000}"/>
            </a:ext>
          </a:extLst>
        </xdr:cNvPr>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75370</xdr:rowOff>
    </xdr:from>
    <xdr:ext cx="762000" cy="259045"/>
    <xdr:sp macro="" textlink="">
      <xdr:nvSpPr>
        <xdr:cNvPr id="261" name="テキスト ボックス 260">
          <a:extLst>
            <a:ext uri="{FF2B5EF4-FFF2-40B4-BE49-F238E27FC236}">
              <a16:creationId xmlns:a16="http://schemas.microsoft.com/office/drawing/2014/main" xmlns="" id="{00000000-0008-0000-0300-000005010000}"/>
            </a:ext>
          </a:extLst>
        </xdr:cNvPr>
        <xdr:cNvSpPr txBox="1"/>
      </xdr:nvSpPr>
      <xdr:spPr>
        <a:xfrm>
          <a:off x="14909800" y="146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58420</xdr:rowOff>
    </xdr:from>
    <xdr:to>
      <xdr:col>21</xdr:col>
      <xdr:colOff>0</xdr:colOff>
      <xdr:row>87</xdr:row>
      <xdr:rowOff>123189</xdr:rowOff>
    </xdr:to>
    <xdr:cxnSp macro="">
      <xdr:nvCxnSpPr>
        <xdr:cNvPr id="262" name="直線コネクタ 261">
          <a:extLst>
            <a:ext uri="{FF2B5EF4-FFF2-40B4-BE49-F238E27FC236}">
              <a16:creationId xmlns:a16="http://schemas.microsoft.com/office/drawing/2014/main" xmlns="" id="{00000000-0008-0000-0300-000006010000}"/>
            </a:ext>
          </a:extLst>
        </xdr:cNvPr>
        <xdr:cNvCxnSpPr/>
      </xdr:nvCxnSpPr>
      <xdr:spPr>
        <a:xfrm flipV="1">
          <a:off x="13512800" y="14460220"/>
          <a:ext cx="889000" cy="57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160443</xdr:rowOff>
    </xdr:from>
    <xdr:to>
      <xdr:col>21</xdr:col>
      <xdr:colOff>50800</xdr:colOff>
      <xdr:row>85</xdr:row>
      <xdr:rowOff>90593</xdr:rowOff>
    </xdr:to>
    <xdr:sp macro="" textlink="">
      <xdr:nvSpPr>
        <xdr:cNvPr id="263" name="フローチャート : 判断 262">
          <a:extLst>
            <a:ext uri="{FF2B5EF4-FFF2-40B4-BE49-F238E27FC236}">
              <a16:creationId xmlns:a16="http://schemas.microsoft.com/office/drawing/2014/main" xmlns="" id="{00000000-0008-0000-0300-000007010000}"/>
            </a:ext>
          </a:extLst>
        </xdr:cNvPr>
        <xdr:cNvSpPr/>
      </xdr:nvSpPr>
      <xdr:spPr>
        <a:xfrm>
          <a:off x="14351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75370</xdr:rowOff>
    </xdr:from>
    <xdr:ext cx="762000" cy="259045"/>
    <xdr:sp macro="" textlink="">
      <xdr:nvSpPr>
        <xdr:cNvPr id="264" name="テキスト ボックス 263">
          <a:extLst>
            <a:ext uri="{FF2B5EF4-FFF2-40B4-BE49-F238E27FC236}">
              <a16:creationId xmlns:a16="http://schemas.microsoft.com/office/drawing/2014/main" xmlns="" id="{00000000-0008-0000-0300-000008010000}"/>
            </a:ext>
          </a:extLst>
        </xdr:cNvPr>
        <xdr:cNvSpPr txBox="1"/>
      </xdr:nvSpPr>
      <xdr:spPr>
        <a:xfrm>
          <a:off x="14020800" y="146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77893</xdr:rowOff>
    </xdr:from>
    <xdr:to>
      <xdr:col>19</xdr:col>
      <xdr:colOff>533400</xdr:colOff>
      <xdr:row>89</xdr:row>
      <xdr:rowOff>8043</xdr:rowOff>
    </xdr:to>
    <xdr:sp macro="" textlink="">
      <xdr:nvSpPr>
        <xdr:cNvPr id="265" name="フローチャート : 判断 264">
          <a:extLst>
            <a:ext uri="{FF2B5EF4-FFF2-40B4-BE49-F238E27FC236}">
              <a16:creationId xmlns:a16="http://schemas.microsoft.com/office/drawing/2014/main" xmlns="" id="{00000000-0008-0000-0300-000009010000}"/>
            </a:ext>
          </a:extLst>
        </xdr:cNvPr>
        <xdr:cNvSpPr/>
      </xdr:nvSpPr>
      <xdr:spPr>
        <a:xfrm>
          <a:off x="13462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164270</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3131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xmlns=""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7620</xdr:rowOff>
    </xdr:from>
    <xdr:to>
      <xdr:col>24</xdr:col>
      <xdr:colOff>609600</xdr:colOff>
      <xdr:row>84</xdr:row>
      <xdr:rowOff>109220</xdr:rowOff>
    </xdr:to>
    <xdr:sp macro="" textlink="">
      <xdr:nvSpPr>
        <xdr:cNvPr id="272" name="円/楕円 271">
          <a:extLst>
            <a:ext uri="{FF2B5EF4-FFF2-40B4-BE49-F238E27FC236}">
              <a16:creationId xmlns:a16="http://schemas.microsoft.com/office/drawing/2014/main" xmlns="" id="{00000000-0008-0000-0300-000010010000}"/>
            </a:ext>
          </a:extLst>
        </xdr:cNvPr>
        <xdr:cNvSpPr/>
      </xdr:nvSpPr>
      <xdr:spPr>
        <a:xfrm>
          <a:off x="169672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24147</xdr:rowOff>
    </xdr:from>
    <xdr:ext cx="762000" cy="259045"/>
    <xdr:sp macro="" textlink="">
      <xdr:nvSpPr>
        <xdr:cNvPr id="273" name="給与水準   （国との比較）該当値テキスト">
          <a:extLst>
            <a:ext uri="{FF2B5EF4-FFF2-40B4-BE49-F238E27FC236}">
              <a16:creationId xmlns:a16="http://schemas.microsoft.com/office/drawing/2014/main" xmlns="" id="{00000000-0008-0000-0300-000011010000}"/>
            </a:ext>
          </a:extLst>
        </xdr:cNvPr>
        <xdr:cNvSpPr txBox="1"/>
      </xdr:nvSpPr>
      <xdr:spPr>
        <a:xfrm>
          <a:off x="17106900" y="1425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39793</xdr:rowOff>
    </xdr:from>
    <xdr:to>
      <xdr:col>23</xdr:col>
      <xdr:colOff>457200</xdr:colOff>
      <xdr:row>84</xdr:row>
      <xdr:rowOff>141393</xdr:rowOff>
    </xdr:to>
    <xdr:sp macro="" textlink="">
      <xdr:nvSpPr>
        <xdr:cNvPr id="274" name="円/楕円 273">
          <a:extLst>
            <a:ext uri="{FF2B5EF4-FFF2-40B4-BE49-F238E27FC236}">
              <a16:creationId xmlns:a16="http://schemas.microsoft.com/office/drawing/2014/main" xmlns="" id="{00000000-0008-0000-0300-000012010000}"/>
            </a:ext>
          </a:extLst>
        </xdr:cNvPr>
        <xdr:cNvSpPr/>
      </xdr:nvSpPr>
      <xdr:spPr>
        <a:xfrm>
          <a:off x="16129000" y="1444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151570</xdr:rowOff>
    </xdr:from>
    <xdr:ext cx="7366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5798800" y="14210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71966</xdr:rowOff>
    </xdr:from>
    <xdr:to>
      <xdr:col>22</xdr:col>
      <xdr:colOff>254000</xdr:colOff>
      <xdr:row>85</xdr:row>
      <xdr:rowOff>2116</xdr:rowOff>
    </xdr:to>
    <xdr:sp macro="" textlink="">
      <xdr:nvSpPr>
        <xdr:cNvPr id="276" name="円/楕円 275">
          <a:extLst>
            <a:ext uri="{FF2B5EF4-FFF2-40B4-BE49-F238E27FC236}">
              <a16:creationId xmlns:a16="http://schemas.microsoft.com/office/drawing/2014/main" xmlns="" id="{00000000-0008-0000-0300-000014010000}"/>
            </a:ext>
          </a:extLst>
        </xdr:cNvPr>
        <xdr:cNvSpPr/>
      </xdr:nvSpPr>
      <xdr:spPr>
        <a:xfrm>
          <a:off x="15240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12293</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7620</xdr:rowOff>
    </xdr:from>
    <xdr:to>
      <xdr:col>21</xdr:col>
      <xdr:colOff>50800</xdr:colOff>
      <xdr:row>84</xdr:row>
      <xdr:rowOff>109220</xdr:rowOff>
    </xdr:to>
    <xdr:sp macro="" textlink="">
      <xdr:nvSpPr>
        <xdr:cNvPr id="278" name="円/楕円 277">
          <a:extLst>
            <a:ext uri="{FF2B5EF4-FFF2-40B4-BE49-F238E27FC236}">
              <a16:creationId xmlns:a16="http://schemas.microsoft.com/office/drawing/2014/main" xmlns="" id="{00000000-0008-0000-0300-000016010000}"/>
            </a:ext>
          </a:extLst>
        </xdr:cNvPr>
        <xdr:cNvSpPr/>
      </xdr:nvSpPr>
      <xdr:spPr>
        <a:xfrm>
          <a:off x="14351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119397</xdr:rowOff>
    </xdr:from>
    <xdr:ext cx="7620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4020800" y="1417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72389</xdr:rowOff>
    </xdr:from>
    <xdr:to>
      <xdr:col>19</xdr:col>
      <xdr:colOff>533400</xdr:colOff>
      <xdr:row>88</xdr:row>
      <xdr:rowOff>2539</xdr:rowOff>
    </xdr:to>
    <xdr:sp macro="" textlink="">
      <xdr:nvSpPr>
        <xdr:cNvPr id="280" name="円/楕円 279">
          <a:extLst>
            <a:ext uri="{FF2B5EF4-FFF2-40B4-BE49-F238E27FC236}">
              <a16:creationId xmlns:a16="http://schemas.microsoft.com/office/drawing/2014/main" xmlns="" id="{00000000-0008-0000-0300-000018010000}"/>
            </a:ext>
          </a:extLst>
        </xdr:cNvPr>
        <xdr:cNvSpPr/>
      </xdr:nvSpPr>
      <xdr:spPr>
        <a:xfrm>
          <a:off x="13462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12716</xdr:rowOff>
    </xdr:from>
    <xdr:ext cx="7620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3131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a:extLst>
            <a:ext uri="{FF2B5EF4-FFF2-40B4-BE49-F238E27FC236}">
              <a16:creationId xmlns:a16="http://schemas.microsoft.com/office/drawing/2014/main" xmlns=""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a:extLst>
            <a:ext uri="{FF2B5EF4-FFF2-40B4-BE49-F238E27FC236}">
              <a16:creationId xmlns:a16="http://schemas.microsoft.com/office/drawing/2014/main" xmlns="" id="{00000000-0008-0000-0300-00001C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a:extLst>
            <a:ext uri="{FF2B5EF4-FFF2-40B4-BE49-F238E27FC236}">
              <a16:creationId xmlns:a16="http://schemas.microsoft.com/office/drawing/2014/main" xmlns=""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a:extLst>
            <a:ext uri="{FF2B5EF4-FFF2-40B4-BE49-F238E27FC236}">
              <a16:creationId xmlns:a16="http://schemas.microsoft.com/office/drawing/2014/main" xmlns=""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a:extLst>
            <a:ext uri="{FF2B5EF4-FFF2-40B4-BE49-F238E27FC236}">
              <a16:creationId xmlns:a16="http://schemas.microsoft.com/office/drawing/2014/main" xmlns=""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町は毎年度退職者と同数以下で新規採用等を行っているため、類似団体平均を下回っている。今後も行政サービスの質を低下させることのないようバランスを考慮した職員採用を行い定員管理に努めていく。</a:t>
          </a:r>
        </a:p>
      </xdr:txBody>
    </xdr:sp>
    <xdr:clientData/>
  </xdr:twoCellAnchor>
  <xdr:oneCellAnchor>
    <xdr:from>
      <xdr:col>18</xdr:col>
      <xdr:colOff>444500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xmlns=""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a:extLst>
            <a:ext uri="{FF2B5EF4-FFF2-40B4-BE49-F238E27FC236}">
              <a16:creationId xmlns:a16="http://schemas.microsoft.com/office/drawing/2014/main" xmlns=""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a:extLst>
            <a:ext uri="{FF2B5EF4-FFF2-40B4-BE49-F238E27FC236}">
              <a16:creationId xmlns:a16="http://schemas.microsoft.com/office/drawing/2014/main" xmlns=""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8" name="直線コネクタ 297">
          <a:extLst>
            <a:ext uri="{FF2B5EF4-FFF2-40B4-BE49-F238E27FC236}">
              <a16:creationId xmlns:a16="http://schemas.microsoft.com/office/drawing/2014/main" xmlns="" id="{00000000-0008-0000-0300-00002A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a:extLst>
            <a:ext uri="{FF2B5EF4-FFF2-40B4-BE49-F238E27FC236}">
              <a16:creationId xmlns:a16="http://schemas.microsoft.com/office/drawing/2014/main" xmlns="" id="{00000000-0008-0000-0300-000033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66904</xdr:rowOff>
    </xdr:from>
    <xdr:to>
      <xdr:col>24</xdr:col>
      <xdr:colOff>558800</xdr:colOff>
      <xdr:row>66</xdr:row>
      <xdr:rowOff>88824</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flipV="1">
          <a:off x="17018000" y="10353904"/>
          <a:ext cx="0" cy="10506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60901</xdr:rowOff>
    </xdr:from>
    <xdr:ext cx="762000" cy="259045"/>
    <xdr:sp macro="" textlink="">
      <xdr:nvSpPr>
        <xdr:cNvPr id="309" name="定員管理の状況最小値テキスト">
          <a:extLst>
            <a:ext uri="{FF2B5EF4-FFF2-40B4-BE49-F238E27FC236}">
              <a16:creationId xmlns:a16="http://schemas.microsoft.com/office/drawing/2014/main" xmlns="" id="{00000000-0008-0000-0300-000035010000}"/>
            </a:ext>
          </a:extLst>
        </xdr:cNvPr>
        <xdr:cNvSpPr txBox="1"/>
      </xdr:nvSpPr>
      <xdr:spPr>
        <a:xfrm>
          <a:off x="17106900" y="11376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27.63</a:t>
          </a:r>
          <a:endParaRPr kumimoji="1" lang="ja-JP" altLang="en-US" sz="1000" b="1">
            <a:latin typeface="ＭＳ Ｐゴシック"/>
          </a:endParaRPr>
        </a:p>
      </xdr:txBody>
    </xdr:sp>
    <xdr:clientData/>
  </xdr:oneCellAnchor>
  <xdr:twoCellAnchor>
    <xdr:from>
      <xdr:col>24</xdr:col>
      <xdr:colOff>469900</xdr:colOff>
      <xdr:row>66</xdr:row>
      <xdr:rowOff>88824</xdr:rowOff>
    </xdr:from>
    <xdr:to>
      <xdr:col>24</xdr:col>
      <xdr:colOff>647700</xdr:colOff>
      <xdr:row>66</xdr:row>
      <xdr:rowOff>88824</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6929100" y="1140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153281</xdr:rowOff>
    </xdr:from>
    <xdr:ext cx="762000" cy="259045"/>
    <xdr:sp macro="" textlink="">
      <xdr:nvSpPr>
        <xdr:cNvPr id="311" name="定員管理の状況最大値テキスト">
          <a:extLst>
            <a:ext uri="{FF2B5EF4-FFF2-40B4-BE49-F238E27FC236}">
              <a16:creationId xmlns:a16="http://schemas.microsoft.com/office/drawing/2014/main" xmlns="" id="{00000000-0008-0000-0300-000037010000}"/>
            </a:ext>
          </a:extLst>
        </xdr:cNvPr>
        <xdr:cNvSpPr txBox="1"/>
      </xdr:nvSpPr>
      <xdr:spPr>
        <a:xfrm>
          <a:off x="17106900" y="10097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5.86</a:t>
          </a:r>
          <a:endParaRPr kumimoji="1" lang="ja-JP" altLang="en-US" sz="1000" b="1">
            <a:latin typeface="ＭＳ Ｐゴシック"/>
          </a:endParaRPr>
        </a:p>
      </xdr:txBody>
    </xdr:sp>
    <xdr:clientData/>
  </xdr:oneCellAnchor>
  <xdr:twoCellAnchor>
    <xdr:from>
      <xdr:col>24</xdr:col>
      <xdr:colOff>469900</xdr:colOff>
      <xdr:row>60</xdr:row>
      <xdr:rowOff>66904</xdr:rowOff>
    </xdr:from>
    <xdr:to>
      <xdr:col>24</xdr:col>
      <xdr:colOff>647700</xdr:colOff>
      <xdr:row>60</xdr:row>
      <xdr:rowOff>66904</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6929100" y="1035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167767</xdr:rowOff>
    </xdr:from>
    <xdr:to>
      <xdr:col>24</xdr:col>
      <xdr:colOff>558800</xdr:colOff>
      <xdr:row>61</xdr:row>
      <xdr:rowOff>7417</xdr:rowOff>
    </xdr:to>
    <xdr:cxnSp macro="">
      <xdr:nvCxnSpPr>
        <xdr:cNvPr id="313" name="直線コネクタ 312">
          <a:extLst>
            <a:ext uri="{FF2B5EF4-FFF2-40B4-BE49-F238E27FC236}">
              <a16:creationId xmlns:a16="http://schemas.microsoft.com/office/drawing/2014/main" xmlns="" id="{00000000-0008-0000-0300-000039010000}"/>
            </a:ext>
          </a:extLst>
        </xdr:cNvPr>
        <xdr:cNvCxnSpPr/>
      </xdr:nvCxnSpPr>
      <xdr:spPr>
        <a:xfrm>
          <a:off x="16179800" y="10454767"/>
          <a:ext cx="838200" cy="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16044</xdr:rowOff>
    </xdr:from>
    <xdr:ext cx="762000" cy="259045"/>
    <xdr:sp macro="" textlink="">
      <xdr:nvSpPr>
        <xdr:cNvPr id="314" name="定員管理の状況平均値テキスト">
          <a:extLst>
            <a:ext uri="{FF2B5EF4-FFF2-40B4-BE49-F238E27FC236}">
              <a16:creationId xmlns:a16="http://schemas.microsoft.com/office/drawing/2014/main" xmlns="" id="{00000000-0008-0000-0300-00003A010000}"/>
            </a:ext>
          </a:extLst>
        </xdr:cNvPr>
        <xdr:cNvSpPr txBox="1"/>
      </xdr:nvSpPr>
      <xdr:spPr>
        <a:xfrm>
          <a:off x="17106900" y="10474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43967</xdr:rowOff>
    </xdr:from>
    <xdr:to>
      <xdr:col>24</xdr:col>
      <xdr:colOff>609600</xdr:colOff>
      <xdr:row>61</xdr:row>
      <xdr:rowOff>145567</xdr:rowOff>
    </xdr:to>
    <xdr:sp macro="" textlink="">
      <xdr:nvSpPr>
        <xdr:cNvPr id="315" name="フローチャート : 判断 314">
          <a:extLst>
            <a:ext uri="{FF2B5EF4-FFF2-40B4-BE49-F238E27FC236}">
              <a16:creationId xmlns:a16="http://schemas.microsoft.com/office/drawing/2014/main" xmlns="" id="{00000000-0008-0000-0300-00003B010000}"/>
            </a:ext>
          </a:extLst>
        </xdr:cNvPr>
        <xdr:cNvSpPr/>
      </xdr:nvSpPr>
      <xdr:spPr>
        <a:xfrm>
          <a:off x="169672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167767</xdr:rowOff>
    </xdr:from>
    <xdr:to>
      <xdr:col>23</xdr:col>
      <xdr:colOff>406400</xdr:colOff>
      <xdr:row>60</xdr:row>
      <xdr:rowOff>169214</xdr:rowOff>
    </xdr:to>
    <xdr:cxnSp macro="">
      <xdr:nvCxnSpPr>
        <xdr:cNvPr id="316" name="直線コネクタ 315">
          <a:extLst>
            <a:ext uri="{FF2B5EF4-FFF2-40B4-BE49-F238E27FC236}">
              <a16:creationId xmlns:a16="http://schemas.microsoft.com/office/drawing/2014/main" xmlns="" id="{00000000-0008-0000-0300-00003C010000}"/>
            </a:ext>
          </a:extLst>
        </xdr:cNvPr>
        <xdr:cNvCxnSpPr/>
      </xdr:nvCxnSpPr>
      <xdr:spPr>
        <a:xfrm flipV="1">
          <a:off x="15290800" y="10454767"/>
          <a:ext cx="889000" cy="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46863</xdr:rowOff>
    </xdr:from>
    <xdr:to>
      <xdr:col>23</xdr:col>
      <xdr:colOff>457200</xdr:colOff>
      <xdr:row>61</xdr:row>
      <xdr:rowOff>148463</xdr:rowOff>
    </xdr:to>
    <xdr:sp macro="" textlink="">
      <xdr:nvSpPr>
        <xdr:cNvPr id="317" name="フローチャート : 判断 316">
          <a:extLst>
            <a:ext uri="{FF2B5EF4-FFF2-40B4-BE49-F238E27FC236}">
              <a16:creationId xmlns:a16="http://schemas.microsoft.com/office/drawing/2014/main" xmlns="" id="{00000000-0008-0000-0300-00003D010000}"/>
            </a:ext>
          </a:extLst>
        </xdr:cNvPr>
        <xdr:cNvSpPr/>
      </xdr:nvSpPr>
      <xdr:spPr>
        <a:xfrm>
          <a:off x="16129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133240</xdr:rowOff>
    </xdr:from>
    <xdr:ext cx="736600" cy="259045"/>
    <xdr:sp macro="" textlink="">
      <xdr:nvSpPr>
        <xdr:cNvPr id="318" name="テキスト ボックス 317">
          <a:extLst>
            <a:ext uri="{FF2B5EF4-FFF2-40B4-BE49-F238E27FC236}">
              <a16:creationId xmlns:a16="http://schemas.microsoft.com/office/drawing/2014/main" xmlns="" id="{00000000-0008-0000-0300-00003E010000}"/>
            </a:ext>
          </a:extLst>
        </xdr:cNvPr>
        <xdr:cNvSpPr txBox="1"/>
      </xdr:nvSpPr>
      <xdr:spPr>
        <a:xfrm>
          <a:off x="15798800" y="10591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163906</xdr:rowOff>
    </xdr:from>
    <xdr:to>
      <xdr:col>22</xdr:col>
      <xdr:colOff>203200</xdr:colOff>
      <xdr:row>60</xdr:row>
      <xdr:rowOff>169214</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4401800" y="10450906"/>
          <a:ext cx="889000" cy="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62788</xdr:rowOff>
    </xdr:from>
    <xdr:to>
      <xdr:col>22</xdr:col>
      <xdr:colOff>254000</xdr:colOff>
      <xdr:row>61</xdr:row>
      <xdr:rowOff>164388</xdr:rowOff>
    </xdr:to>
    <xdr:sp macro="" textlink="">
      <xdr:nvSpPr>
        <xdr:cNvPr id="320" name="フローチャート : 判断 319">
          <a:extLst>
            <a:ext uri="{FF2B5EF4-FFF2-40B4-BE49-F238E27FC236}">
              <a16:creationId xmlns:a16="http://schemas.microsoft.com/office/drawing/2014/main" xmlns="" id="{00000000-0008-0000-0300-000040010000}"/>
            </a:ext>
          </a:extLst>
        </xdr:cNvPr>
        <xdr:cNvSpPr/>
      </xdr:nvSpPr>
      <xdr:spPr>
        <a:xfrm>
          <a:off x="15240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149165</xdr:rowOff>
    </xdr:from>
    <xdr:ext cx="762000" cy="259045"/>
    <xdr:sp macro="" textlink="">
      <xdr:nvSpPr>
        <xdr:cNvPr id="321" name="テキスト ボックス 320">
          <a:extLst>
            <a:ext uri="{FF2B5EF4-FFF2-40B4-BE49-F238E27FC236}">
              <a16:creationId xmlns:a16="http://schemas.microsoft.com/office/drawing/2014/main" xmlns="" id="{00000000-0008-0000-0300-000041010000}"/>
            </a:ext>
          </a:extLst>
        </xdr:cNvPr>
        <xdr:cNvSpPr txBox="1"/>
      </xdr:nvSpPr>
      <xdr:spPr>
        <a:xfrm>
          <a:off x="14909800" y="1060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163906</xdr:rowOff>
    </xdr:from>
    <xdr:to>
      <xdr:col>21</xdr:col>
      <xdr:colOff>0</xdr:colOff>
      <xdr:row>61</xdr:row>
      <xdr:rowOff>5004</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flipV="1">
          <a:off x="13512800" y="10450906"/>
          <a:ext cx="889000" cy="1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57480</xdr:rowOff>
    </xdr:from>
    <xdr:to>
      <xdr:col>21</xdr:col>
      <xdr:colOff>50800</xdr:colOff>
      <xdr:row>61</xdr:row>
      <xdr:rowOff>159080</xdr:rowOff>
    </xdr:to>
    <xdr:sp macro="" textlink="">
      <xdr:nvSpPr>
        <xdr:cNvPr id="323" name="フローチャート : 判断 322">
          <a:extLst>
            <a:ext uri="{FF2B5EF4-FFF2-40B4-BE49-F238E27FC236}">
              <a16:creationId xmlns:a16="http://schemas.microsoft.com/office/drawing/2014/main" xmlns="" id="{00000000-0008-0000-0300-000043010000}"/>
            </a:ext>
          </a:extLst>
        </xdr:cNvPr>
        <xdr:cNvSpPr/>
      </xdr:nvSpPr>
      <xdr:spPr>
        <a:xfrm>
          <a:off x="14351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143857</xdr:rowOff>
    </xdr:from>
    <xdr:ext cx="762000" cy="259045"/>
    <xdr:sp macro="" textlink="">
      <xdr:nvSpPr>
        <xdr:cNvPr id="324" name="テキスト ボックス 323">
          <a:extLst>
            <a:ext uri="{FF2B5EF4-FFF2-40B4-BE49-F238E27FC236}">
              <a16:creationId xmlns:a16="http://schemas.microsoft.com/office/drawing/2014/main" xmlns="" id="{00000000-0008-0000-0300-000044010000}"/>
            </a:ext>
          </a:extLst>
        </xdr:cNvPr>
        <xdr:cNvSpPr txBox="1"/>
      </xdr:nvSpPr>
      <xdr:spPr>
        <a:xfrm>
          <a:off x="14020800" y="1060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54102</xdr:rowOff>
    </xdr:from>
    <xdr:to>
      <xdr:col>19</xdr:col>
      <xdr:colOff>533400</xdr:colOff>
      <xdr:row>61</xdr:row>
      <xdr:rowOff>155702</xdr:rowOff>
    </xdr:to>
    <xdr:sp macro="" textlink="">
      <xdr:nvSpPr>
        <xdr:cNvPr id="325" name="フローチャート : 判断 324">
          <a:extLst>
            <a:ext uri="{FF2B5EF4-FFF2-40B4-BE49-F238E27FC236}">
              <a16:creationId xmlns:a16="http://schemas.microsoft.com/office/drawing/2014/main" xmlns="" id="{00000000-0008-0000-0300-000045010000}"/>
            </a:ext>
          </a:extLst>
        </xdr:cNvPr>
        <xdr:cNvSpPr/>
      </xdr:nvSpPr>
      <xdr:spPr>
        <a:xfrm>
          <a:off x="13462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140479</xdr:rowOff>
    </xdr:from>
    <xdr:ext cx="762000" cy="259045"/>
    <xdr:sp macro="" textlink="">
      <xdr:nvSpPr>
        <xdr:cNvPr id="326" name="テキスト ボックス 325">
          <a:extLst>
            <a:ext uri="{FF2B5EF4-FFF2-40B4-BE49-F238E27FC236}">
              <a16:creationId xmlns:a16="http://schemas.microsoft.com/office/drawing/2014/main" xmlns="" id="{00000000-0008-0000-0300-000046010000}"/>
            </a:ext>
          </a:extLst>
        </xdr:cNvPr>
        <xdr:cNvSpPr txBox="1"/>
      </xdr:nvSpPr>
      <xdr:spPr>
        <a:xfrm>
          <a:off x="13131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xmlns="" id="{00000000-0008-0000-0300-000047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xmlns="" id="{00000000-0008-0000-0300-000048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xmlns="" id="{00000000-0008-0000-0300-000049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xmlns="" id="{00000000-0008-0000-0300-00004A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128067</xdr:rowOff>
    </xdr:from>
    <xdr:to>
      <xdr:col>24</xdr:col>
      <xdr:colOff>609600</xdr:colOff>
      <xdr:row>61</xdr:row>
      <xdr:rowOff>58217</xdr:rowOff>
    </xdr:to>
    <xdr:sp macro="" textlink="">
      <xdr:nvSpPr>
        <xdr:cNvPr id="332" name="円/楕円 331">
          <a:extLst>
            <a:ext uri="{FF2B5EF4-FFF2-40B4-BE49-F238E27FC236}">
              <a16:creationId xmlns:a16="http://schemas.microsoft.com/office/drawing/2014/main" xmlns="" id="{00000000-0008-0000-0300-00004C010000}"/>
            </a:ext>
          </a:extLst>
        </xdr:cNvPr>
        <xdr:cNvSpPr/>
      </xdr:nvSpPr>
      <xdr:spPr>
        <a:xfrm>
          <a:off x="16967200" y="1041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49344</xdr:rowOff>
    </xdr:from>
    <xdr:ext cx="762000" cy="259045"/>
    <xdr:sp macro="" textlink="">
      <xdr:nvSpPr>
        <xdr:cNvPr id="333" name="定員管理の状況該当値テキスト">
          <a:extLst>
            <a:ext uri="{FF2B5EF4-FFF2-40B4-BE49-F238E27FC236}">
              <a16:creationId xmlns:a16="http://schemas.microsoft.com/office/drawing/2014/main" xmlns="" id="{00000000-0008-0000-0300-00004D010000}"/>
            </a:ext>
          </a:extLst>
        </xdr:cNvPr>
        <xdr:cNvSpPr txBox="1"/>
      </xdr:nvSpPr>
      <xdr:spPr>
        <a:xfrm>
          <a:off x="17106900" y="10336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116967</xdr:rowOff>
    </xdr:from>
    <xdr:to>
      <xdr:col>23</xdr:col>
      <xdr:colOff>457200</xdr:colOff>
      <xdr:row>61</xdr:row>
      <xdr:rowOff>47117</xdr:rowOff>
    </xdr:to>
    <xdr:sp macro="" textlink="">
      <xdr:nvSpPr>
        <xdr:cNvPr id="334" name="円/楕円 333">
          <a:extLst>
            <a:ext uri="{FF2B5EF4-FFF2-40B4-BE49-F238E27FC236}">
              <a16:creationId xmlns:a16="http://schemas.microsoft.com/office/drawing/2014/main" xmlns="" id="{00000000-0008-0000-0300-00004E010000}"/>
            </a:ext>
          </a:extLst>
        </xdr:cNvPr>
        <xdr:cNvSpPr/>
      </xdr:nvSpPr>
      <xdr:spPr>
        <a:xfrm>
          <a:off x="16129000" y="1040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57294</xdr:rowOff>
    </xdr:from>
    <xdr:ext cx="7366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5798800" y="10172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118414</xdr:rowOff>
    </xdr:from>
    <xdr:to>
      <xdr:col>22</xdr:col>
      <xdr:colOff>254000</xdr:colOff>
      <xdr:row>61</xdr:row>
      <xdr:rowOff>48564</xdr:rowOff>
    </xdr:to>
    <xdr:sp macro="" textlink="">
      <xdr:nvSpPr>
        <xdr:cNvPr id="336" name="円/楕円 335">
          <a:extLst>
            <a:ext uri="{FF2B5EF4-FFF2-40B4-BE49-F238E27FC236}">
              <a16:creationId xmlns:a16="http://schemas.microsoft.com/office/drawing/2014/main" xmlns="" id="{00000000-0008-0000-0300-000050010000}"/>
            </a:ext>
          </a:extLst>
        </xdr:cNvPr>
        <xdr:cNvSpPr/>
      </xdr:nvSpPr>
      <xdr:spPr>
        <a:xfrm>
          <a:off x="15240000" y="1040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58741</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4909800" y="10174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113106</xdr:rowOff>
    </xdr:from>
    <xdr:to>
      <xdr:col>21</xdr:col>
      <xdr:colOff>50800</xdr:colOff>
      <xdr:row>61</xdr:row>
      <xdr:rowOff>43256</xdr:rowOff>
    </xdr:to>
    <xdr:sp macro="" textlink="">
      <xdr:nvSpPr>
        <xdr:cNvPr id="338" name="円/楕円 337">
          <a:extLst>
            <a:ext uri="{FF2B5EF4-FFF2-40B4-BE49-F238E27FC236}">
              <a16:creationId xmlns:a16="http://schemas.microsoft.com/office/drawing/2014/main" xmlns="" id="{00000000-0008-0000-0300-000052010000}"/>
            </a:ext>
          </a:extLst>
        </xdr:cNvPr>
        <xdr:cNvSpPr/>
      </xdr:nvSpPr>
      <xdr:spPr>
        <a:xfrm>
          <a:off x="14351000" y="1040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53433</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4020800" y="10168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125654</xdr:rowOff>
    </xdr:from>
    <xdr:to>
      <xdr:col>19</xdr:col>
      <xdr:colOff>533400</xdr:colOff>
      <xdr:row>61</xdr:row>
      <xdr:rowOff>55804</xdr:rowOff>
    </xdr:to>
    <xdr:sp macro="" textlink="">
      <xdr:nvSpPr>
        <xdr:cNvPr id="340" name="円/楕円 339">
          <a:extLst>
            <a:ext uri="{FF2B5EF4-FFF2-40B4-BE49-F238E27FC236}">
              <a16:creationId xmlns:a16="http://schemas.microsoft.com/office/drawing/2014/main" xmlns="" id="{00000000-0008-0000-0300-000054010000}"/>
            </a:ext>
          </a:extLst>
        </xdr:cNvPr>
        <xdr:cNvSpPr/>
      </xdr:nvSpPr>
      <xdr:spPr>
        <a:xfrm>
          <a:off x="13462000" y="1041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65981</xdr:rowOff>
    </xdr:from>
    <xdr:ext cx="762000" cy="259045"/>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3131800" y="1018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a:extLst>
            <a:ext uri="{FF2B5EF4-FFF2-40B4-BE49-F238E27FC236}">
              <a16:creationId xmlns:a16="http://schemas.microsoft.com/office/drawing/2014/main" xmlns="" id="{00000000-0008-0000-0300-000056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3" name="テキスト ボックス 342">
          <a:extLst>
            <a:ext uri="{FF2B5EF4-FFF2-40B4-BE49-F238E27FC236}">
              <a16:creationId xmlns:a16="http://schemas.microsoft.com/office/drawing/2014/main" xmlns="" id="{00000000-0008-0000-0300-000057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a:extLst>
            <a:ext uri="{FF2B5EF4-FFF2-40B4-BE49-F238E27FC236}">
              <a16:creationId xmlns:a16="http://schemas.microsoft.com/office/drawing/2014/main" xmlns="" id="{00000000-0008-0000-0300-000059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a:extLst>
            <a:ext uri="{FF2B5EF4-FFF2-40B4-BE49-F238E27FC236}">
              <a16:creationId xmlns:a16="http://schemas.microsoft.com/office/drawing/2014/main" xmlns="" id="{00000000-0008-0000-0300-00005A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a:extLst>
            <a:ext uri="{FF2B5EF4-FFF2-40B4-BE49-F238E27FC236}">
              <a16:creationId xmlns:a16="http://schemas.microsoft.com/office/drawing/2014/main" xmlns="" id="{00000000-0008-0000-0300-00005B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a:extLst>
            <a:ext uri="{FF2B5EF4-FFF2-40B4-BE49-F238E27FC236}">
              <a16:creationId xmlns:a16="http://schemas.microsoft.com/office/drawing/2014/main" xmlns="" id="{00000000-0008-0000-0300-00005C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a:extLst>
            <a:ext uri="{FF2B5EF4-FFF2-40B4-BE49-F238E27FC236}">
              <a16:creationId xmlns:a16="http://schemas.microsoft.com/office/drawing/2014/main" xmlns="" id="{00000000-0008-0000-0300-00005D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a:extLst>
            <a:ext uri="{FF2B5EF4-FFF2-40B4-BE49-F238E27FC236}">
              <a16:creationId xmlns:a16="http://schemas.microsoft.com/office/drawing/2014/main" xmlns="" id="{00000000-0008-0000-0300-00005E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a:extLst>
            <a:ext uri="{FF2B5EF4-FFF2-40B4-BE49-F238E27FC236}">
              <a16:creationId xmlns:a16="http://schemas.microsoft.com/office/drawing/2014/main" xmlns="" id="{00000000-0008-0000-0300-000062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類似団体平均を上回っている主な要因としては、平成</a:t>
          </a:r>
          <a:r>
            <a:rPr kumimoji="1" lang="en-US" altLang="ja-JP" sz="1300">
              <a:latin typeface="ＭＳ Ｐゴシック"/>
            </a:rPr>
            <a:t>25</a:t>
          </a:r>
          <a:r>
            <a:rPr kumimoji="1" lang="ja-JP" altLang="en-US" sz="1300">
              <a:latin typeface="ＭＳ Ｐゴシック"/>
            </a:rPr>
            <a:t>年度まで利率の高い起債の繰上げ償還を行ってきたためだと考えられる。</a:t>
          </a:r>
          <a:endParaRPr kumimoji="1" lang="en-US" altLang="ja-JP" sz="1300">
            <a:latin typeface="ＭＳ Ｐゴシック"/>
          </a:endParaRPr>
        </a:p>
        <a:p>
          <a:r>
            <a:rPr kumimoji="1" lang="ja-JP" altLang="en-US" sz="1300">
              <a:latin typeface="ＭＳ Ｐゴシック"/>
            </a:rPr>
            <a:t>ここ数年は類似団体を上回っているが、平成</a:t>
          </a:r>
          <a:r>
            <a:rPr kumimoji="1" lang="en-US" altLang="ja-JP" sz="1300">
              <a:latin typeface="ＭＳ Ｐゴシック"/>
            </a:rPr>
            <a:t>24</a:t>
          </a:r>
          <a:r>
            <a:rPr kumimoji="1" lang="ja-JP" altLang="en-US" sz="1300">
              <a:latin typeface="ＭＳ Ｐゴシック"/>
            </a:rPr>
            <a:t>年度から行っている文教施設等の元金償還等が始まったため平成</a:t>
          </a:r>
          <a:r>
            <a:rPr kumimoji="1" lang="en-US" altLang="ja-JP" sz="1300">
              <a:latin typeface="ＭＳ Ｐゴシック"/>
            </a:rPr>
            <a:t>28</a:t>
          </a:r>
          <a:r>
            <a:rPr kumimoji="1" lang="ja-JP" altLang="en-US" sz="1300">
              <a:latin typeface="ＭＳ Ｐゴシック"/>
            </a:rPr>
            <a:t>年度は悪化することとなった。</a:t>
          </a:r>
          <a:endParaRPr kumimoji="1" lang="en-US" altLang="ja-JP" sz="1300">
            <a:latin typeface="ＭＳ Ｐゴシック"/>
          </a:endParaRPr>
        </a:p>
        <a:p>
          <a:r>
            <a:rPr kumimoji="1" lang="ja-JP" altLang="en-US" sz="1300">
              <a:latin typeface="ＭＳ Ｐゴシック"/>
            </a:rPr>
            <a:t>平成</a:t>
          </a:r>
          <a:r>
            <a:rPr kumimoji="1" lang="en-US" altLang="ja-JP" sz="1300">
              <a:latin typeface="ＭＳ Ｐゴシック"/>
            </a:rPr>
            <a:t>31</a:t>
          </a:r>
          <a:r>
            <a:rPr kumimoji="1" lang="ja-JP" altLang="en-US" sz="1300">
              <a:latin typeface="ＭＳ Ｐゴシック"/>
            </a:rPr>
            <a:t>年度まで文教施設等の更新事業が予定されているため今後も悪化が予想されるが、必要最低限の施設規模に抑えるなどして費用削減に努めていく。</a:t>
          </a:r>
        </a:p>
      </xdr:txBody>
    </xdr:sp>
    <xdr:clientData/>
  </xdr:twoCellAnchor>
  <xdr:oneCellAnchor>
    <xdr:from>
      <xdr:col>18</xdr:col>
      <xdr:colOff>444500</xdr:colOff>
      <xdr:row>32</xdr:row>
      <xdr:rowOff>101600</xdr:rowOff>
    </xdr:from>
    <xdr:ext cx="298543" cy="225703"/>
    <xdr:sp macro="" textlink="">
      <xdr:nvSpPr>
        <xdr:cNvPr id="355" name="テキスト ボックス 354">
          <a:extLst>
            <a:ext uri="{FF2B5EF4-FFF2-40B4-BE49-F238E27FC236}">
              <a16:creationId xmlns:a16="http://schemas.microsoft.com/office/drawing/2014/main" xmlns="" id="{00000000-0008-0000-0300-000063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a:extLst>
            <a:ext uri="{FF2B5EF4-FFF2-40B4-BE49-F238E27FC236}">
              <a16:creationId xmlns:a16="http://schemas.microsoft.com/office/drawing/2014/main" xmlns="" id="{00000000-0008-0000-0300-000064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a:extLst>
            <a:ext uri="{FF2B5EF4-FFF2-40B4-BE49-F238E27FC236}">
              <a16:creationId xmlns:a16="http://schemas.microsoft.com/office/drawing/2014/main" xmlns="" id="{00000000-0008-0000-0300-000065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8" name="直線コネクタ 357">
          <a:extLst>
            <a:ext uri="{FF2B5EF4-FFF2-40B4-BE49-F238E27FC236}">
              <a16:creationId xmlns:a16="http://schemas.microsoft.com/office/drawing/2014/main" xmlns="" id="{00000000-0008-0000-0300-000066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9" name="テキスト ボックス 358">
          <a:extLst>
            <a:ext uri="{FF2B5EF4-FFF2-40B4-BE49-F238E27FC236}">
              <a16:creationId xmlns:a16="http://schemas.microsoft.com/office/drawing/2014/main" xmlns="" id="{00000000-0008-0000-0300-000067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0" name="直線コネクタ 359">
          <a:extLst>
            <a:ext uri="{FF2B5EF4-FFF2-40B4-BE49-F238E27FC236}">
              <a16:creationId xmlns:a16="http://schemas.microsoft.com/office/drawing/2014/main" xmlns="" id="{00000000-0008-0000-0300-000068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1" name="テキスト ボックス 360">
          <a:extLst>
            <a:ext uri="{FF2B5EF4-FFF2-40B4-BE49-F238E27FC236}">
              <a16:creationId xmlns:a16="http://schemas.microsoft.com/office/drawing/2014/main" xmlns="" id="{00000000-0008-0000-0300-000069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2" name="直線コネクタ 361">
          <a:extLst>
            <a:ext uri="{FF2B5EF4-FFF2-40B4-BE49-F238E27FC236}">
              <a16:creationId xmlns:a16="http://schemas.microsoft.com/office/drawing/2014/main" xmlns="" id="{00000000-0008-0000-0300-00006A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3" name="テキスト ボックス 362">
          <a:extLst>
            <a:ext uri="{FF2B5EF4-FFF2-40B4-BE49-F238E27FC236}">
              <a16:creationId xmlns:a16="http://schemas.microsoft.com/office/drawing/2014/main" xmlns="" id="{00000000-0008-0000-0300-00006B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4" name="直線コネクタ 363">
          <a:extLst>
            <a:ext uri="{FF2B5EF4-FFF2-40B4-BE49-F238E27FC236}">
              <a16:creationId xmlns:a16="http://schemas.microsoft.com/office/drawing/2014/main" xmlns="" id="{00000000-0008-0000-0300-00006C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5" name="テキスト ボックス 364">
          <a:extLst>
            <a:ext uri="{FF2B5EF4-FFF2-40B4-BE49-F238E27FC236}">
              <a16:creationId xmlns:a16="http://schemas.microsoft.com/office/drawing/2014/main" xmlns="" id="{00000000-0008-0000-0300-00006D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a:extLst>
            <a:ext uri="{FF2B5EF4-FFF2-40B4-BE49-F238E27FC236}">
              <a16:creationId xmlns:a16="http://schemas.microsoft.com/office/drawing/2014/main" xmlns="" id="{00000000-0008-0000-0300-00006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a:extLst>
            <a:ext uri="{FF2B5EF4-FFF2-40B4-BE49-F238E27FC236}">
              <a16:creationId xmlns:a16="http://schemas.microsoft.com/office/drawing/2014/main" xmlns="" id="{00000000-0008-0000-0300-00006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45</xdr:row>
      <xdr:rowOff>61214</xdr:rowOff>
    </xdr:to>
    <xdr:cxnSp macro="">
      <xdr:nvCxnSpPr>
        <xdr:cNvPr id="368" name="直線コネクタ 367">
          <a:extLst>
            <a:ext uri="{FF2B5EF4-FFF2-40B4-BE49-F238E27FC236}">
              <a16:creationId xmlns:a16="http://schemas.microsoft.com/office/drawing/2014/main" xmlns="" id="{00000000-0008-0000-0300-000070010000}"/>
            </a:ext>
          </a:extLst>
        </xdr:cNvPr>
        <xdr:cNvCxnSpPr/>
      </xdr:nvCxnSpPr>
      <xdr:spPr>
        <a:xfrm flipV="1">
          <a:off x="17018000" y="6261100"/>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69" name="公債費負担の状況最小値テキスト">
          <a:extLst>
            <a:ext uri="{FF2B5EF4-FFF2-40B4-BE49-F238E27FC236}">
              <a16:creationId xmlns:a16="http://schemas.microsoft.com/office/drawing/2014/main" xmlns="" id="{00000000-0008-0000-0300-000071010000}"/>
            </a:ext>
          </a:extLst>
        </xdr:cNvPr>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70" name="直線コネクタ 369">
          <a:extLst>
            <a:ext uri="{FF2B5EF4-FFF2-40B4-BE49-F238E27FC236}">
              <a16:creationId xmlns:a16="http://schemas.microsoft.com/office/drawing/2014/main" xmlns="" id="{00000000-0008-0000-0300-000072010000}"/>
            </a:ext>
          </a:extLst>
        </xdr:cNvPr>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1" name="公債費負担の状況最大値テキスト">
          <a:extLst>
            <a:ext uri="{FF2B5EF4-FFF2-40B4-BE49-F238E27FC236}">
              <a16:creationId xmlns:a16="http://schemas.microsoft.com/office/drawing/2014/main" xmlns="" id="{00000000-0008-0000-0300-000073010000}"/>
            </a:ext>
          </a:extLst>
        </xdr:cNvPr>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2" name="直線コネクタ 371">
          <a:extLst>
            <a:ext uri="{FF2B5EF4-FFF2-40B4-BE49-F238E27FC236}">
              <a16:creationId xmlns:a16="http://schemas.microsoft.com/office/drawing/2014/main" xmlns="" id="{00000000-0008-0000-0300-000074010000}"/>
            </a:ext>
          </a:extLst>
        </xdr:cNvPr>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66802</xdr:rowOff>
    </xdr:from>
    <xdr:to>
      <xdr:col>24</xdr:col>
      <xdr:colOff>558800</xdr:colOff>
      <xdr:row>39</xdr:row>
      <xdr:rowOff>134366</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6179800" y="6753352"/>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86885</xdr:rowOff>
    </xdr:from>
    <xdr:ext cx="762000" cy="259045"/>
    <xdr:sp macro="" textlink="">
      <xdr:nvSpPr>
        <xdr:cNvPr id="374" name="公債費負担の状況平均値テキスト">
          <a:extLst>
            <a:ext uri="{FF2B5EF4-FFF2-40B4-BE49-F238E27FC236}">
              <a16:creationId xmlns:a16="http://schemas.microsoft.com/office/drawing/2014/main" xmlns="" id="{00000000-0008-0000-0300-000076010000}"/>
            </a:ext>
          </a:extLst>
        </xdr:cNvPr>
        <xdr:cNvSpPr txBox="1"/>
      </xdr:nvSpPr>
      <xdr:spPr>
        <a:xfrm>
          <a:off x="17106900" y="6944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114808</xdr:rowOff>
    </xdr:from>
    <xdr:to>
      <xdr:col>24</xdr:col>
      <xdr:colOff>609600</xdr:colOff>
      <xdr:row>41</xdr:row>
      <xdr:rowOff>44958</xdr:rowOff>
    </xdr:to>
    <xdr:sp macro="" textlink="">
      <xdr:nvSpPr>
        <xdr:cNvPr id="375" name="フローチャート : 判断 374">
          <a:extLst>
            <a:ext uri="{FF2B5EF4-FFF2-40B4-BE49-F238E27FC236}">
              <a16:creationId xmlns:a16="http://schemas.microsoft.com/office/drawing/2014/main" xmlns="" id="{00000000-0008-0000-0300-000077010000}"/>
            </a:ext>
          </a:extLst>
        </xdr:cNvPr>
        <xdr:cNvSpPr/>
      </xdr:nvSpPr>
      <xdr:spPr>
        <a:xfrm>
          <a:off x="169672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66802</xdr:rowOff>
    </xdr:from>
    <xdr:to>
      <xdr:col>23</xdr:col>
      <xdr:colOff>406400</xdr:colOff>
      <xdr:row>40</xdr:row>
      <xdr:rowOff>20828</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flipV="1">
          <a:off x="15290800" y="6753352"/>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7" name="フローチャート : 判断 376">
          <a:extLst>
            <a:ext uri="{FF2B5EF4-FFF2-40B4-BE49-F238E27FC236}">
              <a16:creationId xmlns:a16="http://schemas.microsoft.com/office/drawing/2014/main" xmlns="" id="{00000000-0008-0000-0300-000079010000}"/>
            </a:ext>
          </a:extLst>
        </xdr:cNvPr>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126255</xdr:rowOff>
    </xdr:from>
    <xdr:ext cx="736600" cy="259045"/>
    <xdr:sp macro="" textlink="">
      <xdr:nvSpPr>
        <xdr:cNvPr id="378" name="テキスト ボックス 377">
          <a:extLst>
            <a:ext uri="{FF2B5EF4-FFF2-40B4-BE49-F238E27FC236}">
              <a16:creationId xmlns:a16="http://schemas.microsoft.com/office/drawing/2014/main" xmlns="" id="{00000000-0008-0000-0300-00007A010000}"/>
            </a:ext>
          </a:extLst>
        </xdr:cNvPr>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20828</xdr:rowOff>
    </xdr:from>
    <xdr:to>
      <xdr:col>22</xdr:col>
      <xdr:colOff>203200</xdr:colOff>
      <xdr:row>41</xdr:row>
      <xdr:rowOff>52070</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flipV="1">
          <a:off x="14401800" y="6878828"/>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80" name="フローチャート : 判断 379">
          <a:extLst>
            <a:ext uri="{FF2B5EF4-FFF2-40B4-BE49-F238E27FC236}">
              <a16:creationId xmlns:a16="http://schemas.microsoft.com/office/drawing/2014/main" xmlns="" id="{00000000-0008-0000-0300-00007C010000}"/>
            </a:ext>
          </a:extLst>
        </xdr:cNvPr>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145559</xdr:rowOff>
    </xdr:from>
    <xdr:ext cx="762000" cy="259045"/>
    <xdr:sp macro="" textlink="">
      <xdr:nvSpPr>
        <xdr:cNvPr id="381" name="テキスト ボックス 380">
          <a:extLst>
            <a:ext uri="{FF2B5EF4-FFF2-40B4-BE49-F238E27FC236}">
              <a16:creationId xmlns:a16="http://schemas.microsoft.com/office/drawing/2014/main" xmlns="" id="{00000000-0008-0000-0300-00007D010000}"/>
            </a:ext>
          </a:extLst>
        </xdr:cNvPr>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52070</xdr:rowOff>
    </xdr:from>
    <xdr:to>
      <xdr:col>21</xdr:col>
      <xdr:colOff>0</xdr:colOff>
      <xdr:row>42</xdr:row>
      <xdr:rowOff>83312</xdr:rowOff>
    </xdr:to>
    <xdr:cxnSp macro="">
      <xdr:nvCxnSpPr>
        <xdr:cNvPr id="382" name="直線コネクタ 381">
          <a:extLst>
            <a:ext uri="{FF2B5EF4-FFF2-40B4-BE49-F238E27FC236}">
              <a16:creationId xmlns:a16="http://schemas.microsoft.com/office/drawing/2014/main" xmlns="" id="{00000000-0008-0000-0300-00007E010000}"/>
            </a:ext>
          </a:extLst>
        </xdr:cNvPr>
        <xdr:cNvCxnSpPr/>
      </xdr:nvCxnSpPr>
      <xdr:spPr>
        <a:xfrm flipV="1">
          <a:off x="13512800" y="7081520"/>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155702</xdr:rowOff>
    </xdr:from>
    <xdr:to>
      <xdr:col>21</xdr:col>
      <xdr:colOff>50800</xdr:colOff>
      <xdr:row>42</xdr:row>
      <xdr:rowOff>85852</xdr:rowOff>
    </xdr:to>
    <xdr:sp macro="" textlink="">
      <xdr:nvSpPr>
        <xdr:cNvPr id="383" name="フローチャート : 判断 382">
          <a:extLst>
            <a:ext uri="{FF2B5EF4-FFF2-40B4-BE49-F238E27FC236}">
              <a16:creationId xmlns:a16="http://schemas.microsoft.com/office/drawing/2014/main" xmlns="" id="{00000000-0008-0000-0300-00007F010000}"/>
            </a:ext>
          </a:extLst>
        </xdr:cNvPr>
        <xdr:cNvSpPr/>
      </xdr:nvSpPr>
      <xdr:spPr>
        <a:xfrm>
          <a:off x="14351000" y="71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70629</xdr:rowOff>
    </xdr:from>
    <xdr:ext cx="762000" cy="259045"/>
    <xdr:sp macro="" textlink="">
      <xdr:nvSpPr>
        <xdr:cNvPr id="384" name="テキスト ボックス 383">
          <a:extLst>
            <a:ext uri="{FF2B5EF4-FFF2-40B4-BE49-F238E27FC236}">
              <a16:creationId xmlns:a16="http://schemas.microsoft.com/office/drawing/2014/main" xmlns="" id="{00000000-0008-0000-0300-000080010000}"/>
            </a:ext>
          </a:extLst>
        </xdr:cNvPr>
        <xdr:cNvSpPr txBox="1"/>
      </xdr:nvSpPr>
      <xdr:spPr>
        <a:xfrm>
          <a:off x="14020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61468</xdr:rowOff>
    </xdr:from>
    <xdr:to>
      <xdr:col>19</xdr:col>
      <xdr:colOff>533400</xdr:colOff>
      <xdr:row>42</xdr:row>
      <xdr:rowOff>163068</xdr:rowOff>
    </xdr:to>
    <xdr:sp macro="" textlink="">
      <xdr:nvSpPr>
        <xdr:cNvPr id="385" name="フローチャート : 判断 384">
          <a:extLst>
            <a:ext uri="{FF2B5EF4-FFF2-40B4-BE49-F238E27FC236}">
              <a16:creationId xmlns:a16="http://schemas.microsoft.com/office/drawing/2014/main" xmlns="" id="{00000000-0008-0000-0300-000081010000}"/>
            </a:ext>
          </a:extLst>
        </xdr:cNvPr>
        <xdr:cNvSpPr/>
      </xdr:nvSpPr>
      <xdr:spPr>
        <a:xfrm>
          <a:off x="13462000" y="726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147845</xdr:rowOff>
    </xdr:from>
    <xdr:ext cx="762000" cy="259045"/>
    <xdr:sp macro="" textlink="">
      <xdr:nvSpPr>
        <xdr:cNvPr id="386" name="テキスト ボックス 385">
          <a:extLst>
            <a:ext uri="{FF2B5EF4-FFF2-40B4-BE49-F238E27FC236}">
              <a16:creationId xmlns:a16="http://schemas.microsoft.com/office/drawing/2014/main" xmlns="" id="{00000000-0008-0000-0300-000082010000}"/>
            </a:ext>
          </a:extLst>
        </xdr:cNvPr>
        <xdr:cNvSpPr txBox="1"/>
      </xdr:nvSpPr>
      <xdr:spPr>
        <a:xfrm>
          <a:off x="13131800" y="734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xmlns="" id="{00000000-0008-0000-0300-00008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xmlns="" id="{00000000-0008-0000-0300-00008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xmlns="" id="{00000000-0008-0000-0300-00008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xmlns="" id="{00000000-0008-0000-0300-00008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xmlns="" id="{00000000-0008-0000-0300-00008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83566</xdr:rowOff>
    </xdr:from>
    <xdr:to>
      <xdr:col>24</xdr:col>
      <xdr:colOff>609600</xdr:colOff>
      <xdr:row>40</xdr:row>
      <xdr:rowOff>13716</xdr:rowOff>
    </xdr:to>
    <xdr:sp macro="" textlink="">
      <xdr:nvSpPr>
        <xdr:cNvPr id="392" name="円/楕円 391">
          <a:extLst>
            <a:ext uri="{FF2B5EF4-FFF2-40B4-BE49-F238E27FC236}">
              <a16:creationId xmlns:a16="http://schemas.microsoft.com/office/drawing/2014/main" xmlns="" id="{00000000-0008-0000-0300-000088010000}"/>
            </a:ext>
          </a:extLst>
        </xdr:cNvPr>
        <xdr:cNvSpPr/>
      </xdr:nvSpPr>
      <xdr:spPr>
        <a:xfrm>
          <a:off x="169672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100093</xdr:rowOff>
    </xdr:from>
    <xdr:ext cx="762000" cy="259045"/>
    <xdr:sp macro="" textlink="">
      <xdr:nvSpPr>
        <xdr:cNvPr id="393" name="公債費負担の状況該当値テキスト">
          <a:extLst>
            <a:ext uri="{FF2B5EF4-FFF2-40B4-BE49-F238E27FC236}">
              <a16:creationId xmlns:a16="http://schemas.microsoft.com/office/drawing/2014/main" xmlns="" id="{00000000-0008-0000-0300-000089010000}"/>
            </a:ext>
          </a:extLst>
        </xdr:cNvPr>
        <xdr:cNvSpPr txBox="1"/>
      </xdr:nvSpPr>
      <xdr:spPr>
        <a:xfrm>
          <a:off x="17106900" y="661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16002</xdr:rowOff>
    </xdr:from>
    <xdr:to>
      <xdr:col>23</xdr:col>
      <xdr:colOff>457200</xdr:colOff>
      <xdr:row>39</xdr:row>
      <xdr:rowOff>117602</xdr:rowOff>
    </xdr:to>
    <xdr:sp macro="" textlink="">
      <xdr:nvSpPr>
        <xdr:cNvPr id="394" name="円/楕円 393">
          <a:extLst>
            <a:ext uri="{FF2B5EF4-FFF2-40B4-BE49-F238E27FC236}">
              <a16:creationId xmlns:a16="http://schemas.microsoft.com/office/drawing/2014/main" xmlns="" id="{00000000-0008-0000-0300-00008A010000}"/>
            </a:ext>
          </a:extLst>
        </xdr:cNvPr>
        <xdr:cNvSpPr/>
      </xdr:nvSpPr>
      <xdr:spPr>
        <a:xfrm>
          <a:off x="16129000" y="670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127779</xdr:rowOff>
    </xdr:from>
    <xdr:ext cx="7366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5798800" y="6471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141478</xdr:rowOff>
    </xdr:from>
    <xdr:to>
      <xdr:col>22</xdr:col>
      <xdr:colOff>254000</xdr:colOff>
      <xdr:row>40</xdr:row>
      <xdr:rowOff>71628</xdr:rowOff>
    </xdr:to>
    <xdr:sp macro="" textlink="">
      <xdr:nvSpPr>
        <xdr:cNvPr id="396" name="円/楕円 395">
          <a:extLst>
            <a:ext uri="{FF2B5EF4-FFF2-40B4-BE49-F238E27FC236}">
              <a16:creationId xmlns:a16="http://schemas.microsoft.com/office/drawing/2014/main" xmlns="" id="{00000000-0008-0000-0300-00008C010000}"/>
            </a:ext>
          </a:extLst>
        </xdr:cNvPr>
        <xdr:cNvSpPr/>
      </xdr:nvSpPr>
      <xdr:spPr>
        <a:xfrm>
          <a:off x="152400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81805</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4909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1270</xdr:rowOff>
    </xdr:from>
    <xdr:to>
      <xdr:col>21</xdr:col>
      <xdr:colOff>50800</xdr:colOff>
      <xdr:row>41</xdr:row>
      <xdr:rowOff>102870</xdr:rowOff>
    </xdr:to>
    <xdr:sp macro="" textlink="">
      <xdr:nvSpPr>
        <xdr:cNvPr id="398" name="円/楕円 397">
          <a:extLst>
            <a:ext uri="{FF2B5EF4-FFF2-40B4-BE49-F238E27FC236}">
              <a16:creationId xmlns:a16="http://schemas.microsoft.com/office/drawing/2014/main" xmlns="" id="{00000000-0008-0000-0300-00008E010000}"/>
            </a:ext>
          </a:extLst>
        </xdr:cNvPr>
        <xdr:cNvSpPr/>
      </xdr:nvSpPr>
      <xdr:spPr>
        <a:xfrm>
          <a:off x="14351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113047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32512</xdr:rowOff>
    </xdr:from>
    <xdr:to>
      <xdr:col>19</xdr:col>
      <xdr:colOff>533400</xdr:colOff>
      <xdr:row>42</xdr:row>
      <xdr:rowOff>134112</xdr:rowOff>
    </xdr:to>
    <xdr:sp macro="" textlink="">
      <xdr:nvSpPr>
        <xdr:cNvPr id="400" name="円/楕円 399">
          <a:extLst>
            <a:ext uri="{FF2B5EF4-FFF2-40B4-BE49-F238E27FC236}">
              <a16:creationId xmlns:a16="http://schemas.microsoft.com/office/drawing/2014/main" xmlns="" id="{00000000-0008-0000-0300-000090010000}"/>
            </a:ext>
          </a:extLst>
        </xdr:cNvPr>
        <xdr:cNvSpPr/>
      </xdr:nvSpPr>
      <xdr:spPr>
        <a:xfrm>
          <a:off x="13462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144289</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3131800" y="700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a:extLst>
            <a:ext uri="{FF2B5EF4-FFF2-40B4-BE49-F238E27FC236}">
              <a16:creationId xmlns:a16="http://schemas.microsoft.com/office/drawing/2014/main" xmlns="" id="{00000000-0008-0000-0300-00009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a:extLst>
            <a:ext uri="{FF2B5EF4-FFF2-40B4-BE49-F238E27FC236}">
              <a16:creationId xmlns:a16="http://schemas.microsoft.com/office/drawing/2014/main" xmlns="" id="{00000000-0008-0000-0300-00009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[42.8%]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a:extLst>
            <a:ext uri="{FF2B5EF4-FFF2-40B4-BE49-F238E27FC236}">
              <a16:creationId xmlns:a16="http://schemas.microsoft.com/office/drawing/2014/main" xmlns="" id="{00000000-0008-0000-0300-00009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a:extLst>
            <a:ext uri="{FF2B5EF4-FFF2-40B4-BE49-F238E27FC236}">
              <a16:creationId xmlns:a16="http://schemas.microsoft.com/office/drawing/2014/main" xmlns="" id="{00000000-0008-0000-0300-00009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a:extLst>
            <a:ext uri="{FF2B5EF4-FFF2-40B4-BE49-F238E27FC236}">
              <a16:creationId xmlns:a16="http://schemas.microsoft.com/office/drawing/2014/main" xmlns="" id="{00000000-0008-0000-0300-00009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a:extLst>
            <a:ext uri="{FF2B5EF4-FFF2-40B4-BE49-F238E27FC236}">
              <a16:creationId xmlns:a16="http://schemas.microsoft.com/office/drawing/2014/main" xmlns="" id="{00000000-0008-0000-0300-00009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a:extLst>
            <a:ext uri="{FF2B5EF4-FFF2-40B4-BE49-F238E27FC236}">
              <a16:creationId xmlns:a16="http://schemas.microsoft.com/office/drawing/2014/main" xmlns="" id="{00000000-0008-0000-0300-00009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a:extLst>
            <a:ext uri="{FF2B5EF4-FFF2-40B4-BE49-F238E27FC236}">
              <a16:creationId xmlns:a16="http://schemas.microsoft.com/office/drawing/2014/main" xmlns="" id="{00000000-0008-0000-0300-00009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a:extLst>
            <a:ext uri="{FF2B5EF4-FFF2-40B4-BE49-F238E27FC236}">
              <a16:creationId xmlns:a16="http://schemas.microsoft.com/office/drawing/2014/main" xmlns="" id="{00000000-0008-0000-0300-00009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a:extLst>
            <a:ext uri="{FF2B5EF4-FFF2-40B4-BE49-F238E27FC236}">
              <a16:creationId xmlns:a16="http://schemas.microsoft.com/office/drawing/2014/main" xmlns="" id="{00000000-0008-0000-0300-00009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a:extLst>
            <a:ext uri="{FF2B5EF4-FFF2-40B4-BE49-F238E27FC236}">
              <a16:creationId xmlns:a16="http://schemas.microsoft.com/office/drawing/2014/main" xmlns="" id="{00000000-0008-0000-0300-00009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前年度から将来負担比率が改善した主な要因としては、充当可能基金が増加したためである。</a:t>
          </a:r>
          <a:endParaRPr kumimoji="1" lang="en-US" altLang="ja-JP" sz="1300">
            <a:latin typeface="ＭＳ Ｐゴシック"/>
          </a:endParaRPr>
        </a:p>
        <a:p>
          <a:r>
            <a:rPr kumimoji="1" lang="ja-JP" altLang="en-US" sz="1300">
              <a:latin typeface="ＭＳ Ｐゴシック"/>
            </a:rPr>
            <a:t>しかし、今後は文教施設等の老朽化による施設更新が平成</a:t>
          </a:r>
          <a:r>
            <a:rPr kumimoji="1" lang="en-US" altLang="ja-JP" sz="1300">
              <a:latin typeface="ＭＳ Ｐゴシック"/>
            </a:rPr>
            <a:t>31</a:t>
          </a:r>
          <a:r>
            <a:rPr kumimoji="1" lang="ja-JP" altLang="en-US" sz="1300">
              <a:latin typeface="ＭＳ Ｐゴシック"/>
            </a:rPr>
            <a:t>年度まで計画されているため、施設の集約化や規模の適正化を図り将来負担比率の上昇抑制に努める必要がある。</a:t>
          </a:r>
        </a:p>
      </xdr:txBody>
    </xdr:sp>
    <xdr:clientData/>
  </xdr:twoCellAnchor>
  <xdr:oneCellAnchor>
    <xdr:from>
      <xdr:col>18</xdr:col>
      <xdr:colOff>444500</xdr:colOff>
      <xdr:row>10</xdr:row>
      <xdr:rowOff>63500</xdr:rowOff>
    </xdr:from>
    <xdr:ext cx="298543" cy="225703"/>
    <xdr:sp macro="" textlink="">
      <xdr:nvSpPr>
        <xdr:cNvPr id="415" name="テキスト ボックス 414">
          <a:extLst>
            <a:ext uri="{FF2B5EF4-FFF2-40B4-BE49-F238E27FC236}">
              <a16:creationId xmlns:a16="http://schemas.microsoft.com/office/drawing/2014/main" xmlns="" id="{00000000-0008-0000-0300-00009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a:extLst>
            <a:ext uri="{FF2B5EF4-FFF2-40B4-BE49-F238E27FC236}">
              <a16:creationId xmlns:a16="http://schemas.microsoft.com/office/drawing/2014/main" xmlns="" id="{00000000-0008-0000-0300-0000A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a:extLst>
            <a:ext uri="{FF2B5EF4-FFF2-40B4-BE49-F238E27FC236}">
              <a16:creationId xmlns:a16="http://schemas.microsoft.com/office/drawing/2014/main" xmlns="" id="{00000000-0008-0000-0300-0000A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a:extLst>
            <a:ext uri="{FF2B5EF4-FFF2-40B4-BE49-F238E27FC236}">
              <a16:creationId xmlns:a16="http://schemas.microsoft.com/office/drawing/2014/main" xmlns="" id="{00000000-0008-0000-0300-0000A2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a:extLst>
            <a:ext uri="{FF2B5EF4-FFF2-40B4-BE49-F238E27FC236}">
              <a16:creationId xmlns:a16="http://schemas.microsoft.com/office/drawing/2014/main" xmlns="" id="{00000000-0008-0000-0300-0000A3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a:extLst>
            <a:ext uri="{FF2B5EF4-FFF2-40B4-BE49-F238E27FC236}">
              <a16:creationId xmlns:a16="http://schemas.microsoft.com/office/drawing/2014/main" xmlns="" id="{00000000-0008-0000-0300-0000A4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a:extLst>
            <a:ext uri="{FF2B5EF4-FFF2-40B4-BE49-F238E27FC236}">
              <a16:creationId xmlns:a16="http://schemas.microsoft.com/office/drawing/2014/main" xmlns="" id="{00000000-0008-0000-0300-0000A5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a:extLst>
            <a:ext uri="{FF2B5EF4-FFF2-40B4-BE49-F238E27FC236}">
              <a16:creationId xmlns:a16="http://schemas.microsoft.com/office/drawing/2014/main" xmlns="" id="{00000000-0008-0000-0300-0000A6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a:extLst>
            <a:ext uri="{FF2B5EF4-FFF2-40B4-BE49-F238E27FC236}">
              <a16:creationId xmlns:a16="http://schemas.microsoft.com/office/drawing/2014/main" xmlns="" id="{00000000-0008-0000-0300-0000A8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a:extLst>
            <a:ext uri="{FF2B5EF4-FFF2-40B4-BE49-F238E27FC236}">
              <a16:creationId xmlns:a16="http://schemas.microsoft.com/office/drawing/2014/main" xmlns="" id="{00000000-0008-0000-0300-0000A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168952</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flipV="1">
          <a:off x="17018000" y="2370667"/>
          <a:ext cx="0" cy="1398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141029</xdr:rowOff>
    </xdr:from>
    <xdr:ext cx="762000" cy="259045"/>
    <xdr:sp macro="" textlink="">
      <xdr:nvSpPr>
        <xdr:cNvPr id="431" name="将来負担の状況最小値テキスト">
          <a:extLst>
            <a:ext uri="{FF2B5EF4-FFF2-40B4-BE49-F238E27FC236}">
              <a16:creationId xmlns:a16="http://schemas.microsoft.com/office/drawing/2014/main" xmlns="" id="{00000000-0008-0000-0300-0000AF010000}"/>
            </a:ext>
          </a:extLst>
        </xdr:cNvPr>
        <xdr:cNvSpPr txBox="1"/>
      </xdr:nvSpPr>
      <xdr:spPr>
        <a:xfrm>
          <a:off x="17106900" y="3741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173.9</a:t>
          </a:r>
          <a:endParaRPr kumimoji="1" lang="ja-JP" altLang="en-US" sz="1000" b="1">
            <a:latin typeface="ＭＳ Ｐゴシック"/>
          </a:endParaRPr>
        </a:p>
      </xdr:txBody>
    </xdr:sp>
    <xdr:clientData/>
  </xdr:oneCellAnchor>
  <xdr:twoCellAnchor>
    <xdr:from>
      <xdr:col>24</xdr:col>
      <xdr:colOff>469900</xdr:colOff>
      <xdr:row>21</xdr:row>
      <xdr:rowOff>168952</xdr:rowOff>
    </xdr:from>
    <xdr:to>
      <xdr:col>24</xdr:col>
      <xdr:colOff>647700</xdr:colOff>
      <xdr:row>21</xdr:row>
      <xdr:rowOff>168952</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6929100" y="3769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3" name="将来負担の状況最大値テキスト">
          <a:extLst>
            <a:ext uri="{FF2B5EF4-FFF2-40B4-BE49-F238E27FC236}">
              <a16:creationId xmlns:a16="http://schemas.microsoft.com/office/drawing/2014/main" xmlns="" id="{00000000-0008-0000-0300-0000B1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143171</xdr:rowOff>
    </xdr:from>
    <xdr:to>
      <xdr:col>24</xdr:col>
      <xdr:colOff>558800</xdr:colOff>
      <xdr:row>16</xdr:row>
      <xdr:rowOff>18373</xdr:rowOff>
    </xdr:to>
    <xdr:cxnSp macro="">
      <xdr:nvCxnSpPr>
        <xdr:cNvPr id="435" name="直線コネクタ 434">
          <a:extLst>
            <a:ext uri="{FF2B5EF4-FFF2-40B4-BE49-F238E27FC236}">
              <a16:creationId xmlns:a16="http://schemas.microsoft.com/office/drawing/2014/main" xmlns="" id="{00000000-0008-0000-0300-0000B3010000}"/>
            </a:ext>
          </a:extLst>
        </xdr:cNvPr>
        <xdr:cNvCxnSpPr/>
      </xdr:nvCxnSpPr>
      <xdr:spPr>
        <a:xfrm flipV="1">
          <a:off x="16179800" y="2714921"/>
          <a:ext cx="838200" cy="4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36" name="将来負担の状況平均値テキスト">
          <a:extLst>
            <a:ext uri="{FF2B5EF4-FFF2-40B4-BE49-F238E27FC236}">
              <a16:creationId xmlns:a16="http://schemas.microsoft.com/office/drawing/2014/main" xmlns="" id="{00000000-0008-0000-0300-0000B4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7" name="フローチャート : 判断 436">
          <a:extLst>
            <a:ext uri="{FF2B5EF4-FFF2-40B4-BE49-F238E27FC236}">
              <a16:creationId xmlns:a16="http://schemas.microsoft.com/office/drawing/2014/main" xmlns="" id="{00000000-0008-0000-0300-0000B5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18373</xdr:rowOff>
    </xdr:from>
    <xdr:to>
      <xdr:col>23</xdr:col>
      <xdr:colOff>406400</xdr:colOff>
      <xdr:row>16</xdr:row>
      <xdr:rowOff>155914</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flipV="1">
          <a:off x="15290800" y="2761573"/>
          <a:ext cx="889000" cy="13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24934</xdr:rowOff>
    </xdr:from>
    <xdr:to>
      <xdr:col>23</xdr:col>
      <xdr:colOff>457200</xdr:colOff>
      <xdr:row>14</xdr:row>
      <xdr:rowOff>126534</xdr:rowOff>
    </xdr:to>
    <xdr:sp macro="" textlink="">
      <xdr:nvSpPr>
        <xdr:cNvPr id="439" name="フローチャート : 判断 438">
          <a:extLst>
            <a:ext uri="{FF2B5EF4-FFF2-40B4-BE49-F238E27FC236}">
              <a16:creationId xmlns:a16="http://schemas.microsoft.com/office/drawing/2014/main" xmlns="" id="{00000000-0008-0000-0300-0000B7010000}"/>
            </a:ext>
          </a:extLst>
        </xdr:cNvPr>
        <xdr:cNvSpPr/>
      </xdr:nvSpPr>
      <xdr:spPr>
        <a:xfrm>
          <a:off x="161290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136711</xdr:rowOff>
    </xdr:from>
    <xdr:ext cx="736600" cy="259045"/>
    <xdr:sp macro="" textlink="">
      <xdr:nvSpPr>
        <xdr:cNvPr id="440" name="テキスト ボックス 439">
          <a:extLst>
            <a:ext uri="{FF2B5EF4-FFF2-40B4-BE49-F238E27FC236}">
              <a16:creationId xmlns:a16="http://schemas.microsoft.com/office/drawing/2014/main" xmlns="" id="{00000000-0008-0000-0300-0000B8010000}"/>
            </a:ext>
          </a:extLst>
        </xdr:cNvPr>
        <xdr:cNvSpPr txBox="1"/>
      </xdr:nvSpPr>
      <xdr:spPr>
        <a:xfrm>
          <a:off x="15798800" y="2194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164888</xdr:rowOff>
    </xdr:from>
    <xdr:to>
      <xdr:col>22</xdr:col>
      <xdr:colOff>203200</xdr:colOff>
      <xdr:row>16</xdr:row>
      <xdr:rowOff>155914</xdr:rowOff>
    </xdr:to>
    <xdr:cxnSp macro="">
      <xdr:nvCxnSpPr>
        <xdr:cNvPr id="441" name="直線コネクタ 440">
          <a:extLst>
            <a:ext uri="{FF2B5EF4-FFF2-40B4-BE49-F238E27FC236}">
              <a16:creationId xmlns:a16="http://schemas.microsoft.com/office/drawing/2014/main" xmlns="" id="{00000000-0008-0000-0300-0000B9010000}"/>
            </a:ext>
          </a:extLst>
        </xdr:cNvPr>
        <xdr:cNvCxnSpPr/>
      </xdr:nvCxnSpPr>
      <xdr:spPr>
        <a:xfrm>
          <a:off x="14401800" y="2736638"/>
          <a:ext cx="889000" cy="16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1609</xdr:rowOff>
    </xdr:from>
    <xdr:to>
      <xdr:col>22</xdr:col>
      <xdr:colOff>254000</xdr:colOff>
      <xdr:row>14</xdr:row>
      <xdr:rowOff>103209</xdr:rowOff>
    </xdr:to>
    <xdr:sp macro="" textlink="">
      <xdr:nvSpPr>
        <xdr:cNvPr id="442" name="フローチャート : 判断 441">
          <a:extLst>
            <a:ext uri="{FF2B5EF4-FFF2-40B4-BE49-F238E27FC236}">
              <a16:creationId xmlns:a16="http://schemas.microsoft.com/office/drawing/2014/main" xmlns="" id="{00000000-0008-0000-0300-0000BA010000}"/>
            </a:ext>
          </a:extLst>
        </xdr:cNvPr>
        <xdr:cNvSpPr/>
      </xdr:nvSpPr>
      <xdr:spPr>
        <a:xfrm>
          <a:off x="15240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113386</xdr:rowOff>
    </xdr:from>
    <xdr:ext cx="762000" cy="259045"/>
    <xdr:sp macro="" textlink="">
      <xdr:nvSpPr>
        <xdr:cNvPr id="443" name="テキスト ボックス 442">
          <a:extLst>
            <a:ext uri="{FF2B5EF4-FFF2-40B4-BE49-F238E27FC236}">
              <a16:creationId xmlns:a16="http://schemas.microsoft.com/office/drawing/2014/main" xmlns="" id="{00000000-0008-0000-0300-0000BB010000}"/>
            </a:ext>
          </a:extLst>
        </xdr:cNvPr>
        <xdr:cNvSpPr txBox="1"/>
      </xdr:nvSpPr>
      <xdr:spPr>
        <a:xfrm>
          <a:off x="14909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164888</xdr:rowOff>
    </xdr:from>
    <xdr:to>
      <xdr:col>21</xdr:col>
      <xdr:colOff>0</xdr:colOff>
      <xdr:row>16</xdr:row>
      <xdr:rowOff>119719</xdr:rowOff>
    </xdr:to>
    <xdr:cxnSp macro="">
      <xdr:nvCxnSpPr>
        <xdr:cNvPr id="444" name="直線コネクタ 443">
          <a:extLst>
            <a:ext uri="{FF2B5EF4-FFF2-40B4-BE49-F238E27FC236}">
              <a16:creationId xmlns:a16="http://schemas.microsoft.com/office/drawing/2014/main" xmlns="" id="{00000000-0008-0000-0300-0000BC010000}"/>
            </a:ext>
          </a:extLst>
        </xdr:cNvPr>
        <xdr:cNvCxnSpPr/>
      </xdr:nvCxnSpPr>
      <xdr:spPr>
        <a:xfrm flipV="1">
          <a:off x="13512800" y="2736638"/>
          <a:ext cx="889000" cy="12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71586</xdr:rowOff>
    </xdr:from>
    <xdr:to>
      <xdr:col>21</xdr:col>
      <xdr:colOff>50800</xdr:colOff>
      <xdr:row>15</xdr:row>
      <xdr:rowOff>1736</xdr:rowOff>
    </xdr:to>
    <xdr:sp macro="" textlink="">
      <xdr:nvSpPr>
        <xdr:cNvPr id="445" name="フローチャート : 判断 444">
          <a:extLst>
            <a:ext uri="{FF2B5EF4-FFF2-40B4-BE49-F238E27FC236}">
              <a16:creationId xmlns:a16="http://schemas.microsoft.com/office/drawing/2014/main" xmlns="" id="{00000000-0008-0000-0300-0000BD010000}"/>
            </a:ext>
          </a:extLst>
        </xdr:cNvPr>
        <xdr:cNvSpPr/>
      </xdr:nvSpPr>
      <xdr:spPr>
        <a:xfrm>
          <a:off x="143510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11913</xdr:rowOff>
    </xdr:from>
    <xdr:ext cx="762000" cy="259045"/>
    <xdr:sp macro="" textlink="">
      <xdr:nvSpPr>
        <xdr:cNvPr id="446" name="テキスト ボックス 445">
          <a:extLst>
            <a:ext uri="{FF2B5EF4-FFF2-40B4-BE49-F238E27FC236}">
              <a16:creationId xmlns:a16="http://schemas.microsoft.com/office/drawing/2014/main" xmlns="" id="{00000000-0008-0000-0300-0000BE010000}"/>
            </a:ext>
          </a:extLst>
        </xdr:cNvPr>
        <xdr:cNvSpPr txBox="1"/>
      </xdr:nvSpPr>
      <xdr:spPr>
        <a:xfrm>
          <a:off x="14020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156041</xdr:rowOff>
    </xdr:from>
    <xdr:to>
      <xdr:col>19</xdr:col>
      <xdr:colOff>533400</xdr:colOff>
      <xdr:row>15</xdr:row>
      <xdr:rowOff>86191</xdr:rowOff>
    </xdr:to>
    <xdr:sp macro="" textlink="">
      <xdr:nvSpPr>
        <xdr:cNvPr id="447" name="フローチャート : 判断 446">
          <a:extLst>
            <a:ext uri="{FF2B5EF4-FFF2-40B4-BE49-F238E27FC236}">
              <a16:creationId xmlns:a16="http://schemas.microsoft.com/office/drawing/2014/main" xmlns="" id="{00000000-0008-0000-0300-0000BF010000}"/>
            </a:ext>
          </a:extLst>
        </xdr:cNvPr>
        <xdr:cNvSpPr/>
      </xdr:nvSpPr>
      <xdr:spPr>
        <a:xfrm>
          <a:off x="13462000" y="255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96368</xdr:rowOff>
    </xdr:from>
    <xdr:ext cx="762000" cy="259045"/>
    <xdr:sp macro="" textlink="">
      <xdr:nvSpPr>
        <xdr:cNvPr id="448" name="テキスト ボックス 447">
          <a:extLst>
            <a:ext uri="{FF2B5EF4-FFF2-40B4-BE49-F238E27FC236}">
              <a16:creationId xmlns:a16="http://schemas.microsoft.com/office/drawing/2014/main" xmlns="" id="{00000000-0008-0000-0300-0000C0010000}"/>
            </a:ext>
          </a:extLst>
        </xdr:cNvPr>
        <xdr:cNvSpPr txBox="1"/>
      </xdr:nvSpPr>
      <xdr:spPr>
        <a:xfrm>
          <a:off x="13131800" y="2325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xmlns=""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xmlns=""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92371</xdr:rowOff>
    </xdr:from>
    <xdr:to>
      <xdr:col>24</xdr:col>
      <xdr:colOff>609600</xdr:colOff>
      <xdr:row>16</xdr:row>
      <xdr:rowOff>22521</xdr:rowOff>
    </xdr:to>
    <xdr:sp macro="" textlink="">
      <xdr:nvSpPr>
        <xdr:cNvPr id="454" name="円/楕円 453">
          <a:extLst>
            <a:ext uri="{FF2B5EF4-FFF2-40B4-BE49-F238E27FC236}">
              <a16:creationId xmlns:a16="http://schemas.microsoft.com/office/drawing/2014/main" xmlns="" id="{00000000-0008-0000-0300-0000C6010000}"/>
            </a:ext>
          </a:extLst>
        </xdr:cNvPr>
        <xdr:cNvSpPr/>
      </xdr:nvSpPr>
      <xdr:spPr>
        <a:xfrm>
          <a:off x="16967200" y="266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64448</xdr:rowOff>
    </xdr:from>
    <xdr:ext cx="762000" cy="259045"/>
    <xdr:sp macro="" textlink="">
      <xdr:nvSpPr>
        <xdr:cNvPr id="455" name="将来負担の状況該当値テキスト">
          <a:extLst>
            <a:ext uri="{FF2B5EF4-FFF2-40B4-BE49-F238E27FC236}">
              <a16:creationId xmlns:a16="http://schemas.microsoft.com/office/drawing/2014/main" xmlns="" id="{00000000-0008-0000-0300-0000C7010000}"/>
            </a:ext>
          </a:extLst>
        </xdr:cNvPr>
        <xdr:cNvSpPr txBox="1"/>
      </xdr:nvSpPr>
      <xdr:spPr>
        <a:xfrm>
          <a:off x="17106900" y="2636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42.8</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139023</xdr:rowOff>
    </xdr:from>
    <xdr:to>
      <xdr:col>23</xdr:col>
      <xdr:colOff>457200</xdr:colOff>
      <xdr:row>16</xdr:row>
      <xdr:rowOff>69173</xdr:rowOff>
    </xdr:to>
    <xdr:sp macro="" textlink="">
      <xdr:nvSpPr>
        <xdr:cNvPr id="456" name="円/楕円 455">
          <a:extLst>
            <a:ext uri="{FF2B5EF4-FFF2-40B4-BE49-F238E27FC236}">
              <a16:creationId xmlns:a16="http://schemas.microsoft.com/office/drawing/2014/main" xmlns="" id="{00000000-0008-0000-0300-0000C8010000}"/>
            </a:ext>
          </a:extLst>
        </xdr:cNvPr>
        <xdr:cNvSpPr/>
      </xdr:nvSpPr>
      <xdr:spPr>
        <a:xfrm>
          <a:off x="16129000" y="271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53950</xdr:rowOff>
    </xdr:from>
    <xdr:ext cx="7366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5798800" y="2797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48.6</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105114</xdr:rowOff>
    </xdr:from>
    <xdr:to>
      <xdr:col>22</xdr:col>
      <xdr:colOff>254000</xdr:colOff>
      <xdr:row>17</xdr:row>
      <xdr:rowOff>35264</xdr:rowOff>
    </xdr:to>
    <xdr:sp macro="" textlink="">
      <xdr:nvSpPr>
        <xdr:cNvPr id="458" name="円/楕円 457">
          <a:extLst>
            <a:ext uri="{FF2B5EF4-FFF2-40B4-BE49-F238E27FC236}">
              <a16:creationId xmlns:a16="http://schemas.microsoft.com/office/drawing/2014/main" xmlns="" id="{00000000-0008-0000-0300-0000CA010000}"/>
            </a:ext>
          </a:extLst>
        </xdr:cNvPr>
        <xdr:cNvSpPr/>
      </xdr:nvSpPr>
      <xdr:spPr>
        <a:xfrm>
          <a:off x="15240000" y="284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20041</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4909800" y="2934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114088</xdr:rowOff>
    </xdr:from>
    <xdr:to>
      <xdr:col>21</xdr:col>
      <xdr:colOff>50800</xdr:colOff>
      <xdr:row>16</xdr:row>
      <xdr:rowOff>44238</xdr:rowOff>
    </xdr:to>
    <xdr:sp macro="" textlink="">
      <xdr:nvSpPr>
        <xdr:cNvPr id="460" name="円/楕円 459">
          <a:extLst>
            <a:ext uri="{FF2B5EF4-FFF2-40B4-BE49-F238E27FC236}">
              <a16:creationId xmlns:a16="http://schemas.microsoft.com/office/drawing/2014/main" xmlns="" id="{00000000-0008-0000-0300-0000CC010000}"/>
            </a:ext>
          </a:extLst>
        </xdr:cNvPr>
        <xdr:cNvSpPr/>
      </xdr:nvSpPr>
      <xdr:spPr>
        <a:xfrm>
          <a:off x="14351000" y="268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29015</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4020800" y="2772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45.5</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68919</xdr:rowOff>
    </xdr:from>
    <xdr:to>
      <xdr:col>19</xdr:col>
      <xdr:colOff>533400</xdr:colOff>
      <xdr:row>16</xdr:row>
      <xdr:rowOff>170519</xdr:rowOff>
    </xdr:to>
    <xdr:sp macro="" textlink="">
      <xdr:nvSpPr>
        <xdr:cNvPr id="462" name="円/楕円 461">
          <a:extLst>
            <a:ext uri="{FF2B5EF4-FFF2-40B4-BE49-F238E27FC236}">
              <a16:creationId xmlns:a16="http://schemas.microsoft.com/office/drawing/2014/main" xmlns="" id="{00000000-0008-0000-0300-0000CE010000}"/>
            </a:ext>
          </a:extLst>
        </xdr:cNvPr>
        <xdr:cNvSpPr/>
      </xdr:nvSpPr>
      <xdr:spPr>
        <a:xfrm>
          <a:off x="13462000" y="281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155296</xdr:rowOff>
    </xdr:from>
    <xdr:ext cx="762000" cy="259045"/>
    <xdr:sp macro="" textlink="">
      <xdr:nvSpPr>
        <xdr:cNvPr id="463" name="テキスト ボックス 462">
          <a:extLst>
            <a:ext uri="{FF2B5EF4-FFF2-40B4-BE49-F238E27FC236}">
              <a16:creationId xmlns:a16="http://schemas.microsoft.com/office/drawing/2014/main" xmlns="" id="{00000000-0008-0000-0300-0000CF010000}"/>
            </a:ext>
          </a:extLst>
        </xdr:cNvPr>
        <xdr:cNvSpPr txBox="1"/>
      </xdr:nvSpPr>
      <xdr:spPr>
        <a:xfrm>
          <a:off x="13131800" y="2898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沖縄県本部町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13,441
13,377
54.35
8,040,715
7,840,682
164,998
3,876,493
6,850,534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42.8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ここ数年間の段階的な退職者の不補充により、類似団体平均値よりも低い値となっている。今後も引き続き人件費の抑制に努めていく。</a:t>
          </a: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154432</xdr:rowOff>
    </xdr:from>
    <xdr:to>
      <xdr:col>7</xdr:col>
      <xdr:colOff>15875</xdr:colOff>
      <xdr:row>41</xdr:row>
      <xdr:rowOff>101854</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5983732"/>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73931</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6</xdr:col>
      <xdr:colOff>612775</xdr:colOff>
      <xdr:row>41</xdr:row>
      <xdr:rowOff>101854</xdr:rowOff>
    </xdr:from>
    <xdr:to>
      <xdr:col>7</xdr:col>
      <xdr:colOff>104775</xdr:colOff>
      <xdr:row>41</xdr:row>
      <xdr:rowOff>101854</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69359</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34</xdr:row>
      <xdr:rowOff>154432</xdr:rowOff>
    </xdr:from>
    <xdr:to>
      <xdr:col>7</xdr:col>
      <xdr:colOff>104775</xdr:colOff>
      <xdr:row>34</xdr:row>
      <xdr:rowOff>154432</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156718</xdr:rowOff>
    </xdr:from>
    <xdr:to>
      <xdr:col>7</xdr:col>
      <xdr:colOff>15875</xdr:colOff>
      <xdr:row>35</xdr:row>
      <xdr:rowOff>170434</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a:off x="3987800" y="615746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103141</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131064</xdr:rowOff>
    </xdr:from>
    <xdr:to>
      <xdr:col>7</xdr:col>
      <xdr:colOff>66675</xdr:colOff>
      <xdr:row>37</xdr:row>
      <xdr:rowOff>61214</xdr:rowOff>
    </xdr:to>
    <xdr:sp macro="" textlink="">
      <xdr:nvSpPr>
        <xdr:cNvPr id="66" name="フローチャート : 判断 65">
          <a:extLst>
            <a:ext uri="{FF2B5EF4-FFF2-40B4-BE49-F238E27FC236}">
              <a16:creationId xmlns:a16="http://schemas.microsoft.com/office/drawing/2014/main" xmlns="" id="{00000000-0008-0000-0400-000042000000}"/>
            </a:ext>
          </a:extLst>
        </xdr:cNvPr>
        <xdr:cNvSpPr/>
      </xdr:nvSpPr>
      <xdr:spPr>
        <a:xfrm>
          <a:off x="4775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156718</xdr:rowOff>
    </xdr:from>
    <xdr:to>
      <xdr:col>5</xdr:col>
      <xdr:colOff>549275</xdr:colOff>
      <xdr:row>36</xdr:row>
      <xdr:rowOff>58420</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flipV="1">
          <a:off x="3098800" y="615746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117348</xdr:rowOff>
    </xdr:from>
    <xdr:to>
      <xdr:col>5</xdr:col>
      <xdr:colOff>600075</xdr:colOff>
      <xdr:row>37</xdr:row>
      <xdr:rowOff>47498</xdr:rowOff>
    </xdr:to>
    <xdr:sp macro="" textlink="">
      <xdr:nvSpPr>
        <xdr:cNvPr id="68" name="フローチャート : 判断 67">
          <a:extLst>
            <a:ext uri="{FF2B5EF4-FFF2-40B4-BE49-F238E27FC236}">
              <a16:creationId xmlns:a16="http://schemas.microsoft.com/office/drawing/2014/main" xmlns="" id="{00000000-0008-0000-0400-000044000000}"/>
            </a:ext>
          </a:extLst>
        </xdr:cNvPr>
        <xdr:cNvSpPr/>
      </xdr:nvSpPr>
      <xdr:spPr>
        <a:xfrm>
          <a:off x="3937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32275</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53848</xdr:rowOff>
    </xdr:from>
    <xdr:to>
      <xdr:col>4</xdr:col>
      <xdr:colOff>346075</xdr:colOff>
      <xdr:row>36</xdr:row>
      <xdr:rowOff>58420</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a:off x="2209800" y="62260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1" name="フローチャート : 判断 70">
          <a:extLst>
            <a:ext uri="{FF2B5EF4-FFF2-40B4-BE49-F238E27FC236}">
              <a16:creationId xmlns:a16="http://schemas.microsoft.com/office/drawing/2014/main" xmlns="" id="{00000000-0008-0000-0400-000047000000}"/>
            </a:ext>
          </a:extLst>
        </xdr:cNvPr>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59707</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53848</xdr:rowOff>
    </xdr:from>
    <xdr:to>
      <xdr:col>3</xdr:col>
      <xdr:colOff>142875</xdr:colOff>
      <xdr:row>36</xdr:row>
      <xdr:rowOff>81280</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flipV="1">
          <a:off x="1320800" y="62260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131064</xdr:rowOff>
    </xdr:from>
    <xdr:to>
      <xdr:col>3</xdr:col>
      <xdr:colOff>193675</xdr:colOff>
      <xdr:row>37</xdr:row>
      <xdr:rowOff>61214</xdr:rowOff>
    </xdr:to>
    <xdr:sp macro="" textlink="">
      <xdr:nvSpPr>
        <xdr:cNvPr id="74" name="フローチャート : 判断 73">
          <a:extLst>
            <a:ext uri="{FF2B5EF4-FFF2-40B4-BE49-F238E27FC236}">
              <a16:creationId xmlns:a16="http://schemas.microsoft.com/office/drawing/2014/main" xmlns="" id="{00000000-0008-0000-0400-00004A000000}"/>
            </a:ext>
          </a:extLst>
        </xdr:cNvPr>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45991</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a:extLst>
            <a:ext uri="{FF2B5EF4-FFF2-40B4-BE49-F238E27FC236}">
              <a16:creationId xmlns:a16="http://schemas.microsoft.com/office/drawing/2014/main" xmlns="" id="{00000000-0008-0000-0400-00004C000000}"/>
            </a:ext>
          </a:extLst>
        </xdr:cNvPr>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87139</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119634</xdr:rowOff>
    </xdr:from>
    <xdr:to>
      <xdr:col>7</xdr:col>
      <xdr:colOff>66675</xdr:colOff>
      <xdr:row>36</xdr:row>
      <xdr:rowOff>49784</xdr:rowOff>
    </xdr:to>
    <xdr:sp macro="" textlink="">
      <xdr:nvSpPr>
        <xdr:cNvPr id="83" name="円/楕円 82">
          <a:extLst>
            <a:ext uri="{FF2B5EF4-FFF2-40B4-BE49-F238E27FC236}">
              <a16:creationId xmlns:a16="http://schemas.microsoft.com/office/drawing/2014/main" xmlns="" id="{00000000-0008-0000-0400-000053000000}"/>
            </a:ext>
          </a:extLst>
        </xdr:cNvPr>
        <xdr:cNvSpPr/>
      </xdr:nvSpPr>
      <xdr:spPr>
        <a:xfrm>
          <a:off x="47752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136161</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59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105918</xdr:rowOff>
    </xdr:from>
    <xdr:to>
      <xdr:col>5</xdr:col>
      <xdr:colOff>600075</xdr:colOff>
      <xdr:row>36</xdr:row>
      <xdr:rowOff>36068</xdr:rowOff>
    </xdr:to>
    <xdr:sp macro="" textlink="">
      <xdr:nvSpPr>
        <xdr:cNvPr id="85" name="円/楕円 84">
          <a:extLst>
            <a:ext uri="{FF2B5EF4-FFF2-40B4-BE49-F238E27FC236}">
              <a16:creationId xmlns:a16="http://schemas.microsoft.com/office/drawing/2014/main" xmlns="" id="{00000000-0008-0000-0400-000055000000}"/>
            </a:ext>
          </a:extLst>
        </xdr:cNvPr>
        <xdr:cNvSpPr/>
      </xdr:nvSpPr>
      <xdr:spPr>
        <a:xfrm>
          <a:off x="3937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46245</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5875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7620</xdr:rowOff>
    </xdr:from>
    <xdr:to>
      <xdr:col>4</xdr:col>
      <xdr:colOff>396875</xdr:colOff>
      <xdr:row>36</xdr:row>
      <xdr:rowOff>109220</xdr:rowOff>
    </xdr:to>
    <xdr:sp macro="" textlink="">
      <xdr:nvSpPr>
        <xdr:cNvPr id="87" name="円/楕円 86">
          <a:extLst>
            <a:ext uri="{FF2B5EF4-FFF2-40B4-BE49-F238E27FC236}">
              <a16:creationId xmlns:a16="http://schemas.microsoft.com/office/drawing/2014/main" xmlns="" id="{00000000-0008-0000-0400-000057000000}"/>
            </a:ext>
          </a:extLst>
        </xdr:cNvPr>
        <xdr:cNvSpPr/>
      </xdr:nvSpPr>
      <xdr:spPr>
        <a:xfrm>
          <a:off x="3048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119397</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3048</xdr:rowOff>
    </xdr:from>
    <xdr:to>
      <xdr:col>3</xdr:col>
      <xdr:colOff>193675</xdr:colOff>
      <xdr:row>36</xdr:row>
      <xdr:rowOff>104648</xdr:rowOff>
    </xdr:to>
    <xdr:sp macro="" textlink="">
      <xdr:nvSpPr>
        <xdr:cNvPr id="89" name="円/楕円 88">
          <a:extLst>
            <a:ext uri="{FF2B5EF4-FFF2-40B4-BE49-F238E27FC236}">
              <a16:creationId xmlns:a16="http://schemas.microsoft.com/office/drawing/2014/main" xmlns="" id="{00000000-0008-0000-0400-000059000000}"/>
            </a:ext>
          </a:extLst>
        </xdr:cNvPr>
        <xdr:cNvSpPr/>
      </xdr:nvSpPr>
      <xdr:spPr>
        <a:xfrm>
          <a:off x="2159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114825</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30480</xdr:rowOff>
    </xdr:from>
    <xdr:to>
      <xdr:col>1</xdr:col>
      <xdr:colOff>676275</xdr:colOff>
      <xdr:row>36</xdr:row>
      <xdr:rowOff>132080</xdr:rowOff>
    </xdr:to>
    <xdr:sp macro="" textlink="">
      <xdr:nvSpPr>
        <xdr:cNvPr id="91" name="円/楕円 90">
          <a:extLst>
            <a:ext uri="{FF2B5EF4-FFF2-40B4-BE49-F238E27FC236}">
              <a16:creationId xmlns:a16="http://schemas.microsoft.com/office/drawing/2014/main" xmlns="" id="{00000000-0008-0000-0400-00005B000000}"/>
            </a:ext>
          </a:extLst>
        </xdr:cNvPr>
        <xdr:cNvSpPr/>
      </xdr:nvSpPr>
      <xdr:spPr>
        <a:xfrm>
          <a:off x="1270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142257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毎年賃金職員の人員配置の見直しや事務費の抑制を行っているいるため、ここ数年は類似団体を大きく上回ることとなっている。</a:t>
          </a:r>
          <a:endParaRPr kumimoji="1" lang="en-US" altLang="ja-JP" sz="1300">
            <a:latin typeface="ＭＳ Ｐゴシック"/>
          </a:endParaRPr>
        </a:p>
        <a:p>
          <a:r>
            <a:rPr kumimoji="1" lang="ja-JP" altLang="en-US" sz="1300">
              <a:latin typeface="ＭＳ Ｐゴシック"/>
            </a:rPr>
            <a:t>今後も引き続き経費の圧縮し類似団体平均値を上回るよう努めていく。</a:t>
          </a:r>
        </a:p>
      </xdr:txBody>
    </xdr:sp>
    <xdr:clientData/>
  </xdr:twoCellAnchor>
  <xdr:oneCellAnchor>
    <xdr:from>
      <xdr:col>18</xdr:col>
      <xdr:colOff>44450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a:extLst>
            <a:ext uri="{FF2B5EF4-FFF2-40B4-BE49-F238E27FC236}">
              <a16:creationId xmlns:a16="http://schemas.microsoft.com/office/drawing/2014/main" xmlns=""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20320</xdr:rowOff>
    </xdr:from>
    <xdr:to>
      <xdr:col>24</xdr:col>
      <xdr:colOff>31750</xdr:colOff>
      <xdr:row>20</xdr:row>
      <xdr:rowOff>165100</xdr:rowOff>
    </xdr:to>
    <xdr:cxnSp macro="">
      <xdr:nvCxnSpPr>
        <xdr:cNvPr id="120" name="直線コネクタ 119">
          <a:extLst>
            <a:ext uri="{FF2B5EF4-FFF2-40B4-BE49-F238E27FC236}">
              <a16:creationId xmlns:a16="http://schemas.microsoft.com/office/drawing/2014/main" xmlns="" id="{00000000-0008-0000-0400-000078000000}"/>
            </a:ext>
          </a:extLst>
        </xdr:cNvPr>
        <xdr:cNvCxnSpPr/>
      </xdr:nvCxnSpPr>
      <xdr:spPr>
        <a:xfrm flipV="1">
          <a:off x="16510000" y="24206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137177</xdr:rowOff>
    </xdr:from>
    <xdr:ext cx="762000" cy="259045"/>
    <xdr:sp macro="" textlink="">
      <xdr:nvSpPr>
        <xdr:cNvPr id="121" name="物件費最小値テキスト">
          <a:extLst>
            <a:ext uri="{FF2B5EF4-FFF2-40B4-BE49-F238E27FC236}">
              <a16:creationId xmlns:a16="http://schemas.microsoft.com/office/drawing/2014/main" xmlns="" id="{00000000-0008-0000-0400-000079000000}"/>
            </a:ext>
          </a:extLst>
        </xdr:cNvPr>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20</xdr:row>
      <xdr:rowOff>165100</xdr:rowOff>
    </xdr:from>
    <xdr:to>
      <xdr:col>24</xdr:col>
      <xdr:colOff>120650</xdr:colOff>
      <xdr:row>20</xdr:row>
      <xdr:rowOff>165100</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106697</xdr:rowOff>
    </xdr:from>
    <xdr:ext cx="762000" cy="259045"/>
    <xdr:sp macro="" textlink="">
      <xdr:nvSpPr>
        <xdr:cNvPr id="123" name="物件費最大値テキスト">
          <a:extLst>
            <a:ext uri="{FF2B5EF4-FFF2-40B4-BE49-F238E27FC236}">
              <a16:creationId xmlns:a16="http://schemas.microsoft.com/office/drawing/2014/main" xmlns="" id="{00000000-0008-0000-0400-00007B000000}"/>
            </a:ext>
          </a:extLst>
        </xdr:cNvPr>
        <xdr:cNvSpPr txBox="1"/>
      </xdr:nvSpPr>
      <xdr:spPr>
        <a:xfrm>
          <a:off x="16598900" y="21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23</xdr:col>
      <xdr:colOff>628650</xdr:colOff>
      <xdr:row>14</xdr:row>
      <xdr:rowOff>20320</xdr:rowOff>
    </xdr:from>
    <xdr:to>
      <xdr:col>24</xdr:col>
      <xdr:colOff>120650</xdr:colOff>
      <xdr:row>14</xdr:row>
      <xdr:rowOff>20320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6421100" y="242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81280</xdr:rowOff>
    </xdr:from>
    <xdr:to>
      <xdr:col>24</xdr:col>
      <xdr:colOff>31750</xdr:colOff>
      <xdr:row>14</xdr:row>
      <xdr:rowOff>104140</xdr:rowOff>
    </xdr:to>
    <xdr:cxnSp macro="">
      <xdr:nvCxnSpPr>
        <xdr:cNvPr id="125" name="直線コネクタ 124">
          <a:extLst>
            <a:ext uri="{FF2B5EF4-FFF2-40B4-BE49-F238E27FC236}">
              <a16:creationId xmlns:a16="http://schemas.microsoft.com/office/drawing/2014/main" xmlns="" id="{00000000-0008-0000-0400-00007D000000}"/>
            </a:ext>
          </a:extLst>
        </xdr:cNvPr>
        <xdr:cNvCxnSpPr/>
      </xdr:nvCxnSpPr>
      <xdr:spPr>
        <a:xfrm flipV="1">
          <a:off x="15671800" y="24815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71137</xdr:rowOff>
    </xdr:from>
    <xdr:ext cx="762000" cy="259045"/>
    <xdr:sp macro="" textlink="">
      <xdr:nvSpPr>
        <xdr:cNvPr id="126" name="物件費平均値テキスト">
          <a:extLst>
            <a:ext uri="{FF2B5EF4-FFF2-40B4-BE49-F238E27FC236}">
              <a16:creationId xmlns:a16="http://schemas.microsoft.com/office/drawing/2014/main" xmlns="" id="{00000000-0008-0000-0400-00007E000000}"/>
            </a:ext>
          </a:extLst>
        </xdr:cNvPr>
        <xdr:cNvSpPr txBox="1"/>
      </xdr:nvSpPr>
      <xdr:spPr>
        <a:xfrm>
          <a:off x="16598900" y="2814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99060</xdr:rowOff>
    </xdr:from>
    <xdr:to>
      <xdr:col>24</xdr:col>
      <xdr:colOff>82550</xdr:colOff>
      <xdr:row>17</xdr:row>
      <xdr:rowOff>29210</xdr:rowOff>
    </xdr:to>
    <xdr:sp macro="" textlink="">
      <xdr:nvSpPr>
        <xdr:cNvPr id="127" name="フローチャート : 判断 126">
          <a:extLst>
            <a:ext uri="{FF2B5EF4-FFF2-40B4-BE49-F238E27FC236}">
              <a16:creationId xmlns:a16="http://schemas.microsoft.com/office/drawing/2014/main" xmlns="" id="{00000000-0008-0000-0400-00007F000000}"/>
            </a:ext>
          </a:extLst>
        </xdr:cNvPr>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104140</xdr:rowOff>
    </xdr:from>
    <xdr:to>
      <xdr:col>22</xdr:col>
      <xdr:colOff>565150</xdr:colOff>
      <xdr:row>15</xdr:row>
      <xdr:rowOff>31750</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flipV="1">
          <a:off x="14782800" y="25044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29" name="フローチャート : 判断 128">
          <a:extLst>
            <a:ext uri="{FF2B5EF4-FFF2-40B4-BE49-F238E27FC236}">
              <a16:creationId xmlns:a16="http://schemas.microsoft.com/office/drawing/2014/main" xmlns="" id="{00000000-0008-0000-0400-000081000000}"/>
            </a:ext>
          </a:extLst>
        </xdr:cNvPr>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162577</xdr:rowOff>
    </xdr:from>
    <xdr:ext cx="736600" cy="259045"/>
    <xdr:sp macro="" textlink="">
      <xdr:nvSpPr>
        <xdr:cNvPr id="130" name="テキスト ボックス 129">
          <a:extLst>
            <a:ext uri="{FF2B5EF4-FFF2-40B4-BE49-F238E27FC236}">
              <a16:creationId xmlns:a16="http://schemas.microsoft.com/office/drawing/2014/main" xmlns="" id="{00000000-0008-0000-0400-000082000000}"/>
            </a:ext>
          </a:extLst>
        </xdr:cNvPr>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111760</xdr:rowOff>
    </xdr:from>
    <xdr:to>
      <xdr:col>21</xdr:col>
      <xdr:colOff>361950</xdr:colOff>
      <xdr:row>15</xdr:row>
      <xdr:rowOff>31750</xdr:rowOff>
    </xdr:to>
    <xdr:cxnSp macro="">
      <xdr:nvCxnSpPr>
        <xdr:cNvPr id="131" name="直線コネクタ 130">
          <a:extLst>
            <a:ext uri="{FF2B5EF4-FFF2-40B4-BE49-F238E27FC236}">
              <a16:creationId xmlns:a16="http://schemas.microsoft.com/office/drawing/2014/main" xmlns="" id="{00000000-0008-0000-0400-000083000000}"/>
            </a:ext>
          </a:extLst>
        </xdr:cNvPr>
        <xdr:cNvCxnSpPr/>
      </xdr:nvCxnSpPr>
      <xdr:spPr>
        <a:xfrm>
          <a:off x="13893800" y="25120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60960</xdr:rowOff>
    </xdr:from>
    <xdr:to>
      <xdr:col>21</xdr:col>
      <xdr:colOff>412750</xdr:colOff>
      <xdr:row>16</xdr:row>
      <xdr:rowOff>162560</xdr:rowOff>
    </xdr:to>
    <xdr:sp macro="" textlink="">
      <xdr:nvSpPr>
        <xdr:cNvPr id="132" name="フローチャート : 判断 131">
          <a:extLst>
            <a:ext uri="{FF2B5EF4-FFF2-40B4-BE49-F238E27FC236}">
              <a16:creationId xmlns:a16="http://schemas.microsoft.com/office/drawing/2014/main" xmlns="" id="{00000000-0008-0000-0400-000084000000}"/>
            </a:ext>
          </a:extLst>
        </xdr:cNvPr>
        <xdr:cNvSpPr/>
      </xdr:nvSpPr>
      <xdr:spPr>
        <a:xfrm>
          <a:off x="14732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147337</xdr:rowOff>
    </xdr:from>
    <xdr:ext cx="762000" cy="259045"/>
    <xdr:sp macro="" textlink="">
      <xdr:nvSpPr>
        <xdr:cNvPr id="133" name="テキスト ボックス 132">
          <a:extLst>
            <a:ext uri="{FF2B5EF4-FFF2-40B4-BE49-F238E27FC236}">
              <a16:creationId xmlns:a16="http://schemas.microsoft.com/office/drawing/2014/main" xmlns="" id="{00000000-0008-0000-0400-000085000000}"/>
            </a:ext>
          </a:extLst>
        </xdr:cNvPr>
        <xdr:cNvSpPr txBox="1"/>
      </xdr:nvSpPr>
      <xdr:spPr>
        <a:xfrm>
          <a:off x="14401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111760</xdr:rowOff>
    </xdr:from>
    <xdr:to>
      <xdr:col>20</xdr:col>
      <xdr:colOff>158750</xdr:colOff>
      <xdr:row>15</xdr:row>
      <xdr:rowOff>92710</xdr:rowOff>
    </xdr:to>
    <xdr:cxnSp macro="">
      <xdr:nvCxnSpPr>
        <xdr:cNvPr id="134" name="直線コネクタ 133">
          <a:extLst>
            <a:ext uri="{FF2B5EF4-FFF2-40B4-BE49-F238E27FC236}">
              <a16:creationId xmlns:a16="http://schemas.microsoft.com/office/drawing/2014/main" xmlns="" id="{00000000-0008-0000-0400-000086000000}"/>
            </a:ext>
          </a:extLst>
        </xdr:cNvPr>
        <xdr:cNvCxnSpPr/>
      </xdr:nvCxnSpPr>
      <xdr:spPr>
        <a:xfrm flipV="1">
          <a:off x="13004800" y="251206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22860</xdr:rowOff>
    </xdr:from>
    <xdr:to>
      <xdr:col>20</xdr:col>
      <xdr:colOff>209550</xdr:colOff>
      <xdr:row>16</xdr:row>
      <xdr:rowOff>124460</xdr:rowOff>
    </xdr:to>
    <xdr:sp macro="" textlink="">
      <xdr:nvSpPr>
        <xdr:cNvPr id="135" name="フローチャート : 判断 134">
          <a:extLst>
            <a:ext uri="{FF2B5EF4-FFF2-40B4-BE49-F238E27FC236}">
              <a16:creationId xmlns:a16="http://schemas.microsoft.com/office/drawing/2014/main" xmlns="" id="{00000000-0008-0000-0400-000087000000}"/>
            </a:ext>
          </a:extLst>
        </xdr:cNvPr>
        <xdr:cNvSpPr/>
      </xdr:nvSpPr>
      <xdr:spPr>
        <a:xfrm>
          <a:off x="13843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109237</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3512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7" name="フローチャート : 判断 136">
          <a:extLst>
            <a:ext uri="{FF2B5EF4-FFF2-40B4-BE49-F238E27FC236}">
              <a16:creationId xmlns:a16="http://schemas.microsoft.com/office/drawing/2014/main" xmlns="" id="{00000000-0008-0000-0400-000089000000}"/>
            </a:ext>
          </a:extLst>
        </xdr:cNvPr>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86377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30480</xdr:rowOff>
    </xdr:from>
    <xdr:to>
      <xdr:col>24</xdr:col>
      <xdr:colOff>82550</xdr:colOff>
      <xdr:row>14</xdr:row>
      <xdr:rowOff>132080</xdr:rowOff>
    </xdr:to>
    <xdr:sp macro="" textlink="">
      <xdr:nvSpPr>
        <xdr:cNvPr id="144" name="円/楕円 143">
          <a:extLst>
            <a:ext uri="{FF2B5EF4-FFF2-40B4-BE49-F238E27FC236}">
              <a16:creationId xmlns:a16="http://schemas.microsoft.com/office/drawing/2014/main" xmlns="" id="{00000000-0008-0000-0400-000090000000}"/>
            </a:ext>
          </a:extLst>
        </xdr:cNvPr>
        <xdr:cNvSpPr/>
      </xdr:nvSpPr>
      <xdr:spPr>
        <a:xfrm>
          <a:off x="164592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110507</xdr:rowOff>
    </xdr:from>
    <xdr:ext cx="762000" cy="259045"/>
    <xdr:sp macro="" textlink="">
      <xdr:nvSpPr>
        <xdr:cNvPr id="145" name="物件費該当値テキスト">
          <a:extLst>
            <a:ext uri="{FF2B5EF4-FFF2-40B4-BE49-F238E27FC236}">
              <a16:creationId xmlns:a16="http://schemas.microsoft.com/office/drawing/2014/main" xmlns="" id="{00000000-0008-0000-0400-000091000000}"/>
            </a:ext>
          </a:extLst>
        </xdr:cNvPr>
        <xdr:cNvSpPr txBox="1"/>
      </xdr:nvSpPr>
      <xdr:spPr>
        <a:xfrm>
          <a:off x="16598900" y="233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53340</xdr:rowOff>
    </xdr:from>
    <xdr:to>
      <xdr:col>22</xdr:col>
      <xdr:colOff>615950</xdr:colOff>
      <xdr:row>14</xdr:row>
      <xdr:rowOff>154940</xdr:rowOff>
    </xdr:to>
    <xdr:sp macro="" textlink="">
      <xdr:nvSpPr>
        <xdr:cNvPr id="146" name="円/楕円 145">
          <a:extLst>
            <a:ext uri="{FF2B5EF4-FFF2-40B4-BE49-F238E27FC236}">
              <a16:creationId xmlns:a16="http://schemas.microsoft.com/office/drawing/2014/main" xmlns="" id="{00000000-0008-0000-0400-000092000000}"/>
            </a:ext>
          </a:extLst>
        </xdr:cNvPr>
        <xdr:cNvSpPr/>
      </xdr:nvSpPr>
      <xdr:spPr>
        <a:xfrm>
          <a:off x="156210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165117</xdr:rowOff>
    </xdr:from>
    <xdr:ext cx="7366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5290800" y="222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152400</xdr:rowOff>
    </xdr:from>
    <xdr:to>
      <xdr:col>21</xdr:col>
      <xdr:colOff>412750</xdr:colOff>
      <xdr:row>15</xdr:row>
      <xdr:rowOff>82550</xdr:rowOff>
    </xdr:to>
    <xdr:sp macro="" textlink="">
      <xdr:nvSpPr>
        <xdr:cNvPr id="148" name="円/楕円 147">
          <a:extLst>
            <a:ext uri="{FF2B5EF4-FFF2-40B4-BE49-F238E27FC236}">
              <a16:creationId xmlns:a16="http://schemas.microsoft.com/office/drawing/2014/main" xmlns="" id="{00000000-0008-0000-0400-000094000000}"/>
            </a:ext>
          </a:extLst>
        </xdr:cNvPr>
        <xdr:cNvSpPr/>
      </xdr:nvSpPr>
      <xdr:spPr>
        <a:xfrm>
          <a:off x="14732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92727</xdr:rowOff>
    </xdr:from>
    <xdr:ext cx="7620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4401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60960</xdr:rowOff>
    </xdr:from>
    <xdr:to>
      <xdr:col>20</xdr:col>
      <xdr:colOff>209550</xdr:colOff>
      <xdr:row>14</xdr:row>
      <xdr:rowOff>162560</xdr:rowOff>
    </xdr:to>
    <xdr:sp macro="" textlink="">
      <xdr:nvSpPr>
        <xdr:cNvPr id="150" name="円/楕円 149">
          <a:extLst>
            <a:ext uri="{FF2B5EF4-FFF2-40B4-BE49-F238E27FC236}">
              <a16:creationId xmlns:a16="http://schemas.microsoft.com/office/drawing/2014/main" xmlns="" id="{00000000-0008-0000-0400-000096000000}"/>
            </a:ext>
          </a:extLst>
        </xdr:cNvPr>
        <xdr:cNvSpPr/>
      </xdr:nvSpPr>
      <xdr:spPr>
        <a:xfrm>
          <a:off x="13843000" y="24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1287</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3512800" y="223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41910</xdr:rowOff>
    </xdr:from>
    <xdr:to>
      <xdr:col>19</xdr:col>
      <xdr:colOff>6350</xdr:colOff>
      <xdr:row>15</xdr:row>
      <xdr:rowOff>143510</xdr:rowOff>
    </xdr:to>
    <xdr:sp macro="" textlink="">
      <xdr:nvSpPr>
        <xdr:cNvPr id="152" name="円/楕円 151">
          <a:extLst>
            <a:ext uri="{FF2B5EF4-FFF2-40B4-BE49-F238E27FC236}">
              <a16:creationId xmlns:a16="http://schemas.microsoft.com/office/drawing/2014/main" xmlns="" id="{00000000-0008-0000-0400-000098000000}"/>
            </a:ext>
          </a:extLst>
        </xdr:cNvPr>
        <xdr:cNvSpPr/>
      </xdr:nvSpPr>
      <xdr:spPr>
        <a:xfrm>
          <a:off x="12954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153687</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2623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a:extLst>
            <a:ext uri="{FF2B5EF4-FFF2-40B4-BE49-F238E27FC236}">
              <a16:creationId xmlns:a16="http://schemas.microsoft.com/office/drawing/2014/main" xmlns=""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障害サービス等の給付費が年々増加しており、また、近年では児童保育等の施策拡充等により類似団体を大きく下回っている。</a:t>
          </a:r>
          <a:endParaRPr kumimoji="1" lang="en-US" altLang="ja-JP" sz="1300">
            <a:latin typeface="ＭＳ Ｐゴシック"/>
          </a:endParaRPr>
        </a:p>
        <a:p>
          <a:r>
            <a:rPr kumimoji="1" lang="ja-JP" altLang="en-US" sz="1300">
              <a:latin typeface="ＭＳ Ｐゴシック"/>
            </a:rPr>
            <a:t>他の費目と比較しても突出しているため、バランスのとれた支出となるよう歳出予算を精査していく必要がある。</a:t>
          </a:r>
        </a:p>
      </xdr:txBody>
    </xdr:sp>
    <xdr:clientData/>
  </xdr:twoCellAnchor>
  <xdr:oneCellAnchor>
    <xdr:from>
      <xdr:col>1</xdr:col>
      <xdr:colOff>28575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xmlns=""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a:extLst>
            <a:ext uri="{FF2B5EF4-FFF2-40B4-BE49-F238E27FC236}">
              <a16:creationId xmlns:a16="http://schemas.microsoft.com/office/drawing/2014/main" xmlns=""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a:extLst>
            <a:ext uri="{FF2B5EF4-FFF2-40B4-BE49-F238E27FC236}">
              <a16:creationId xmlns:a16="http://schemas.microsoft.com/office/drawing/2014/main" xmlns=""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53522</xdr:rowOff>
    </xdr:from>
    <xdr:to>
      <xdr:col>7</xdr:col>
      <xdr:colOff>15875</xdr:colOff>
      <xdr:row>61</xdr:row>
      <xdr:rowOff>118835</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flipV="1">
          <a:off x="4826000" y="91403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90912</xdr:rowOff>
    </xdr:from>
    <xdr:ext cx="762000" cy="259045"/>
    <xdr:sp macro="" textlink="">
      <xdr:nvSpPr>
        <xdr:cNvPr id="184" name="扶助費最小値テキスト">
          <a:extLst>
            <a:ext uri="{FF2B5EF4-FFF2-40B4-BE49-F238E27FC236}">
              <a16:creationId xmlns:a16="http://schemas.microsoft.com/office/drawing/2014/main" xmlns="" id="{00000000-0008-0000-0400-0000B8000000}"/>
            </a:ext>
          </a:extLst>
        </xdr:cNvPr>
        <xdr:cNvSpPr txBox="1"/>
      </xdr:nvSpPr>
      <xdr:spPr>
        <a:xfrm>
          <a:off x="4914900" y="1054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6</xdr:col>
      <xdr:colOff>612775</xdr:colOff>
      <xdr:row>61</xdr:row>
      <xdr:rowOff>118835</xdr:rowOff>
    </xdr:from>
    <xdr:to>
      <xdr:col>7</xdr:col>
      <xdr:colOff>104775</xdr:colOff>
      <xdr:row>61</xdr:row>
      <xdr:rowOff>118835</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a:off x="4737100" y="10577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139899</xdr:rowOff>
    </xdr:from>
    <xdr:ext cx="762000" cy="259045"/>
    <xdr:sp macro="" textlink="">
      <xdr:nvSpPr>
        <xdr:cNvPr id="186" name="扶助費最大値テキスト">
          <a:extLst>
            <a:ext uri="{FF2B5EF4-FFF2-40B4-BE49-F238E27FC236}">
              <a16:creationId xmlns:a16="http://schemas.microsoft.com/office/drawing/2014/main" xmlns="" id="{00000000-0008-0000-0400-0000BA000000}"/>
            </a:ext>
          </a:extLst>
        </xdr:cNvPr>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53</xdr:row>
      <xdr:rowOff>53522</xdr:rowOff>
    </xdr:from>
    <xdr:to>
      <xdr:col>7</xdr:col>
      <xdr:colOff>104775</xdr:colOff>
      <xdr:row>53</xdr:row>
      <xdr:rowOff>53522</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37193</xdr:rowOff>
    </xdr:from>
    <xdr:to>
      <xdr:col>7</xdr:col>
      <xdr:colOff>15875</xdr:colOff>
      <xdr:row>59</xdr:row>
      <xdr:rowOff>151493</xdr:rowOff>
    </xdr:to>
    <xdr:cxnSp macro="">
      <xdr:nvCxnSpPr>
        <xdr:cNvPr id="188" name="直線コネクタ 187">
          <a:extLst>
            <a:ext uri="{FF2B5EF4-FFF2-40B4-BE49-F238E27FC236}">
              <a16:creationId xmlns:a16="http://schemas.microsoft.com/office/drawing/2014/main" xmlns="" id="{00000000-0008-0000-0400-0000BC000000}"/>
            </a:ext>
          </a:extLst>
        </xdr:cNvPr>
        <xdr:cNvCxnSpPr/>
      </xdr:nvCxnSpPr>
      <xdr:spPr>
        <a:xfrm>
          <a:off x="3987800" y="10152743"/>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92727</xdr:rowOff>
    </xdr:from>
    <xdr:ext cx="762000" cy="259045"/>
    <xdr:sp macro="" textlink="">
      <xdr:nvSpPr>
        <xdr:cNvPr id="189" name="扶助費平均値テキスト">
          <a:extLst>
            <a:ext uri="{FF2B5EF4-FFF2-40B4-BE49-F238E27FC236}">
              <a16:creationId xmlns:a16="http://schemas.microsoft.com/office/drawing/2014/main" xmlns="" id="{00000000-0008-0000-0400-0000BD000000}"/>
            </a:ext>
          </a:extLst>
        </xdr:cNvPr>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190" name="フローチャート : 判断 189">
          <a:extLst>
            <a:ext uri="{FF2B5EF4-FFF2-40B4-BE49-F238E27FC236}">
              <a16:creationId xmlns:a16="http://schemas.microsoft.com/office/drawing/2014/main" xmlns="" id="{00000000-0008-0000-0400-0000BE000000}"/>
            </a:ext>
          </a:extLst>
        </xdr:cNvPr>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118835</xdr:rowOff>
    </xdr:from>
    <xdr:to>
      <xdr:col>5</xdr:col>
      <xdr:colOff>549275</xdr:colOff>
      <xdr:row>59</xdr:row>
      <xdr:rowOff>37193</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a:off x="3098800" y="9891485"/>
          <a:ext cx="889000" cy="26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2" name="フローチャート : 判断 191">
          <a:extLst>
            <a:ext uri="{FF2B5EF4-FFF2-40B4-BE49-F238E27FC236}">
              <a16:creationId xmlns:a16="http://schemas.microsoft.com/office/drawing/2014/main" xmlns="" id="{00000000-0008-0000-0400-0000C0000000}"/>
            </a:ext>
          </a:extLst>
        </xdr:cNvPr>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106334</xdr:rowOff>
    </xdr:from>
    <xdr:ext cx="736600" cy="259045"/>
    <xdr:sp macro="" textlink="">
      <xdr:nvSpPr>
        <xdr:cNvPr id="193" name="テキスト ボックス 192">
          <a:extLst>
            <a:ext uri="{FF2B5EF4-FFF2-40B4-BE49-F238E27FC236}">
              <a16:creationId xmlns:a16="http://schemas.microsoft.com/office/drawing/2014/main" xmlns="" id="{00000000-0008-0000-0400-0000C1000000}"/>
            </a:ext>
          </a:extLst>
        </xdr:cNvPr>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143328</xdr:rowOff>
    </xdr:from>
    <xdr:to>
      <xdr:col>4</xdr:col>
      <xdr:colOff>346075</xdr:colOff>
      <xdr:row>57</xdr:row>
      <xdr:rowOff>118835</xdr:rowOff>
    </xdr:to>
    <xdr:cxnSp macro="">
      <xdr:nvCxnSpPr>
        <xdr:cNvPr id="194" name="直線コネクタ 193">
          <a:extLst>
            <a:ext uri="{FF2B5EF4-FFF2-40B4-BE49-F238E27FC236}">
              <a16:creationId xmlns:a16="http://schemas.microsoft.com/office/drawing/2014/main" xmlns="" id="{00000000-0008-0000-0400-0000C2000000}"/>
            </a:ext>
          </a:extLst>
        </xdr:cNvPr>
        <xdr:cNvCxnSpPr/>
      </xdr:nvCxnSpPr>
      <xdr:spPr>
        <a:xfrm>
          <a:off x="2209800" y="9401628"/>
          <a:ext cx="889000" cy="48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84365</xdr:rowOff>
    </xdr:from>
    <xdr:to>
      <xdr:col>4</xdr:col>
      <xdr:colOff>396875</xdr:colOff>
      <xdr:row>56</xdr:row>
      <xdr:rowOff>14515</xdr:rowOff>
    </xdr:to>
    <xdr:sp macro="" textlink="">
      <xdr:nvSpPr>
        <xdr:cNvPr id="195" name="フローチャート : 判断 194">
          <a:extLst>
            <a:ext uri="{FF2B5EF4-FFF2-40B4-BE49-F238E27FC236}">
              <a16:creationId xmlns:a16="http://schemas.microsoft.com/office/drawing/2014/main" xmlns="" id="{00000000-0008-0000-0400-0000C3000000}"/>
            </a:ext>
          </a:extLst>
        </xdr:cNvPr>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24692</xdr:rowOff>
    </xdr:from>
    <xdr:ext cx="762000" cy="259045"/>
    <xdr:sp macro="" textlink="">
      <xdr:nvSpPr>
        <xdr:cNvPr id="196" name="テキスト ボックス 195">
          <a:extLst>
            <a:ext uri="{FF2B5EF4-FFF2-40B4-BE49-F238E27FC236}">
              <a16:creationId xmlns:a16="http://schemas.microsoft.com/office/drawing/2014/main" xmlns="" id="{00000000-0008-0000-0400-0000C4000000}"/>
            </a:ext>
          </a:extLst>
        </xdr:cNvPr>
        <xdr:cNvSpPr txBox="1"/>
      </xdr:nvSpPr>
      <xdr:spPr>
        <a:xfrm>
          <a:off x="2717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143328</xdr:rowOff>
    </xdr:from>
    <xdr:to>
      <xdr:col>3</xdr:col>
      <xdr:colOff>142875</xdr:colOff>
      <xdr:row>56</xdr:row>
      <xdr:rowOff>143328</xdr:rowOff>
    </xdr:to>
    <xdr:cxnSp macro="">
      <xdr:nvCxnSpPr>
        <xdr:cNvPr id="197" name="直線コネクタ 196">
          <a:extLst>
            <a:ext uri="{FF2B5EF4-FFF2-40B4-BE49-F238E27FC236}">
              <a16:creationId xmlns:a16="http://schemas.microsoft.com/office/drawing/2014/main" xmlns="" id="{00000000-0008-0000-0400-0000C5000000}"/>
            </a:ext>
          </a:extLst>
        </xdr:cNvPr>
        <xdr:cNvCxnSpPr/>
      </xdr:nvCxnSpPr>
      <xdr:spPr>
        <a:xfrm flipV="1">
          <a:off x="1320800" y="9401628"/>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198" name="フローチャート : 判断 197">
          <a:extLst>
            <a:ext uri="{FF2B5EF4-FFF2-40B4-BE49-F238E27FC236}">
              <a16:creationId xmlns:a16="http://schemas.microsoft.com/office/drawing/2014/main" xmlns="" id="{00000000-0008-0000-0400-0000C6000000}"/>
            </a:ext>
          </a:extLst>
        </xdr:cNvPr>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138084</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200" name="フローチャート : 判断 199">
          <a:extLst>
            <a:ext uri="{FF2B5EF4-FFF2-40B4-BE49-F238E27FC236}">
              <a16:creationId xmlns:a16="http://schemas.microsoft.com/office/drawing/2014/main" xmlns="" id="{00000000-0008-0000-0400-0000C8000000}"/>
            </a:ext>
          </a:extLst>
        </xdr:cNvPr>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163484</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59</xdr:row>
      <xdr:rowOff>100693</xdr:rowOff>
    </xdr:from>
    <xdr:to>
      <xdr:col>7</xdr:col>
      <xdr:colOff>66675</xdr:colOff>
      <xdr:row>60</xdr:row>
      <xdr:rowOff>30843</xdr:rowOff>
    </xdr:to>
    <xdr:sp macro="" textlink="">
      <xdr:nvSpPr>
        <xdr:cNvPr id="207" name="円/楕円 206">
          <a:extLst>
            <a:ext uri="{FF2B5EF4-FFF2-40B4-BE49-F238E27FC236}">
              <a16:creationId xmlns:a16="http://schemas.microsoft.com/office/drawing/2014/main" xmlns="" id="{00000000-0008-0000-0400-0000CF000000}"/>
            </a:ext>
          </a:extLst>
        </xdr:cNvPr>
        <xdr:cNvSpPr/>
      </xdr:nvSpPr>
      <xdr:spPr>
        <a:xfrm>
          <a:off x="47752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72770</xdr:rowOff>
    </xdr:from>
    <xdr:ext cx="762000" cy="259045"/>
    <xdr:sp macro="" textlink="">
      <xdr:nvSpPr>
        <xdr:cNvPr id="208" name="扶助費該当値テキスト">
          <a:extLst>
            <a:ext uri="{FF2B5EF4-FFF2-40B4-BE49-F238E27FC236}">
              <a16:creationId xmlns:a16="http://schemas.microsoft.com/office/drawing/2014/main" xmlns="" id="{00000000-0008-0000-0400-0000D0000000}"/>
            </a:ext>
          </a:extLst>
        </xdr:cNvPr>
        <xdr:cNvSpPr txBox="1"/>
      </xdr:nvSpPr>
      <xdr:spPr>
        <a:xfrm>
          <a:off x="49149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157843</xdr:rowOff>
    </xdr:from>
    <xdr:to>
      <xdr:col>5</xdr:col>
      <xdr:colOff>600075</xdr:colOff>
      <xdr:row>59</xdr:row>
      <xdr:rowOff>87993</xdr:rowOff>
    </xdr:to>
    <xdr:sp macro="" textlink="">
      <xdr:nvSpPr>
        <xdr:cNvPr id="209" name="円/楕円 208">
          <a:extLst>
            <a:ext uri="{FF2B5EF4-FFF2-40B4-BE49-F238E27FC236}">
              <a16:creationId xmlns:a16="http://schemas.microsoft.com/office/drawing/2014/main" xmlns="" id="{00000000-0008-0000-0400-0000D1000000}"/>
            </a:ext>
          </a:extLst>
        </xdr:cNvPr>
        <xdr:cNvSpPr/>
      </xdr:nvSpPr>
      <xdr:spPr>
        <a:xfrm>
          <a:off x="3937000" y="101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72770</xdr:rowOff>
    </xdr:from>
    <xdr:ext cx="7366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3606800" y="1018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68035</xdr:rowOff>
    </xdr:from>
    <xdr:to>
      <xdr:col>4</xdr:col>
      <xdr:colOff>396875</xdr:colOff>
      <xdr:row>57</xdr:row>
      <xdr:rowOff>169635</xdr:rowOff>
    </xdr:to>
    <xdr:sp macro="" textlink="">
      <xdr:nvSpPr>
        <xdr:cNvPr id="211" name="円/楕円 210">
          <a:extLst>
            <a:ext uri="{FF2B5EF4-FFF2-40B4-BE49-F238E27FC236}">
              <a16:creationId xmlns:a16="http://schemas.microsoft.com/office/drawing/2014/main" xmlns="" id="{00000000-0008-0000-0400-0000D3000000}"/>
            </a:ext>
          </a:extLst>
        </xdr:cNvPr>
        <xdr:cNvSpPr/>
      </xdr:nvSpPr>
      <xdr:spPr>
        <a:xfrm>
          <a:off x="3048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154412</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2717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92528</xdr:rowOff>
    </xdr:from>
    <xdr:to>
      <xdr:col>3</xdr:col>
      <xdr:colOff>193675</xdr:colOff>
      <xdr:row>55</xdr:row>
      <xdr:rowOff>22678</xdr:rowOff>
    </xdr:to>
    <xdr:sp macro="" textlink="">
      <xdr:nvSpPr>
        <xdr:cNvPr id="213" name="円/楕円 212">
          <a:extLst>
            <a:ext uri="{FF2B5EF4-FFF2-40B4-BE49-F238E27FC236}">
              <a16:creationId xmlns:a16="http://schemas.microsoft.com/office/drawing/2014/main" xmlns="" id="{00000000-0008-0000-0400-0000D5000000}"/>
            </a:ext>
          </a:extLst>
        </xdr:cNvPr>
        <xdr:cNvSpPr/>
      </xdr:nvSpPr>
      <xdr:spPr>
        <a:xfrm>
          <a:off x="2159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32855</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1828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92528</xdr:rowOff>
    </xdr:from>
    <xdr:to>
      <xdr:col>1</xdr:col>
      <xdr:colOff>676275</xdr:colOff>
      <xdr:row>57</xdr:row>
      <xdr:rowOff>22678</xdr:rowOff>
    </xdr:to>
    <xdr:sp macro="" textlink="">
      <xdr:nvSpPr>
        <xdr:cNvPr id="215" name="円/楕円 214">
          <a:extLst>
            <a:ext uri="{FF2B5EF4-FFF2-40B4-BE49-F238E27FC236}">
              <a16:creationId xmlns:a16="http://schemas.microsoft.com/office/drawing/2014/main" xmlns="" id="{00000000-0008-0000-0400-0000D7000000}"/>
            </a:ext>
          </a:extLst>
        </xdr:cNvPr>
        <xdr:cNvSpPr/>
      </xdr:nvSpPr>
      <xdr:spPr>
        <a:xfrm>
          <a:off x="1270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7455</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939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a:extLst>
            <a:ext uri="{FF2B5EF4-FFF2-40B4-BE49-F238E27FC236}">
              <a16:creationId xmlns:a16="http://schemas.microsoft.com/office/drawing/2014/main" xmlns=""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下水道特別会計への繰出金の増などにより類似団体平均を下回る結果となった。</a:t>
          </a:r>
          <a:endParaRPr kumimoji="1" lang="en-US" altLang="ja-JP" sz="1300">
            <a:latin typeface="ＭＳ Ｐゴシック"/>
          </a:endParaRPr>
        </a:p>
        <a:p>
          <a:r>
            <a:rPr kumimoji="1" lang="ja-JP" altLang="en-US" sz="1300">
              <a:latin typeface="ＭＳ Ｐゴシック"/>
            </a:rPr>
            <a:t>特別会計の歳出予算の精査などを行い、繰出金の圧縮に努めていく。</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a:extLst>
            <a:ext uri="{FF2B5EF4-FFF2-40B4-BE49-F238E27FC236}">
              <a16:creationId xmlns:a16="http://schemas.microsoft.com/office/drawing/2014/main" xmlns=""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132715</xdr:rowOff>
    </xdr:from>
    <xdr:to>
      <xdr:col>24</xdr:col>
      <xdr:colOff>31750</xdr:colOff>
      <xdr:row>61</xdr:row>
      <xdr:rowOff>92710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flipV="1">
          <a:off x="16510000" y="9391015"/>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64787</xdr:rowOff>
    </xdr:from>
    <xdr:ext cx="762000" cy="259045"/>
    <xdr:sp macro="" textlink="">
      <xdr:nvSpPr>
        <xdr:cNvPr id="240" name="その他最小値テキスト">
          <a:extLst>
            <a:ext uri="{FF2B5EF4-FFF2-40B4-BE49-F238E27FC236}">
              <a16:creationId xmlns:a16="http://schemas.microsoft.com/office/drawing/2014/main" xmlns="" id="{00000000-0008-0000-0400-0000F0000000}"/>
            </a:ext>
          </a:extLst>
        </xdr:cNvPr>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61</xdr:row>
      <xdr:rowOff>92710</xdr:rowOff>
    </xdr:from>
    <xdr:to>
      <xdr:col>24</xdr:col>
      <xdr:colOff>120650</xdr:colOff>
      <xdr:row>61</xdr:row>
      <xdr:rowOff>92710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47642</xdr:rowOff>
    </xdr:from>
    <xdr:ext cx="762000" cy="259045"/>
    <xdr:sp macro="" textlink="">
      <xdr:nvSpPr>
        <xdr:cNvPr id="242" name="その他最大値テキスト">
          <a:extLst>
            <a:ext uri="{FF2B5EF4-FFF2-40B4-BE49-F238E27FC236}">
              <a16:creationId xmlns:a16="http://schemas.microsoft.com/office/drawing/2014/main" xmlns="" id="{00000000-0008-0000-0400-0000F2000000}"/>
            </a:ext>
          </a:extLst>
        </xdr:cNvPr>
        <xdr:cNvSpPr txBox="1"/>
      </xdr:nvSpPr>
      <xdr:spPr>
        <a:xfrm>
          <a:off x="16598900" y="913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54</xdr:row>
      <xdr:rowOff>132715</xdr:rowOff>
    </xdr:from>
    <xdr:to>
      <xdr:col>24</xdr:col>
      <xdr:colOff>120650</xdr:colOff>
      <xdr:row>54</xdr:row>
      <xdr:rowOff>132715</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6421100" y="939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86995</xdr:rowOff>
    </xdr:from>
    <xdr:to>
      <xdr:col>24</xdr:col>
      <xdr:colOff>31750</xdr:colOff>
      <xdr:row>59</xdr:row>
      <xdr:rowOff>109855</xdr:rowOff>
    </xdr:to>
    <xdr:cxnSp macro="">
      <xdr:nvCxnSpPr>
        <xdr:cNvPr id="244" name="直線コネクタ 243">
          <a:extLst>
            <a:ext uri="{FF2B5EF4-FFF2-40B4-BE49-F238E27FC236}">
              <a16:creationId xmlns:a16="http://schemas.microsoft.com/office/drawing/2014/main" xmlns="" id="{00000000-0008-0000-0400-0000F4000000}"/>
            </a:ext>
          </a:extLst>
        </xdr:cNvPr>
        <xdr:cNvCxnSpPr/>
      </xdr:nvCxnSpPr>
      <xdr:spPr>
        <a:xfrm>
          <a:off x="15671800" y="10031095"/>
          <a:ext cx="8382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81297</xdr:rowOff>
    </xdr:from>
    <xdr:ext cx="762000" cy="259045"/>
    <xdr:sp macro="" textlink="">
      <xdr:nvSpPr>
        <xdr:cNvPr id="245" name="その他平均値テキスト">
          <a:extLst>
            <a:ext uri="{FF2B5EF4-FFF2-40B4-BE49-F238E27FC236}">
              <a16:creationId xmlns:a16="http://schemas.microsoft.com/office/drawing/2014/main" xmlns="" id="{00000000-0008-0000-0400-0000F5000000}"/>
            </a:ext>
          </a:extLst>
        </xdr:cNvPr>
        <xdr:cNvSpPr txBox="1"/>
      </xdr:nvSpPr>
      <xdr:spPr>
        <a:xfrm>
          <a:off x="16598900" y="9853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64770</xdr:rowOff>
    </xdr:from>
    <xdr:to>
      <xdr:col>24</xdr:col>
      <xdr:colOff>82550</xdr:colOff>
      <xdr:row>58</xdr:row>
      <xdr:rowOff>166370</xdr:rowOff>
    </xdr:to>
    <xdr:sp macro="" textlink="">
      <xdr:nvSpPr>
        <xdr:cNvPr id="246" name="フローチャート : 判断 245">
          <a:extLst>
            <a:ext uri="{FF2B5EF4-FFF2-40B4-BE49-F238E27FC236}">
              <a16:creationId xmlns:a16="http://schemas.microsoft.com/office/drawing/2014/main" xmlns="" id="{00000000-0008-0000-0400-0000F6000000}"/>
            </a:ext>
          </a:extLst>
        </xdr:cNvPr>
        <xdr:cNvSpPr/>
      </xdr:nvSpPr>
      <xdr:spPr>
        <a:xfrm>
          <a:off x="16459200" y="100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86995</xdr:rowOff>
    </xdr:from>
    <xdr:to>
      <xdr:col>22</xdr:col>
      <xdr:colOff>565150</xdr:colOff>
      <xdr:row>58</xdr:row>
      <xdr:rowOff>104140</xdr:rowOff>
    </xdr:to>
    <xdr:cxnSp macro="">
      <xdr:nvCxnSpPr>
        <xdr:cNvPr id="247" name="直線コネクタ 246">
          <a:extLst>
            <a:ext uri="{FF2B5EF4-FFF2-40B4-BE49-F238E27FC236}">
              <a16:creationId xmlns:a16="http://schemas.microsoft.com/office/drawing/2014/main" xmlns="" id="{00000000-0008-0000-0400-0000F7000000}"/>
            </a:ext>
          </a:extLst>
        </xdr:cNvPr>
        <xdr:cNvCxnSpPr/>
      </xdr:nvCxnSpPr>
      <xdr:spPr>
        <a:xfrm flipV="1">
          <a:off x="14782800" y="1003109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47625</xdr:rowOff>
    </xdr:from>
    <xdr:to>
      <xdr:col>22</xdr:col>
      <xdr:colOff>615950</xdr:colOff>
      <xdr:row>58</xdr:row>
      <xdr:rowOff>149225</xdr:rowOff>
    </xdr:to>
    <xdr:sp macro="" textlink="">
      <xdr:nvSpPr>
        <xdr:cNvPr id="248" name="フローチャート : 判断 247">
          <a:extLst>
            <a:ext uri="{FF2B5EF4-FFF2-40B4-BE49-F238E27FC236}">
              <a16:creationId xmlns:a16="http://schemas.microsoft.com/office/drawing/2014/main" xmlns="" id="{00000000-0008-0000-0400-0000F8000000}"/>
            </a:ext>
          </a:extLst>
        </xdr:cNvPr>
        <xdr:cNvSpPr/>
      </xdr:nvSpPr>
      <xdr:spPr>
        <a:xfrm>
          <a:off x="15621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134002</xdr:rowOff>
    </xdr:from>
    <xdr:ext cx="736600" cy="259045"/>
    <xdr:sp macro="" textlink="">
      <xdr:nvSpPr>
        <xdr:cNvPr id="249" name="テキスト ボックス 248">
          <a:extLst>
            <a:ext uri="{FF2B5EF4-FFF2-40B4-BE49-F238E27FC236}">
              <a16:creationId xmlns:a16="http://schemas.microsoft.com/office/drawing/2014/main" xmlns="" id="{00000000-0008-0000-0400-0000F9000000}"/>
            </a:ext>
          </a:extLst>
        </xdr:cNvPr>
        <xdr:cNvSpPr txBox="1"/>
      </xdr:nvSpPr>
      <xdr:spPr>
        <a:xfrm>
          <a:off x="15290800" y="10078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104140</xdr:rowOff>
    </xdr:from>
    <xdr:to>
      <xdr:col>21</xdr:col>
      <xdr:colOff>361950</xdr:colOff>
      <xdr:row>59</xdr:row>
      <xdr:rowOff>52705</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flipV="1">
          <a:off x="13893800" y="10048240"/>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76200</xdr:rowOff>
    </xdr:from>
    <xdr:to>
      <xdr:col>21</xdr:col>
      <xdr:colOff>412750</xdr:colOff>
      <xdr:row>59</xdr:row>
      <xdr:rowOff>6350</xdr:rowOff>
    </xdr:to>
    <xdr:sp macro="" textlink="">
      <xdr:nvSpPr>
        <xdr:cNvPr id="251" name="フローチャート : 判断 250">
          <a:extLst>
            <a:ext uri="{FF2B5EF4-FFF2-40B4-BE49-F238E27FC236}">
              <a16:creationId xmlns:a16="http://schemas.microsoft.com/office/drawing/2014/main" xmlns="" id="{00000000-0008-0000-0400-0000FB000000}"/>
            </a:ext>
          </a:extLst>
        </xdr:cNvPr>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162577</xdr:rowOff>
    </xdr:from>
    <xdr:ext cx="762000" cy="259045"/>
    <xdr:sp macro="" textlink="">
      <xdr:nvSpPr>
        <xdr:cNvPr id="252" name="テキスト ボックス 251">
          <a:extLst>
            <a:ext uri="{FF2B5EF4-FFF2-40B4-BE49-F238E27FC236}">
              <a16:creationId xmlns:a16="http://schemas.microsoft.com/office/drawing/2014/main" xmlns="" id="{00000000-0008-0000-0400-0000FC000000}"/>
            </a:ext>
          </a:extLst>
        </xdr:cNvPr>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52705</xdr:rowOff>
    </xdr:from>
    <xdr:to>
      <xdr:col>20</xdr:col>
      <xdr:colOff>158750</xdr:colOff>
      <xdr:row>60</xdr:row>
      <xdr:rowOff>6985</xdr:rowOff>
    </xdr:to>
    <xdr:cxnSp macro="">
      <xdr:nvCxnSpPr>
        <xdr:cNvPr id="253" name="直線コネクタ 252">
          <a:extLst>
            <a:ext uri="{FF2B5EF4-FFF2-40B4-BE49-F238E27FC236}">
              <a16:creationId xmlns:a16="http://schemas.microsoft.com/office/drawing/2014/main" xmlns="" id="{00000000-0008-0000-0400-0000FD000000}"/>
            </a:ext>
          </a:extLst>
        </xdr:cNvPr>
        <xdr:cNvCxnSpPr/>
      </xdr:nvCxnSpPr>
      <xdr:spPr>
        <a:xfrm flipV="1">
          <a:off x="13004800" y="10168255"/>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59055</xdr:rowOff>
    </xdr:from>
    <xdr:to>
      <xdr:col>20</xdr:col>
      <xdr:colOff>209550</xdr:colOff>
      <xdr:row>58</xdr:row>
      <xdr:rowOff>160655</xdr:rowOff>
    </xdr:to>
    <xdr:sp macro="" textlink="">
      <xdr:nvSpPr>
        <xdr:cNvPr id="254" name="フローチャート : 判断 253">
          <a:extLst>
            <a:ext uri="{FF2B5EF4-FFF2-40B4-BE49-F238E27FC236}">
              <a16:creationId xmlns:a16="http://schemas.microsoft.com/office/drawing/2014/main" xmlns="" id="{00000000-0008-0000-0400-0000FE000000}"/>
            </a:ext>
          </a:extLst>
        </xdr:cNvPr>
        <xdr:cNvSpPr/>
      </xdr:nvSpPr>
      <xdr:spPr>
        <a:xfrm>
          <a:off x="13843000" y="100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170832</xdr:rowOff>
    </xdr:from>
    <xdr:ext cx="762000" cy="259045"/>
    <xdr:sp macro="" textlink="">
      <xdr:nvSpPr>
        <xdr:cNvPr id="255" name="テキスト ボックス 254">
          <a:extLst>
            <a:ext uri="{FF2B5EF4-FFF2-40B4-BE49-F238E27FC236}">
              <a16:creationId xmlns:a16="http://schemas.microsoft.com/office/drawing/2014/main" xmlns="" id="{00000000-0008-0000-0400-0000FF000000}"/>
            </a:ext>
          </a:extLst>
        </xdr:cNvPr>
        <xdr:cNvSpPr txBox="1"/>
      </xdr:nvSpPr>
      <xdr:spPr>
        <a:xfrm>
          <a:off x="13512800" y="977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53340</xdr:rowOff>
    </xdr:from>
    <xdr:to>
      <xdr:col>19</xdr:col>
      <xdr:colOff>6350</xdr:colOff>
      <xdr:row>58</xdr:row>
      <xdr:rowOff>154940</xdr:rowOff>
    </xdr:to>
    <xdr:sp macro="" textlink="">
      <xdr:nvSpPr>
        <xdr:cNvPr id="256" name="フローチャート : 判断 255">
          <a:extLst>
            <a:ext uri="{FF2B5EF4-FFF2-40B4-BE49-F238E27FC236}">
              <a16:creationId xmlns:a16="http://schemas.microsoft.com/office/drawing/2014/main" xmlns="" id="{00000000-0008-0000-0400-000000010000}"/>
            </a:ext>
          </a:extLst>
        </xdr:cNvPr>
        <xdr:cNvSpPr/>
      </xdr:nvSpPr>
      <xdr:spPr>
        <a:xfrm>
          <a:off x="12954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165117</xdr:rowOff>
    </xdr:from>
    <xdr:ext cx="7620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26238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59</xdr:row>
      <xdr:rowOff>59055</xdr:rowOff>
    </xdr:from>
    <xdr:to>
      <xdr:col>24</xdr:col>
      <xdr:colOff>82550</xdr:colOff>
      <xdr:row>59</xdr:row>
      <xdr:rowOff>160655</xdr:rowOff>
    </xdr:to>
    <xdr:sp macro="" textlink="">
      <xdr:nvSpPr>
        <xdr:cNvPr id="263" name="円/楕円 262">
          <a:extLst>
            <a:ext uri="{FF2B5EF4-FFF2-40B4-BE49-F238E27FC236}">
              <a16:creationId xmlns:a16="http://schemas.microsoft.com/office/drawing/2014/main" xmlns="" id="{00000000-0008-0000-0400-000007010000}"/>
            </a:ext>
          </a:extLst>
        </xdr:cNvPr>
        <xdr:cNvSpPr/>
      </xdr:nvSpPr>
      <xdr:spPr>
        <a:xfrm>
          <a:off x="16459200" y="1017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31132</xdr:rowOff>
    </xdr:from>
    <xdr:ext cx="762000" cy="259045"/>
    <xdr:sp macro="" textlink="">
      <xdr:nvSpPr>
        <xdr:cNvPr id="264" name="その他該当値テキスト">
          <a:extLst>
            <a:ext uri="{FF2B5EF4-FFF2-40B4-BE49-F238E27FC236}">
              <a16:creationId xmlns:a16="http://schemas.microsoft.com/office/drawing/2014/main" xmlns="" id="{00000000-0008-0000-0400-000008010000}"/>
            </a:ext>
          </a:extLst>
        </xdr:cNvPr>
        <xdr:cNvSpPr txBox="1"/>
      </xdr:nvSpPr>
      <xdr:spPr>
        <a:xfrm>
          <a:off x="16598900" y="1014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36195</xdr:rowOff>
    </xdr:from>
    <xdr:to>
      <xdr:col>22</xdr:col>
      <xdr:colOff>615950</xdr:colOff>
      <xdr:row>58</xdr:row>
      <xdr:rowOff>137795</xdr:rowOff>
    </xdr:to>
    <xdr:sp macro="" textlink="">
      <xdr:nvSpPr>
        <xdr:cNvPr id="265" name="円/楕円 264">
          <a:extLst>
            <a:ext uri="{FF2B5EF4-FFF2-40B4-BE49-F238E27FC236}">
              <a16:creationId xmlns:a16="http://schemas.microsoft.com/office/drawing/2014/main" xmlns="" id="{00000000-0008-0000-0400-000009010000}"/>
            </a:ext>
          </a:extLst>
        </xdr:cNvPr>
        <xdr:cNvSpPr/>
      </xdr:nvSpPr>
      <xdr:spPr>
        <a:xfrm>
          <a:off x="15621000" y="998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147972</xdr:rowOff>
    </xdr:from>
    <xdr:ext cx="7366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5290800" y="9749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53340</xdr:rowOff>
    </xdr:from>
    <xdr:to>
      <xdr:col>21</xdr:col>
      <xdr:colOff>412750</xdr:colOff>
      <xdr:row>58</xdr:row>
      <xdr:rowOff>154940</xdr:rowOff>
    </xdr:to>
    <xdr:sp macro="" textlink="">
      <xdr:nvSpPr>
        <xdr:cNvPr id="267" name="円/楕円 266">
          <a:extLst>
            <a:ext uri="{FF2B5EF4-FFF2-40B4-BE49-F238E27FC236}">
              <a16:creationId xmlns:a16="http://schemas.microsoft.com/office/drawing/2014/main" xmlns="" id="{00000000-0008-0000-0400-00000B010000}"/>
            </a:ext>
          </a:extLst>
        </xdr:cNvPr>
        <xdr:cNvSpPr/>
      </xdr:nvSpPr>
      <xdr:spPr>
        <a:xfrm>
          <a:off x="14732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165117</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44018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1905</xdr:rowOff>
    </xdr:from>
    <xdr:to>
      <xdr:col>20</xdr:col>
      <xdr:colOff>209550</xdr:colOff>
      <xdr:row>59</xdr:row>
      <xdr:rowOff>103505</xdr:rowOff>
    </xdr:to>
    <xdr:sp macro="" textlink="">
      <xdr:nvSpPr>
        <xdr:cNvPr id="269" name="円/楕円 268">
          <a:extLst>
            <a:ext uri="{FF2B5EF4-FFF2-40B4-BE49-F238E27FC236}">
              <a16:creationId xmlns:a16="http://schemas.microsoft.com/office/drawing/2014/main" xmlns="" id="{00000000-0008-0000-0400-00000D010000}"/>
            </a:ext>
          </a:extLst>
        </xdr:cNvPr>
        <xdr:cNvSpPr/>
      </xdr:nvSpPr>
      <xdr:spPr>
        <a:xfrm>
          <a:off x="13843000" y="1011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88282</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3512800" y="1020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127635</xdr:rowOff>
    </xdr:from>
    <xdr:to>
      <xdr:col>19</xdr:col>
      <xdr:colOff>6350</xdr:colOff>
      <xdr:row>60</xdr:row>
      <xdr:rowOff>57785</xdr:rowOff>
    </xdr:to>
    <xdr:sp macro="" textlink="">
      <xdr:nvSpPr>
        <xdr:cNvPr id="271" name="円/楕円 270">
          <a:extLst>
            <a:ext uri="{FF2B5EF4-FFF2-40B4-BE49-F238E27FC236}">
              <a16:creationId xmlns:a16="http://schemas.microsoft.com/office/drawing/2014/main" xmlns="" id="{00000000-0008-0000-0400-00000F010000}"/>
            </a:ext>
          </a:extLst>
        </xdr:cNvPr>
        <xdr:cNvSpPr/>
      </xdr:nvSpPr>
      <xdr:spPr>
        <a:xfrm>
          <a:off x="12954000" y="1024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42562</xdr:rowOff>
    </xdr:from>
    <xdr:ext cx="762000" cy="259045"/>
    <xdr:sp macro="" textlink="">
      <xdr:nvSpPr>
        <xdr:cNvPr id="272" name="テキスト ボックス 271">
          <a:extLst>
            <a:ext uri="{FF2B5EF4-FFF2-40B4-BE49-F238E27FC236}">
              <a16:creationId xmlns:a16="http://schemas.microsoft.com/office/drawing/2014/main" xmlns="" id="{00000000-0008-0000-0400-000010010000}"/>
            </a:ext>
          </a:extLst>
        </xdr:cNvPr>
        <xdr:cNvSpPr txBox="1"/>
      </xdr:nvSpPr>
      <xdr:spPr>
        <a:xfrm>
          <a:off x="12623800" y="1032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a:extLst>
            <a:ext uri="{FF2B5EF4-FFF2-40B4-BE49-F238E27FC236}">
              <a16:creationId xmlns:a16="http://schemas.microsoft.com/office/drawing/2014/main" xmlns=""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a:extLst>
            <a:ext uri="{FF2B5EF4-FFF2-40B4-BE49-F238E27FC236}">
              <a16:creationId xmlns:a16="http://schemas.microsoft.com/office/drawing/2014/main" xmlns=""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a:extLst>
            <a:ext uri="{FF2B5EF4-FFF2-40B4-BE49-F238E27FC236}">
              <a16:creationId xmlns:a16="http://schemas.microsoft.com/office/drawing/2014/main" xmlns=""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a:extLst>
            <a:ext uri="{FF2B5EF4-FFF2-40B4-BE49-F238E27FC236}">
              <a16:creationId xmlns:a16="http://schemas.microsoft.com/office/drawing/2014/main" xmlns=""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補助費等については前年度より大きく圧縮されたものの依然として類似団体平均を下回っているため、今後も交付額等の見直しを行い補助費等の圧縮に努めていく。</a:t>
          </a:r>
        </a:p>
      </xdr:txBody>
    </xdr:sp>
    <xdr:clientData/>
  </xdr:twoCellAnchor>
  <xdr:oneCellAnchor>
    <xdr:from>
      <xdr:col>18</xdr:col>
      <xdr:colOff>44450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xmlns=""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a:extLst>
            <a:ext uri="{FF2B5EF4-FFF2-40B4-BE49-F238E27FC236}">
              <a16:creationId xmlns:a16="http://schemas.microsoft.com/office/drawing/2014/main" xmlns=""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a:extLst>
            <a:ext uri="{FF2B5EF4-FFF2-40B4-BE49-F238E27FC236}">
              <a16:creationId xmlns:a16="http://schemas.microsoft.com/office/drawing/2014/main" xmlns=""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a:extLst>
            <a:ext uri="{FF2B5EF4-FFF2-40B4-BE49-F238E27FC236}">
              <a16:creationId xmlns:a16="http://schemas.microsoft.com/office/drawing/2014/main" xmlns=""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a:extLst>
            <a:ext uri="{FF2B5EF4-FFF2-40B4-BE49-F238E27FC236}">
              <a16:creationId xmlns:a16="http://schemas.microsoft.com/office/drawing/2014/main" xmlns=""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a:extLst>
            <a:ext uri="{FF2B5EF4-FFF2-40B4-BE49-F238E27FC236}">
              <a16:creationId xmlns:a16="http://schemas.microsoft.com/office/drawing/2014/main" xmlns=""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a:extLst>
            <a:ext uri="{FF2B5EF4-FFF2-40B4-BE49-F238E27FC236}">
              <a16:creationId xmlns:a16="http://schemas.microsoft.com/office/drawing/2014/main" xmlns=""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a:extLst>
            <a:ext uri="{FF2B5EF4-FFF2-40B4-BE49-F238E27FC236}">
              <a16:creationId xmlns:a16="http://schemas.microsoft.com/office/drawing/2014/main" xmlns=""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a:extLst>
            <a:ext uri="{FF2B5EF4-FFF2-40B4-BE49-F238E27FC236}">
              <a16:creationId xmlns:a16="http://schemas.microsoft.com/office/drawing/2014/main" xmlns=""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a:extLst>
            <a:ext uri="{FF2B5EF4-FFF2-40B4-BE49-F238E27FC236}">
              <a16:creationId xmlns:a16="http://schemas.microsoft.com/office/drawing/2014/main" xmlns=""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a:extLst>
            <a:ext uri="{FF2B5EF4-FFF2-40B4-BE49-F238E27FC236}">
              <a16:creationId xmlns:a16="http://schemas.microsoft.com/office/drawing/2014/main" xmlns=""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a:extLst>
            <a:ext uri="{FF2B5EF4-FFF2-40B4-BE49-F238E27FC236}">
              <a16:creationId xmlns:a16="http://schemas.microsoft.com/office/drawing/2014/main" xmlns=""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a:extLst>
            <a:ext uri="{FF2B5EF4-FFF2-40B4-BE49-F238E27FC236}">
              <a16:creationId xmlns:a16="http://schemas.microsoft.com/office/drawing/2014/main" xmlns=""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140716</xdr:rowOff>
    </xdr:from>
    <xdr:to>
      <xdr:col>24</xdr:col>
      <xdr:colOff>31750</xdr:colOff>
      <xdr:row>40</xdr:row>
      <xdr:rowOff>90424</xdr:rowOff>
    </xdr:to>
    <xdr:cxnSp macro="">
      <xdr:nvCxnSpPr>
        <xdr:cNvPr id="297" name="直線コネクタ 296">
          <a:extLst>
            <a:ext uri="{FF2B5EF4-FFF2-40B4-BE49-F238E27FC236}">
              <a16:creationId xmlns:a16="http://schemas.microsoft.com/office/drawing/2014/main" xmlns="" id="{00000000-0008-0000-0400-000029010000}"/>
            </a:ext>
          </a:extLst>
        </xdr:cNvPr>
        <xdr:cNvCxnSpPr/>
      </xdr:nvCxnSpPr>
      <xdr:spPr>
        <a:xfrm flipV="1">
          <a:off x="16510000" y="597001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62501</xdr:rowOff>
    </xdr:from>
    <xdr:ext cx="762000" cy="259045"/>
    <xdr:sp macro="" textlink="">
      <xdr:nvSpPr>
        <xdr:cNvPr id="298" name="補助費等最小値テキスト">
          <a:extLst>
            <a:ext uri="{FF2B5EF4-FFF2-40B4-BE49-F238E27FC236}">
              <a16:creationId xmlns:a16="http://schemas.microsoft.com/office/drawing/2014/main" xmlns="" id="{00000000-0008-0000-0400-00002A010000}"/>
            </a:ext>
          </a:extLst>
        </xdr:cNvPr>
        <xdr:cNvSpPr txBox="1"/>
      </xdr:nvSpPr>
      <xdr:spPr>
        <a:xfrm>
          <a:off x="16598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26.7</a:t>
          </a:r>
          <a:endParaRPr kumimoji="1" lang="ja-JP" altLang="en-US" sz="1000" b="1">
            <a:latin typeface="ＭＳ Ｐゴシック"/>
          </a:endParaRPr>
        </a:p>
      </xdr:txBody>
    </xdr:sp>
    <xdr:clientData/>
  </xdr:oneCellAnchor>
  <xdr:twoCellAnchor>
    <xdr:from>
      <xdr:col>23</xdr:col>
      <xdr:colOff>628650</xdr:colOff>
      <xdr:row>40</xdr:row>
      <xdr:rowOff>90424</xdr:rowOff>
    </xdr:from>
    <xdr:to>
      <xdr:col>24</xdr:col>
      <xdr:colOff>120650</xdr:colOff>
      <xdr:row>40</xdr:row>
      <xdr:rowOff>90424</xdr:rowOff>
    </xdr:to>
    <xdr:cxnSp macro="">
      <xdr:nvCxnSpPr>
        <xdr:cNvPr id="299" name="直線コネクタ 298">
          <a:extLst>
            <a:ext uri="{FF2B5EF4-FFF2-40B4-BE49-F238E27FC236}">
              <a16:creationId xmlns:a16="http://schemas.microsoft.com/office/drawing/2014/main" xmlns="" id="{00000000-0008-0000-0400-00002B010000}"/>
            </a:ext>
          </a:extLst>
        </xdr:cNvPr>
        <xdr:cNvCxnSpPr/>
      </xdr:nvCxnSpPr>
      <xdr:spPr>
        <a:xfrm>
          <a:off x="16421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55643</xdr:rowOff>
    </xdr:from>
    <xdr:ext cx="762000" cy="259045"/>
    <xdr:sp macro="" textlink="">
      <xdr:nvSpPr>
        <xdr:cNvPr id="300" name="補助費等最大値テキスト">
          <a:extLst>
            <a:ext uri="{FF2B5EF4-FFF2-40B4-BE49-F238E27FC236}">
              <a16:creationId xmlns:a16="http://schemas.microsoft.com/office/drawing/2014/main" xmlns="" id="{00000000-0008-0000-0400-00002C010000}"/>
            </a:ext>
          </a:extLst>
        </xdr:cNvPr>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34</xdr:row>
      <xdr:rowOff>140716</xdr:rowOff>
    </xdr:from>
    <xdr:to>
      <xdr:col>24</xdr:col>
      <xdr:colOff>120650</xdr:colOff>
      <xdr:row>34</xdr:row>
      <xdr:rowOff>140716</xdr:rowOff>
    </xdr:to>
    <xdr:cxnSp macro="">
      <xdr:nvCxnSpPr>
        <xdr:cNvPr id="301" name="直線コネクタ 300">
          <a:extLst>
            <a:ext uri="{FF2B5EF4-FFF2-40B4-BE49-F238E27FC236}">
              <a16:creationId xmlns:a16="http://schemas.microsoft.com/office/drawing/2014/main" xmlns="" id="{00000000-0008-0000-0400-00002D010000}"/>
            </a:ext>
          </a:extLst>
        </xdr:cNvPr>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170434</xdr:rowOff>
    </xdr:from>
    <xdr:to>
      <xdr:col>24</xdr:col>
      <xdr:colOff>31750</xdr:colOff>
      <xdr:row>38</xdr:row>
      <xdr:rowOff>131572</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flipV="1">
          <a:off x="15671800" y="6514084"/>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31005</xdr:rowOff>
    </xdr:from>
    <xdr:ext cx="762000" cy="259045"/>
    <xdr:sp macro="" textlink="">
      <xdr:nvSpPr>
        <xdr:cNvPr id="303" name="補助費等平均値テキスト">
          <a:extLst>
            <a:ext uri="{FF2B5EF4-FFF2-40B4-BE49-F238E27FC236}">
              <a16:creationId xmlns:a16="http://schemas.microsoft.com/office/drawing/2014/main" xmlns="" id="{00000000-0008-0000-0400-00002F010000}"/>
            </a:ext>
          </a:extLst>
        </xdr:cNvPr>
        <xdr:cNvSpPr txBox="1"/>
      </xdr:nvSpPr>
      <xdr:spPr>
        <a:xfrm>
          <a:off x="16598900" y="6203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14478</xdr:rowOff>
    </xdr:from>
    <xdr:to>
      <xdr:col>24</xdr:col>
      <xdr:colOff>82550</xdr:colOff>
      <xdr:row>37</xdr:row>
      <xdr:rowOff>116078</xdr:rowOff>
    </xdr:to>
    <xdr:sp macro="" textlink="">
      <xdr:nvSpPr>
        <xdr:cNvPr id="304" name="フローチャート : 判断 303">
          <a:extLst>
            <a:ext uri="{FF2B5EF4-FFF2-40B4-BE49-F238E27FC236}">
              <a16:creationId xmlns:a16="http://schemas.microsoft.com/office/drawing/2014/main" xmlns="" id="{00000000-0008-0000-0400-000030010000}"/>
            </a:ext>
          </a:extLst>
        </xdr:cNvPr>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143002</xdr:rowOff>
    </xdr:from>
    <xdr:to>
      <xdr:col>22</xdr:col>
      <xdr:colOff>565150</xdr:colOff>
      <xdr:row>38</xdr:row>
      <xdr:rowOff>131572</xdr:rowOff>
    </xdr:to>
    <xdr:cxnSp macro="">
      <xdr:nvCxnSpPr>
        <xdr:cNvPr id="305" name="直線コネクタ 304">
          <a:extLst>
            <a:ext uri="{FF2B5EF4-FFF2-40B4-BE49-F238E27FC236}">
              <a16:creationId xmlns:a16="http://schemas.microsoft.com/office/drawing/2014/main" xmlns="" id="{00000000-0008-0000-0400-000031010000}"/>
            </a:ext>
          </a:extLst>
        </xdr:cNvPr>
        <xdr:cNvCxnSpPr/>
      </xdr:nvCxnSpPr>
      <xdr:spPr>
        <a:xfrm>
          <a:off x="14782800" y="6486652"/>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158496</xdr:rowOff>
    </xdr:from>
    <xdr:to>
      <xdr:col>22</xdr:col>
      <xdr:colOff>615950</xdr:colOff>
      <xdr:row>37</xdr:row>
      <xdr:rowOff>88646</xdr:rowOff>
    </xdr:to>
    <xdr:sp macro="" textlink="">
      <xdr:nvSpPr>
        <xdr:cNvPr id="306" name="フローチャート : 判断 305">
          <a:extLst>
            <a:ext uri="{FF2B5EF4-FFF2-40B4-BE49-F238E27FC236}">
              <a16:creationId xmlns:a16="http://schemas.microsoft.com/office/drawing/2014/main" xmlns="" id="{00000000-0008-0000-0400-000032010000}"/>
            </a:ext>
          </a:extLst>
        </xdr:cNvPr>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98823</xdr:rowOff>
    </xdr:from>
    <xdr:ext cx="736600" cy="259045"/>
    <xdr:sp macro="" textlink="">
      <xdr:nvSpPr>
        <xdr:cNvPr id="307" name="テキスト ボックス 306">
          <a:extLst>
            <a:ext uri="{FF2B5EF4-FFF2-40B4-BE49-F238E27FC236}">
              <a16:creationId xmlns:a16="http://schemas.microsoft.com/office/drawing/2014/main" xmlns="" id="{00000000-0008-0000-0400-000033010000}"/>
            </a:ext>
          </a:extLst>
        </xdr:cNvPr>
        <xdr:cNvSpPr txBox="1"/>
      </xdr:nvSpPr>
      <xdr:spPr>
        <a:xfrm>
          <a:off x="15290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143002</xdr:rowOff>
    </xdr:from>
    <xdr:to>
      <xdr:col>21</xdr:col>
      <xdr:colOff>361950</xdr:colOff>
      <xdr:row>38</xdr:row>
      <xdr:rowOff>44704</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flipV="1">
          <a:off x="13893800" y="648665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09" name="フローチャート : 判断 308">
          <a:extLst>
            <a:ext uri="{FF2B5EF4-FFF2-40B4-BE49-F238E27FC236}">
              <a16:creationId xmlns:a16="http://schemas.microsoft.com/office/drawing/2014/main" xmlns="" id="{00000000-0008-0000-0400-000035010000}"/>
            </a:ext>
          </a:extLst>
        </xdr:cNvPr>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89679</xdr:rowOff>
    </xdr:from>
    <xdr:ext cx="762000" cy="259045"/>
    <xdr:sp macro="" textlink="">
      <xdr:nvSpPr>
        <xdr:cNvPr id="310" name="テキスト ボックス 309">
          <a:extLst>
            <a:ext uri="{FF2B5EF4-FFF2-40B4-BE49-F238E27FC236}">
              <a16:creationId xmlns:a16="http://schemas.microsoft.com/office/drawing/2014/main" xmlns="" id="{00000000-0008-0000-0400-000036010000}"/>
            </a:ext>
          </a:extLst>
        </xdr:cNvPr>
        <xdr:cNvSpPr txBox="1"/>
      </xdr:nvSpPr>
      <xdr:spPr>
        <a:xfrm>
          <a:off x="14401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136144</xdr:rowOff>
    </xdr:from>
    <xdr:to>
      <xdr:col>20</xdr:col>
      <xdr:colOff>158750</xdr:colOff>
      <xdr:row>38</xdr:row>
      <xdr:rowOff>44704</xdr:rowOff>
    </xdr:to>
    <xdr:cxnSp macro="">
      <xdr:nvCxnSpPr>
        <xdr:cNvPr id="311" name="直線コネクタ 310">
          <a:extLst>
            <a:ext uri="{FF2B5EF4-FFF2-40B4-BE49-F238E27FC236}">
              <a16:creationId xmlns:a16="http://schemas.microsoft.com/office/drawing/2014/main" xmlns="" id="{00000000-0008-0000-0400-000037010000}"/>
            </a:ext>
          </a:extLst>
        </xdr:cNvPr>
        <xdr:cNvCxnSpPr/>
      </xdr:nvCxnSpPr>
      <xdr:spPr>
        <a:xfrm>
          <a:off x="13004800" y="6308344"/>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2" name="フローチャート : 判断 311">
          <a:extLst>
            <a:ext uri="{FF2B5EF4-FFF2-40B4-BE49-F238E27FC236}">
              <a16:creationId xmlns:a16="http://schemas.microsoft.com/office/drawing/2014/main" xmlns="" id="{00000000-0008-0000-0400-000038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85107</xdr:rowOff>
    </xdr:from>
    <xdr:ext cx="762000" cy="259045"/>
    <xdr:sp macro="" textlink="">
      <xdr:nvSpPr>
        <xdr:cNvPr id="313" name="テキスト ボックス 312">
          <a:extLst>
            <a:ext uri="{FF2B5EF4-FFF2-40B4-BE49-F238E27FC236}">
              <a16:creationId xmlns:a16="http://schemas.microsoft.com/office/drawing/2014/main" xmlns="" id="{00000000-0008-0000-0400-000039010000}"/>
            </a:ext>
          </a:extLst>
        </xdr:cNvPr>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14" name="フローチャート : 判断 313">
          <a:extLst>
            <a:ext uri="{FF2B5EF4-FFF2-40B4-BE49-F238E27FC236}">
              <a16:creationId xmlns:a16="http://schemas.microsoft.com/office/drawing/2014/main" xmlns="" id="{00000000-0008-0000-0400-00003A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59707</xdr:rowOff>
    </xdr:from>
    <xdr:ext cx="762000" cy="259045"/>
    <xdr:sp macro="" textlink="">
      <xdr:nvSpPr>
        <xdr:cNvPr id="315" name="テキスト ボックス 314">
          <a:extLst>
            <a:ext uri="{FF2B5EF4-FFF2-40B4-BE49-F238E27FC236}">
              <a16:creationId xmlns:a16="http://schemas.microsoft.com/office/drawing/2014/main" xmlns="" id="{00000000-0008-0000-0400-00003B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119634</xdr:rowOff>
    </xdr:from>
    <xdr:to>
      <xdr:col>24</xdr:col>
      <xdr:colOff>82550</xdr:colOff>
      <xdr:row>38</xdr:row>
      <xdr:rowOff>49785</xdr:rowOff>
    </xdr:to>
    <xdr:sp macro="" textlink="">
      <xdr:nvSpPr>
        <xdr:cNvPr id="321" name="円/楕円 320">
          <a:extLst>
            <a:ext uri="{FF2B5EF4-FFF2-40B4-BE49-F238E27FC236}">
              <a16:creationId xmlns:a16="http://schemas.microsoft.com/office/drawing/2014/main" xmlns="" id="{00000000-0008-0000-0400-000041010000}"/>
            </a:ext>
          </a:extLst>
        </xdr:cNvPr>
        <xdr:cNvSpPr/>
      </xdr:nvSpPr>
      <xdr:spPr>
        <a:xfrm>
          <a:off x="164592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91711</xdr:rowOff>
    </xdr:from>
    <xdr:ext cx="762000" cy="259045"/>
    <xdr:sp macro="" textlink="">
      <xdr:nvSpPr>
        <xdr:cNvPr id="322" name="補助費等該当値テキスト">
          <a:extLst>
            <a:ext uri="{FF2B5EF4-FFF2-40B4-BE49-F238E27FC236}">
              <a16:creationId xmlns:a16="http://schemas.microsoft.com/office/drawing/2014/main" xmlns="" id="{00000000-0008-0000-0400-000042010000}"/>
            </a:ext>
          </a:extLst>
        </xdr:cNvPr>
        <xdr:cNvSpPr txBox="1"/>
      </xdr:nvSpPr>
      <xdr:spPr>
        <a:xfrm>
          <a:off x="165989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80772</xdr:rowOff>
    </xdr:from>
    <xdr:to>
      <xdr:col>22</xdr:col>
      <xdr:colOff>615950</xdr:colOff>
      <xdr:row>39</xdr:row>
      <xdr:rowOff>10922</xdr:rowOff>
    </xdr:to>
    <xdr:sp macro="" textlink="">
      <xdr:nvSpPr>
        <xdr:cNvPr id="323" name="円/楕円 322">
          <a:extLst>
            <a:ext uri="{FF2B5EF4-FFF2-40B4-BE49-F238E27FC236}">
              <a16:creationId xmlns:a16="http://schemas.microsoft.com/office/drawing/2014/main" xmlns="" id="{00000000-0008-0000-0400-000043010000}"/>
            </a:ext>
          </a:extLst>
        </xdr:cNvPr>
        <xdr:cNvSpPr/>
      </xdr:nvSpPr>
      <xdr:spPr>
        <a:xfrm>
          <a:off x="15621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167149</xdr:rowOff>
    </xdr:from>
    <xdr:ext cx="7366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5290800" y="6682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92202</xdr:rowOff>
    </xdr:from>
    <xdr:to>
      <xdr:col>21</xdr:col>
      <xdr:colOff>412750</xdr:colOff>
      <xdr:row>38</xdr:row>
      <xdr:rowOff>22352</xdr:rowOff>
    </xdr:to>
    <xdr:sp macro="" textlink="">
      <xdr:nvSpPr>
        <xdr:cNvPr id="325" name="円/楕円 324">
          <a:extLst>
            <a:ext uri="{FF2B5EF4-FFF2-40B4-BE49-F238E27FC236}">
              <a16:creationId xmlns:a16="http://schemas.microsoft.com/office/drawing/2014/main" xmlns="" id="{00000000-0008-0000-0400-000045010000}"/>
            </a:ext>
          </a:extLst>
        </xdr:cNvPr>
        <xdr:cNvSpPr/>
      </xdr:nvSpPr>
      <xdr:spPr>
        <a:xfrm>
          <a:off x="14732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7129</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4401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165354</xdr:rowOff>
    </xdr:from>
    <xdr:to>
      <xdr:col>20</xdr:col>
      <xdr:colOff>209550</xdr:colOff>
      <xdr:row>38</xdr:row>
      <xdr:rowOff>95504</xdr:rowOff>
    </xdr:to>
    <xdr:sp macro="" textlink="">
      <xdr:nvSpPr>
        <xdr:cNvPr id="327" name="円/楕円 326">
          <a:extLst>
            <a:ext uri="{FF2B5EF4-FFF2-40B4-BE49-F238E27FC236}">
              <a16:creationId xmlns:a16="http://schemas.microsoft.com/office/drawing/2014/main" xmlns="" id="{00000000-0008-0000-0400-000047010000}"/>
            </a:ext>
          </a:extLst>
        </xdr:cNvPr>
        <xdr:cNvSpPr/>
      </xdr:nvSpPr>
      <xdr:spPr>
        <a:xfrm>
          <a:off x="13843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80281</xdr:rowOff>
    </xdr:from>
    <xdr:ext cx="7620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3512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85344</xdr:rowOff>
    </xdr:from>
    <xdr:to>
      <xdr:col>19</xdr:col>
      <xdr:colOff>6350</xdr:colOff>
      <xdr:row>37</xdr:row>
      <xdr:rowOff>15494</xdr:rowOff>
    </xdr:to>
    <xdr:sp macro="" textlink="">
      <xdr:nvSpPr>
        <xdr:cNvPr id="329" name="円/楕円 328">
          <a:extLst>
            <a:ext uri="{FF2B5EF4-FFF2-40B4-BE49-F238E27FC236}">
              <a16:creationId xmlns:a16="http://schemas.microsoft.com/office/drawing/2014/main" xmlns="" id="{00000000-0008-0000-0400-000049010000}"/>
            </a:ext>
          </a:extLst>
        </xdr:cNvPr>
        <xdr:cNvSpPr/>
      </xdr:nvSpPr>
      <xdr:spPr>
        <a:xfrm>
          <a:off x="12954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25671</xdr:rowOff>
    </xdr:from>
    <xdr:ext cx="762000" cy="259045"/>
    <xdr:sp macro="" textlink="">
      <xdr:nvSpPr>
        <xdr:cNvPr id="330" name="テキスト ボックス 329">
          <a:extLst>
            <a:ext uri="{FF2B5EF4-FFF2-40B4-BE49-F238E27FC236}">
              <a16:creationId xmlns:a16="http://schemas.microsoft.com/office/drawing/2014/main" xmlns="" id="{00000000-0008-0000-0400-00004A010000}"/>
            </a:ext>
          </a:extLst>
        </xdr:cNvPr>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a:extLst>
            <a:ext uri="{FF2B5EF4-FFF2-40B4-BE49-F238E27FC236}">
              <a16:creationId xmlns:a16="http://schemas.microsoft.com/office/drawing/2014/main" xmlns=""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a:extLst>
            <a:ext uri="{FF2B5EF4-FFF2-40B4-BE49-F238E27FC236}">
              <a16:creationId xmlns:a16="http://schemas.microsoft.com/office/drawing/2014/main" xmlns=""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a:extLst>
            <a:ext uri="{FF2B5EF4-FFF2-40B4-BE49-F238E27FC236}">
              <a16:creationId xmlns:a16="http://schemas.microsoft.com/office/drawing/2014/main" xmlns=""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a:extLst>
            <a:ext uri="{FF2B5EF4-FFF2-40B4-BE49-F238E27FC236}">
              <a16:creationId xmlns:a16="http://schemas.microsoft.com/office/drawing/2014/main" xmlns=""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前年度までは類似団体平均を上回っていたものの、平成</a:t>
          </a:r>
          <a:r>
            <a:rPr kumimoji="1" lang="en-US" altLang="ja-JP" sz="1300">
              <a:latin typeface="ＭＳ Ｐゴシック"/>
            </a:rPr>
            <a:t>28</a:t>
          </a:r>
          <a:r>
            <a:rPr kumimoji="1" lang="ja-JP" altLang="en-US" sz="1300">
              <a:latin typeface="ＭＳ Ｐゴシック"/>
            </a:rPr>
            <a:t>年度から庁舎及び小学校等建設事業の元金償還が開始となったため</a:t>
          </a:r>
          <a:r>
            <a:rPr kumimoji="1" lang="en-US" altLang="ja-JP" sz="1300">
              <a:latin typeface="ＭＳ Ｐゴシック"/>
            </a:rPr>
            <a:t>1.4</a:t>
          </a:r>
          <a:r>
            <a:rPr kumimoji="1" lang="ja-JP" altLang="en-US" sz="1300">
              <a:latin typeface="ＭＳ Ｐゴシック"/>
            </a:rPr>
            <a:t>ポイント悪化する結果となった。</a:t>
          </a:r>
        </a:p>
      </xdr:txBody>
    </xdr:sp>
    <xdr:clientData/>
  </xdr:twoCellAnchor>
  <xdr:oneCellAnchor>
    <xdr:from>
      <xdr:col>1</xdr:col>
      <xdr:colOff>28575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xmlns=""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a:extLst>
            <a:ext uri="{FF2B5EF4-FFF2-40B4-BE49-F238E27FC236}">
              <a16:creationId xmlns:a16="http://schemas.microsoft.com/office/drawing/2014/main" xmlns=""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a:extLst>
            <a:ext uri="{FF2B5EF4-FFF2-40B4-BE49-F238E27FC236}">
              <a16:creationId xmlns:a16="http://schemas.microsoft.com/office/drawing/2014/main" xmlns=""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a:extLst>
            <a:ext uri="{FF2B5EF4-FFF2-40B4-BE49-F238E27FC236}">
              <a16:creationId xmlns:a16="http://schemas.microsoft.com/office/drawing/2014/main" xmlns="" id="{00000000-0008-0000-0400-000059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a:extLst>
            <a:ext uri="{FF2B5EF4-FFF2-40B4-BE49-F238E27FC236}">
              <a16:creationId xmlns:a16="http://schemas.microsoft.com/office/drawing/2014/main" xmlns="" id="{00000000-0008-0000-0400-00005A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a:extLst>
            <a:ext uri="{FF2B5EF4-FFF2-40B4-BE49-F238E27FC236}">
              <a16:creationId xmlns:a16="http://schemas.microsoft.com/office/drawing/2014/main" xmlns="" id="{00000000-0008-0000-0400-00005B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a:extLst>
            <a:ext uri="{FF2B5EF4-FFF2-40B4-BE49-F238E27FC236}">
              <a16:creationId xmlns:a16="http://schemas.microsoft.com/office/drawing/2014/main" xmlns="" id="{00000000-0008-0000-0400-00005C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a:extLst>
            <a:ext uri="{FF2B5EF4-FFF2-40B4-BE49-F238E27FC236}">
              <a16:creationId xmlns:a16="http://schemas.microsoft.com/office/drawing/2014/main" xmlns="" id="{00000000-0008-0000-0400-00005D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a:extLst>
            <a:ext uri="{FF2B5EF4-FFF2-40B4-BE49-F238E27FC236}">
              <a16:creationId xmlns:a16="http://schemas.microsoft.com/office/drawing/2014/main" xmlns="" id="{00000000-0008-0000-0400-00005E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a:extLst>
            <a:ext uri="{FF2B5EF4-FFF2-40B4-BE49-F238E27FC236}">
              <a16:creationId xmlns:a16="http://schemas.microsoft.com/office/drawing/2014/main" xmlns="" id="{00000000-0008-0000-0400-00005F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a:extLst>
            <a:ext uri="{FF2B5EF4-FFF2-40B4-BE49-F238E27FC236}">
              <a16:creationId xmlns:a16="http://schemas.microsoft.com/office/drawing/2014/main" xmlns="" id="{00000000-0008-0000-0400-000060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a:extLst>
            <a:ext uri="{FF2B5EF4-FFF2-40B4-BE49-F238E27FC236}">
              <a16:creationId xmlns:a16="http://schemas.microsoft.com/office/drawing/2014/main" xmlns=""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a:extLst>
            <a:ext uri="{FF2B5EF4-FFF2-40B4-BE49-F238E27FC236}">
              <a16:creationId xmlns:a16="http://schemas.microsoft.com/office/drawing/2014/main" xmlns=""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92710</xdr:rowOff>
    </xdr:from>
    <xdr:to>
      <xdr:col>7</xdr:col>
      <xdr:colOff>15875</xdr:colOff>
      <xdr:row>81</xdr:row>
      <xdr:rowOff>78994</xdr:rowOff>
    </xdr:to>
    <xdr:cxnSp macro="">
      <xdr:nvCxnSpPr>
        <xdr:cNvPr id="355" name="直線コネクタ 354">
          <a:extLst>
            <a:ext uri="{FF2B5EF4-FFF2-40B4-BE49-F238E27FC236}">
              <a16:creationId xmlns:a16="http://schemas.microsoft.com/office/drawing/2014/main" xmlns="" id="{00000000-0008-0000-0400-000063010000}"/>
            </a:ext>
          </a:extLst>
        </xdr:cNvPr>
        <xdr:cNvCxnSpPr/>
      </xdr:nvCxnSpPr>
      <xdr:spPr>
        <a:xfrm flipV="1">
          <a:off x="4826000" y="12608560"/>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51071</xdr:rowOff>
    </xdr:from>
    <xdr:ext cx="762000" cy="259045"/>
    <xdr:sp macro="" textlink="">
      <xdr:nvSpPr>
        <xdr:cNvPr id="356" name="公債費最小値テキスト">
          <a:extLst>
            <a:ext uri="{FF2B5EF4-FFF2-40B4-BE49-F238E27FC236}">
              <a16:creationId xmlns:a16="http://schemas.microsoft.com/office/drawing/2014/main" xmlns="" id="{00000000-0008-0000-0400-000064010000}"/>
            </a:ext>
          </a:extLst>
        </xdr:cNvPr>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a:t>
          </a:r>
          <a:endParaRPr kumimoji="1" lang="ja-JP" altLang="en-US" sz="1000" b="1">
            <a:latin typeface="ＭＳ Ｐゴシック"/>
          </a:endParaRPr>
        </a:p>
      </xdr:txBody>
    </xdr:sp>
    <xdr:clientData/>
  </xdr:oneCellAnchor>
  <xdr:twoCellAnchor>
    <xdr:from>
      <xdr:col>6</xdr:col>
      <xdr:colOff>612775</xdr:colOff>
      <xdr:row>81</xdr:row>
      <xdr:rowOff>78994</xdr:rowOff>
    </xdr:from>
    <xdr:to>
      <xdr:col>7</xdr:col>
      <xdr:colOff>104775</xdr:colOff>
      <xdr:row>81</xdr:row>
      <xdr:rowOff>78994</xdr:rowOff>
    </xdr:to>
    <xdr:cxnSp macro="">
      <xdr:nvCxnSpPr>
        <xdr:cNvPr id="357" name="直線コネクタ 356">
          <a:extLst>
            <a:ext uri="{FF2B5EF4-FFF2-40B4-BE49-F238E27FC236}">
              <a16:creationId xmlns:a16="http://schemas.microsoft.com/office/drawing/2014/main" xmlns="" id="{00000000-0008-0000-0400-000065010000}"/>
            </a:ext>
          </a:extLst>
        </xdr:cNvPr>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7637</xdr:rowOff>
    </xdr:from>
    <xdr:ext cx="762000" cy="259045"/>
    <xdr:sp macro="" textlink="">
      <xdr:nvSpPr>
        <xdr:cNvPr id="358" name="公債費最大値テキスト">
          <a:extLst>
            <a:ext uri="{FF2B5EF4-FFF2-40B4-BE49-F238E27FC236}">
              <a16:creationId xmlns:a16="http://schemas.microsoft.com/office/drawing/2014/main" xmlns="" id="{00000000-0008-0000-0400-000066010000}"/>
            </a:ext>
          </a:extLst>
        </xdr:cNvPr>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73</xdr:row>
      <xdr:rowOff>92710</xdr:rowOff>
    </xdr:from>
    <xdr:to>
      <xdr:col>7</xdr:col>
      <xdr:colOff>104775</xdr:colOff>
      <xdr:row>73</xdr:row>
      <xdr:rowOff>92710</xdr:rowOff>
    </xdr:to>
    <xdr:cxnSp macro="">
      <xdr:nvCxnSpPr>
        <xdr:cNvPr id="359" name="直線コネクタ 358">
          <a:extLst>
            <a:ext uri="{FF2B5EF4-FFF2-40B4-BE49-F238E27FC236}">
              <a16:creationId xmlns:a16="http://schemas.microsoft.com/office/drawing/2014/main" xmlns="" id="{00000000-0008-0000-0400-000067010000}"/>
            </a:ext>
          </a:extLst>
        </xdr:cNvPr>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37846</xdr:rowOff>
    </xdr:from>
    <xdr:to>
      <xdr:col>7</xdr:col>
      <xdr:colOff>15875</xdr:colOff>
      <xdr:row>77</xdr:row>
      <xdr:rowOff>101854</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3987800" y="1323949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35577</xdr:rowOff>
    </xdr:from>
    <xdr:ext cx="762000" cy="259045"/>
    <xdr:sp macro="" textlink="">
      <xdr:nvSpPr>
        <xdr:cNvPr id="361" name="公債費平均値テキスト">
          <a:extLst>
            <a:ext uri="{FF2B5EF4-FFF2-40B4-BE49-F238E27FC236}">
              <a16:creationId xmlns:a16="http://schemas.microsoft.com/office/drawing/2014/main" xmlns="" id="{00000000-0008-0000-0400-000069010000}"/>
            </a:ext>
          </a:extLst>
        </xdr:cNvPr>
        <xdr:cNvSpPr txBox="1"/>
      </xdr:nvSpPr>
      <xdr:spPr>
        <a:xfrm>
          <a:off x="4914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19050</xdr:rowOff>
    </xdr:from>
    <xdr:to>
      <xdr:col>7</xdr:col>
      <xdr:colOff>66675</xdr:colOff>
      <xdr:row>77</xdr:row>
      <xdr:rowOff>120650</xdr:rowOff>
    </xdr:to>
    <xdr:sp macro="" textlink="">
      <xdr:nvSpPr>
        <xdr:cNvPr id="362" name="フローチャート : 判断 361">
          <a:extLst>
            <a:ext uri="{FF2B5EF4-FFF2-40B4-BE49-F238E27FC236}">
              <a16:creationId xmlns:a16="http://schemas.microsoft.com/office/drawing/2014/main" xmlns="" id="{00000000-0008-0000-0400-00006A010000}"/>
            </a:ext>
          </a:extLst>
        </xdr:cNvPr>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37846</xdr:rowOff>
    </xdr:from>
    <xdr:to>
      <xdr:col>5</xdr:col>
      <xdr:colOff>549275</xdr:colOff>
      <xdr:row>77</xdr:row>
      <xdr:rowOff>46989</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flipV="1">
          <a:off x="3098800" y="1323949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51054</xdr:rowOff>
    </xdr:from>
    <xdr:to>
      <xdr:col>5</xdr:col>
      <xdr:colOff>600075</xdr:colOff>
      <xdr:row>77</xdr:row>
      <xdr:rowOff>152654</xdr:rowOff>
    </xdr:to>
    <xdr:sp macro="" textlink="">
      <xdr:nvSpPr>
        <xdr:cNvPr id="364" name="フローチャート : 判断 363">
          <a:extLst>
            <a:ext uri="{FF2B5EF4-FFF2-40B4-BE49-F238E27FC236}">
              <a16:creationId xmlns:a16="http://schemas.microsoft.com/office/drawing/2014/main" xmlns="" id="{00000000-0008-0000-0400-00006C010000}"/>
            </a:ext>
          </a:extLst>
        </xdr:cNvPr>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137431</xdr:rowOff>
    </xdr:from>
    <xdr:ext cx="736600" cy="259045"/>
    <xdr:sp macro="" textlink="">
      <xdr:nvSpPr>
        <xdr:cNvPr id="365" name="テキスト ボックス 364">
          <a:extLst>
            <a:ext uri="{FF2B5EF4-FFF2-40B4-BE49-F238E27FC236}">
              <a16:creationId xmlns:a16="http://schemas.microsoft.com/office/drawing/2014/main" xmlns="" id="{00000000-0008-0000-0400-00006D010000}"/>
            </a:ext>
          </a:extLst>
        </xdr:cNvPr>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46989</xdr:rowOff>
    </xdr:from>
    <xdr:to>
      <xdr:col>4</xdr:col>
      <xdr:colOff>346075</xdr:colOff>
      <xdr:row>77</xdr:row>
      <xdr:rowOff>65278</xdr:rowOff>
    </xdr:to>
    <xdr:cxnSp macro="">
      <xdr:nvCxnSpPr>
        <xdr:cNvPr id="366" name="直線コネクタ 365">
          <a:extLst>
            <a:ext uri="{FF2B5EF4-FFF2-40B4-BE49-F238E27FC236}">
              <a16:creationId xmlns:a16="http://schemas.microsoft.com/office/drawing/2014/main" xmlns="" id="{00000000-0008-0000-0400-00006E010000}"/>
            </a:ext>
          </a:extLst>
        </xdr:cNvPr>
        <xdr:cNvCxnSpPr/>
      </xdr:nvCxnSpPr>
      <xdr:spPr>
        <a:xfrm flipV="1">
          <a:off x="2209800" y="13248639"/>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73913</xdr:rowOff>
    </xdr:from>
    <xdr:to>
      <xdr:col>4</xdr:col>
      <xdr:colOff>396875</xdr:colOff>
      <xdr:row>78</xdr:row>
      <xdr:rowOff>4063</xdr:rowOff>
    </xdr:to>
    <xdr:sp macro="" textlink="">
      <xdr:nvSpPr>
        <xdr:cNvPr id="367" name="フローチャート : 判断 366">
          <a:extLst>
            <a:ext uri="{FF2B5EF4-FFF2-40B4-BE49-F238E27FC236}">
              <a16:creationId xmlns:a16="http://schemas.microsoft.com/office/drawing/2014/main" xmlns="" id="{00000000-0008-0000-0400-00006F010000}"/>
            </a:ext>
          </a:extLst>
        </xdr:cNvPr>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160290</xdr:rowOff>
    </xdr:from>
    <xdr:ext cx="762000" cy="259045"/>
    <xdr:sp macro="" textlink="">
      <xdr:nvSpPr>
        <xdr:cNvPr id="368" name="テキスト ボックス 367">
          <a:extLst>
            <a:ext uri="{FF2B5EF4-FFF2-40B4-BE49-F238E27FC236}">
              <a16:creationId xmlns:a16="http://schemas.microsoft.com/office/drawing/2014/main" xmlns="" id="{00000000-0008-0000-0400-000070010000}"/>
            </a:ext>
          </a:extLst>
        </xdr:cNvPr>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65278</xdr:rowOff>
    </xdr:from>
    <xdr:to>
      <xdr:col>3</xdr:col>
      <xdr:colOff>142875</xdr:colOff>
      <xdr:row>77</xdr:row>
      <xdr:rowOff>165863</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flipV="1">
          <a:off x="1320800" y="13266928"/>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92202</xdr:rowOff>
    </xdr:from>
    <xdr:to>
      <xdr:col>3</xdr:col>
      <xdr:colOff>193675</xdr:colOff>
      <xdr:row>78</xdr:row>
      <xdr:rowOff>22352</xdr:rowOff>
    </xdr:to>
    <xdr:sp macro="" textlink="">
      <xdr:nvSpPr>
        <xdr:cNvPr id="370" name="フローチャート : 判断 369">
          <a:extLst>
            <a:ext uri="{FF2B5EF4-FFF2-40B4-BE49-F238E27FC236}">
              <a16:creationId xmlns:a16="http://schemas.microsoft.com/office/drawing/2014/main" xmlns="" id="{00000000-0008-0000-0400-000072010000}"/>
            </a:ext>
          </a:extLst>
        </xdr:cNvPr>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7129</xdr:rowOff>
    </xdr:from>
    <xdr:ext cx="762000" cy="259045"/>
    <xdr:sp macro="" textlink="">
      <xdr:nvSpPr>
        <xdr:cNvPr id="371" name="テキスト ボックス 370">
          <a:extLst>
            <a:ext uri="{FF2B5EF4-FFF2-40B4-BE49-F238E27FC236}">
              <a16:creationId xmlns:a16="http://schemas.microsoft.com/office/drawing/2014/main" xmlns="" id="{00000000-0008-0000-0400-000073010000}"/>
            </a:ext>
          </a:extLst>
        </xdr:cNvPr>
        <xdr:cNvSpPr txBox="1"/>
      </xdr:nvSpPr>
      <xdr:spPr>
        <a:xfrm>
          <a:off x="1828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72" name="フローチャート : 判断 371">
          <a:extLst>
            <a:ext uri="{FF2B5EF4-FFF2-40B4-BE49-F238E27FC236}">
              <a16:creationId xmlns:a16="http://schemas.microsoft.com/office/drawing/2014/main" xmlns="" id="{00000000-0008-0000-0400-000074010000}"/>
            </a:ext>
          </a:extLst>
        </xdr:cNvPr>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34562</xdr:rowOff>
    </xdr:from>
    <xdr:ext cx="762000" cy="259045"/>
    <xdr:sp macro="" textlink="">
      <xdr:nvSpPr>
        <xdr:cNvPr id="373" name="テキスト ボックス 372">
          <a:extLst>
            <a:ext uri="{FF2B5EF4-FFF2-40B4-BE49-F238E27FC236}">
              <a16:creationId xmlns:a16="http://schemas.microsoft.com/office/drawing/2014/main" xmlns="" id="{00000000-0008-0000-0400-000075010000}"/>
            </a:ext>
          </a:extLst>
        </xdr:cNvPr>
        <xdr:cNvSpPr txBox="1"/>
      </xdr:nvSpPr>
      <xdr:spPr>
        <a:xfrm>
          <a:off x="939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xmlns=""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51054</xdr:rowOff>
    </xdr:from>
    <xdr:to>
      <xdr:col>7</xdr:col>
      <xdr:colOff>66675</xdr:colOff>
      <xdr:row>77</xdr:row>
      <xdr:rowOff>152654</xdr:rowOff>
    </xdr:to>
    <xdr:sp macro="" textlink="">
      <xdr:nvSpPr>
        <xdr:cNvPr id="379" name="円/楕円 378">
          <a:extLst>
            <a:ext uri="{FF2B5EF4-FFF2-40B4-BE49-F238E27FC236}">
              <a16:creationId xmlns:a16="http://schemas.microsoft.com/office/drawing/2014/main" xmlns="" id="{00000000-0008-0000-0400-00007B010000}"/>
            </a:ext>
          </a:extLst>
        </xdr:cNvPr>
        <xdr:cNvSpPr/>
      </xdr:nvSpPr>
      <xdr:spPr>
        <a:xfrm>
          <a:off x="47752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23131</xdr:rowOff>
    </xdr:from>
    <xdr:ext cx="762000" cy="259045"/>
    <xdr:sp macro="" textlink="">
      <xdr:nvSpPr>
        <xdr:cNvPr id="380" name="公債費該当値テキスト">
          <a:extLst>
            <a:ext uri="{FF2B5EF4-FFF2-40B4-BE49-F238E27FC236}">
              <a16:creationId xmlns:a16="http://schemas.microsoft.com/office/drawing/2014/main" xmlns="" id="{00000000-0008-0000-0400-00007C010000}"/>
            </a:ext>
          </a:extLst>
        </xdr:cNvPr>
        <xdr:cNvSpPr txBox="1"/>
      </xdr:nvSpPr>
      <xdr:spPr>
        <a:xfrm>
          <a:off x="49149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158496</xdr:rowOff>
    </xdr:from>
    <xdr:to>
      <xdr:col>5</xdr:col>
      <xdr:colOff>600075</xdr:colOff>
      <xdr:row>77</xdr:row>
      <xdr:rowOff>88646</xdr:rowOff>
    </xdr:to>
    <xdr:sp macro="" textlink="">
      <xdr:nvSpPr>
        <xdr:cNvPr id="381" name="円/楕円 380">
          <a:extLst>
            <a:ext uri="{FF2B5EF4-FFF2-40B4-BE49-F238E27FC236}">
              <a16:creationId xmlns:a16="http://schemas.microsoft.com/office/drawing/2014/main" xmlns="" id="{00000000-0008-0000-0400-00007D010000}"/>
            </a:ext>
          </a:extLst>
        </xdr:cNvPr>
        <xdr:cNvSpPr/>
      </xdr:nvSpPr>
      <xdr:spPr>
        <a:xfrm>
          <a:off x="3937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98823</xdr:rowOff>
    </xdr:from>
    <xdr:ext cx="7366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3606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167639</xdr:rowOff>
    </xdr:from>
    <xdr:to>
      <xdr:col>4</xdr:col>
      <xdr:colOff>396875</xdr:colOff>
      <xdr:row>77</xdr:row>
      <xdr:rowOff>97789</xdr:rowOff>
    </xdr:to>
    <xdr:sp macro="" textlink="">
      <xdr:nvSpPr>
        <xdr:cNvPr id="383" name="円/楕円 382">
          <a:extLst>
            <a:ext uri="{FF2B5EF4-FFF2-40B4-BE49-F238E27FC236}">
              <a16:creationId xmlns:a16="http://schemas.microsoft.com/office/drawing/2014/main" xmlns="" id="{00000000-0008-0000-0400-00007F010000}"/>
            </a:ext>
          </a:extLst>
        </xdr:cNvPr>
        <xdr:cNvSpPr/>
      </xdr:nvSpPr>
      <xdr:spPr>
        <a:xfrm>
          <a:off x="3048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107966</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2717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14478</xdr:rowOff>
    </xdr:from>
    <xdr:to>
      <xdr:col>3</xdr:col>
      <xdr:colOff>193675</xdr:colOff>
      <xdr:row>77</xdr:row>
      <xdr:rowOff>116078</xdr:rowOff>
    </xdr:to>
    <xdr:sp macro="" textlink="">
      <xdr:nvSpPr>
        <xdr:cNvPr id="385" name="円/楕円 384">
          <a:extLst>
            <a:ext uri="{FF2B5EF4-FFF2-40B4-BE49-F238E27FC236}">
              <a16:creationId xmlns:a16="http://schemas.microsoft.com/office/drawing/2014/main" xmlns="" id="{00000000-0008-0000-0400-000081010000}"/>
            </a:ext>
          </a:extLst>
        </xdr:cNvPr>
        <xdr:cNvSpPr/>
      </xdr:nvSpPr>
      <xdr:spPr>
        <a:xfrm>
          <a:off x="2159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126255</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1828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115063</xdr:rowOff>
    </xdr:from>
    <xdr:to>
      <xdr:col>1</xdr:col>
      <xdr:colOff>676275</xdr:colOff>
      <xdr:row>78</xdr:row>
      <xdr:rowOff>45213</xdr:rowOff>
    </xdr:to>
    <xdr:sp macro="" textlink="">
      <xdr:nvSpPr>
        <xdr:cNvPr id="387" name="円/楕円 386">
          <a:extLst>
            <a:ext uri="{FF2B5EF4-FFF2-40B4-BE49-F238E27FC236}">
              <a16:creationId xmlns:a16="http://schemas.microsoft.com/office/drawing/2014/main" xmlns="" id="{00000000-0008-0000-0400-000083010000}"/>
            </a:ext>
          </a:extLst>
        </xdr:cNvPr>
        <xdr:cNvSpPr/>
      </xdr:nvSpPr>
      <xdr:spPr>
        <a:xfrm>
          <a:off x="1270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55390</xdr:rowOff>
    </xdr:from>
    <xdr:ext cx="7620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939800" y="13085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9" name="正方形/長方形 388">
          <a:extLst>
            <a:ext uri="{FF2B5EF4-FFF2-40B4-BE49-F238E27FC236}">
              <a16:creationId xmlns:a16="http://schemas.microsoft.com/office/drawing/2014/main" xmlns=""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0" name="正方形/長方形 389">
          <a:extLst>
            <a:ext uri="{FF2B5EF4-FFF2-40B4-BE49-F238E27FC236}">
              <a16:creationId xmlns:a16="http://schemas.microsoft.com/office/drawing/2014/main" xmlns=""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1" name="正方形/長方形 390">
          <a:extLst>
            <a:ext uri="{FF2B5EF4-FFF2-40B4-BE49-F238E27FC236}">
              <a16:creationId xmlns:a16="http://schemas.microsoft.com/office/drawing/2014/main" xmlns=""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2" name="正方形/長方形 391">
          <a:extLst>
            <a:ext uri="{FF2B5EF4-FFF2-40B4-BE49-F238E27FC236}">
              <a16:creationId xmlns:a16="http://schemas.microsoft.com/office/drawing/2014/main" xmlns=""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9" name="テキスト ボックス 398">
          <a:extLst>
            <a:ext uri="{FF2B5EF4-FFF2-40B4-BE49-F238E27FC236}">
              <a16:creationId xmlns:a16="http://schemas.microsoft.com/office/drawing/2014/main" xmlns=""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前年度と同じく扶助費や補助費等で類似団体平均を下回ったものの、人件費や物件費では類似団体平均を上回り、公債費以外の費目全体では上回る結果となった。</a:t>
          </a:r>
        </a:p>
      </xdr:txBody>
    </xdr:sp>
    <xdr:clientData/>
  </xdr:twoCellAnchor>
  <xdr:oneCellAnchor>
    <xdr:from>
      <xdr:col>18</xdr:col>
      <xdr:colOff>44450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xmlns=""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1" name="直線コネクタ 400">
          <a:extLst>
            <a:ext uri="{FF2B5EF4-FFF2-40B4-BE49-F238E27FC236}">
              <a16:creationId xmlns:a16="http://schemas.microsoft.com/office/drawing/2014/main" xmlns=""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2" name="テキスト ボックス 401">
          <a:extLst>
            <a:ext uri="{FF2B5EF4-FFF2-40B4-BE49-F238E27FC236}">
              <a16:creationId xmlns:a16="http://schemas.microsoft.com/office/drawing/2014/main" xmlns=""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3" name="直線コネクタ 402">
          <a:extLst>
            <a:ext uri="{FF2B5EF4-FFF2-40B4-BE49-F238E27FC236}">
              <a16:creationId xmlns:a16="http://schemas.microsoft.com/office/drawing/2014/main" xmlns="" id="{00000000-0008-0000-0400-000093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4" name="テキスト ボックス 403">
          <a:extLst>
            <a:ext uri="{FF2B5EF4-FFF2-40B4-BE49-F238E27FC236}">
              <a16:creationId xmlns:a16="http://schemas.microsoft.com/office/drawing/2014/main" xmlns="" id="{00000000-0008-0000-0400-000094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5" name="直線コネクタ 404">
          <a:extLst>
            <a:ext uri="{FF2B5EF4-FFF2-40B4-BE49-F238E27FC236}">
              <a16:creationId xmlns:a16="http://schemas.microsoft.com/office/drawing/2014/main" xmlns="" id="{00000000-0008-0000-0400-000095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6" name="テキスト ボックス 405">
          <a:extLst>
            <a:ext uri="{FF2B5EF4-FFF2-40B4-BE49-F238E27FC236}">
              <a16:creationId xmlns:a16="http://schemas.microsoft.com/office/drawing/2014/main" xmlns="" id="{00000000-0008-0000-0400-000096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7" name="直線コネクタ 406">
          <a:extLst>
            <a:ext uri="{FF2B5EF4-FFF2-40B4-BE49-F238E27FC236}">
              <a16:creationId xmlns:a16="http://schemas.microsoft.com/office/drawing/2014/main" xmlns="" id="{00000000-0008-0000-0400-000097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8" name="テキスト ボックス 407">
          <a:extLst>
            <a:ext uri="{FF2B5EF4-FFF2-40B4-BE49-F238E27FC236}">
              <a16:creationId xmlns:a16="http://schemas.microsoft.com/office/drawing/2014/main" xmlns="" id="{00000000-0008-0000-0400-000098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9" name="直線コネクタ 408">
          <a:extLst>
            <a:ext uri="{FF2B5EF4-FFF2-40B4-BE49-F238E27FC236}">
              <a16:creationId xmlns:a16="http://schemas.microsoft.com/office/drawing/2014/main" xmlns="" id="{00000000-0008-0000-0400-000099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a:extLst>
            <a:ext uri="{FF2B5EF4-FFF2-40B4-BE49-F238E27FC236}">
              <a16:creationId xmlns:a16="http://schemas.microsoft.com/office/drawing/2014/main" xmlns=""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a:extLst>
            <a:ext uri="{FF2B5EF4-FFF2-40B4-BE49-F238E27FC236}">
              <a16:creationId xmlns:a16="http://schemas.microsoft.com/office/drawing/2014/main" xmlns="" id="{00000000-0008-0000-0400-00009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a:extLst>
            <a:ext uri="{FF2B5EF4-FFF2-40B4-BE49-F238E27FC236}">
              <a16:creationId xmlns:a16="http://schemas.microsoft.com/office/drawing/2014/main" xmlns=""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108712</xdr:rowOff>
    </xdr:from>
    <xdr:to>
      <xdr:col>24</xdr:col>
      <xdr:colOff>31750</xdr:colOff>
      <xdr:row>80</xdr:row>
      <xdr:rowOff>21844</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flipV="1">
          <a:off x="16510000" y="12453112"/>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165371</xdr:rowOff>
    </xdr:from>
    <xdr:ext cx="762000" cy="259045"/>
    <xdr:sp macro="" textlink="">
      <xdr:nvSpPr>
        <xdr:cNvPr id="415" name="公債費以外最小値テキスト">
          <a:extLst>
            <a:ext uri="{FF2B5EF4-FFF2-40B4-BE49-F238E27FC236}">
              <a16:creationId xmlns:a16="http://schemas.microsoft.com/office/drawing/2014/main" xmlns="" id="{00000000-0008-0000-0400-00009F010000}"/>
            </a:ext>
          </a:extLst>
        </xdr:cNvPr>
        <xdr:cNvSpPr txBox="1"/>
      </xdr:nvSpPr>
      <xdr:spPr>
        <a:xfrm>
          <a:off x="16598900" y="1370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a:t>
          </a:r>
          <a:endParaRPr kumimoji="1" lang="ja-JP" altLang="en-US" sz="1000" b="1">
            <a:latin typeface="ＭＳ Ｐゴシック"/>
          </a:endParaRPr>
        </a:p>
      </xdr:txBody>
    </xdr:sp>
    <xdr:clientData/>
  </xdr:oneCellAnchor>
  <xdr:twoCellAnchor>
    <xdr:from>
      <xdr:col>23</xdr:col>
      <xdr:colOff>628650</xdr:colOff>
      <xdr:row>80</xdr:row>
      <xdr:rowOff>21844</xdr:rowOff>
    </xdr:from>
    <xdr:to>
      <xdr:col>24</xdr:col>
      <xdr:colOff>120650</xdr:colOff>
      <xdr:row>80</xdr:row>
      <xdr:rowOff>21844</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a:off x="16421100" y="1373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23639</xdr:rowOff>
    </xdr:from>
    <xdr:ext cx="762000" cy="259045"/>
    <xdr:sp macro="" textlink="">
      <xdr:nvSpPr>
        <xdr:cNvPr id="417" name="公債費以外最大値テキスト">
          <a:extLst>
            <a:ext uri="{FF2B5EF4-FFF2-40B4-BE49-F238E27FC236}">
              <a16:creationId xmlns:a16="http://schemas.microsoft.com/office/drawing/2014/main" xmlns="" id="{00000000-0008-0000-0400-0000A1010000}"/>
            </a:ext>
          </a:extLst>
        </xdr:cNvPr>
        <xdr:cNvSpPr txBox="1"/>
      </xdr:nvSpPr>
      <xdr:spPr>
        <a:xfrm>
          <a:off x="16598900" y="1219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oneCellAnchor>
  <xdr:twoCellAnchor>
    <xdr:from>
      <xdr:col>23</xdr:col>
      <xdr:colOff>628650</xdr:colOff>
      <xdr:row>72</xdr:row>
      <xdr:rowOff>108712</xdr:rowOff>
    </xdr:from>
    <xdr:to>
      <xdr:col>24</xdr:col>
      <xdr:colOff>120650</xdr:colOff>
      <xdr:row>72</xdr:row>
      <xdr:rowOff>108712</xdr:rowOff>
    </xdr:to>
    <xdr:cxnSp macro="">
      <xdr:nvCxnSpPr>
        <xdr:cNvPr id="418" name="直線コネクタ 417">
          <a:extLst>
            <a:ext uri="{FF2B5EF4-FFF2-40B4-BE49-F238E27FC236}">
              <a16:creationId xmlns:a16="http://schemas.microsoft.com/office/drawing/2014/main" xmlns="" id="{00000000-0008-0000-0400-0000A2010000}"/>
            </a:ext>
          </a:extLst>
        </xdr:cNvPr>
        <xdr:cNvCxnSpPr/>
      </xdr:nvCxnSpPr>
      <xdr:spPr>
        <a:xfrm>
          <a:off x="16421100" y="1245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30987</xdr:rowOff>
    </xdr:from>
    <xdr:to>
      <xdr:col>24</xdr:col>
      <xdr:colOff>31750</xdr:colOff>
      <xdr:row>76</xdr:row>
      <xdr:rowOff>85852</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a:off x="15671800" y="13061187"/>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48277</xdr:rowOff>
    </xdr:from>
    <xdr:ext cx="762000" cy="259045"/>
    <xdr:sp macro="" textlink="">
      <xdr:nvSpPr>
        <xdr:cNvPr id="420" name="公債費以外平均値テキスト">
          <a:extLst>
            <a:ext uri="{FF2B5EF4-FFF2-40B4-BE49-F238E27FC236}">
              <a16:creationId xmlns:a16="http://schemas.microsoft.com/office/drawing/2014/main" xmlns="" id="{00000000-0008-0000-0400-0000A4010000}"/>
            </a:ext>
          </a:extLst>
        </xdr:cNvPr>
        <xdr:cNvSpPr txBox="1"/>
      </xdr:nvSpPr>
      <xdr:spPr>
        <a:xfrm>
          <a:off x="16598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76200</xdr:rowOff>
    </xdr:from>
    <xdr:to>
      <xdr:col>24</xdr:col>
      <xdr:colOff>82550</xdr:colOff>
      <xdr:row>77</xdr:row>
      <xdr:rowOff>6350</xdr:rowOff>
    </xdr:to>
    <xdr:sp macro="" textlink="">
      <xdr:nvSpPr>
        <xdr:cNvPr id="421" name="フローチャート : 判断 420">
          <a:extLst>
            <a:ext uri="{FF2B5EF4-FFF2-40B4-BE49-F238E27FC236}">
              <a16:creationId xmlns:a16="http://schemas.microsoft.com/office/drawing/2014/main" xmlns="" id="{00000000-0008-0000-0400-0000A5010000}"/>
            </a:ext>
          </a:extLst>
        </xdr:cNvPr>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115570</xdr:rowOff>
    </xdr:from>
    <xdr:to>
      <xdr:col>22</xdr:col>
      <xdr:colOff>565150</xdr:colOff>
      <xdr:row>76</xdr:row>
      <xdr:rowOff>30987</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a:off x="14782800" y="12974320"/>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156211</xdr:rowOff>
    </xdr:from>
    <xdr:to>
      <xdr:col>22</xdr:col>
      <xdr:colOff>615950</xdr:colOff>
      <xdr:row>76</xdr:row>
      <xdr:rowOff>86361</xdr:rowOff>
    </xdr:to>
    <xdr:sp macro="" textlink="">
      <xdr:nvSpPr>
        <xdr:cNvPr id="423" name="フローチャート : 判断 422">
          <a:extLst>
            <a:ext uri="{FF2B5EF4-FFF2-40B4-BE49-F238E27FC236}">
              <a16:creationId xmlns:a16="http://schemas.microsoft.com/office/drawing/2014/main" xmlns="" id="{00000000-0008-0000-0400-0000A7010000}"/>
            </a:ext>
          </a:extLst>
        </xdr:cNvPr>
        <xdr:cNvSpPr/>
      </xdr:nvSpPr>
      <xdr:spPr>
        <a:xfrm>
          <a:off x="15621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71138</xdr:rowOff>
    </xdr:from>
    <xdr:ext cx="736600" cy="259045"/>
    <xdr:sp macro="" textlink="">
      <xdr:nvSpPr>
        <xdr:cNvPr id="424" name="テキスト ボックス 423">
          <a:extLst>
            <a:ext uri="{FF2B5EF4-FFF2-40B4-BE49-F238E27FC236}">
              <a16:creationId xmlns:a16="http://schemas.microsoft.com/office/drawing/2014/main" xmlns="" id="{00000000-0008-0000-0400-0000A8010000}"/>
            </a:ext>
          </a:extLst>
        </xdr:cNvPr>
        <xdr:cNvSpPr txBox="1"/>
      </xdr:nvSpPr>
      <xdr:spPr>
        <a:xfrm>
          <a:off x="15290800" y="13101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88138</xdr:rowOff>
    </xdr:from>
    <xdr:to>
      <xdr:col>21</xdr:col>
      <xdr:colOff>361950</xdr:colOff>
      <xdr:row>75</xdr:row>
      <xdr:rowOff>115570</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a:off x="13893800" y="129468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165354</xdr:rowOff>
    </xdr:from>
    <xdr:to>
      <xdr:col>21</xdr:col>
      <xdr:colOff>412750</xdr:colOff>
      <xdr:row>76</xdr:row>
      <xdr:rowOff>95504</xdr:rowOff>
    </xdr:to>
    <xdr:sp macro="" textlink="">
      <xdr:nvSpPr>
        <xdr:cNvPr id="426" name="フローチャート : 判断 425">
          <a:extLst>
            <a:ext uri="{FF2B5EF4-FFF2-40B4-BE49-F238E27FC236}">
              <a16:creationId xmlns:a16="http://schemas.microsoft.com/office/drawing/2014/main" xmlns="" id="{00000000-0008-0000-0400-0000AA010000}"/>
            </a:ext>
          </a:extLst>
        </xdr:cNvPr>
        <xdr:cNvSpPr/>
      </xdr:nvSpPr>
      <xdr:spPr>
        <a:xfrm>
          <a:off x="14732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80281</xdr:rowOff>
    </xdr:from>
    <xdr:ext cx="762000" cy="259045"/>
    <xdr:sp macro="" textlink="">
      <xdr:nvSpPr>
        <xdr:cNvPr id="427" name="テキスト ボックス 426">
          <a:extLst>
            <a:ext uri="{FF2B5EF4-FFF2-40B4-BE49-F238E27FC236}">
              <a16:creationId xmlns:a16="http://schemas.microsoft.com/office/drawing/2014/main" xmlns="" id="{00000000-0008-0000-0400-0000AB010000}"/>
            </a:ext>
          </a:extLst>
        </xdr:cNvPr>
        <xdr:cNvSpPr txBox="1"/>
      </xdr:nvSpPr>
      <xdr:spPr>
        <a:xfrm>
          <a:off x="144018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88138</xdr:rowOff>
    </xdr:from>
    <xdr:to>
      <xdr:col>20</xdr:col>
      <xdr:colOff>158750</xdr:colOff>
      <xdr:row>75</xdr:row>
      <xdr:rowOff>152146</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flipV="1">
          <a:off x="13004800" y="1294688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101346</xdr:rowOff>
    </xdr:from>
    <xdr:to>
      <xdr:col>20</xdr:col>
      <xdr:colOff>209550</xdr:colOff>
      <xdr:row>76</xdr:row>
      <xdr:rowOff>31496</xdr:rowOff>
    </xdr:to>
    <xdr:sp macro="" textlink="">
      <xdr:nvSpPr>
        <xdr:cNvPr id="429" name="フローチャート : 判断 428">
          <a:extLst>
            <a:ext uri="{FF2B5EF4-FFF2-40B4-BE49-F238E27FC236}">
              <a16:creationId xmlns:a16="http://schemas.microsoft.com/office/drawing/2014/main" xmlns="" id="{00000000-0008-0000-0400-0000AD010000}"/>
            </a:ext>
          </a:extLst>
        </xdr:cNvPr>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16273</xdr:rowOff>
    </xdr:from>
    <xdr:ext cx="762000" cy="259045"/>
    <xdr:sp macro="" textlink="">
      <xdr:nvSpPr>
        <xdr:cNvPr id="430" name="テキスト ボックス 429">
          <a:extLst>
            <a:ext uri="{FF2B5EF4-FFF2-40B4-BE49-F238E27FC236}">
              <a16:creationId xmlns:a16="http://schemas.microsoft.com/office/drawing/2014/main" xmlns="" id="{00000000-0008-0000-0400-0000AE010000}"/>
            </a:ext>
          </a:extLst>
        </xdr:cNvPr>
        <xdr:cNvSpPr txBox="1"/>
      </xdr:nvSpPr>
      <xdr:spPr>
        <a:xfrm>
          <a:off x="13512800" y="130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31" name="フローチャート : 判断 430">
          <a:extLst>
            <a:ext uri="{FF2B5EF4-FFF2-40B4-BE49-F238E27FC236}">
              <a16:creationId xmlns:a16="http://schemas.microsoft.com/office/drawing/2014/main" xmlns="" id="{00000000-0008-0000-0400-0000AF010000}"/>
            </a:ext>
          </a:extLst>
        </xdr:cNvPr>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39133</xdr:rowOff>
    </xdr:from>
    <xdr:ext cx="762000" cy="259045"/>
    <xdr:sp macro="" textlink="">
      <xdr:nvSpPr>
        <xdr:cNvPr id="432" name="テキスト ボックス 431">
          <a:extLst>
            <a:ext uri="{FF2B5EF4-FFF2-40B4-BE49-F238E27FC236}">
              <a16:creationId xmlns:a16="http://schemas.microsoft.com/office/drawing/2014/main" xmlns="" id="{00000000-0008-0000-0400-0000B0010000}"/>
            </a:ext>
          </a:extLst>
        </xdr:cNvPr>
        <xdr:cNvSpPr txBox="1"/>
      </xdr:nvSpPr>
      <xdr:spPr>
        <a:xfrm>
          <a:off x="12623800" y="1306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a:extLst>
            <a:ext uri="{FF2B5EF4-FFF2-40B4-BE49-F238E27FC236}">
              <a16:creationId xmlns:a16="http://schemas.microsoft.com/office/drawing/2014/main" xmlns=""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a:extLst>
            <a:ext uri="{FF2B5EF4-FFF2-40B4-BE49-F238E27FC236}">
              <a16:creationId xmlns:a16="http://schemas.microsoft.com/office/drawing/2014/main" xmlns=""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35052</xdr:rowOff>
    </xdr:from>
    <xdr:to>
      <xdr:col>24</xdr:col>
      <xdr:colOff>82550</xdr:colOff>
      <xdr:row>76</xdr:row>
      <xdr:rowOff>136652</xdr:rowOff>
    </xdr:to>
    <xdr:sp macro="" textlink="">
      <xdr:nvSpPr>
        <xdr:cNvPr id="438" name="円/楕円 437">
          <a:extLst>
            <a:ext uri="{FF2B5EF4-FFF2-40B4-BE49-F238E27FC236}">
              <a16:creationId xmlns:a16="http://schemas.microsoft.com/office/drawing/2014/main" xmlns="" id="{00000000-0008-0000-0400-0000B6010000}"/>
            </a:ext>
          </a:extLst>
        </xdr:cNvPr>
        <xdr:cNvSpPr/>
      </xdr:nvSpPr>
      <xdr:spPr>
        <a:xfrm>
          <a:off x="164592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51579</xdr:rowOff>
    </xdr:from>
    <xdr:ext cx="762000" cy="259045"/>
    <xdr:sp macro="" textlink="">
      <xdr:nvSpPr>
        <xdr:cNvPr id="439" name="公債費以外該当値テキスト">
          <a:extLst>
            <a:ext uri="{FF2B5EF4-FFF2-40B4-BE49-F238E27FC236}">
              <a16:creationId xmlns:a16="http://schemas.microsoft.com/office/drawing/2014/main" xmlns="" id="{00000000-0008-0000-0400-0000B7010000}"/>
            </a:ext>
          </a:extLst>
        </xdr:cNvPr>
        <xdr:cNvSpPr txBox="1"/>
      </xdr:nvSpPr>
      <xdr:spPr>
        <a:xfrm>
          <a:off x="16598900" y="1291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151637</xdr:rowOff>
    </xdr:from>
    <xdr:to>
      <xdr:col>22</xdr:col>
      <xdr:colOff>615950</xdr:colOff>
      <xdr:row>76</xdr:row>
      <xdr:rowOff>81787</xdr:rowOff>
    </xdr:to>
    <xdr:sp macro="" textlink="">
      <xdr:nvSpPr>
        <xdr:cNvPr id="440" name="円/楕円 439">
          <a:extLst>
            <a:ext uri="{FF2B5EF4-FFF2-40B4-BE49-F238E27FC236}">
              <a16:creationId xmlns:a16="http://schemas.microsoft.com/office/drawing/2014/main" xmlns="" id="{00000000-0008-0000-0400-0000B8010000}"/>
            </a:ext>
          </a:extLst>
        </xdr:cNvPr>
        <xdr:cNvSpPr/>
      </xdr:nvSpPr>
      <xdr:spPr>
        <a:xfrm>
          <a:off x="15621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91965</xdr:rowOff>
    </xdr:from>
    <xdr:ext cx="7366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5290800" y="1277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64770</xdr:rowOff>
    </xdr:from>
    <xdr:to>
      <xdr:col>21</xdr:col>
      <xdr:colOff>412750</xdr:colOff>
      <xdr:row>75</xdr:row>
      <xdr:rowOff>166370</xdr:rowOff>
    </xdr:to>
    <xdr:sp macro="" textlink="">
      <xdr:nvSpPr>
        <xdr:cNvPr id="442" name="円/楕円 441">
          <a:extLst>
            <a:ext uri="{FF2B5EF4-FFF2-40B4-BE49-F238E27FC236}">
              <a16:creationId xmlns:a16="http://schemas.microsoft.com/office/drawing/2014/main" xmlns="" id="{00000000-0008-0000-0400-0000BA010000}"/>
            </a:ext>
          </a:extLst>
        </xdr:cNvPr>
        <xdr:cNvSpPr/>
      </xdr:nvSpPr>
      <xdr:spPr>
        <a:xfrm>
          <a:off x="14732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5097</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4401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37338</xdr:rowOff>
    </xdr:from>
    <xdr:to>
      <xdr:col>20</xdr:col>
      <xdr:colOff>209550</xdr:colOff>
      <xdr:row>75</xdr:row>
      <xdr:rowOff>138938</xdr:rowOff>
    </xdr:to>
    <xdr:sp macro="" textlink="">
      <xdr:nvSpPr>
        <xdr:cNvPr id="444" name="円/楕円 443">
          <a:extLst>
            <a:ext uri="{FF2B5EF4-FFF2-40B4-BE49-F238E27FC236}">
              <a16:creationId xmlns:a16="http://schemas.microsoft.com/office/drawing/2014/main" xmlns="" id="{00000000-0008-0000-0400-0000BC010000}"/>
            </a:ext>
          </a:extLst>
        </xdr:cNvPr>
        <xdr:cNvSpPr/>
      </xdr:nvSpPr>
      <xdr:spPr>
        <a:xfrm>
          <a:off x="138430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149115</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3512800" y="1266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101346</xdr:rowOff>
    </xdr:from>
    <xdr:to>
      <xdr:col>19</xdr:col>
      <xdr:colOff>6350</xdr:colOff>
      <xdr:row>76</xdr:row>
      <xdr:rowOff>31496</xdr:rowOff>
    </xdr:to>
    <xdr:sp macro="" textlink="">
      <xdr:nvSpPr>
        <xdr:cNvPr id="446" name="円/楕円 445">
          <a:extLst>
            <a:ext uri="{FF2B5EF4-FFF2-40B4-BE49-F238E27FC236}">
              <a16:creationId xmlns:a16="http://schemas.microsoft.com/office/drawing/2014/main" xmlns="" id="{00000000-0008-0000-0400-0000BE010000}"/>
            </a:ext>
          </a:extLst>
        </xdr:cNvPr>
        <xdr:cNvSpPr/>
      </xdr:nvSpPr>
      <xdr:spPr>
        <a:xfrm>
          <a:off x="12954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41673</xdr:rowOff>
    </xdr:from>
    <xdr:ext cx="7620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2623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沖縄県本部町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a:extLst>
            <a:ext uri="{FF2B5EF4-FFF2-40B4-BE49-F238E27FC236}">
              <a16:creationId xmlns:a16="http://schemas.microsoft.com/office/drawing/2014/main" xmlns=""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88923</xdr:rowOff>
    </xdr:from>
    <xdr:to>
      <xdr:col>4</xdr:col>
      <xdr:colOff>1117600</xdr:colOff>
      <xdr:row>20</xdr:row>
      <xdr:rowOff>691</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flipV="1">
          <a:off x="5651500" y="2193948"/>
          <a:ext cx="0" cy="12833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144218</xdr:rowOff>
    </xdr:from>
    <xdr:ext cx="762000" cy="259045"/>
    <xdr:sp macro="" textlink="">
      <xdr:nvSpPr>
        <xdr:cNvPr id="46" name="人口1人当たり決算額の推移最小値テキスト130">
          <a:extLst>
            <a:ext uri="{FF2B5EF4-FFF2-40B4-BE49-F238E27FC236}">
              <a16:creationId xmlns:a16="http://schemas.microsoft.com/office/drawing/2014/main" xmlns="" id="{00000000-0008-0000-0500-00002E000000}"/>
            </a:ext>
          </a:extLst>
        </xdr:cNvPr>
        <xdr:cNvSpPr txBox="1"/>
      </xdr:nvSpPr>
      <xdr:spPr>
        <a:xfrm>
          <a:off x="5740400" y="344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60,326</a:t>
          </a:r>
          <a:endParaRPr kumimoji="1" lang="ja-JP" altLang="en-US" sz="1000" b="1">
            <a:latin typeface="ＭＳ Ｐゴシック"/>
          </a:endParaRPr>
        </a:p>
      </xdr:txBody>
    </xdr:sp>
    <xdr:clientData/>
  </xdr:oneCellAnchor>
  <xdr:twoCellAnchor>
    <xdr:from>
      <xdr:col>4</xdr:col>
      <xdr:colOff>1028700</xdr:colOff>
      <xdr:row>20</xdr:row>
      <xdr:rowOff>691</xdr:rowOff>
    </xdr:from>
    <xdr:to>
      <xdr:col>5</xdr:col>
      <xdr:colOff>73025</xdr:colOff>
      <xdr:row>20</xdr:row>
      <xdr:rowOff>691</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34773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3850</xdr:rowOff>
    </xdr:from>
    <xdr:ext cx="762000" cy="259045"/>
    <xdr:sp macro="" textlink="">
      <xdr:nvSpPr>
        <xdr:cNvPr id="48" name="人口1人当たり決算額の推移最大値テキスト130">
          <a:extLst>
            <a:ext uri="{FF2B5EF4-FFF2-40B4-BE49-F238E27FC236}">
              <a16:creationId xmlns:a16="http://schemas.microsoft.com/office/drawing/2014/main" xmlns="" id="{00000000-0008-0000-0500-000030000000}"/>
            </a:ext>
          </a:extLst>
        </xdr:cNvPr>
        <xdr:cNvSpPr txBox="1"/>
      </xdr:nvSpPr>
      <xdr:spPr>
        <a:xfrm>
          <a:off x="5740400" y="193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228,747</a:t>
          </a:r>
          <a:endParaRPr kumimoji="1" lang="ja-JP" altLang="en-US" sz="1000" b="1">
            <a:latin typeface="ＭＳ Ｐゴシック"/>
          </a:endParaRPr>
        </a:p>
      </xdr:txBody>
    </xdr:sp>
    <xdr:clientData/>
  </xdr:oneCellAnchor>
  <xdr:twoCellAnchor>
    <xdr:from>
      <xdr:col>4</xdr:col>
      <xdr:colOff>1028700</xdr:colOff>
      <xdr:row>12</xdr:row>
      <xdr:rowOff>88923</xdr:rowOff>
    </xdr:from>
    <xdr:to>
      <xdr:col>5</xdr:col>
      <xdr:colOff>73025</xdr:colOff>
      <xdr:row>12</xdr:row>
      <xdr:rowOff>88923</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21939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93861</xdr:rowOff>
    </xdr:from>
    <xdr:to>
      <xdr:col>4</xdr:col>
      <xdr:colOff>1117600</xdr:colOff>
      <xdr:row>18</xdr:row>
      <xdr:rowOff>102243</xdr:rowOff>
    </xdr:to>
    <xdr:cxnSp macro="">
      <xdr:nvCxnSpPr>
        <xdr:cNvPr id="50" name="直線コネクタ 49">
          <a:extLst>
            <a:ext uri="{FF2B5EF4-FFF2-40B4-BE49-F238E27FC236}">
              <a16:creationId xmlns:a16="http://schemas.microsoft.com/office/drawing/2014/main" xmlns="" id="{00000000-0008-0000-0500-000032000000}"/>
            </a:ext>
          </a:extLst>
        </xdr:cNvPr>
        <xdr:cNvCxnSpPr/>
      </xdr:nvCxnSpPr>
      <xdr:spPr bwMode="auto">
        <a:xfrm flipV="1">
          <a:off x="5003800" y="3227586"/>
          <a:ext cx="647700" cy="83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127406</xdr:rowOff>
    </xdr:from>
    <xdr:ext cx="762000" cy="259045"/>
    <xdr:sp macro="" textlink="">
      <xdr:nvSpPr>
        <xdr:cNvPr id="51" name="人口1人当たり決算額の推移平均値テキスト130">
          <a:extLst>
            <a:ext uri="{FF2B5EF4-FFF2-40B4-BE49-F238E27FC236}">
              <a16:creationId xmlns:a16="http://schemas.microsoft.com/office/drawing/2014/main" xmlns="" id="{00000000-0008-0000-0500-000033000000}"/>
            </a:ext>
          </a:extLst>
        </xdr:cNvPr>
        <xdr:cNvSpPr txBox="1"/>
      </xdr:nvSpPr>
      <xdr:spPr>
        <a:xfrm>
          <a:off x="5740400" y="2918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106,699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110879</xdr:rowOff>
    </xdr:from>
    <xdr:to>
      <xdr:col>5</xdr:col>
      <xdr:colOff>34925</xdr:colOff>
      <xdr:row>18</xdr:row>
      <xdr:rowOff>41029</xdr:rowOff>
    </xdr:to>
    <xdr:sp macro="" textlink="">
      <xdr:nvSpPr>
        <xdr:cNvPr id="52" name="フローチャート : 判断 51">
          <a:extLst>
            <a:ext uri="{FF2B5EF4-FFF2-40B4-BE49-F238E27FC236}">
              <a16:creationId xmlns:a16="http://schemas.microsoft.com/office/drawing/2014/main" xmlns="" id="{00000000-0008-0000-0500-000034000000}"/>
            </a:ext>
          </a:extLst>
        </xdr:cNvPr>
        <xdr:cNvSpPr/>
      </xdr:nvSpPr>
      <xdr:spPr bwMode="auto">
        <a:xfrm>
          <a:off x="56007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102243</xdr:rowOff>
    </xdr:from>
    <xdr:to>
      <xdr:col>4</xdr:col>
      <xdr:colOff>469900</xdr:colOff>
      <xdr:row>18</xdr:row>
      <xdr:rowOff>133530</xdr:rowOff>
    </xdr:to>
    <xdr:cxnSp macro="">
      <xdr:nvCxnSpPr>
        <xdr:cNvPr id="53" name="直線コネクタ 52">
          <a:extLst>
            <a:ext uri="{FF2B5EF4-FFF2-40B4-BE49-F238E27FC236}">
              <a16:creationId xmlns:a16="http://schemas.microsoft.com/office/drawing/2014/main" xmlns="" id="{00000000-0008-0000-0500-000035000000}"/>
            </a:ext>
          </a:extLst>
        </xdr:cNvPr>
        <xdr:cNvCxnSpPr/>
      </xdr:nvCxnSpPr>
      <xdr:spPr bwMode="auto">
        <a:xfrm flipV="1">
          <a:off x="4305300" y="3235968"/>
          <a:ext cx="698500" cy="31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98275</xdr:rowOff>
    </xdr:from>
    <xdr:to>
      <xdr:col>4</xdr:col>
      <xdr:colOff>520700</xdr:colOff>
      <xdr:row>18</xdr:row>
      <xdr:rowOff>28425</xdr:rowOff>
    </xdr:to>
    <xdr:sp macro="" textlink="">
      <xdr:nvSpPr>
        <xdr:cNvPr id="54" name="フローチャート : 判断 53">
          <a:extLst>
            <a:ext uri="{FF2B5EF4-FFF2-40B4-BE49-F238E27FC236}">
              <a16:creationId xmlns:a16="http://schemas.microsoft.com/office/drawing/2014/main" xmlns="" id="{00000000-0008-0000-0500-000036000000}"/>
            </a:ext>
          </a:extLst>
        </xdr:cNvPr>
        <xdr:cNvSpPr/>
      </xdr:nvSpPr>
      <xdr:spPr bwMode="auto">
        <a:xfrm>
          <a:off x="49530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38602</xdr:rowOff>
    </xdr:from>
    <xdr:ext cx="736600" cy="259045"/>
    <xdr:sp macro="" textlink="">
      <xdr:nvSpPr>
        <xdr:cNvPr id="55" name="テキスト ボックス 54">
          <a:extLst>
            <a:ext uri="{FF2B5EF4-FFF2-40B4-BE49-F238E27FC236}">
              <a16:creationId xmlns:a16="http://schemas.microsoft.com/office/drawing/2014/main" xmlns="" id="{00000000-0008-0000-0500-000037000000}"/>
            </a:ext>
          </a:extLst>
        </xdr:cNvPr>
        <xdr:cNvSpPr txBox="1"/>
      </xdr:nvSpPr>
      <xdr:spPr>
        <a:xfrm>
          <a:off x="4622800" y="2829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108,353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133530</xdr:rowOff>
    </xdr:from>
    <xdr:to>
      <xdr:col>3</xdr:col>
      <xdr:colOff>904875</xdr:colOff>
      <xdr:row>18</xdr:row>
      <xdr:rowOff>136525</xdr:rowOff>
    </xdr:to>
    <xdr:cxnSp macro="">
      <xdr:nvCxnSpPr>
        <xdr:cNvPr id="56" name="直線コネクタ 55">
          <a:extLst>
            <a:ext uri="{FF2B5EF4-FFF2-40B4-BE49-F238E27FC236}">
              <a16:creationId xmlns:a16="http://schemas.microsoft.com/office/drawing/2014/main" xmlns="" id="{00000000-0008-0000-0500-000038000000}"/>
            </a:ext>
          </a:extLst>
        </xdr:cNvPr>
        <xdr:cNvCxnSpPr/>
      </xdr:nvCxnSpPr>
      <xdr:spPr bwMode="auto">
        <a:xfrm flipV="1">
          <a:off x="3606800" y="3267255"/>
          <a:ext cx="698500" cy="29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92461</xdr:rowOff>
    </xdr:from>
    <xdr:to>
      <xdr:col>3</xdr:col>
      <xdr:colOff>955675</xdr:colOff>
      <xdr:row>18</xdr:row>
      <xdr:rowOff>22611</xdr:rowOff>
    </xdr:to>
    <xdr:sp macro="" textlink="">
      <xdr:nvSpPr>
        <xdr:cNvPr id="57" name="フローチャート : 判断 56">
          <a:extLst>
            <a:ext uri="{FF2B5EF4-FFF2-40B4-BE49-F238E27FC236}">
              <a16:creationId xmlns:a16="http://schemas.microsoft.com/office/drawing/2014/main" xmlns="" id="{00000000-0008-0000-0500-000039000000}"/>
            </a:ext>
          </a:extLst>
        </xdr:cNvPr>
        <xdr:cNvSpPr/>
      </xdr:nvSpPr>
      <xdr:spPr bwMode="auto">
        <a:xfrm>
          <a:off x="42545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32788</xdr:rowOff>
    </xdr:from>
    <xdr:ext cx="762000" cy="259045"/>
    <xdr:sp macro="" textlink="">
      <xdr:nvSpPr>
        <xdr:cNvPr id="58" name="テキスト ボックス 57">
          <a:extLst>
            <a:ext uri="{FF2B5EF4-FFF2-40B4-BE49-F238E27FC236}">
              <a16:creationId xmlns:a16="http://schemas.microsoft.com/office/drawing/2014/main" xmlns="" id="{00000000-0008-0000-0500-00003A000000}"/>
            </a:ext>
          </a:extLst>
        </xdr:cNvPr>
        <xdr:cNvSpPr txBox="1"/>
      </xdr:nvSpPr>
      <xdr:spPr>
        <a:xfrm>
          <a:off x="3924300" y="282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136525</xdr:rowOff>
    </xdr:from>
    <xdr:to>
      <xdr:col>3</xdr:col>
      <xdr:colOff>206375</xdr:colOff>
      <xdr:row>18</xdr:row>
      <xdr:rowOff>137081</xdr:rowOff>
    </xdr:to>
    <xdr:cxnSp macro="">
      <xdr:nvCxnSpPr>
        <xdr:cNvPr id="59" name="直線コネクタ 58">
          <a:extLst>
            <a:ext uri="{FF2B5EF4-FFF2-40B4-BE49-F238E27FC236}">
              <a16:creationId xmlns:a16="http://schemas.microsoft.com/office/drawing/2014/main" xmlns="" id="{00000000-0008-0000-0500-00003B000000}"/>
            </a:ext>
          </a:extLst>
        </xdr:cNvPr>
        <xdr:cNvCxnSpPr/>
      </xdr:nvCxnSpPr>
      <xdr:spPr bwMode="auto">
        <a:xfrm flipV="1">
          <a:off x="2908300" y="3270250"/>
          <a:ext cx="698500" cy="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115146</xdr:rowOff>
    </xdr:from>
    <xdr:to>
      <xdr:col>3</xdr:col>
      <xdr:colOff>257175</xdr:colOff>
      <xdr:row>18</xdr:row>
      <xdr:rowOff>45296</xdr:rowOff>
    </xdr:to>
    <xdr:sp macro="" textlink="">
      <xdr:nvSpPr>
        <xdr:cNvPr id="60" name="フローチャート : 判断 59">
          <a:extLst>
            <a:ext uri="{FF2B5EF4-FFF2-40B4-BE49-F238E27FC236}">
              <a16:creationId xmlns:a16="http://schemas.microsoft.com/office/drawing/2014/main" xmlns="" id="{00000000-0008-0000-0500-00003C000000}"/>
            </a:ext>
          </a:extLst>
        </xdr:cNvPr>
        <xdr:cNvSpPr/>
      </xdr:nvSpPr>
      <xdr:spPr bwMode="auto">
        <a:xfrm>
          <a:off x="35560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55473</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3225800" y="284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108242</xdr:rowOff>
    </xdr:from>
    <xdr:to>
      <xdr:col>2</xdr:col>
      <xdr:colOff>692150</xdr:colOff>
      <xdr:row>18</xdr:row>
      <xdr:rowOff>38392</xdr:rowOff>
    </xdr:to>
    <xdr:sp macro="" textlink="">
      <xdr:nvSpPr>
        <xdr:cNvPr id="62" name="フローチャート : 判断 61">
          <a:extLst>
            <a:ext uri="{FF2B5EF4-FFF2-40B4-BE49-F238E27FC236}">
              <a16:creationId xmlns:a16="http://schemas.microsoft.com/office/drawing/2014/main" xmlns="" id="{00000000-0008-0000-0500-00003E000000}"/>
            </a:ext>
          </a:extLst>
        </xdr:cNvPr>
        <xdr:cNvSpPr/>
      </xdr:nvSpPr>
      <xdr:spPr bwMode="auto">
        <a:xfrm>
          <a:off x="28575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48569</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2527300" y="283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43061</xdr:rowOff>
    </xdr:from>
    <xdr:to>
      <xdr:col>5</xdr:col>
      <xdr:colOff>34925</xdr:colOff>
      <xdr:row>18</xdr:row>
      <xdr:rowOff>144661</xdr:rowOff>
    </xdr:to>
    <xdr:sp macro="" textlink="">
      <xdr:nvSpPr>
        <xdr:cNvPr id="69" name="円/楕円 68">
          <a:extLst>
            <a:ext uri="{FF2B5EF4-FFF2-40B4-BE49-F238E27FC236}">
              <a16:creationId xmlns:a16="http://schemas.microsoft.com/office/drawing/2014/main" xmlns="" id="{00000000-0008-0000-0500-000045000000}"/>
            </a:ext>
          </a:extLst>
        </xdr:cNvPr>
        <xdr:cNvSpPr/>
      </xdr:nvSpPr>
      <xdr:spPr bwMode="auto">
        <a:xfrm>
          <a:off x="5600700" y="3176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15138</xdr:rowOff>
    </xdr:from>
    <xdr:ext cx="762000" cy="259045"/>
    <xdr:sp macro="" textlink="">
      <xdr:nvSpPr>
        <xdr:cNvPr id="70" name="人口1人当たり決算額の推移該当値テキスト130">
          <a:extLst>
            <a:ext uri="{FF2B5EF4-FFF2-40B4-BE49-F238E27FC236}">
              <a16:creationId xmlns:a16="http://schemas.microsoft.com/office/drawing/2014/main" xmlns="" id="{00000000-0008-0000-0500-000046000000}"/>
            </a:ext>
          </a:extLst>
        </xdr:cNvPr>
        <xdr:cNvSpPr txBox="1"/>
      </xdr:nvSpPr>
      <xdr:spPr>
        <a:xfrm>
          <a:off x="5740400" y="314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93,099</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51443</xdr:rowOff>
    </xdr:from>
    <xdr:to>
      <xdr:col>4</xdr:col>
      <xdr:colOff>520700</xdr:colOff>
      <xdr:row>18</xdr:row>
      <xdr:rowOff>153043</xdr:rowOff>
    </xdr:to>
    <xdr:sp macro="" textlink="">
      <xdr:nvSpPr>
        <xdr:cNvPr id="71" name="円/楕円 70">
          <a:extLst>
            <a:ext uri="{FF2B5EF4-FFF2-40B4-BE49-F238E27FC236}">
              <a16:creationId xmlns:a16="http://schemas.microsoft.com/office/drawing/2014/main" xmlns="" id="{00000000-0008-0000-0500-000047000000}"/>
            </a:ext>
          </a:extLst>
        </xdr:cNvPr>
        <xdr:cNvSpPr/>
      </xdr:nvSpPr>
      <xdr:spPr bwMode="auto">
        <a:xfrm>
          <a:off x="4953000" y="3185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137820</xdr:rowOff>
    </xdr:from>
    <xdr:ext cx="7366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4622800" y="3271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91,999</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82730</xdr:rowOff>
    </xdr:from>
    <xdr:to>
      <xdr:col>3</xdr:col>
      <xdr:colOff>955675</xdr:colOff>
      <xdr:row>19</xdr:row>
      <xdr:rowOff>12881</xdr:rowOff>
    </xdr:to>
    <xdr:sp macro="" textlink="">
      <xdr:nvSpPr>
        <xdr:cNvPr id="73" name="円/楕円 72">
          <a:extLst>
            <a:ext uri="{FF2B5EF4-FFF2-40B4-BE49-F238E27FC236}">
              <a16:creationId xmlns:a16="http://schemas.microsoft.com/office/drawing/2014/main" xmlns="" id="{00000000-0008-0000-0500-000049000000}"/>
            </a:ext>
          </a:extLst>
        </xdr:cNvPr>
        <xdr:cNvSpPr/>
      </xdr:nvSpPr>
      <xdr:spPr bwMode="auto">
        <a:xfrm>
          <a:off x="4254500" y="321645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169107</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924300" y="330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87,893</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85725</xdr:rowOff>
    </xdr:from>
    <xdr:to>
      <xdr:col>3</xdr:col>
      <xdr:colOff>257175</xdr:colOff>
      <xdr:row>19</xdr:row>
      <xdr:rowOff>15875</xdr:rowOff>
    </xdr:to>
    <xdr:sp macro="" textlink="">
      <xdr:nvSpPr>
        <xdr:cNvPr id="75" name="円/楕円 74">
          <a:extLst>
            <a:ext uri="{FF2B5EF4-FFF2-40B4-BE49-F238E27FC236}">
              <a16:creationId xmlns:a16="http://schemas.microsoft.com/office/drawing/2014/main" xmlns="" id="{00000000-0008-0000-0500-00004B000000}"/>
            </a:ext>
          </a:extLst>
        </xdr:cNvPr>
        <xdr:cNvSpPr/>
      </xdr:nvSpPr>
      <xdr:spPr bwMode="auto">
        <a:xfrm>
          <a:off x="3556000" y="3219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652</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225800" y="330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87,500</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86281</xdr:rowOff>
    </xdr:from>
    <xdr:to>
      <xdr:col>2</xdr:col>
      <xdr:colOff>692150</xdr:colOff>
      <xdr:row>19</xdr:row>
      <xdr:rowOff>16431</xdr:rowOff>
    </xdr:to>
    <xdr:sp macro="" textlink="">
      <xdr:nvSpPr>
        <xdr:cNvPr id="77" name="円/楕円 76">
          <a:extLst>
            <a:ext uri="{FF2B5EF4-FFF2-40B4-BE49-F238E27FC236}">
              <a16:creationId xmlns:a16="http://schemas.microsoft.com/office/drawing/2014/main" xmlns="" id="{00000000-0008-0000-0500-00004D000000}"/>
            </a:ext>
          </a:extLst>
        </xdr:cNvPr>
        <xdr:cNvSpPr/>
      </xdr:nvSpPr>
      <xdr:spPr bwMode="auto">
        <a:xfrm>
          <a:off x="2857500" y="3220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1208</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2527300" y="3306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87,427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a:extLst>
            <a:ext uri="{FF2B5EF4-FFF2-40B4-BE49-F238E27FC236}">
              <a16:creationId xmlns:a16="http://schemas.microsoft.com/office/drawing/2014/main" xmlns=""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a:extLst>
            <a:ext uri="{FF2B5EF4-FFF2-40B4-BE49-F238E27FC236}">
              <a16:creationId xmlns:a16="http://schemas.microsoft.com/office/drawing/2014/main" xmlns=""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a:extLst>
            <a:ext uri="{FF2B5EF4-FFF2-40B4-BE49-F238E27FC236}">
              <a16:creationId xmlns:a16="http://schemas.microsoft.com/office/drawing/2014/main" xmlns=""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a:extLst>
            <a:ext uri="{FF2B5EF4-FFF2-40B4-BE49-F238E27FC236}">
              <a16:creationId xmlns:a16="http://schemas.microsoft.com/office/drawing/2014/main" xmlns=""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a:extLst>
            <a:ext uri="{FF2B5EF4-FFF2-40B4-BE49-F238E27FC236}">
              <a16:creationId xmlns:a16="http://schemas.microsoft.com/office/drawing/2014/main" xmlns=""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a:extLst>
            <a:ext uri="{FF2B5EF4-FFF2-40B4-BE49-F238E27FC236}">
              <a16:creationId xmlns:a16="http://schemas.microsoft.com/office/drawing/2014/main" xmlns=""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a:extLst>
            <a:ext uri="{FF2B5EF4-FFF2-40B4-BE49-F238E27FC236}">
              <a16:creationId xmlns:a16="http://schemas.microsoft.com/office/drawing/2014/main" xmlns="" id="{00000000-0008-0000-0500-00005F000000}"/>
            </a:ext>
          </a:extLst>
        </xdr:cNvPr>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a:extLst>
            <a:ext uri="{FF2B5EF4-FFF2-40B4-BE49-F238E27FC236}">
              <a16:creationId xmlns:a16="http://schemas.microsoft.com/office/drawing/2014/main" xmlns=""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260159</xdr:rowOff>
    </xdr:from>
    <xdr:to>
      <xdr:col>4</xdr:col>
      <xdr:colOff>1117600</xdr:colOff>
      <xdr:row>38</xdr:row>
      <xdr:rowOff>111706</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flipV="1">
          <a:off x="5651500" y="6184709"/>
          <a:ext cx="0" cy="1394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83783</xdr:rowOff>
    </xdr:from>
    <xdr:ext cx="762000" cy="259045"/>
    <xdr:sp macro="" textlink="">
      <xdr:nvSpPr>
        <xdr:cNvPr id="106" name="人口1人当たり決算額の推移最小値テキスト445">
          <a:extLst>
            <a:ext uri="{FF2B5EF4-FFF2-40B4-BE49-F238E27FC236}">
              <a16:creationId xmlns:a16="http://schemas.microsoft.com/office/drawing/2014/main" xmlns="" id="{00000000-0008-0000-0500-00006A000000}"/>
            </a:ext>
          </a:extLst>
        </xdr:cNvPr>
        <xdr:cNvSpPr txBox="1"/>
      </xdr:nvSpPr>
      <xdr:spPr>
        <a:xfrm>
          <a:off x="5740400" y="755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-4,331</a:t>
          </a:r>
          <a:endParaRPr kumimoji="1" lang="ja-JP" altLang="en-US" sz="1000" b="1">
            <a:latin typeface="ＭＳ Ｐゴシック"/>
          </a:endParaRPr>
        </a:p>
      </xdr:txBody>
    </xdr:sp>
    <xdr:clientData/>
  </xdr:oneCellAnchor>
  <xdr:twoCellAnchor>
    <xdr:from>
      <xdr:col>4</xdr:col>
      <xdr:colOff>1028700</xdr:colOff>
      <xdr:row>38</xdr:row>
      <xdr:rowOff>111706</xdr:rowOff>
    </xdr:from>
    <xdr:to>
      <xdr:col>5</xdr:col>
      <xdr:colOff>73025</xdr:colOff>
      <xdr:row>38</xdr:row>
      <xdr:rowOff>111706</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a:off x="5562600" y="75793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3636</xdr:rowOff>
    </xdr:from>
    <xdr:ext cx="762000" cy="259045"/>
    <xdr:sp macro="" textlink="">
      <xdr:nvSpPr>
        <xdr:cNvPr id="108" name="人口1人当たり決算額の推移最大値テキスト445">
          <a:extLst>
            <a:ext uri="{FF2B5EF4-FFF2-40B4-BE49-F238E27FC236}">
              <a16:creationId xmlns:a16="http://schemas.microsoft.com/office/drawing/2014/main" xmlns="" id="{00000000-0008-0000-0500-00006C000000}"/>
            </a:ext>
          </a:extLst>
        </xdr:cNvPr>
        <xdr:cNvSpPr txBox="1"/>
      </xdr:nvSpPr>
      <xdr:spPr>
        <a:xfrm>
          <a:off x="5740400" y="5928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56,675</a:t>
          </a:r>
          <a:endParaRPr kumimoji="1" lang="ja-JP" altLang="en-US" sz="1000" b="1">
            <a:latin typeface="ＭＳ Ｐゴシック"/>
          </a:endParaRPr>
        </a:p>
      </xdr:txBody>
    </xdr:sp>
    <xdr:clientData/>
  </xdr:oneCellAnchor>
  <xdr:twoCellAnchor>
    <xdr:from>
      <xdr:col>4</xdr:col>
      <xdr:colOff>1028700</xdr:colOff>
      <xdr:row>33</xdr:row>
      <xdr:rowOff>260159</xdr:rowOff>
    </xdr:from>
    <xdr:to>
      <xdr:col>5</xdr:col>
      <xdr:colOff>73025</xdr:colOff>
      <xdr:row>33</xdr:row>
      <xdr:rowOff>260159</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a:off x="5562600" y="61847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97259</xdr:rowOff>
    </xdr:from>
    <xdr:to>
      <xdr:col>4</xdr:col>
      <xdr:colOff>1117600</xdr:colOff>
      <xdr:row>37</xdr:row>
      <xdr:rowOff>96779</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flipV="1">
          <a:off x="5003800" y="7050509"/>
          <a:ext cx="647700" cy="1709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175480</xdr:rowOff>
    </xdr:from>
    <xdr:ext cx="762000" cy="259045"/>
    <xdr:sp macro="" textlink="">
      <xdr:nvSpPr>
        <xdr:cNvPr id="111" name="人口1人当たり決算額の推移平均値テキスト445">
          <a:extLst>
            <a:ext uri="{FF2B5EF4-FFF2-40B4-BE49-F238E27FC236}">
              <a16:creationId xmlns:a16="http://schemas.microsoft.com/office/drawing/2014/main" xmlns="" id="{00000000-0008-0000-0500-00006F000000}"/>
            </a:ext>
          </a:extLst>
        </xdr:cNvPr>
        <xdr:cNvSpPr txBox="1"/>
      </xdr:nvSpPr>
      <xdr:spPr>
        <a:xfrm>
          <a:off x="5740400" y="67858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21,380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330403</xdr:rowOff>
    </xdr:from>
    <xdr:to>
      <xdr:col>5</xdr:col>
      <xdr:colOff>34925</xdr:colOff>
      <xdr:row>36</xdr:row>
      <xdr:rowOff>89103</xdr:rowOff>
    </xdr:to>
    <xdr:sp macro="" textlink="">
      <xdr:nvSpPr>
        <xdr:cNvPr id="112" name="フローチャート : 判断 111">
          <a:extLst>
            <a:ext uri="{FF2B5EF4-FFF2-40B4-BE49-F238E27FC236}">
              <a16:creationId xmlns:a16="http://schemas.microsoft.com/office/drawing/2014/main" xmlns="" id="{00000000-0008-0000-0500-000070000000}"/>
            </a:ext>
          </a:extLst>
        </xdr:cNvPr>
        <xdr:cNvSpPr/>
      </xdr:nvSpPr>
      <xdr:spPr bwMode="auto">
        <a:xfrm>
          <a:off x="5600700" y="69407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75313</xdr:rowOff>
    </xdr:from>
    <xdr:to>
      <xdr:col>4</xdr:col>
      <xdr:colOff>469900</xdr:colOff>
      <xdr:row>37</xdr:row>
      <xdr:rowOff>96779</xdr:rowOff>
    </xdr:to>
    <xdr:cxnSp macro="">
      <xdr:nvCxnSpPr>
        <xdr:cNvPr id="113" name="直線コネクタ 112">
          <a:extLst>
            <a:ext uri="{FF2B5EF4-FFF2-40B4-BE49-F238E27FC236}">
              <a16:creationId xmlns:a16="http://schemas.microsoft.com/office/drawing/2014/main" xmlns="" id="{00000000-0008-0000-0500-000071000000}"/>
            </a:ext>
          </a:extLst>
        </xdr:cNvPr>
        <xdr:cNvCxnSpPr/>
      </xdr:nvCxnSpPr>
      <xdr:spPr bwMode="auto">
        <a:xfrm>
          <a:off x="4305300" y="7200013"/>
          <a:ext cx="698500" cy="214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301028</xdr:rowOff>
    </xdr:from>
    <xdr:to>
      <xdr:col>4</xdr:col>
      <xdr:colOff>520700</xdr:colOff>
      <xdr:row>36</xdr:row>
      <xdr:rowOff>59728</xdr:rowOff>
    </xdr:to>
    <xdr:sp macro="" textlink="">
      <xdr:nvSpPr>
        <xdr:cNvPr id="114" name="フローチャート : 判断 113">
          <a:extLst>
            <a:ext uri="{FF2B5EF4-FFF2-40B4-BE49-F238E27FC236}">
              <a16:creationId xmlns:a16="http://schemas.microsoft.com/office/drawing/2014/main" xmlns="" id="{00000000-0008-0000-0500-000072000000}"/>
            </a:ext>
          </a:extLst>
        </xdr:cNvPr>
        <xdr:cNvSpPr/>
      </xdr:nvSpPr>
      <xdr:spPr bwMode="auto">
        <a:xfrm>
          <a:off x="4953000" y="691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69905</xdr:rowOff>
    </xdr:from>
    <xdr:ext cx="736600" cy="259045"/>
    <xdr:sp macro="" textlink="">
      <xdr:nvSpPr>
        <xdr:cNvPr id="115" name="テキスト ボックス 114">
          <a:extLst>
            <a:ext uri="{FF2B5EF4-FFF2-40B4-BE49-F238E27FC236}">
              <a16:creationId xmlns:a16="http://schemas.microsoft.com/office/drawing/2014/main" xmlns="" id="{00000000-0008-0000-0500-000073000000}"/>
            </a:ext>
          </a:extLst>
        </xdr:cNvPr>
        <xdr:cNvSpPr txBox="1"/>
      </xdr:nvSpPr>
      <xdr:spPr>
        <a:xfrm>
          <a:off x="4622800" y="6680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22,665</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51745</xdr:rowOff>
    </xdr:from>
    <xdr:to>
      <xdr:col>3</xdr:col>
      <xdr:colOff>904875</xdr:colOff>
      <xdr:row>37</xdr:row>
      <xdr:rowOff>75313</xdr:rowOff>
    </xdr:to>
    <xdr:cxnSp macro="">
      <xdr:nvCxnSpPr>
        <xdr:cNvPr id="116" name="直線コネクタ 115">
          <a:extLst>
            <a:ext uri="{FF2B5EF4-FFF2-40B4-BE49-F238E27FC236}">
              <a16:creationId xmlns:a16="http://schemas.microsoft.com/office/drawing/2014/main" xmlns="" id="{00000000-0008-0000-0500-000074000000}"/>
            </a:ext>
          </a:extLst>
        </xdr:cNvPr>
        <xdr:cNvCxnSpPr/>
      </xdr:nvCxnSpPr>
      <xdr:spPr bwMode="auto">
        <a:xfrm>
          <a:off x="3606800" y="7176445"/>
          <a:ext cx="698500" cy="235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285597</xdr:rowOff>
    </xdr:from>
    <xdr:to>
      <xdr:col>3</xdr:col>
      <xdr:colOff>955675</xdr:colOff>
      <xdr:row>36</xdr:row>
      <xdr:rowOff>44297</xdr:rowOff>
    </xdr:to>
    <xdr:sp macro="" textlink="">
      <xdr:nvSpPr>
        <xdr:cNvPr id="117" name="フローチャート : 判断 116">
          <a:extLst>
            <a:ext uri="{FF2B5EF4-FFF2-40B4-BE49-F238E27FC236}">
              <a16:creationId xmlns:a16="http://schemas.microsoft.com/office/drawing/2014/main" xmlns="" id="{00000000-0008-0000-0500-000075000000}"/>
            </a:ext>
          </a:extLst>
        </xdr:cNvPr>
        <xdr:cNvSpPr/>
      </xdr:nvSpPr>
      <xdr:spPr bwMode="auto">
        <a:xfrm>
          <a:off x="4254500" y="6895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54474</xdr:rowOff>
    </xdr:from>
    <xdr:ext cx="762000" cy="259045"/>
    <xdr:sp macro="" textlink="">
      <xdr:nvSpPr>
        <xdr:cNvPr id="118" name="テキスト ボックス 117">
          <a:extLst>
            <a:ext uri="{FF2B5EF4-FFF2-40B4-BE49-F238E27FC236}">
              <a16:creationId xmlns:a16="http://schemas.microsoft.com/office/drawing/2014/main" xmlns="" id="{00000000-0008-0000-0500-000076000000}"/>
            </a:ext>
          </a:extLst>
        </xdr:cNvPr>
        <xdr:cNvSpPr txBox="1"/>
      </xdr:nvSpPr>
      <xdr:spPr>
        <a:xfrm>
          <a:off x="3924300" y="666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80206</xdr:rowOff>
    </xdr:from>
    <xdr:to>
      <xdr:col>3</xdr:col>
      <xdr:colOff>206375</xdr:colOff>
      <xdr:row>37</xdr:row>
      <xdr:rowOff>51745</xdr:rowOff>
    </xdr:to>
    <xdr:cxnSp macro="">
      <xdr:nvCxnSpPr>
        <xdr:cNvPr id="119" name="直線コネクタ 118">
          <a:extLst>
            <a:ext uri="{FF2B5EF4-FFF2-40B4-BE49-F238E27FC236}">
              <a16:creationId xmlns:a16="http://schemas.microsoft.com/office/drawing/2014/main" xmlns="" id="{00000000-0008-0000-0500-000077000000}"/>
            </a:ext>
          </a:extLst>
        </xdr:cNvPr>
        <xdr:cNvCxnSpPr/>
      </xdr:nvCxnSpPr>
      <xdr:spPr bwMode="auto">
        <a:xfrm>
          <a:off x="2908300" y="7033456"/>
          <a:ext cx="698500" cy="1429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231031</xdr:rowOff>
    </xdr:from>
    <xdr:to>
      <xdr:col>3</xdr:col>
      <xdr:colOff>257175</xdr:colOff>
      <xdr:row>35</xdr:row>
      <xdr:rowOff>332631</xdr:rowOff>
    </xdr:to>
    <xdr:sp macro="" textlink="">
      <xdr:nvSpPr>
        <xdr:cNvPr id="120" name="フローチャート : 判断 119">
          <a:extLst>
            <a:ext uri="{FF2B5EF4-FFF2-40B4-BE49-F238E27FC236}">
              <a16:creationId xmlns:a16="http://schemas.microsoft.com/office/drawing/2014/main" xmlns="" id="{00000000-0008-0000-0500-000078000000}"/>
            </a:ext>
          </a:extLst>
        </xdr:cNvPr>
        <xdr:cNvSpPr/>
      </xdr:nvSpPr>
      <xdr:spPr bwMode="auto">
        <a:xfrm>
          <a:off x="3556000" y="6841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342808</xdr:rowOff>
    </xdr:from>
    <xdr:ext cx="762000" cy="259045"/>
    <xdr:sp macro="" textlink="">
      <xdr:nvSpPr>
        <xdr:cNvPr id="121" name="テキスト ボックス 120">
          <a:extLst>
            <a:ext uri="{FF2B5EF4-FFF2-40B4-BE49-F238E27FC236}">
              <a16:creationId xmlns:a16="http://schemas.microsoft.com/office/drawing/2014/main" xmlns="" id="{00000000-0008-0000-0500-000079000000}"/>
            </a:ext>
          </a:extLst>
        </xdr:cNvPr>
        <xdr:cNvSpPr txBox="1"/>
      </xdr:nvSpPr>
      <xdr:spPr>
        <a:xfrm>
          <a:off x="3225800" y="661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196100</xdr:rowOff>
    </xdr:from>
    <xdr:to>
      <xdr:col>2</xdr:col>
      <xdr:colOff>692150</xdr:colOff>
      <xdr:row>35</xdr:row>
      <xdr:rowOff>297700</xdr:rowOff>
    </xdr:to>
    <xdr:sp macro="" textlink="">
      <xdr:nvSpPr>
        <xdr:cNvPr id="122" name="フローチャート : 判断 121">
          <a:extLst>
            <a:ext uri="{FF2B5EF4-FFF2-40B4-BE49-F238E27FC236}">
              <a16:creationId xmlns:a16="http://schemas.microsoft.com/office/drawing/2014/main" xmlns="" id="{00000000-0008-0000-0500-00007A000000}"/>
            </a:ext>
          </a:extLst>
        </xdr:cNvPr>
        <xdr:cNvSpPr/>
      </xdr:nvSpPr>
      <xdr:spPr bwMode="auto">
        <a:xfrm>
          <a:off x="2857500" y="6806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307877</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2527300" y="657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46459</xdr:rowOff>
    </xdr:from>
    <xdr:to>
      <xdr:col>5</xdr:col>
      <xdr:colOff>34925</xdr:colOff>
      <xdr:row>36</xdr:row>
      <xdr:rowOff>148059</xdr:rowOff>
    </xdr:to>
    <xdr:sp macro="" textlink="">
      <xdr:nvSpPr>
        <xdr:cNvPr id="129" name="円/楕円 128">
          <a:extLst>
            <a:ext uri="{FF2B5EF4-FFF2-40B4-BE49-F238E27FC236}">
              <a16:creationId xmlns:a16="http://schemas.microsoft.com/office/drawing/2014/main" xmlns="" id="{00000000-0008-0000-0500-000081000000}"/>
            </a:ext>
          </a:extLst>
        </xdr:cNvPr>
        <xdr:cNvSpPr/>
      </xdr:nvSpPr>
      <xdr:spPr bwMode="auto">
        <a:xfrm>
          <a:off x="5600700" y="6999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18536</xdr:rowOff>
    </xdr:from>
    <xdr:ext cx="762000" cy="259045"/>
    <xdr:sp macro="" textlink="">
      <xdr:nvSpPr>
        <xdr:cNvPr id="130" name="人口1人当たり決算額の推移該当値テキスト445">
          <a:extLst>
            <a:ext uri="{FF2B5EF4-FFF2-40B4-BE49-F238E27FC236}">
              <a16:creationId xmlns:a16="http://schemas.microsoft.com/office/drawing/2014/main" xmlns="" id="{00000000-0008-0000-0500-000082000000}"/>
            </a:ext>
          </a:extLst>
        </xdr:cNvPr>
        <xdr:cNvSpPr txBox="1"/>
      </xdr:nvSpPr>
      <xdr:spPr>
        <a:xfrm>
          <a:off x="5740400" y="6971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18,801</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45979</xdr:rowOff>
    </xdr:from>
    <xdr:to>
      <xdr:col>4</xdr:col>
      <xdr:colOff>520700</xdr:colOff>
      <xdr:row>37</xdr:row>
      <xdr:rowOff>147579</xdr:rowOff>
    </xdr:to>
    <xdr:sp macro="" textlink="">
      <xdr:nvSpPr>
        <xdr:cNvPr id="131" name="円/楕円 130">
          <a:extLst>
            <a:ext uri="{FF2B5EF4-FFF2-40B4-BE49-F238E27FC236}">
              <a16:creationId xmlns:a16="http://schemas.microsoft.com/office/drawing/2014/main" xmlns="" id="{00000000-0008-0000-0500-000083000000}"/>
            </a:ext>
          </a:extLst>
        </xdr:cNvPr>
        <xdr:cNvSpPr/>
      </xdr:nvSpPr>
      <xdr:spPr bwMode="auto">
        <a:xfrm>
          <a:off x="4953000" y="7170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132356</xdr:rowOff>
    </xdr:from>
    <xdr:ext cx="7366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4622800" y="7257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11,322</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24513</xdr:rowOff>
    </xdr:from>
    <xdr:to>
      <xdr:col>3</xdr:col>
      <xdr:colOff>955675</xdr:colOff>
      <xdr:row>37</xdr:row>
      <xdr:rowOff>126113</xdr:rowOff>
    </xdr:to>
    <xdr:sp macro="" textlink="">
      <xdr:nvSpPr>
        <xdr:cNvPr id="133" name="円/楕円 132">
          <a:extLst>
            <a:ext uri="{FF2B5EF4-FFF2-40B4-BE49-F238E27FC236}">
              <a16:creationId xmlns:a16="http://schemas.microsoft.com/office/drawing/2014/main" xmlns="" id="{00000000-0008-0000-0500-000085000000}"/>
            </a:ext>
          </a:extLst>
        </xdr:cNvPr>
        <xdr:cNvSpPr/>
      </xdr:nvSpPr>
      <xdr:spPr bwMode="auto">
        <a:xfrm>
          <a:off x="4254500" y="71492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110890</xdr:rowOff>
    </xdr:from>
    <xdr:ext cx="7620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3924300" y="7235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12,261</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945</xdr:rowOff>
    </xdr:from>
    <xdr:to>
      <xdr:col>3</xdr:col>
      <xdr:colOff>257175</xdr:colOff>
      <xdr:row>37</xdr:row>
      <xdr:rowOff>102545</xdr:rowOff>
    </xdr:to>
    <xdr:sp macro="" textlink="">
      <xdr:nvSpPr>
        <xdr:cNvPr id="135" name="円/楕円 134">
          <a:extLst>
            <a:ext uri="{FF2B5EF4-FFF2-40B4-BE49-F238E27FC236}">
              <a16:creationId xmlns:a16="http://schemas.microsoft.com/office/drawing/2014/main" xmlns="" id="{00000000-0008-0000-0500-000087000000}"/>
            </a:ext>
          </a:extLst>
        </xdr:cNvPr>
        <xdr:cNvSpPr/>
      </xdr:nvSpPr>
      <xdr:spPr bwMode="auto">
        <a:xfrm>
          <a:off x="3556000" y="7125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87322</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3225800" y="7212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13,292</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29406</xdr:rowOff>
    </xdr:from>
    <xdr:to>
      <xdr:col>2</xdr:col>
      <xdr:colOff>692150</xdr:colOff>
      <xdr:row>36</xdr:row>
      <xdr:rowOff>131006</xdr:rowOff>
    </xdr:to>
    <xdr:sp macro="" textlink="">
      <xdr:nvSpPr>
        <xdr:cNvPr id="137" name="円/楕円 136">
          <a:extLst>
            <a:ext uri="{FF2B5EF4-FFF2-40B4-BE49-F238E27FC236}">
              <a16:creationId xmlns:a16="http://schemas.microsoft.com/office/drawing/2014/main" xmlns="" id="{00000000-0008-0000-0500-000089000000}"/>
            </a:ext>
          </a:extLst>
        </xdr:cNvPr>
        <xdr:cNvSpPr/>
      </xdr:nvSpPr>
      <xdr:spPr bwMode="auto">
        <a:xfrm>
          <a:off x="2857500" y="6982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115783</xdr:rowOff>
    </xdr:from>
    <xdr:ext cx="762000" cy="259045"/>
    <xdr:sp macro="" textlink="">
      <xdr:nvSpPr>
        <xdr:cNvPr id="138" name="テキスト ボックス 137">
          <a:extLst>
            <a:ext uri="{FF2B5EF4-FFF2-40B4-BE49-F238E27FC236}">
              <a16:creationId xmlns:a16="http://schemas.microsoft.com/office/drawing/2014/main" xmlns="" id="{00000000-0008-0000-0500-00008A000000}"/>
            </a:ext>
          </a:extLst>
        </xdr:cNvPr>
        <xdr:cNvSpPr txBox="1"/>
      </xdr:nvSpPr>
      <xdr:spPr>
        <a:xfrm>
          <a:off x="2527300" y="706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19,547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沖縄県本部町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13,441
13,377
54.35
8,040,715
7,840,682
164,998
3,876,493
6,850,534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42.8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63,815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a:extLst>
            <a:ext uri="{FF2B5EF4-FFF2-40B4-BE49-F238E27FC236}">
              <a16:creationId xmlns:a16="http://schemas.microsoft.com/office/drawing/2014/main" xmlns=""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45128</xdr:rowOff>
    </xdr:from>
    <xdr:to>
      <xdr:col>6</xdr:col>
      <xdr:colOff>510540</xdr:colOff>
      <xdr:row>39</xdr:row>
      <xdr:rowOff>41059</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flipV="1">
          <a:off x="4633595" y="5360078"/>
          <a:ext cx="1270" cy="1367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44886</xdr:rowOff>
    </xdr:from>
    <xdr:ext cx="534377" cy="259045"/>
    <xdr:sp macro="" textlink="">
      <xdr:nvSpPr>
        <xdr:cNvPr id="57" name="人件費最小値テキスト">
          <a:extLst>
            <a:ext uri="{FF2B5EF4-FFF2-40B4-BE49-F238E27FC236}">
              <a16:creationId xmlns:a16="http://schemas.microsoft.com/office/drawing/2014/main" xmlns="" id="{00000000-0008-0000-0600-000039000000}"/>
            </a:ext>
          </a:extLst>
        </xdr:cNvPr>
        <xdr:cNvSpPr txBox="1"/>
      </xdr:nvSpPr>
      <xdr:spPr>
        <a:xfrm>
          <a:off x="4686300" y="673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50,445</a:t>
          </a:r>
          <a:endParaRPr kumimoji="1" lang="ja-JP" altLang="en-US" sz="1000" b="1">
            <a:latin typeface="ＭＳ Ｐゴシック"/>
          </a:endParaRPr>
        </a:p>
      </xdr:txBody>
    </xdr:sp>
    <xdr:clientData/>
  </xdr:oneCellAnchor>
  <xdr:twoCellAnchor>
    <xdr:from>
      <xdr:col>6</xdr:col>
      <xdr:colOff>422275</xdr:colOff>
      <xdr:row>39</xdr:row>
      <xdr:rowOff>41059</xdr:rowOff>
    </xdr:from>
    <xdr:to>
      <xdr:col>6</xdr:col>
      <xdr:colOff>600075</xdr:colOff>
      <xdr:row>39</xdr:row>
      <xdr:rowOff>41059</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672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163255</xdr:rowOff>
    </xdr:from>
    <xdr:ext cx="599010" cy="259045"/>
    <xdr:sp macro="" textlink="">
      <xdr:nvSpPr>
        <xdr:cNvPr id="59" name="人件費最大値テキスト">
          <a:extLst>
            <a:ext uri="{FF2B5EF4-FFF2-40B4-BE49-F238E27FC236}">
              <a16:creationId xmlns:a16="http://schemas.microsoft.com/office/drawing/2014/main" xmlns="" id="{00000000-0008-0000-0600-00003B000000}"/>
            </a:ext>
          </a:extLst>
        </xdr:cNvPr>
        <xdr:cNvSpPr txBox="1"/>
      </xdr:nvSpPr>
      <xdr:spPr>
        <a:xfrm>
          <a:off x="4686300" y="51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229,911</a:t>
          </a:r>
          <a:endParaRPr kumimoji="1" lang="ja-JP" altLang="en-US" sz="1000" b="1">
            <a:latin typeface="ＭＳ Ｐゴシック"/>
          </a:endParaRPr>
        </a:p>
      </xdr:txBody>
    </xdr:sp>
    <xdr:clientData/>
  </xdr:oneCellAnchor>
  <xdr:twoCellAnchor>
    <xdr:from>
      <xdr:col>6</xdr:col>
      <xdr:colOff>422275</xdr:colOff>
      <xdr:row>31</xdr:row>
      <xdr:rowOff>45128</xdr:rowOff>
    </xdr:from>
    <xdr:to>
      <xdr:col>6</xdr:col>
      <xdr:colOff>600075</xdr:colOff>
      <xdr:row>31</xdr:row>
      <xdr:rowOff>45128</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53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112458</xdr:rowOff>
    </xdr:from>
    <xdr:to>
      <xdr:col>6</xdr:col>
      <xdr:colOff>511175</xdr:colOff>
      <xdr:row>38</xdr:row>
      <xdr:rowOff>113464</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flipV="1">
          <a:off x="3797300" y="6627558"/>
          <a:ext cx="8382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87492</xdr:rowOff>
    </xdr:from>
    <xdr:ext cx="534377" cy="259045"/>
    <xdr:sp macro="" textlink="">
      <xdr:nvSpPr>
        <xdr:cNvPr id="62" name="人件費平均値テキスト">
          <a:extLst>
            <a:ext uri="{FF2B5EF4-FFF2-40B4-BE49-F238E27FC236}">
              <a16:creationId xmlns:a16="http://schemas.microsoft.com/office/drawing/2014/main" xmlns="" id="{00000000-0008-0000-0600-00003E000000}"/>
            </a:ext>
          </a:extLst>
        </xdr:cNvPr>
        <xdr:cNvSpPr txBox="1"/>
      </xdr:nvSpPr>
      <xdr:spPr>
        <a:xfrm>
          <a:off x="4686300" y="6259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85,687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64615</xdr:rowOff>
    </xdr:from>
    <xdr:to>
      <xdr:col>6</xdr:col>
      <xdr:colOff>561975</xdr:colOff>
      <xdr:row>37</xdr:row>
      <xdr:rowOff>166215</xdr:rowOff>
    </xdr:to>
    <xdr:sp macro="" textlink="">
      <xdr:nvSpPr>
        <xdr:cNvPr id="63" name="フローチャート : 判断 62">
          <a:extLst>
            <a:ext uri="{FF2B5EF4-FFF2-40B4-BE49-F238E27FC236}">
              <a16:creationId xmlns:a16="http://schemas.microsoft.com/office/drawing/2014/main" xmlns="" id="{00000000-0008-0000-0600-00003F000000}"/>
            </a:ext>
          </a:extLst>
        </xdr:cNvPr>
        <xdr:cNvSpPr/>
      </xdr:nvSpPr>
      <xdr:spPr>
        <a:xfrm>
          <a:off x="45847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62883</xdr:rowOff>
    </xdr:from>
    <xdr:to>
      <xdr:col>5</xdr:col>
      <xdr:colOff>358775</xdr:colOff>
      <xdr:row>38</xdr:row>
      <xdr:rowOff>113464</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a:off x="2908300" y="6577983"/>
          <a:ext cx="889000" cy="5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42281</xdr:rowOff>
    </xdr:from>
    <xdr:to>
      <xdr:col>5</xdr:col>
      <xdr:colOff>409575</xdr:colOff>
      <xdr:row>37</xdr:row>
      <xdr:rowOff>143881</xdr:rowOff>
    </xdr:to>
    <xdr:sp macro="" textlink="">
      <xdr:nvSpPr>
        <xdr:cNvPr id="65" name="フローチャート : 判断 64">
          <a:extLst>
            <a:ext uri="{FF2B5EF4-FFF2-40B4-BE49-F238E27FC236}">
              <a16:creationId xmlns:a16="http://schemas.microsoft.com/office/drawing/2014/main" xmlns="" id="{00000000-0008-0000-0600-000041000000}"/>
            </a:ext>
          </a:extLst>
        </xdr:cNvPr>
        <xdr:cNvSpPr/>
      </xdr:nvSpPr>
      <xdr:spPr>
        <a:xfrm>
          <a:off x="3746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160408</xdr:rowOff>
    </xdr:from>
    <xdr:ext cx="534377"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3530111" y="616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88,618</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61946</xdr:rowOff>
    </xdr:from>
    <xdr:to>
      <xdr:col>4</xdr:col>
      <xdr:colOff>155575</xdr:colOff>
      <xdr:row>38</xdr:row>
      <xdr:rowOff>62883</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a:off x="2019300" y="6577046"/>
          <a:ext cx="889000" cy="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34836</xdr:rowOff>
    </xdr:from>
    <xdr:to>
      <xdr:col>4</xdr:col>
      <xdr:colOff>206375</xdr:colOff>
      <xdr:row>37</xdr:row>
      <xdr:rowOff>136436</xdr:rowOff>
    </xdr:to>
    <xdr:sp macro="" textlink="">
      <xdr:nvSpPr>
        <xdr:cNvPr id="68" name="フローチャート : 判断 67">
          <a:extLst>
            <a:ext uri="{FF2B5EF4-FFF2-40B4-BE49-F238E27FC236}">
              <a16:creationId xmlns:a16="http://schemas.microsoft.com/office/drawing/2014/main" xmlns="" id="{00000000-0008-0000-0600-000044000000}"/>
            </a:ext>
          </a:extLst>
        </xdr:cNvPr>
        <xdr:cNvSpPr/>
      </xdr:nvSpPr>
      <xdr:spPr>
        <a:xfrm>
          <a:off x="2857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152963</xdr:rowOff>
    </xdr:from>
    <xdr:ext cx="534377"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2641111" y="615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61946</xdr:rowOff>
    </xdr:from>
    <xdr:to>
      <xdr:col>2</xdr:col>
      <xdr:colOff>638175</xdr:colOff>
      <xdr:row>38</xdr:row>
      <xdr:rowOff>65123</xdr:rowOff>
    </xdr:to>
    <xdr:cxnSp macro="">
      <xdr:nvCxnSpPr>
        <xdr:cNvPr id="70" name="直線コネクタ 69">
          <a:extLst>
            <a:ext uri="{FF2B5EF4-FFF2-40B4-BE49-F238E27FC236}">
              <a16:creationId xmlns:a16="http://schemas.microsoft.com/office/drawing/2014/main" xmlns="" id="{00000000-0008-0000-0600-000046000000}"/>
            </a:ext>
          </a:extLst>
        </xdr:cNvPr>
        <xdr:cNvCxnSpPr/>
      </xdr:nvCxnSpPr>
      <xdr:spPr>
        <a:xfrm flipV="1">
          <a:off x="1130300" y="6577046"/>
          <a:ext cx="889000" cy="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52012</xdr:rowOff>
    </xdr:from>
    <xdr:to>
      <xdr:col>3</xdr:col>
      <xdr:colOff>3175</xdr:colOff>
      <xdr:row>37</xdr:row>
      <xdr:rowOff>153612</xdr:rowOff>
    </xdr:to>
    <xdr:sp macro="" textlink="">
      <xdr:nvSpPr>
        <xdr:cNvPr id="71" name="フローチャート : 判断 70">
          <a:extLst>
            <a:ext uri="{FF2B5EF4-FFF2-40B4-BE49-F238E27FC236}">
              <a16:creationId xmlns:a16="http://schemas.microsoft.com/office/drawing/2014/main" xmlns="" id="{00000000-0008-0000-0600-000047000000}"/>
            </a:ext>
          </a:extLst>
        </xdr:cNvPr>
        <xdr:cNvSpPr/>
      </xdr:nvSpPr>
      <xdr:spPr>
        <a:xfrm>
          <a:off x="1968500" y="63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170139</xdr:rowOff>
    </xdr:from>
    <xdr:ext cx="534377"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1752111" y="617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38052</xdr:rowOff>
    </xdr:from>
    <xdr:to>
      <xdr:col>1</xdr:col>
      <xdr:colOff>485775</xdr:colOff>
      <xdr:row>37</xdr:row>
      <xdr:rowOff>139652</xdr:rowOff>
    </xdr:to>
    <xdr:sp macro="" textlink="">
      <xdr:nvSpPr>
        <xdr:cNvPr id="73" name="フローチャート : 判断 72">
          <a:extLst>
            <a:ext uri="{FF2B5EF4-FFF2-40B4-BE49-F238E27FC236}">
              <a16:creationId xmlns:a16="http://schemas.microsoft.com/office/drawing/2014/main" xmlns="" id="{00000000-0008-0000-0600-000049000000}"/>
            </a:ext>
          </a:extLst>
        </xdr:cNvPr>
        <xdr:cNvSpPr/>
      </xdr:nvSpPr>
      <xdr:spPr>
        <a:xfrm>
          <a:off x="1079500" y="638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156179</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863111" y="615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61658</xdr:rowOff>
    </xdr:from>
    <xdr:to>
      <xdr:col>6</xdr:col>
      <xdr:colOff>561975</xdr:colOff>
      <xdr:row>38</xdr:row>
      <xdr:rowOff>163258</xdr:rowOff>
    </xdr:to>
    <xdr:sp macro="" textlink="">
      <xdr:nvSpPr>
        <xdr:cNvPr id="80" name="円/楕円 79">
          <a:extLst>
            <a:ext uri="{FF2B5EF4-FFF2-40B4-BE49-F238E27FC236}">
              <a16:creationId xmlns:a16="http://schemas.microsoft.com/office/drawing/2014/main" xmlns="" id="{00000000-0008-0000-0600-000050000000}"/>
            </a:ext>
          </a:extLst>
        </xdr:cNvPr>
        <xdr:cNvSpPr/>
      </xdr:nvSpPr>
      <xdr:spPr>
        <a:xfrm>
          <a:off x="4584700" y="657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148035</xdr:rowOff>
    </xdr:from>
    <xdr:ext cx="534377" cy="259045"/>
    <xdr:sp macro="" textlink="">
      <xdr:nvSpPr>
        <xdr:cNvPr id="81" name="人件費該当値テキスト">
          <a:extLst>
            <a:ext uri="{FF2B5EF4-FFF2-40B4-BE49-F238E27FC236}">
              <a16:creationId xmlns:a16="http://schemas.microsoft.com/office/drawing/2014/main" xmlns="" id="{00000000-0008-0000-0600-000051000000}"/>
            </a:ext>
          </a:extLst>
        </xdr:cNvPr>
        <xdr:cNvSpPr txBox="1"/>
      </xdr:nvSpPr>
      <xdr:spPr>
        <a:xfrm>
          <a:off x="4686300" y="649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63,575</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62664</xdr:rowOff>
    </xdr:from>
    <xdr:to>
      <xdr:col>5</xdr:col>
      <xdr:colOff>409575</xdr:colOff>
      <xdr:row>38</xdr:row>
      <xdr:rowOff>164264</xdr:rowOff>
    </xdr:to>
    <xdr:sp macro="" textlink="">
      <xdr:nvSpPr>
        <xdr:cNvPr id="82" name="円/楕円 81">
          <a:extLst>
            <a:ext uri="{FF2B5EF4-FFF2-40B4-BE49-F238E27FC236}">
              <a16:creationId xmlns:a16="http://schemas.microsoft.com/office/drawing/2014/main" xmlns="" id="{00000000-0008-0000-0600-000052000000}"/>
            </a:ext>
          </a:extLst>
        </xdr:cNvPr>
        <xdr:cNvSpPr/>
      </xdr:nvSpPr>
      <xdr:spPr>
        <a:xfrm>
          <a:off x="3746500" y="657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155391</xdr:rowOff>
    </xdr:from>
    <xdr:ext cx="534377"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3530111" y="667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63,443</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12083</xdr:rowOff>
    </xdr:from>
    <xdr:to>
      <xdr:col>4</xdr:col>
      <xdr:colOff>206375</xdr:colOff>
      <xdr:row>38</xdr:row>
      <xdr:rowOff>113683</xdr:rowOff>
    </xdr:to>
    <xdr:sp macro="" textlink="">
      <xdr:nvSpPr>
        <xdr:cNvPr id="84" name="円/楕円 83">
          <a:extLst>
            <a:ext uri="{FF2B5EF4-FFF2-40B4-BE49-F238E27FC236}">
              <a16:creationId xmlns:a16="http://schemas.microsoft.com/office/drawing/2014/main" xmlns="" id="{00000000-0008-0000-0600-000054000000}"/>
            </a:ext>
          </a:extLst>
        </xdr:cNvPr>
        <xdr:cNvSpPr/>
      </xdr:nvSpPr>
      <xdr:spPr>
        <a:xfrm>
          <a:off x="2857500" y="652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104810</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2641111" y="661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70,081</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11146</xdr:rowOff>
    </xdr:from>
    <xdr:to>
      <xdr:col>3</xdr:col>
      <xdr:colOff>3175</xdr:colOff>
      <xdr:row>38</xdr:row>
      <xdr:rowOff>112746</xdr:rowOff>
    </xdr:to>
    <xdr:sp macro="" textlink="">
      <xdr:nvSpPr>
        <xdr:cNvPr id="86" name="円/楕円 85">
          <a:extLst>
            <a:ext uri="{FF2B5EF4-FFF2-40B4-BE49-F238E27FC236}">
              <a16:creationId xmlns:a16="http://schemas.microsoft.com/office/drawing/2014/main" xmlns="" id="{00000000-0008-0000-0600-000056000000}"/>
            </a:ext>
          </a:extLst>
        </xdr:cNvPr>
        <xdr:cNvSpPr/>
      </xdr:nvSpPr>
      <xdr:spPr>
        <a:xfrm>
          <a:off x="1968500" y="652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103873</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1752111" y="661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70,204</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14323</xdr:rowOff>
    </xdr:from>
    <xdr:to>
      <xdr:col>1</xdr:col>
      <xdr:colOff>485775</xdr:colOff>
      <xdr:row>38</xdr:row>
      <xdr:rowOff>115923</xdr:rowOff>
    </xdr:to>
    <xdr:sp macro="" textlink="">
      <xdr:nvSpPr>
        <xdr:cNvPr id="88" name="円/楕円 87">
          <a:extLst>
            <a:ext uri="{FF2B5EF4-FFF2-40B4-BE49-F238E27FC236}">
              <a16:creationId xmlns:a16="http://schemas.microsoft.com/office/drawing/2014/main" xmlns="" id="{00000000-0008-0000-0600-000058000000}"/>
            </a:ext>
          </a:extLst>
        </xdr:cNvPr>
        <xdr:cNvSpPr/>
      </xdr:nvSpPr>
      <xdr:spPr>
        <a:xfrm>
          <a:off x="1079500" y="652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107050</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863111" y="662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69,787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61,074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a:extLst>
            <a:ext uri="{FF2B5EF4-FFF2-40B4-BE49-F238E27FC236}">
              <a16:creationId xmlns:a16="http://schemas.microsoft.com/office/drawing/2014/main" xmlns=""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xmlns=""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xmlns=""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a:extLst>
            <a:ext uri="{FF2B5EF4-FFF2-40B4-BE49-F238E27FC236}">
              <a16:creationId xmlns:a16="http://schemas.microsoft.com/office/drawing/2014/main" xmlns=""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38572</xdr:rowOff>
    </xdr:from>
    <xdr:to>
      <xdr:col>6</xdr:col>
      <xdr:colOff>510540</xdr:colOff>
      <xdr:row>57</xdr:row>
      <xdr:rowOff>147166</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flipV="1">
          <a:off x="4633595" y="8611072"/>
          <a:ext cx="1270" cy="1308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150993</xdr:rowOff>
    </xdr:from>
    <xdr:ext cx="534377" cy="259045"/>
    <xdr:sp macro="" textlink="">
      <xdr:nvSpPr>
        <xdr:cNvPr id="112" name="物件費最小値テキスト">
          <a:extLst>
            <a:ext uri="{FF2B5EF4-FFF2-40B4-BE49-F238E27FC236}">
              <a16:creationId xmlns:a16="http://schemas.microsoft.com/office/drawing/2014/main" xmlns="" id="{00000000-0008-0000-0600-000070000000}"/>
            </a:ext>
          </a:extLst>
        </xdr:cNvPr>
        <xdr:cNvSpPr txBox="1"/>
      </xdr:nvSpPr>
      <xdr:spPr>
        <a:xfrm>
          <a:off x="4686300" y="992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35,867</a:t>
          </a:r>
          <a:endParaRPr kumimoji="1" lang="ja-JP" altLang="en-US" sz="1000" b="1">
            <a:latin typeface="ＭＳ Ｐゴシック"/>
          </a:endParaRPr>
        </a:p>
      </xdr:txBody>
    </xdr:sp>
    <xdr:clientData/>
  </xdr:oneCellAnchor>
  <xdr:twoCellAnchor>
    <xdr:from>
      <xdr:col>6</xdr:col>
      <xdr:colOff>422275</xdr:colOff>
      <xdr:row>57</xdr:row>
      <xdr:rowOff>147166</xdr:rowOff>
    </xdr:from>
    <xdr:to>
      <xdr:col>6</xdr:col>
      <xdr:colOff>600075</xdr:colOff>
      <xdr:row>57</xdr:row>
      <xdr:rowOff>147166</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a:off x="4546600" y="991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156699</xdr:rowOff>
    </xdr:from>
    <xdr:ext cx="599010" cy="259045"/>
    <xdr:sp macro="" textlink="">
      <xdr:nvSpPr>
        <xdr:cNvPr id="114" name="物件費最大値テキスト">
          <a:extLst>
            <a:ext uri="{FF2B5EF4-FFF2-40B4-BE49-F238E27FC236}">
              <a16:creationId xmlns:a16="http://schemas.microsoft.com/office/drawing/2014/main" xmlns="" id="{00000000-0008-0000-0600-000072000000}"/>
            </a:ext>
          </a:extLst>
        </xdr:cNvPr>
        <xdr:cNvSpPr txBox="1"/>
      </xdr:nvSpPr>
      <xdr:spPr>
        <a:xfrm>
          <a:off x="4686300" y="838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322,119</a:t>
          </a:r>
          <a:endParaRPr kumimoji="1" lang="ja-JP" altLang="en-US" sz="1000" b="1">
            <a:latin typeface="ＭＳ Ｐゴシック"/>
          </a:endParaRPr>
        </a:p>
      </xdr:txBody>
    </xdr:sp>
    <xdr:clientData/>
  </xdr:oneCellAnchor>
  <xdr:twoCellAnchor>
    <xdr:from>
      <xdr:col>6</xdr:col>
      <xdr:colOff>422275</xdr:colOff>
      <xdr:row>50</xdr:row>
      <xdr:rowOff>38572</xdr:rowOff>
    </xdr:from>
    <xdr:to>
      <xdr:col>6</xdr:col>
      <xdr:colOff>600075</xdr:colOff>
      <xdr:row>50</xdr:row>
      <xdr:rowOff>38572</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a:off x="4546600" y="861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121892</xdr:rowOff>
    </xdr:from>
    <xdr:to>
      <xdr:col>6</xdr:col>
      <xdr:colOff>511175</xdr:colOff>
      <xdr:row>56</xdr:row>
      <xdr:rowOff>152222</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flipV="1">
          <a:off x="3797300" y="9723092"/>
          <a:ext cx="838200" cy="30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80976</xdr:rowOff>
    </xdr:from>
    <xdr:ext cx="534377" cy="259045"/>
    <xdr:sp macro="" textlink="">
      <xdr:nvSpPr>
        <xdr:cNvPr id="117" name="物件費平均値テキスト">
          <a:extLst>
            <a:ext uri="{FF2B5EF4-FFF2-40B4-BE49-F238E27FC236}">
              <a16:creationId xmlns:a16="http://schemas.microsoft.com/office/drawing/2014/main" xmlns="" id="{00000000-0008-0000-0600-000075000000}"/>
            </a:ext>
          </a:extLst>
        </xdr:cNvPr>
        <xdr:cNvSpPr txBox="1"/>
      </xdr:nvSpPr>
      <xdr:spPr>
        <a:xfrm>
          <a:off x="4686300" y="9510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81,737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58099</xdr:rowOff>
    </xdr:from>
    <xdr:to>
      <xdr:col>6</xdr:col>
      <xdr:colOff>561975</xdr:colOff>
      <xdr:row>56</xdr:row>
      <xdr:rowOff>159699</xdr:rowOff>
    </xdr:to>
    <xdr:sp macro="" textlink="">
      <xdr:nvSpPr>
        <xdr:cNvPr id="118" name="フローチャート : 判断 117">
          <a:extLst>
            <a:ext uri="{FF2B5EF4-FFF2-40B4-BE49-F238E27FC236}">
              <a16:creationId xmlns:a16="http://schemas.microsoft.com/office/drawing/2014/main" xmlns="" id="{00000000-0008-0000-0600-000076000000}"/>
            </a:ext>
          </a:extLst>
        </xdr:cNvPr>
        <xdr:cNvSpPr/>
      </xdr:nvSpPr>
      <xdr:spPr>
        <a:xfrm>
          <a:off x="45847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147253</xdr:rowOff>
    </xdr:from>
    <xdr:to>
      <xdr:col>5</xdr:col>
      <xdr:colOff>358775</xdr:colOff>
      <xdr:row>56</xdr:row>
      <xdr:rowOff>152222</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a:off x="2908300" y="9748453"/>
          <a:ext cx="889000" cy="4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67887</xdr:rowOff>
    </xdr:from>
    <xdr:to>
      <xdr:col>5</xdr:col>
      <xdr:colOff>409575</xdr:colOff>
      <xdr:row>56</xdr:row>
      <xdr:rowOff>169487</xdr:rowOff>
    </xdr:to>
    <xdr:sp macro="" textlink="">
      <xdr:nvSpPr>
        <xdr:cNvPr id="120" name="フローチャート : 判断 119">
          <a:extLst>
            <a:ext uri="{FF2B5EF4-FFF2-40B4-BE49-F238E27FC236}">
              <a16:creationId xmlns:a16="http://schemas.microsoft.com/office/drawing/2014/main" xmlns="" id="{00000000-0008-0000-0600-000078000000}"/>
            </a:ext>
          </a:extLst>
        </xdr:cNvPr>
        <xdr:cNvSpPr/>
      </xdr:nvSpPr>
      <xdr:spPr>
        <a:xfrm>
          <a:off x="3746500" y="96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14564</xdr:rowOff>
    </xdr:from>
    <xdr:ext cx="534377" cy="259045"/>
    <xdr:sp macro="" textlink="">
      <xdr:nvSpPr>
        <xdr:cNvPr id="121" name="テキスト ボックス 120">
          <a:extLst>
            <a:ext uri="{FF2B5EF4-FFF2-40B4-BE49-F238E27FC236}">
              <a16:creationId xmlns:a16="http://schemas.microsoft.com/office/drawing/2014/main" xmlns="" id="{00000000-0008-0000-0600-000079000000}"/>
            </a:ext>
          </a:extLst>
        </xdr:cNvPr>
        <xdr:cNvSpPr txBox="1"/>
      </xdr:nvSpPr>
      <xdr:spPr>
        <a:xfrm>
          <a:off x="3530111" y="944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79,596</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147253</xdr:rowOff>
    </xdr:from>
    <xdr:to>
      <xdr:col>4</xdr:col>
      <xdr:colOff>155575</xdr:colOff>
      <xdr:row>56</xdr:row>
      <xdr:rowOff>159995</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flipV="1">
          <a:off x="2019300" y="9748453"/>
          <a:ext cx="889000" cy="1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87570</xdr:rowOff>
    </xdr:from>
    <xdr:to>
      <xdr:col>4</xdr:col>
      <xdr:colOff>206375</xdr:colOff>
      <xdr:row>57</xdr:row>
      <xdr:rowOff>17720</xdr:rowOff>
    </xdr:to>
    <xdr:sp macro="" textlink="">
      <xdr:nvSpPr>
        <xdr:cNvPr id="123" name="フローチャート : 判断 122">
          <a:extLst>
            <a:ext uri="{FF2B5EF4-FFF2-40B4-BE49-F238E27FC236}">
              <a16:creationId xmlns:a16="http://schemas.microsoft.com/office/drawing/2014/main" xmlns="" id="{00000000-0008-0000-0600-00007B000000}"/>
            </a:ext>
          </a:extLst>
        </xdr:cNvPr>
        <xdr:cNvSpPr/>
      </xdr:nvSpPr>
      <xdr:spPr>
        <a:xfrm>
          <a:off x="2857500" y="96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34247</xdr:rowOff>
    </xdr:from>
    <xdr:ext cx="534377" cy="259045"/>
    <xdr:sp macro="" textlink="">
      <xdr:nvSpPr>
        <xdr:cNvPr id="124" name="テキスト ボックス 123">
          <a:extLst>
            <a:ext uri="{FF2B5EF4-FFF2-40B4-BE49-F238E27FC236}">
              <a16:creationId xmlns:a16="http://schemas.microsoft.com/office/drawing/2014/main" xmlns="" id="{00000000-0008-0000-0600-00007C000000}"/>
            </a:ext>
          </a:extLst>
        </xdr:cNvPr>
        <xdr:cNvSpPr txBox="1"/>
      </xdr:nvSpPr>
      <xdr:spPr>
        <a:xfrm>
          <a:off x="2641111" y="946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159995</xdr:rowOff>
    </xdr:from>
    <xdr:to>
      <xdr:col>2</xdr:col>
      <xdr:colOff>638175</xdr:colOff>
      <xdr:row>57</xdr:row>
      <xdr:rowOff>46797</xdr:rowOff>
    </xdr:to>
    <xdr:cxnSp macro="">
      <xdr:nvCxnSpPr>
        <xdr:cNvPr id="125" name="直線コネクタ 124">
          <a:extLst>
            <a:ext uri="{FF2B5EF4-FFF2-40B4-BE49-F238E27FC236}">
              <a16:creationId xmlns:a16="http://schemas.microsoft.com/office/drawing/2014/main" xmlns="" id="{00000000-0008-0000-0600-00007D000000}"/>
            </a:ext>
          </a:extLst>
        </xdr:cNvPr>
        <xdr:cNvCxnSpPr/>
      </xdr:nvCxnSpPr>
      <xdr:spPr>
        <a:xfrm flipV="1">
          <a:off x="1130300" y="9761195"/>
          <a:ext cx="889000" cy="5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106759</xdr:rowOff>
    </xdr:from>
    <xdr:to>
      <xdr:col>3</xdr:col>
      <xdr:colOff>3175</xdr:colOff>
      <xdr:row>57</xdr:row>
      <xdr:rowOff>36909</xdr:rowOff>
    </xdr:to>
    <xdr:sp macro="" textlink="">
      <xdr:nvSpPr>
        <xdr:cNvPr id="126" name="フローチャート : 判断 125">
          <a:extLst>
            <a:ext uri="{FF2B5EF4-FFF2-40B4-BE49-F238E27FC236}">
              <a16:creationId xmlns:a16="http://schemas.microsoft.com/office/drawing/2014/main" xmlns="" id="{00000000-0008-0000-0600-00007E000000}"/>
            </a:ext>
          </a:extLst>
        </xdr:cNvPr>
        <xdr:cNvSpPr/>
      </xdr:nvSpPr>
      <xdr:spPr>
        <a:xfrm>
          <a:off x="1968500" y="97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53436</xdr:rowOff>
    </xdr:from>
    <xdr:ext cx="534377" cy="259045"/>
    <xdr:sp macro="" textlink="">
      <xdr:nvSpPr>
        <xdr:cNvPr id="127" name="テキスト ボックス 126">
          <a:extLst>
            <a:ext uri="{FF2B5EF4-FFF2-40B4-BE49-F238E27FC236}">
              <a16:creationId xmlns:a16="http://schemas.microsoft.com/office/drawing/2014/main" xmlns="" id="{00000000-0008-0000-0600-00007F000000}"/>
            </a:ext>
          </a:extLst>
        </xdr:cNvPr>
        <xdr:cNvSpPr txBox="1"/>
      </xdr:nvSpPr>
      <xdr:spPr>
        <a:xfrm>
          <a:off x="1752111" y="948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117306</xdr:rowOff>
    </xdr:from>
    <xdr:to>
      <xdr:col>1</xdr:col>
      <xdr:colOff>485775</xdr:colOff>
      <xdr:row>57</xdr:row>
      <xdr:rowOff>47456</xdr:rowOff>
    </xdr:to>
    <xdr:sp macro="" textlink="">
      <xdr:nvSpPr>
        <xdr:cNvPr id="128" name="フローチャート : 判断 127">
          <a:extLst>
            <a:ext uri="{FF2B5EF4-FFF2-40B4-BE49-F238E27FC236}">
              <a16:creationId xmlns:a16="http://schemas.microsoft.com/office/drawing/2014/main" xmlns="" id="{00000000-0008-0000-0600-000080000000}"/>
            </a:ext>
          </a:extLst>
        </xdr:cNvPr>
        <xdr:cNvSpPr/>
      </xdr:nvSpPr>
      <xdr:spPr>
        <a:xfrm>
          <a:off x="1079500" y="971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63983</xdr:rowOff>
    </xdr:from>
    <xdr:ext cx="534377"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863111" y="949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71092</xdr:rowOff>
    </xdr:from>
    <xdr:to>
      <xdr:col>6</xdr:col>
      <xdr:colOff>561975</xdr:colOff>
      <xdr:row>57</xdr:row>
      <xdr:rowOff>1242</xdr:rowOff>
    </xdr:to>
    <xdr:sp macro="" textlink="">
      <xdr:nvSpPr>
        <xdr:cNvPr id="135" name="円/楕円 134">
          <a:extLst>
            <a:ext uri="{FF2B5EF4-FFF2-40B4-BE49-F238E27FC236}">
              <a16:creationId xmlns:a16="http://schemas.microsoft.com/office/drawing/2014/main" xmlns="" id="{00000000-0008-0000-0600-000087000000}"/>
            </a:ext>
          </a:extLst>
        </xdr:cNvPr>
        <xdr:cNvSpPr/>
      </xdr:nvSpPr>
      <xdr:spPr>
        <a:xfrm>
          <a:off x="4584700" y="967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49519</xdr:rowOff>
    </xdr:from>
    <xdr:ext cx="534377" cy="259045"/>
    <xdr:sp macro="" textlink="">
      <xdr:nvSpPr>
        <xdr:cNvPr id="136" name="物件費該当値テキスト">
          <a:extLst>
            <a:ext uri="{FF2B5EF4-FFF2-40B4-BE49-F238E27FC236}">
              <a16:creationId xmlns:a16="http://schemas.microsoft.com/office/drawing/2014/main" xmlns="" id="{00000000-0008-0000-0600-000088000000}"/>
            </a:ext>
          </a:extLst>
        </xdr:cNvPr>
        <xdr:cNvSpPr txBox="1"/>
      </xdr:nvSpPr>
      <xdr:spPr>
        <a:xfrm>
          <a:off x="4686300" y="965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78,895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101422</xdr:rowOff>
    </xdr:from>
    <xdr:to>
      <xdr:col>5</xdr:col>
      <xdr:colOff>409575</xdr:colOff>
      <xdr:row>57</xdr:row>
      <xdr:rowOff>31572</xdr:rowOff>
    </xdr:to>
    <xdr:sp macro="" textlink="">
      <xdr:nvSpPr>
        <xdr:cNvPr id="137" name="円/楕円 136">
          <a:extLst>
            <a:ext uri="{FF2B5EF4-FFF2-40B4-BE49-F238E27FC236}">
              <a16:creationId xmlns:a16="http://schemas.microsoft.com/office/drawing/2014/main" xmlns="" id="{00000000-0008-0000-0600-000089000000}"/>
            </a:ext>
          </a:extLst>
        </xdr:cNvPr>
        <xdr:cNvSpPr/>
      </xdr:nvSpPr>
      <xdr:spPr>
        <a:xfrm>
          <a:off x="3746500" y="970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22699</xdr:rowOff>
    </xdr:from>
    <xdr:ext cx="534377"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3530111" y="9795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72,261</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96453</xdr:rowOff>
    </xdr:from>
    <xdr:to>
      <xdr:col>4</xdr:col>
      <xdr:colOff>206375</xdr:colOff>
      <xdr:row>57</xdr:row>
      <xdr:rowOff>26603</xdr:rowOff>
    </xdr:to>
    <xdr:sp macro="" textlink="">
      <xdr:nvSpPr>
        <xdr:cNvPr id="139" name="円/楕円 138">
          <a:extLst>
            <a:ext uri="{FF2B5EF4-FFF2-40B4-BE49-F238E27FC236}">
              <a16:creationId xmlns:a16="http://schemas.microsoft.com/office/drawing/2014/main" xmlns="" id="{00000000-0008-0000-0600-00008B000000}"/>
            </a:ext>
          </a:extLst>
        </xdr:cNvPr>
        <xdr:cNvSpPr/>
      </xdr:nvSpPr>
      <xdr:spPr>
        <a:xfrm>
          <a:off x="2857500" y="969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17730</xdr:rowOff>
    </xdr:from>
    <xdr:ext cx="534377"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2641111" y="979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73,348</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109195</xdr:rowOff>
    </xdr:from>
    <xdr:to>
      <xdr:col>3</xdr:col>
      <xdr:colOff>3175</xdr:colOff>
      <xdr:row>57</xdr:row>
      <xdr:rowOff>39345</xdr:rowOff>
    </xdr:to>
    <xdr:sp macro="" textlink="">
      <xdr:nvSpPr>
        <xdr:cNvPr id="141" name="円/楕円 140">
          <a:extLst>
            <a:ext uri="{FF2B5EF4-FFF2-40B4-BE49-F238E27FC236}">
              <a16:creationId xmlns:a16="http://schemas.microsoft.com/office/drawing/2014/main" xmlns="" id="{00000000-0008-0000-0600-00008D000000}"/>
            </a:ext>
          </a:extLst>
        </xdr:cNvPr>
        <xdr:cNvSpPr/>
      </xdr:nvSpPr>
      <xdr:spPr>
        <a:xfrm>
          <a:off x="1968500" y="971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30472</xdr:rowOff>
    </xdr:from>
    <xdr:ext cx="534377" cy="259045"/>
    <xdr:sp macro="" textlink="">
      <xdr:nvSpPr>
        <xdr:cNvPr id="142" name="テキスト ボックス 141">
          <a:extLst>
            <a:ext uri="{FF2B5EF4-FFF2-40B4-BE49-F238E27FC236}">
              <a16:creationId xmlns:a16="http://schemas.microsoft.com/office/drawing/2014/main" xmlns="" id="{00000000-0008-0000-0600-00008E000000}"/>
            </a:ext>
          </a:extLst>
        </xdr:cNvPr>
        <xdr:cNvSpPr txBox="1"/>
      </xdr:nvSpPr>
      <xdr:spPr>
        <a:xfrm>
          <a:off x="1752111" y="980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70,561</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167447</xdr:rowOff>
    </xdr:from>
    <xdr:to>
      <xdr:col>1</xdr:col>
      <xdr:colOff>485775</xdr:colOff>
      <xdr:row>57</xdr:row>
      <xdr:rowOff>97597</xdr:rowOff>
    </xdr:to>
    <xdr:sp macro="" textlink="">
      <xdr:nvSpPr>
        <xdr:cNvPr id="143" name="円/楕円 142">
          <a:extLst>
            <a:ext uri="{FF2B5EF4-FFF2-40B4-BE49-F238E27FC236}">
              <a16:creationId xmlns:a16="http://schemas.microsoft.com/office/drawing/2014/main" xmlns="" id="{00000000-0008-0000-0600-00008F000000}"/>
            </a:ext>
          </a:extLst>
        </xdr:cNvPr>
        <xdr:cNvSpPr/>
      </xdr:nvSpPr>
      <xdr:spPr>
        <a:xfrm>
          <a:off x="1079500" y="976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88724</xdr:rowOff>
    </xdr:from>
    <xdr:ext cx="534377" cy="259045"/>
    <xdr:sp macro="" textlink="">
      <xdr:nvSpPr>
        <xdr:cNvPr id="144" name="テキスト ボックス 143">
          <a:extLst>
            <a:ext uri="{FF2B5EF4-FFF2-40B4-BE49-F238E27FC236}">
              <a16:creationId xmlns:a16="http://schemas.microsoft.com/office/drawing/2014/main" xmlns="" id="{00000000-0008-0000-0600-000090000000}"/>
            </a:ext>
          </a:extLst>
        </xdr:cNvPr>
        <xdr:cNvSpPr txBox="1"/>
      </xdr:nvSpPr>
      <xdr:spPr>
        <a:xfrm>
          <a:off x="863111" y="986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57,820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a:extLst>
            <a:ext uri="{FF2B5EF4-FFF2-40B4-BE49-F238E27FC236}">
              <a16:creationId xmlns:a16="http://schemas.microsoft.com/office/drawing/2014/main" xmlns=""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a:extLst>
            <a:ext uri="{FF2B5EF4-FFF2-40B4-BE49-F238E27FC236}">
              <a16:creationId xmlns:a16="http://schemas.microsoft.com/office/drawing/2014/main" xmlns=""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a:extLst>
            <a:ext uri="{FF2B5EF4-FFF2-40B4-BE49-F238E27FC236}">
              <a16:creationId xmlns:a16="http://schemas.microsoft.com/office/drawing/2014/main" xmlns=""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a:extLst>
            <a:ext uri="{FF2B5EF4-FFF2-40B4-BE49-F238E27FC236}">
              <a16:creationId xmlns:a16="http://schemas.microsoft.com/office/drawing/2014/main" xmlns=""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a:extLst>
            <a:ext uri="{FF2B5EF4-FFF2-40B4-BE49-F238E27FC236}">
              <a16:creationId xmlns:a16="http://schemas.microsoft.com/office/drawing/2014/main" xmlns=""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xmlns=""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a:extLst>
            <a:ext uri="{FF2B5EF4-FFF2-40B4-BE49-F238E27FC236}">
              <a16:creationId xmlns:a16="http://schemas.microsoft.com/office/drawing/2014/main" xmlns=""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xmlns=""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維持補修費グラフ枠">
          <a:extLst>
            <a:ext uri="{FF2B5EF4-FFF2-40B4-BE49-F238E27FC236}">
              <a16:creationId xmlns:a16="http://schemas.microsoft.com/office/drawing/2014/main" xmlns=""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64674</xdr:rowOff>
    </xdr:from>
    <xdr:to>
      <xdr:col>6</xdr:col>
      <xdr:colOff>510540</xdr:colOff>
      <xdr:row>78</xdr:row>
      <xdr:rowOff>102209</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flipV="1">
          <a:off x="4633595" y="12237624"/>
          <a:ext cx="1270" cy="123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106036</xdr:rowOff>
    </xdr:from>
    <xdr:ext cx="378565" cy="259045"/>
    <xdr:sp macro="" textlink="">
      <xdr:nvSpPr>
        <xdr:cNvPr id="167" name="維持補修費最小値テキスト">
          <a:extLst>
            <a:ext uri="{FF2B5EF4-FFF2-40B4-BE49-F238E27FC236}">
              <a16:creationId xmlns:a16="http://schemas.microsoft.com/office/drawing/2014/main" xmlns="" id="{00000000-0008-0000-0600-0000A7000000}"/>
            </a:ext>
          </a:extLst>
        </xdr:cNvPr>
        <xdr:cNvSpPr txBox="1"/>
      </xdr:nvSpPr>
      <xdr:spPr>
        <a:xfrm>
          <a:off x="4686300" y="13479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a:t>
          </a:r>
          <a:endParaRPr kumimoji="1" lang="ja-JP" altLang="en-US" sz="1000" b="1">
            <a:latin typeface="ＭＳ Ｐゴシック"/>
          </a:endParaRPr>
        </a:p>
      </xdr:txBody>
    </xdr:sp>
    <xdr:clientData/>
  </xdr:oneCellAnchor>
  <xdr:twoCellAnchor>
    <xdr:from>
      <xdr:col>6</xdr:col>
      <xdr:colOff>422275</xdr:colOff>
      <xdr:row>78</xdr:row>
      <xdr:rowOff>102209</xdr:rowOff>
    </xdr:from>
    <xdr:to>
      <xdr:col>6</xdr:col>
      <xdr:colOff>600075</xdr:colOff>
      <xdr:row>78</xdr:row>
      <xdr:rowOff>102209</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a:off x="4546600" y="1347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11351</xdr:rowOff>
    </xdr:from>
    <xdr:ext cx="534377" cy="259045"/>
    <xdr:sp macro="" textlink="">
      <xdr:nvSpPr>
        <xdr:cNvPr id="169" name="維持補修費最大値テキスト">
          <a:extLst>
            <a:ext uri="{FF2B5EF4-FFF2-40B4-BE49-F238E27FC236}">
              <a16:creationId xmlns:a16="http://schemas.microsoft.com/office/drawing/2014/main" xmlns="" id="{00000000-0008-0000-0600-0000A9000000}"/>
            </a:ext>
          </a:extLst>
        </xdr:cNvPr>
        <xdr:cNvSpPr txBox="1"/>
      </xdr:nvSpPr>
      <xdr:spPr>
        <a:xfrm>
          <a:off x="4686300" y="1201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27,891</a:t>
          </a:r>
          <a:endParaRPr kumimoji="1" lang="ja-JP" altLang="en-US" sz="1000" b="1">
            <a:latin typeface="ＭＳ Ｐゴシック"/>
          </a:endParaRPr>
        </a:p>
      </xdr:txBody>
    </xdr:sp>
    <xdr:clientData/>
  </xdr:oneCellAnchor>
  <xdr:twoCellAnchor>
    <xdr:from>
      <xdr:col>6</xdr:col>
      <xdr:colOff>422275</xdr:colOff>
      <xdr:row>71</xdr:row>
      <xdr:rowOff>64674</xdr:rowOff>
    </xdr:from>
    <xdr:to>
      <xdr:col>6</xdr:col>
      <xdr:colOff>600075</xdr:colOff>
      <xdr:row>71</xdr:row>
      <xdr:rowOff>64674</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a:off x="4546600" y="12237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145963</xdr:rowOff>
    </xdr:from>
    <xdr:to>
      <xdr:col>6</xdr:col>
      <xdr:colOff>511175</xdr:colOff>
      <xdr:row>78</xdr:row>
      <xdr:rowOff>20828</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a:off x="3797300" y="13176163"/>
          <a:ext cx="838200" cy="21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71086</xdr:rowOff>
    </xdr:from>
    <xdr:ext cx="469744" cy="259045"/>
    <xdr:sp macro="" textlink="">
      <xdr:nvSpPr>
        <xdr:cNvPr id="172" name="維持補修費平均値テキスト">
          <a:extLst>
            <a:ext uri="{FF2B5EF4-FFF2-40B4-BE49-F238E27FC236}">
              <a16:creationId xmlns:a16="http://schemas.microsoft.com/office/drawing/2014/main" xmlns="" id="{00000000-0008-0000-0600-0000AC000000}"/>
            </a:ext>
          </a:extLst>
        </xdr:cNvPr>
        <xdr:cNvSpPr txBox="1"/>
      </xdr:nvSpPr>
      <xdr:spPr>
        <a:xfrm>
          <a:off x="4686300" y="13101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48209</xdr:rowOff>
    </xdr:from>
    <xdr:to>
      <xdr:col>6</xdr:col>
      <xdr:colOff>561975</xdr:colOff>
      <xdr:row>77</xdr:row>
      <xdr:rowOff>149809</xdr:rowOff>
    </xdr:to>
    <xdr:sp macro="" textlink="">
      <xdr:nvSpPr>
        <xdr:cNvPr id="173" name="フローチャート : 判断 172">
          <a:extLst>
            <a:ext uri="{FF2B5EF4-FFF2-40B4-BE49-F238E27FC236}">
              <a16:creationId xmlns:a16="http://schemas.microsoft.com/office/drawing/2014/main" xmlns="" id="{00000000-0008-0000-0600-0000AD000000}"/>
            </a:ext>
          </a:extLst>
        </xdr:cNvPr>
        <xdr:cNvSpPr/>
      </xdr:nvSpPr>
      <xdr:spPr>
        <a:xfrm>
          <a:off x="45847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145963</xdr:rowOff>
    </xdr:from>
    <xdr:to>
      <xdr:col>5</xdr:col>
      <xdr:colOff>358775</xdr:colOff>
      <xdr:row>78</xdr:row>
      <xdr:rowOff>8713</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flipV="1">
          <a:off x="2908300" y="13176163"/>
          <a:ext cx="889000" cy="205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41306</xdr:rowOff>
    </xdr:from>
    <xdr:to>
      <xdr:col>5</xdr:col>
      <xdr:colOff>409575</xdr:colOff>
      <xdr:row>77</xdr:row>
      <xdr:rowOff>142906</xdr:rowOff>
    </xdr:to>
    <xdr:sp macro="" textlink="">
      <xdr:nvSpPr>
        <xdr:cNvPr id="175" name="フローチャート : 判断 174">
          <a:extLst>
            <a:ext uri="{FF2B5EF4-FFF2-40B4-BE49-F238E27FC236}">
              <a16:creationId xmlns:a16="http://schemas.microsoft.com/office/drawing/2014/main" xmlns="" id="{00000000-0008-0000-0600-0000AF000000}"/>
            </a:ext>
          </a:extLst>
        </xdr:cNvPr>
        <xdr:cNvSpPr/>
      </xdr:nvSpPr>
      <xdr:spPr>
        <a:xfrm>
          <a:off x="37465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134033</xdr:rowOff>
    </xdr:from>
    <xdr:ext cx="469744" cy="259045"/>
    <xdr:sp macro="" textlink="">
      <xdr:nvSpPr>
        <xdr:cNvPr id="176" name="テキスト ボックス 175">
          <a:extLst>
            <a:ext uri="{FF2B5EF4-FFF2-40B4-BE49-F238E27FC236}">
              <a16:creationId xmlns:a16="http://schemas.microsoft.com/office/drawing/2014/main" xmlns="" id="{00000000-0008-0000-0600-0000B0000000}"/>
            </a:ext>
          </a:extLst>
        </xdr:cNvPr>
        <xdr:cNvSpPr txBox="1"/>
      </xdr:nvSpPr>
      <xdr:spPr>
        <a:xfrm>
          <a:off x="3562427" y="1333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8713</xdr:rowOff>
    </xdr:from>
    <xdr:to>
      <xdr:col>4</xdr:col>
      <xdr:colOff>155575</xdr:colOff>
      <xdr:row>78</xdr:row>
      <xdr:rowOff>31710</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flipV="1">
          <a:off x="2019300" y="13381813"/>
          <a:ext cx="889000" cy="2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156246</xdr:rowOff>
    </xdr:from>
    <xdr:to>
      <xdr:col>4</xdr:col>
      <xdr:colOff>206375</xdr:colOff>
      <xdr:row>77</xdr:row>
      <xdr:rowOff>86396</xdr:rowOff>
    </xdr:to>
    <xdr:sp macro="" textlink="">
      <xdr:nvSpPr>
        <xdr:cNvPr id="178" name="フローチャート : 判断 177">
          <a:extLst>
            <a:ext uri="{FF2B5EF4-FFF2-40B4-BE49-F238E27FC236}">
              <a16:creationId xmlns:a16="http://schemas.microsoft.com/office/drawing/2014/main" xmlns="" id="{00000000-0008-0000-0600-0000B2000000}"/>
            </a:ext>
          </a:extLst>
        </xdr:cNvPr>
        <xdr:cNvSpPr/>
      </xdr:nvSpPr>
      <xdr:spPr>
        <a:xfrm>
          <a:off x="2857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102923</xdr:rowOff>
    </xdr:from>
    <xdr:ext cx="469744" cy="259045"/>
    <xdr:sp macro="" textlink="">
      <xdr:nvSpPr>
        <xdr:cNvPr id="179" name="テキスト ボックス 178">
          <a:extLst>
            <a:ext uri="{FF2B5EF4-FFF2-40B4-BE49-F238E27FC236}">
              <a16:creationId xmlns:a16="http://schemas.microsoft.com/office/drawing/2014/main" xmlns="" id="{00000000-0008-0000-0600-0000B3000000}"/>
            </a:ext>
          </a:extLst>
        </xdr:cNvPr>
        <xdr:cNvSpPr txBox="1"/>
      </xdr:nvSpPr>
      <xdr:spPr>
        <a:xfrm>
          <a:off x="2673427"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118258</xdr:rowOff>
    </xdr:from>
    <xdr:to>
      <xdr:col>2</xdr:col>
      <xdr:colOff>638175</xdr:colOff>
      <xdr:row>78</xdr:row>
      <xdr:rowOff>31710</xdr:rowOff>
    </xdr:to>
    <xdr:cxnSp macro="">
      <xdr:nvCxnSpPr>
        <xdr:cNvPr id="180" name="直線コネクタ 179">
          <a:extLst>
            <a:ext uri="{FF2B5EF4-FFF2-40B4-BE49-F238E27FC236}">
              <a16:creationId xmlns:a16="http://schemas.microsoft.com/office/drawing/2014/main" xmlns="" id="{00000000-0008-0000-0600-0000B4000000}"/>
            </a:ext>
          </a:extLst>
        </xdr:cNvPr>
        <xdr:cNvCxnSpPr/>
      </xdr:nvCxnSpPr>
      <xdr:spPr>
        <a:xfrm>
          <a:off x="1130300" y="13319908"/>
          <a:ext cx="889000" cy="8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10674</xdr:rowOff>
    </xdr:from>
    <xdr:to>
      <xdr:col>3</xdr:col>
      <xdr:colOff>3175</xdr:colOff>
      <xdr:row>77</xdr:row>
      <xdr:rowOff>112274</xdr:rowOff>
    </xdr:to>
    <xdr:sp macro="" textlink="">
      <xdr:nvSpPr>
        <xdr:cNvPr id="181" name="フローチャート : 判断 180">
          <a:extLst>
            <a:ext uri="{FF2B5EF4-FFF2-40B4-BE49-F238E27FC236}">
              <a16:creationId xmlns:a16="http://schemas.microsoft.com/office/drawing/2014/main" xmlns="" id="{00000000-0008-0000-0600-0000B5000000}"/>
            </a:ext>
          </a:extLst>
        </xdr:cNvPr>
        <xdr:cNvSpPr/>
      </xdr:nvSpPr>
      <xdr:spPr>
        <a:xfrm>
          <a:off x="1968500" y="1321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128801</xdr:rowOff>
    </xdr:from>
    <xdr:ext cx="469744" cy="259045"/>
    <xdr:sp macro="" textlink="">
      <xdr:nvSpPr>
        <xdr:cNvPr id="182" name="テキスト ボックス 181">
          <a:extLst>
            <a:ext uri="{FF2B5EF4-FFF2-40B4-BE49-F238E27FC236}">
              <a16:creationId xmlns:a16="http://schemas.microsoft.com/office/drawing/2014/main" xmlns="" id="{00000000-0008-0000-0600-0000B6000000}"/>
            </a:ext>
          </a:extLst>
        </xdr:cNvPr>
        <xdr:cNvSpPr txBox="1"/>
      </xdr:nvSpPr>
      <xdr:spPr>
        <a:xfrm>
          <a:off x="1784427" y="1298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11495</xdr:rowOff>
    </xdr:from>
    <xdr:to>
      <xdr:col>1</xdr:col>
      <xdr:colOff>485775</xdr:colOff>
      <xdr:row>77</xdr:row>
      <xdr:rowOff>113095</xdr:rowOff>
    </xdr:to>
    <xdr:sp macro="" textlink="">
      <xdr:nvSpPr>
        <xdr:cNvPr id="183" name="フローチャート : 判断 182">
          <a:extLst>
            <a:ext uri="{FF2B5EF4-FFF2-40B4-BE49-F238E27FC236}">
              <a16:creationId xmlns:a16="http://schemas.microsoft.com/office/drawing/2014/main" xmlns="" id="{00000000-0008-0000-0600-0000B7000000}"/>
            </a:ext>
          </a:extLst>
        </xdr:cNvPr>
        <xdr:cNvSpPr/>
      </xdr:nvSpPr>
      <xdr:spPr>
        <a:xfrm>
          <a:off x="1079500" y="1321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129622</xdr:rowOff>
    </xdr:from>
    <xdr:ext cx="469744" cy="259045"/>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895427" y="12988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141478</xdr:rowOff>
    </xdr:from>
    <xdr:to>
      <xdr:col>6</xdr:col>
      <xdr:colOff>561975</xdr:colOff>
      <xdr:row>78</xdr:row>
      <xdr:rowOff>71628</xdr:rowOff>
    </xdr:to>
    <xdr:sp macro="" textlink="">
      <xdr:nvSpPr>
        <xdr:cNvPr id="190" name="円/楕円 189">
          <a:extLst>
            <a:ext uri="{FF2B5EF4-FFF2-40B4-BE49-F238E27FC236}">
              <a16:creationId xmlns:a16="http://schemas.microsoft.com/office/drawing/2014/main" xmlns="" id="{00000000-0008-0000-0600-0000BE000000}"/>
            </a:ext>
          </a:extLst>
        </xdr:cNvPr>
        <xdr:cNvSpPr/>
      </xdr:nvSpPr>
      <xdr:spPr>
        <a:xfrm>
          <a:off x="4584700" y="1334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56405</xdr:rowOff>
    </xdr:from>
    <xdr:ext cx="469744" cy="259045"/>
    <xdr:sp macro="" textlink="">
      <xdr:nvSpPr>
        <xdr:cNvPr id="191" name="維持補修費該当値テキスト">
          <a:extLst>
            <a:ext uri="{FF2B5EF4-FFF2-40B4-BE49-F238E27FC236}">
              <a16:creationId xmlns:a16="http://schemas.microsoft.com/office/drawing/2014/main" xmlns="" id="{00000000-0008-0000-0600-0000BF000000}"/>
            </a:ext>
          </a:extLst>
        </xdr:cNvPr>
        <xdr:cNvSpPr txBox="1"/>
      </xdr:nvSpPr>
      <xdr:spPr>
        <a:xfrm>
          <a:off x="4686300" y="13258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2,600</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95163</xdr:rowOff>
    </xdr:from>
    <xdr:to>
      <xdr:col>5</xdr:col>
      <xdr:colOff>409575</xdr:colOff>
      <xdr:row>77</xdr:row>
      <xdr:rowOff>25313</xdr:rowOff>
    </xdr:to>
    <xdr:sp macro="" textlink="">
      <xdr:nvSpPr>
        <xdr:cNvPr id="192" name="円/楕円 191">
          <a:extLst>
            <a:ext uri="{FF2B5EF4-FFF2-40B4-BE49-F238E27FC236}">
              <a16:creationId xmlns:a16="http://schemas.microsoft.com/office/drawing/2014/main" xmlns="" id="{00000000-0008-0000-0600-0000C0000000}"/>
            </a:ext>
          </a:extLst>
        </xdr:cNvPr>
        <xdr:cNvSpPr/>
      </xdr:nvSpPr>
      <xdr:spPr>
        <a:xfrm>
          <a:off x="3746500" y="1312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41841</xdr:rowOff>
    </xdr:from>
    <xdr:ext cx="469744"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3562427" y="1290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129363</xdr:rowOff>
    </xdr:from>
    <xdr:to>
      <xdr:col>4</xdr:col>
      <xdr:colOff>206375</xdr:colOff>
      <xdr:row>78</xdr:row>
      <xdr:rowOff>59513</xdr:rowOff>
    </xdr:to>
    <xdr:sp macro="" textlink="">
      <xdr:nvSpPr>
        <xdr:cNvPr id="194" name="円/楕円 193">
          <a:extLst>
            <a:ext uri="{FF2B5EF4-FFF2-40B4-BE49-F238E27FC236}">
              <a16:creationId xmlns:a16="http://schemas.microsoft.com/office/drawing/2014/main" xmlns="" id="{00000000-0008-0000-0600-0000C2000000}"/>
            </a:ext>
          </a:extLst>
        </xdr:cNvPr>
        <xdr:cNvSpPr/>
      </xdr:nvSpPr>
      <xdr:spPr>
        <a:xfrm>
          <a:off x="2857500" y="133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50640</xdr:rowOff>
    </xdr:from>
    <xdr:ext cx="469744"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2673427" y="13423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152360</xdr:rowOff>
    </xdr:from>
    <xdr:to>
      <xdr:col>3</xdr:col>
      <xdr:colOff>3175</xdr:colOff>
      <xdr:row>78</xdr:row>
      <xdr:rowOff>82510</xdr:rowOff>
    </xdr:to>
    <xdr:sp macro="" textlink="">
      <xdr:nvSpPr>
        <xdr:cNvPr id="196" name="円/楕円 195">
          <a:extLst>
            <a:ext uri="{FF2B5EF4-FFF2-40B4-BE49-F238E27FC236}">
              <a16:creationId xmlns:a16="http://schemas.microsoft.com/office/drawing/2014/main" xmlns="" id="{00000000-0008-0000-0600-0000C4000000}"/>
            </a:ext>
          </a:extLst>
        </xdr:cNvPr>
        <xdr:cNvSpPr/>
      </xdr:nvSpPr>
      <xdr:spPr>
        <a:xfrm>
          <a:off x="1968500" y="1335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73637</xdr:rowOff>
    </xdr:from>
    <xdr:ext cx="469744"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1784427" y="13446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67458</xdr:rowOff>
    </xdr:from>
    <xdr:to>
      <xdr:col>1</xdr:col>
      <xdr:colOff>485775</xdr:colOff>
      <xdr:row>77</xdr:row>
      <xdr:rowOff>169058</xdr:rowOff>
    </xdr:to>
    <xdr:sp macro="" textlink="">
      <xdr:nvSpPr>
        <xdr:cNvPr id="198" name="円/楕円 197">
          <a:extLst>
            <a:ext uri="{FF2B5EF4-FFF2-40B4-BE49-F238E27FC236}">
              <a16:creationId xmlns:a16="http://schemas.microsoft.com/office/drawing/2014/main" xmlns="" id="{00000000-0008-0000-0600-0000C6000000}"/>
            </a:ext>
          </a:extLst>
        </xdr:cNvPr>
        <xdr:cNvSpPr/>
      </xdr:nvSpPr>
      <xdr:spPr>
        <a:xfrm>
          <a:off x="1079500" y="132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160185</xdr:rowOff>
    </xdr:from>
    <xdr:ext cx="469744" cy="259045"/>
    <xdr:sp macro="" textlink="">
      <xdr:nvSpPr>
        <xdr:cNvPr id="199" name="テキスト ボックス 198">
          <a:extLst>
            <a:ext uri="{FF2B5EF4-FFF2-40B4-BE49-F238E27FC236}">
              <a16:creationId xmlns:a16="http://schemas.microsoft.com/office/drawing/2014/main" xmlns="" id="{00000000-0008-0000-0600-0000C7000000}"/>
            </a:ext>
          </a:extLst>
        </xdr:cNvPr>
        <xdr:cNvSpPr txBox="1"/>
      </xdr:nvSpPr>
      <xdr:spPr>
        <a:xfrm>
          <a:off x="895427" y="13361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a:extLst>
            <a:ext uri="{FF2B5EF4-FFF2-40B4-BE49-F238E27FC236}">
              <a16:creationId xmlns:a16="http://schemas.microsoft.com/office/drawing/2014/main" xmlns=""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a:extLst>
            <a:ext uri="{FF2B5EF4-FFF2-40B4-BE49-F238E27FC236}">
              <a16:creationId xmlns:a16="http://schemas.microsoft.com/office/drawing/2014/main" xmlns=""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a:extLst>
            <a:ext uri="{FF2B5EF4-FFF2-40B4-BE49-F238E27FC236}">
              <a16:creationId xmlns:a16="http://schemas.microsoft.com/office/drawing/2014/main" xmlns=""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a:extLst>
            <a:ext uri="{FF2B5EF4-FFF2-40B4-BE49-F238E27FC236}">
              <a16:creationId xmlns:a16="http://schemas.microsoft.com/office/drawing/2014/main" xmlns=""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a:extLst>
            <a:ext uri="{FF2B5EF4-FFF2-40B4-BE49-F238E27FC236}">
              <a16:creationId xmlns:a16="http://schemas.microsoft.com/office/drawing/2014/main" xmlns=""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0" name="テキスト ボックス 209">
          <a:extLst>
            <a:ext uri="{FF2B5EF4-FFF2-40B4-BE49-F238E27FC236}">
              <a16:creationId xmlns:a16="http://schemas.microsoft.com/office/drawing/2014/main" xmlns="" id="{00000000-0008-0000-0600-0000D2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a:extLst>
            <a:ext uri="{FF2B5EF4-FFF2-40B4-BE49-F238E27FC236}">
              <a16:creationId xmlns:a16="http://schemas.microsoft.com/office/drawing/2014/main" xmlns=""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xmlns=""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a:extLst>
            <a:ext uri="{FF2B5EF4-FFF2-40B4-BE49-F238E27FC236}">
              <a16:creationId xmlns:a16="http://schemas.microsoft.com/office/drawing/2014/main" xmlns=""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a:extLst>
            <a:ext uri="{FF2B5EF4-FFF2-40B4-BE49-F238E27FC236}">
              <a16:creationId xmlns:a16="http://schemas.microsoft.com/office/drawing/2014/main" xmlns=""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138950</xdr:rowOff>
    </xdr:from>
    <xdr:to>
      <xdr:col>6</xdr:col>
      <xdr:colOff>510540</xdr:colOff>
      <xdr:row>98</xdr:row>
      <xdr:rowOff>32241</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flipV="1">
          <a:off x="4633595" y="15398000"/>
          <a:ext cx="1270" cy="1436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36068</xdr:rowOff>
    </xdr:from>
    <xdr:ext cx="534377" cy="259045"/>
    <xdr:sp macro="" textlink="">
      <xdr:nvSpPr>
        <xdr:cNvPr id="227" name="扶助費最小値テキスト">
          <a:extLst>
            <a:ext uri="{FF2B5EF4-FFF2-40B4-BE49-F238E27FC236}">
              <a16:creationId xmlns:a16="http://schemas.microsoft.com/office/drawing/2014/main" xmlns="" id="{00000000-0008-0000-0600-0000E3000000}"/>
            </a:ext>
          </a:extLst>
        </xdr:cNvPr>
        <xdr:cNvSpPr txBox="1"/>
      </xdr:nvSpPr>
      <xdr:spPr>
        <a:xfrm>
          <a:off x="4686300" y="1683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34,581</a:t>
          </a:r>
          <a:endParaRPr kumimoji="1" lang="ja-JP" altLang="en-US" sz="1000" b="1">
            <a:latin typeface="ＭＳ Ｐゴシック"/>
          </a:endParaRPr>
        </a:p>
      </xdr:txBody>
    </xdr:sp>
    <xdr:clientData/>
  </xdr:oneCellAnchor>
  <xdr:twoCellAnchor>
    <xdr:from>
      <xdr:col>6</xdr:col>
      <xdr:colOff>422275</xdr:colOff>
      <xdr:row>98</xdr:row>
      <xdr:rowOff>32241</xdr:rowOff>
    </xdr:from>
    <xdr:to>
      <xdr:col>6</xdr:col>
      <xdr:colOff>600075</xdr:colOff>
      <xdr:row>98</xdr:row>
      <xdr:rowOff>32241</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a:off x="4546600" y="16834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85627</xdr:rowOff>
    </xdr:from>
    <xdr:ext cx="599010" cy="259045"/>
    <xdr:sp macro="" textlink="">
      <xdr:nvSpPr>
        <xdr:cNvPr id="229" name="扶助費最大値テキスト">
          <a:extLst>
            <a:ext uri="{FF2B5EF4-FFF2-40B4-BE49-F238E27FC236}">
              <a16:creationId xmlns:a16="http://schemas.microsoft.com/office/drawing/2014/main" xmlns="" id="{00000000-0008-0000-0600-0000E5000000}"/>
            </a:ext>
          </a:extLst>
        </xdr:cNvPr>
        <xdr:cNvSpPr txBox="1"/>
      </xdr:nvSpPr>
      <xdr:spPr>
        <a:xfrm>
          <a:off x="4686300" y="15173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122,546</a:t>
          </a:r>
          <a:endParaRPr kumimoji="1" lang="ja-JP" altLang="en-US" sz="1000" b="1">
            <a:latin typeface="ＭＳ Ｐゴシック"/>
          </a:endParaRPr>
        </a:p>
      </xdr:txBody>
    </xdr:sp>
    <xdr:clientData/>
  </xdr:oneCellAnchor>
  <xdr:twoCellAnchor>
    <xdr:from>
      <xdr:col>6</xdr:col>
      <xdr:colOff>422275</xdr:colOff>
      <xdr:row>89</xdr:row>
      <xdr:rowOff>138950</xdr:rowOff>
    </xdr:from>
    <xdr:to>
      <xdr:col>6</xdr:col>
      <xdr:colOff>600075</xdr:colOff>
      <xdr:row>89</xdr:row>
      <xdr:rowOff>138950</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a:off x="4546600" y="15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90</xdr:row>
      <xdr:rowOff>85882</xdr:rowOff>
    </xdr:from>
    <xdr:to>
      <xdr:col>6</xdr:col>
      <xdr:colOff>511175</xdr:colOff>
      <xdr:row>91</xdr:row>
      <xdr:rowOff>67495</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flipV="1">
          <a:off x="3797300" y="15516382"/>
          <a:ext cx="838200" cy="15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73663</xdr:rowOff>
    </xdr:from>
    <xdr:ext cx="534377" cy="259045"/>
    <xdr:sp macro="" textlink="">
      <xdr:nvSpPr>
        <xdr:cNvPr id="232" name="扶助費平均値テキスト">
          <a:extLst>
            <a:ext uri="{FF2B5EF4-FFF2-40B4-BE49-F238E27FC236}">
              <a16:creationId xmlns:a16="http://schemas.microsoft.com/office/drawing/2014/main" xmlns="" id="{00000000-0008-0000-0600-0000E8000000}"/>
            </a:ext>
          </a:extLst>
        </xdr:cNvPr>
        <xdr:cNvSpPr txBox="1"/>
      </xdr:nvSpPr>
      <xdr:spPr>
        <a:xfrm>
          <a:off x="4686300" y="16189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69,612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95236</xdr:rowOff>
    </xdr:from>
    <xdr:to>
      <xdr:col>6</xdr:col>
      <xdr:colOff>561975</xdr:colOff>
      <xdr:row>95</xdr:row>
      <xdr:rowOff>25386</xdr:rowOff>
    </xdr:to>
    <xdr:sp macro="" textlink="">
      <xdr:nvSpPr>
        <xdr:cNvPr id="233" name="フローチャート : 判断 232">
          <a:extLst>
            <a:ext uri="{FF2B5EF4-FFF2-40B4-BE49-F238E27FC236}">
              <a16:creationId xmlns:a16="http://schemas.microsoft.com/office/drawing/2014/main" xmlns="" id="{00000000-0008-0000-0600-0000E9000000}"/>
            </a:ext>
          </a:extLst>
        </xdr:cNvPr>
        <xdr:cNvSpPr/>
      </xdr:nvSpPr>
      <xdr:spPr>
        <a:xfrm>
          <a:off x="4584700" y="1621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91</xdr:row>
      <xdr:rowOff>67495</xdr:rowOff>
    </xdr:from>
    <xdr:to>
      <xdr:col>5</xdr:col>
      <xdr:colOff>358775</xdr:colOff>
      <xdr:row>92</xdr:row>
      <xdr:rowOff>121510</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flipV="1">
          <a:off x="2908300" y="15669445"/>
          <a:ext cx="889000" cy="225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168894</xdr:rowOff>
    </xdr:from>
    <xdr:to>
      <xdr:col>5</xdr:col>
      <xdr:colOff>409575</xdr:colOff>
      <xdr:row>95</xdr:row>
      <xdr:rowOff>99044</xdr:rowOff>
    </xdr:to>
    <xdr:sp macro="" textlink="">
      <xdr:nvSpPr>
        <xdr:cNvPr id="235" name="フローチャート : 判断 234">
          <a:extLst>
            <a:ext uri="{FF2B5EF4-FFF2-40B4-BE49-F238E27FC236}">
              <a16:creationId xmlns:a16="http://schemas.microsoft.com/office/drawing/2014/main" xmlns="" id="{00000000-0008-0000-0600-0000EB000000}"/>
            </a:ext>
          </a:extLst>
        </xdr:cNvPr>
        <xdr:cNvSpPr/>
      </xdr:nvSpPr>
      <xdr:spPr>
        <a:xfrm>
          <a:off x="3746500" y="1628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90171</xdr:rowOff>
    </xdr:from>
    <xdr:ext cx="534377" cy="259045"/>
    <xdr:sp macro="" textlink="">
      <xdr:nvSpPr>
        <xdr:cNvPr id="236" name="テキスト ボックス 235">
          <a:extLst>
            <a:ext uri="{FF2B5EF4-FFF2-40B4-BE49-F238E27FC236}">
              <a16:creationId xmlns:a16="http://schemas.microsoft.com/office/drawing/2014/main" xmlns="" id="{00000000-0008-0000-0600-0000EC000000}"/>
            </a:ext>
          </a:extLst>
        </xdr:cNvPr>
        <xdr:cNvSpPr txBox="1"/>
      </xdr:nvSpPr>
      <xdr:spPr>
        <a:xfrm>
          <a:off x="3530111" y="1637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65,101</a:t>
          </a:r>
          <a:endParaRPr kumimoji="1" lang="ja-JP" altLang="en-US" sz="1000" b="1">
            <a:solidFill>
              <a:srgbClr val="000080"/>
            </a:solidFill>
            <a:latin typeface="ＭＳ Ｐゴシック"/>
          </a:endParaRPr>
        </a:p>
      </xdr:txBody>
    </xdr:sp>
    <xdr:clientData/>
  </xdr:oneCellAnchor>
  <xdr:twoCellAnchor>
    <xdr:from>
      <xdr:col>2</xdr:col>
      <xdr:colOff>638175</xdr:colOff>
      <xdr:row>92</xdr:row>
      <xdr:rowOff>121510</xdr:rowOff>
    </xdr:from>
    <xdr:to>
      <xdr:col>4</xdr:col>
      <xdr:colOff>155575</xdr:colOff>
      <xdr:row>93</xdr:row>
      <xdr:rowOff>100854</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flipV="1">
          <a:off x="2019300" y="15894910"/>
          <a:ext cx="889000" cy="150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71738</xdr:rowOff>
    </xdr:from>
    <xdr:to>
      <xdr:col>4</xdr:col>
      <xdr:colOff>206375</xdr:colOff>
      <xdr:row>96</xdr:row>
      <xdr:rowOff>1888</xdr:rowOff>
    </xdr:to>
    <xdr:sp macro="" textlink="">
      <xdr:nvSpPr>
        <xdr:cNvPr id="238" name="フローチャート : 判断 237">
          <a:extLst>
            <a:ext uri="{FF2B5EF4-FFF2-40B4-BE49-F238E27FC236}">
              <a16:creationId xmlns:a16="http://schemas.microsoft.com/office/drawing/2014/main" xmlns="" id="{00000000-0008-0000-0600-0000EE000000}"/>
            </a:ext>
          </a:extLst>
        </xdr:cNvPr>
        <xdr:cNvSpPr/>
      </xdr:nvSpPr>
      <xdr:spPr>
        <a:xfrm>
          <a:off x="2857500" y="1635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164465</xdr:rowOff>
    </xdr:from>
    <xdr:ext cx="534377" cy="259045"/>
    <xdr:sp macro="" textlink="">
      <xdr:nvSpPr>
        <xdr:cNvPr id="239" name="テキスト ボックス 238">
          <a:extLst>
            <a:ext uri="{FF2B5EF4-FFF2-40B4-BE49-F238E27FC236}">
              <a16:creationId xmlns:a16="http://schemas.microsoft.com/office/drawing/2014/main" xmlns="" id="{00000000-0008-0000-0600-0000EF000000}"/>
            </a:ext>
          </a:extLst>
        </xdr:cNvPr>
        <xdr:cNvSpPr txBox="1"/>
      </xdr:nvSpPr>
      <xdr:spPr>
        <a:xfrm>
          <a:off x="2641111" y="1645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100854</xdr:rowOff>
    </xdr:from>
    <xdr:to>
      <xdr:col>2</xdr:col>
      <xdr:colOff>638175</xdr:colOff>
      <xdr:row>94</xdr:row>
      <xdr:rowOff>10165</xdr:rowOff>
    </xdr:to>
    <xdr:cxnSp macro="">
      <xdr:nvCxnSpPr>
        <xdr:cNvPr id="240" name="直線コネクタ 239">
          <a:extLst>
            <a:ext uri="{FF2B5EF4-FFF2-40B4-BE49-F238E27FC236}">
              <a16:creationId xmlns:a16="http://schemas.microsoft.com/office/drawing/2014/main" xmlns="" id="{00000000-0008-0000-0600-0000F0000000}"/>
            </a:ext>
          </a:extLst>
        </xdr:cNvPr>
        <xdr:cNvCxnSpPr/>
      </xdr:nvCxnSpPr>
      <xdr:spPr>
        <a:xfrm flipV="1">
          <a:off x="1130300" y="16045704"/>
          <a:ext cx="889000" cy="80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164599</xdr:rowOff>
    </xdr:from>
    <xdr:to>
      <xdr:col>3</xdr:col>
      <xdr:colOff>3175</xdr:colOff>
      <xdr:row>96</xdr:row>
      <xdr:rowOff>94749</xdr:rowOff>
    </xdr:to>
    <xdr:sp macro="" textlink="">
      <xdr:nvSpPr>
        <xdr:cNvPr id="241" name="フローチャート : 判断 240">
          <a:extLst>
            <a:ext uri="{FF2B5EF4-FFF2-40B4-BE49-F238E27FC236}">
              <a16:creationId xmlns:a16="http://schemas.microsoft.com/office/drawing/2014/main" xmlns="" id="{00000000-0008-0000-0600-0000F1000000}"/>
            </a:ext>
          </a:extLst>
        </xdr:cNvPr>
        <xdr:cNvSpPr/>
      </xdr:nvSpPr>
      <xdr:spPr>
        <a:xfrm>
          <a:off x="1968500" y="1645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85876</xdr:rowOff>
    </xdr:from>
    <xdr:ext cx="534377"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1752111" y="1654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23733</xdr:rowOff>
    </xdr:from>
    <xdr:to>
      <xdr:col>1</xdr:col>
      <xdr:colOff>485775</xdr:colOff>
      <xdr:row>96</xdr:row>
      <xdr:rowOff>125333</xdr:rowOff>
    </xdr:to>
    <xdr:sp macro="" textlink="">
      <xdr:nvSpPr>
        <xdr:cNvPr id="243" name="フローチャート : 判断 242">
          <a:extLst>
            <a:ext uri="{FF2B5EF4-FFF2-40B4-BE49-F238E27FC236}">
              <a16:creationId xmlns:a16="http://schemas.microsoft.com/office/drawing/2014/main" xmlns="" id="{00000000-0008-0000-0600-0000F3000000}"/>
            </a:ext>
          </a:extLst>
        </xdr:cNvPr>
        <xdr:cNvSpPr/>
      </xdr:nvSpPr>
      <xdr:spPr>
        <a:xfrm>
          <a:off x="1079500" y="1648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116460</xdr:rowOff>
    </xdr:from>
    <xdr:ext cx="534377"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863111" y="1657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90</xdr:row>
      <xdr:rowOff>35082</xdr:rowOff>
    </xdr:from>
    <xdr:to>
      <xdr:col>6</xdr:col>
      <xdr:colOff>561975</xdr:colOff>
      <xdr:row>90</xdr:row>
      <xdr:rowOff>136682</xdr:rowOff>
    </xdr:to>
    <xdr:sp macro="" textlink="">
      <xdr:nvSpPr>
        <xdr:cNvPr id="250" name="円/楕円 249">
          <a:extLst>
            <a:ext uri="{FF2B5EF4-FFF2-40B4-BE49-F238E27FC236}">
              <a16:creationId xmlns:a16="http://schemas.microsoft.com/office/drawing/2014/main" xmlns="" id="{00000000-0008-0000-0600-0000FA000000}"/>
            </a:ext>
          </a:extLst>
        </xdr:cNvPr>
        <xdr:cNvSpPr/>
      </xdr:nvSpPr>
      <xdr:spPr>
        <a:xfrm>
          <a:off x="4584700" y="1546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89</xdr:row>
      <xdr:rowOff>121459</xdr:rowOff>
    </xdr:from>
    <xdr:ext cx="599010" cy="259045"/>
    <xdr:sp macro="" textlink="">
      <xdr:nvSpPr>
        <xdr:cNvPr id="251" name="扶助費該当値テキスト">
          <a:extLst>
            <a:ext uri="{FF2B5EF4-FFF2-40B4-BE49-F238E27FC236}">
              <a16:creationId xmlns:a16="http://schemas.microsoft.com/office/drawing/2014/main" xmlns="" id="{00000000-0008-0000-0600-0000FB000000}"/>
            </a:ext>
          </a:extLst>
        </xdr:cNvPr>
        <xdr:cNvSpPr txBox="1"/>
      </xdr:nvSpPr>
      <xdr:spPr>
        <a:xfrm>
          <a:off x="4686300" y="15380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115,296</a:t>
          </a:r>
          <a:endParaRPr kumimoji="1" lang="ja-JP" altLang="en-US" sz="1000" b="1">
            <a:solidFill>
              <a:srgbClr val="FF0000"/>
            </a:solidFill>
            <a:latin typeface="ＭＳ Ｐゴシック"/>
          </a:endParaRPr>
        </a:p>
      </xdr:txBody>
    </xdr:sp>
    <xdr:clientData/>
  </xdr:oneCellAnchor>
  <xdr:twoCellAnchor>
    <xdr:from>
      <xdr:col>5</xdr:col>
      <xdr:colOff>307975</xdr:colOff>
      <xdr:row>91</xdr:row>
      <xdr:rowOff>16695</xdr:rowOff>
    </xdr:from>
    <xdr:to>
      <xdr:col>5</xdr:col>
      <xdr:colOff>409575</xdr:colOff>
      <xdr:row>91</xdr:row>
      <xdr:rowOff>118295</xdr:rowOff>
    </xdr:to>
    <xdr:sp macro="" textlink="">
      <xdr:nvSpPr>
        <xdr:cNvPr id="252" name="円/楕円 251">
          <a:extLst>
            <a:ext uri="{FF2B5EF4-FFF2-40B4-BE49-F238E27FC236}">
              <a16:creationId xmlns:a16="http://schemas.microsoft.com/office/drawing/2014/main" xmlns="" id="{00000000-0008-0000-0600-0000FC000000}"/>
            </a:ext>
          </a:extLst>
        </xdr:cNvPr>
        <xdr:cNvSpPr/>
      </xdr:nvSpPr>
      <xdr:spPr>
        <a:xfrm>
          <a:off x="3746500" y="1561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89</xdr:row>
      <xdr:rowOff>134822</xdr:rowOff>
    </xdr:from>
    <xdr:ext cx="599010"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3497794" y="15393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105,922</a:t>
          </a:r>
          <a:endParaRPr kumimoji="1" lang="ja-JP" altLang="en-US" sz="1000" b="1">
            <a:solidFill>
              <a:srgbClr val="FF0000"/>
            </a:solidFill>
            <a:latin typeface="ＭＳ Ｐゴシック"/>
          </a:endParaRPr>
        </a:p>
      </xdr:txBody>
    </xdr:sp>
    <xdr:clientData/>
  </xdr:oneCellAnchor>
  <xdr:twoCellAnchor>
    <xdr:from>
      <xdr:col>4</xdr:col>
      <xdr:colOff>104775</xdr:colOff>
      <xdr:row>92</xdr:row>
      <xdr:rowOff>70710</xdr:rowOff>
    </xdr:from>
    <xdr:to>
      <xdr:col>4</xdr:col>
      <xdr:colOff>206375</xdr:colOff>
      <xdr:row>93</xdr:row>
      <xdr:rowOff>860</xdr:rowOff>
    </xdr:to>
    <xdr:sp macro="" textlink="">
      <xdr:nvSpPr>
        <xdr:cNvPr id="254" name="円/楕円 253">
          <a:extLst>
            <a:ext uri="{FF2B5EF4-FFF2-40B4-BE49-F238E27FC236}">
              <a16:creationId xmlns:a16="http://schemas.microsoft.com/office/drawing/2014/main" xmlns="" id="{00000000-0008-0000-0600-0000FE000000}"/>
            </a:ext>
          </a:extLst>
        </xdr:cNvPr>
        <xdr:cNvSpPr/>
      </xdr:nvSpPr>
      <xdr:spPr>
        <a:xfrm>
          <a:off x="2857500" y="1584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91</xdr:row>
      <xdr:rowOff>17387</xdr:rowOff>
    </xdr:from>
    <xdr:ext cx="534377"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2641111" y="1561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92,114</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50054</xdr:rowOff>
    </xdr:from>
    <xdr:to>
      <xdr:col>3</xdr:col>
      <xdr:colOff>3175</xdr:colOff>
      <xdr:row>93</xdr:row>
      <xdr:rowOff>151654</xdr:rowOff>
    </xdr:to>
    <xdr:sp macro="" textlink="">
      <xdr:nvSpPr>
        <xdr:cNvPr id="256" name="円/楕円 255">
          <a:extLst>
            <a:ext uri="{FF2B5EF4-FFF2-40B4-BE49-F238E27FC236}">
              <a16:creationId xmlns:a16="http://schemas.microsoft.com/office/drawing/2014/main" xmlns="" id="{00000000-0008-0000-0600-000000010000}"/>
            </a:ext>
          </a:extLst>
        </xdr:cNvPr>
        <xdr:cNvSpPr/>
      </xdr:nvSpPr>
      <xdr:spPr>
        <a:xfrm>
          <a:off x="1968500" y="1599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91</xdr:row>
      <xdr:rowOff>168181</xdr:rowOff>
    </xdr:from>
    <xdr:ext cx="534377"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1752111" y="1577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82,879</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130815</xdr:rowOff>
    </xdr:from>
    <xdr:to>
      <xdr:col>1</xdr:col>
      <xdr:colOff>485775</xdr:colOff>
      <xdr:row>94</xdr:row>
      <xdr:rowOff>60965</xdr:rowOff>
    </xdr:to>
    <xdr:sp macro="" textlink="">
      <xdr:nvSpPr>
        <xdr:cNvPr id="258" name="円/楕円 257">
          <a:extLst>
            <a:ext uri="{FF2B5EF4-FFF2-40B4-BE49-F238E27FC236}">
              <a16:creationId xmlns:a16="http://schemas.microsoft.com/office/drawing/2014/main" xmlns="" id="{00000000-0008-0000-0600-000002010000}"/>
            </a:ext>
          </a:extLst>
        </xdr:cNvPr>
        <xdr:cNvSpPr/>
      </xdr:nvSpPr>
      <xdr:spPr>
        <a:xfrm>
          <a:off x="1079500" y="1607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77492</xdr:rowOff>
    </xdr:from>
    <xdr:ext cx="534377"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863111" y="1585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77,933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a:extLst>
            <a:ext uri="{FF2B5EF4-FFF2-40B4-BE49-F238E27FC236}">
              <a16:creationId xmlns:a16="http://schemas.microsoft.com/office/drawing/2014/main" xmlns=""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a:extLst>
            <a:ext uri="{FF2B5EF4-FFF2-40B4-BE49-F238E27FC236}">
              <a16:creationId xmlns:a16="http://schemas.microsoft.com/office/drawing/2014/main" xmlns=""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38,273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a:extLst>
            <a:ext uri="{FF2B5EF4-FFF2-40B4-BE49-F238E27FC236}">
              <a16:creationId xmlns:a16="http://schemas.microsoft.com/office/drawing/2014/main" xmlns=""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a:extLst>
            <a:ext uri="{FF2B5EF4-FFF2-40B4-BE49-F238E27FC236}">
              <a16:creationId xmlns:a16="http://schemas.microsoft.com/office/drawing/2014/main" xmlns=""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a:extLst>
            <a:ext uri="{FF2B5EF4-FFF2-40B4-BE49-F238E27FC236}">
              <a16:creationId xmlns:a16="http://schemas.microsoft.com/office/drawing/2014/main" xmlns=""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a:extLst>
            <a:ext uri="{FF2B5EF4-FFF2-40B4-BE49-F238E27FC236}">
              <a16:creationId xmlns:a16="http://schemas.microsoft.com/office/drawing/2014/main" xmlns=""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a:extLst>
            <a:ext uri="{FF2B5EF4-FFF2-40B4-BE49-F238E27FC236}">
              <a16:creationId xmlns:a16="http://schemas.microsoft.com/office/drawing/2014/main" xmlns=""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3" name="テキスト ボックス 272">
          <a:extLst>
            <a:ext uri="{FF2B5EF4-FFF2-40B4-BE49-F238E27FC236}">
              <a16:creationId xmlns:a16="http://schemas.microsoft.com/office/drawing/2014/main" xmlns="" id="{00000000-0008-0000-0600-000011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a:extLst>
            <a:ext uri="{FF2B5EF4-FFF2-40B4-BE49-F238E27FC236}">
              <a16:creationId xmlns:a16="http://schemas.microsoft.com/office/drawing/2014/main" xmlns=""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151823</xdr:rowOff>
    </xdr:from>
    <xdr:to>
      <xdr:col>15</xdr:col>
      <xdr:colOff>180340</xdr:colOff>
      <xdr:row>38</xdr:row>
      <xdr:rowOff>61656</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flipV="1">
          <a:off x="10475595" y="5295323"/>
          <a:ext cx="1270" cy="1281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65483</xdr:rowOff>
    </xdr:from>
    <xdr:ext cx="534377" cy="259045"/>
    <xdr:sp macro="" textlink="">
      <xdr:nvSpPr>
        <xdr:cNvPr id="286" name="補助費等最小値テキスト">
          <a:extLst>
            <a:ext uri="{FF2B5EF4-FFF2-40B4-BE49-F238E27FC236}">
              <a16:creationId xmlns:a16="http://schemas.microsoft.com/office/drawing/2014/main" xmlns="" id="{00000000-0008-0000-0600-00001E010000}"/>
            </a:ext>
          </a:extLst>
        </xdr:cNvPr>
        <xdr:cNvSpPr txBox="1"/>
      </xdr:nvSpPr>
      <xdr:spPr>
        <a:xfrm>
          <a:off x="10528300" y="658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31,949</a:t>
          </a:r>
          <a:endParaRPr kumimoji="1" lang="ja-JP" altLang="en-US" sz="1000" b="1">
            <a:latin typeface="ＭＳ Ｐゴシック"/>
          </a:endParaRPr>
        </a:p>
      </xdr:txBody>
    </xdr:sp>
    <xdr:clientData/>
  </xdr:oneCellAnchor>
  <xdr:twoCellAnchor>
    <xdr:from>
      <xdr:col>15</xdr:col>
      <xdr:colOff>92075</xdr:colOff>
      <xdr:row>38</xdr:row>
      <xdr:rowOff>61656</xdr:rowOff>
    </xdr:from>
    <xdr:to>
      <xdr:col>15</xdr:col>
      <xdr:colOff>269875</xdr:colOff>
      <xdr:row>38</xdr:row>
      <xdr:rowOff>61656</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a:off x="10388600" y="6576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98500</xdr:rowOff>
    </xdr:from>
    <xdr:ext cx="599010" cy="259045"/>
    <xdr:sp macro="" textlink="">
      <xdr:nvSpPr>
        <xdr:cNvPr id="288" name="補助費等最大値テキスト">
          <a:extLst>
            <a:ext uri="{FF2B5EF4-FFF2-40B4-BE49-F238E27FC236}">
              <a16:creationId xmlns:a16="http://schemas.microsoft.com/office/drawing/2014/main" xmlns="" id="{00000000-0008-0000-0600-000020010000}"/>
            </a:ext>
          </a:extLst>
        </xdr:cNvPr>
        <xdr:cNvSpPr txBox="1"/>
      </xdr:nvSpPr>
      <xdr:spPr>
        <a:xfrm>
          <a:off x="10528300" y="507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228,144</a:t>
          </a:r>
          <a:endParaRPr kumimoji="1" lang="ja-JP" altLang="en-US" sz="1000" b="1">
            <a:latin typeface="ＭＳ Ｐゴシック"/>
          </a:endParaRPr>
        </a:p>
      </xdr:txBody>
    </xdr:sp>
    <xdr:clientData/>
  </xdr:oneCellAnchor>
  <xdr:twoCellAnchor>
    <xdr:from>
      <xdr:col>15</xdr:col>
      <xdr:colOff>92075</xdr:colOff>
      <xdr:row>30</xdr:row>
      <xdr:rowOff>151823</xdr:rowOff>
    </xdr:from>
    <xdr:to>
      <xdr:col>15</xdr:col>
      <xdr:colOff>269875</xdr:colOff>
      <xdr:row>30</xdr:row>
      <xdr:rowOff>151823</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a:off x="10388600" y="529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4767</xdr:rowOff>
    </xdr:from>
    <xdr:to>
      <xdr:col>15</xdr:col>
      <xdr:colOff>180975</xdr:colOff>
      <xdr:row>37</xdr:row>
      <xdr:rowOff>20887</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a:off x="9639300" y="6348417"/>
          <a:ext cx="838200" cy="16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72569</xdr:rowOff>
    </xdr:from>
    <xdr:ext cx="534377" cy="259045"/>
    <xdr:sp macro="" textlink="">
      <xdr:nvSpPr>
        <xdr:cNvPr id="291" name="補助費等平均値テキスト">
          <a:extLst>
            <a:ext uri="{FF2B5EF4-FFF2-40B4-BE49-F238E27FC236}">
              <a16:creationId xmlns:a16="http://schemas.microsoft.com/office/drawing/2014/main" xmlns="" id="{00000000-0008-0000-0600-000023010000}"/>
            </a:ext>
          </a:extLst>
        </xdr:cNvPr>
        <xdr:cNvSpPr txBox="1"/>
      </xdr:nvSpPr>
      <xdr:spPr>
        <a:xfrm>
          <a:off x="10528300" y="6073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78,503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49692</xdr:rowOff>
    </xdr:from>
    <xdr:to>
      <xdr:col>15</xdr:col>
      <xdr:colOff>231775</xdr:colOff>
      <xdr:row>36</xdr:row>
      <xdr:rowOff>151292</xdr:rowOff>
    </xdr:to>
    <xdr:sp macro="" textlink="">
      <xdr:nvSpPr>
        <xdr:cNvPr id="292" name="フローチャート : 判断 291">
          <a:extLst>
            <a:ext uri="{FF2B5EF4-FFF2-40B4-BE49-F238E27FC236}">
              <a16:creationId xmlns:a16="http://schemas.microsoft.com/office/drawing/2014/main" xmlns="" id="{00000000-0008-0000-0600-000024010000}"/>
            </a:ext>
          </a:extLst>
        </xdr:cNvPr>
        <xdr:cNvSpPr/>
      </xdr:nvSpPr>
      <xdr:spPr>
        <a:xfrm>
          <a:off x="10426700" y="62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2742</xdr:rowOff>
    </xdr:from>
    <xdr:to>
      <xdr:col>14</xdr:col>
      <xdr:colOff>28575</xdr:colOff>
      <xdr:row>37</xdr:row>
      <xdr:rowOff>4767</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a:off x="8750300" y="6346392"/>
          <a:ext cx="889000" cy="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54140</xdr:rowOff>
    </xdr:from>
    <xdr:to>
      <xdr:col>14</xdr:col>
      <xdr:colOff>79375</xdr:colOff>
      <xdr:row>36</xdr:row>
      <xdr:rowOff>155740</xdr:rowOff>
    </xdr:to>
    <xdr:sp macro="" textlink="">
      <xdr:nvSpPr>
        <xdr:cNvPr id="294" name="フローチャート : 判断 293">
          <a:extLst>
            <a:ext uri="{FF2B5EF4-FFF2-40B4-BE49-F238E27FC236}">
              <a16:creationId xmlns:a16="http://schemas.microsoft.com/office/drawing/2014/main" xmlns="" id="{00000000-0008-0000-0600-000026010000}"/>
            </a:ext>
          </a:extLst>
        </xdr:cNvPr>
        <xdr:cNvSpPr/>
      </xdr:nvSpPr>
      <xdr:spPr>
        <a:xfrm>
          <a:off x="9588500" y="62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817</xdr:rowOff>
    </xdr:from>
    <xdr:ext cx="534377" cy="259045"/>
    <xdr:sp macro="" textlink="">
      <xdr:nvSpPr>
        <xdr:cNvPr id="295" name="テキスト ボックス 294">
          <a:extLst>
            <a:ext uri="{FF2B5EF4-FFF2-40B4-BE49-F238E27FC236}">
              <a16:creationId xmlns:a16="http://schemas.microsoft.com/office/drawing/2014/main" xmlns="" id="{00000000-0008-0000-0600-000027010000}"/>
            </a:ext>
          </a:extLst>
        </xdr:cNvPr>
        <xdr:cNvSpPr txBox="1"/>
      </xdr:nvSpPr>
      <xdr:spPr>
        <a:xfrm>
          <a:off x="9372111" y="600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77,822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2742</xdr:rowOff>
    </xdr:from>
    <xdr:to>
      <xdr:col>12</xdr:col>
      <xdr:colOff>511175</xdr:colOff>
      <xdr:row>37</xdr:row>
      <xdr:rowOff>32976</xdr:rowOff>
    </xdr:to>
    <xdr:cxnSp macro="">
      <xdr:nvCxnSpPr>
        <xdr:cNvPr id="296" name="直線コネクタ 295">
          <a:extLst>
            <a:ext uri="{FF2B5EF4-FFF2-40B4-BE49-F238E27FC236}">
              <a16:creationId xmlns:a16="http://schemas.microsoft.com/office/drawing/2014/main" xmlns="" id="{00000000-0008-0000-0600-000028010000}"/>
            </a:ext>
          </a:extLst>
        </xdr:cNvPr>
        <xdr:cNvCxnSpPr/>
      </xdr:nvCxnSpPr>
      <xdr:spPr>
        <a:xfrm flipV="1">
          <a:off x="7861300" y="6346392"/>
          <a:ext cx="889000" cy="3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98044</xdr:rowOff>
    </xdr:from>
    <xdr:to>
      <xdr:col>12</xdr:col>
      <xdr:colOff>561975</xdr:colOff>
      <xdr:row>37</xdr:row>
      <xdr:rowOff>28194</xdr:rowOff>
    </xdr:to>
    <xdr:sp macro="" textlink="">
      <xdr:nvSpPr>
        <xdr:cNvPr id="297" name="フローチャート : 判断 296">
          <a:extLst>
            <a:ext uri="{FF2B5EF4-FFF2-40B4-BE49-F238E27FC236}">
              <a16:creationId xmlns:a16="http://schemas.microsoft.com/office/drawing/2014/main" xmlns="" id="{00000000-0008-0000-0600-000029010000}"/>
            </a:ext>
          </a:extLst>
        </xdr:cNvPr>
        <xdr:cNvSpPr/>
      </xdr:nvSpPr>
      <xdr:spPr>
        <a:xfrm>
          <a:off x="8699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44721</xdr:rowOff>
    </xdr:from>
    <xdr:ext cx="534377" cy="259045"/>
    <xdr:sp macro="" textlink="">
      <xdr:nvSpPr>
        <xdr:cNvPr id="298" name="テキスト ボックス 297">
          <a:extLst>
            <a:ext uri="{FF2B5EF4-FFF2-40B4-BE49-F238E27FC236}">
              <a16:creationId xmlns:a16="http://schemas.microsoft.com/office/drawing/2014/main" xmlns="" id="{00000000-0008-0000-0600-00002A010000}"/>
            </a:ext>
          </a:extLst>
        </xdr:cNvPr>
        <xdr:cNvSpPr txBox="1"/>
      </xdr:nvSpPr>
      <xdr:spPr>
        <a:xfrm>
          <a:off x="8483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32976</xdr:rowOff>
    </xdr:from>
    <xdr:to>
      <xdr:col>11</xdr:col>
      <xdr:colOff>307975</xdr:colOff>
      <xdr:row>37</xdr:row>
      <xdr:rowOff>96142</xdr:rowOff>
    </xdr:to>
    <xdr:cxnSp macro="">
      <xdr:nvCxnSpPr>
        <xdr:cNvPr id="299" name="直線コネクタ 298">
          <a:extLst>
            <a:ext uri="{FF2B5EF4-FFF2-40B4-BE49-F238E27FC236}">
              <a16:creationId xmlns:a16="http://schemas.microsoft.com/office/drawing/2014/main" xmlns="" id="{00000000-0008-0000-0600-00002B010000}"/>
            </a:ext>
          </a:extLst>
        </xdr:cNvPr>
        <xdr:cNvCxnSpPr/>
      </xdr:nvCxnSpPr>
      <xdr:spPr>
        <a:xfrm flipV="1">
          <a:off x="6972300" y="6376626"/>
          <a:ext cx="889000" cy="6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110388</xdr:rowOff>
    </xdr:from>
    <xdr:to>
      <xdr:col>11</xdr:col>
      <xdr:colOff>358775</xdr:colOff>
      <xdr:row>37</xdr:row>
      <xdr:rowOff>40538</xdr:rowOff>
    </xdr:to>
    <xdr:sp macro="" textlink="">
      <xdr:nvSpPr>
        <xdr:cNvPr id="300" name="フローチャート : 判断 299">
          <a:extLst>
            <a:ext uri="{FF2B5EF4-FFF2-40B4-BE49-F238E27FC236}">
              <a16:creationId xmlns:a16="http://schemas.microsoft.com/office/drawing/2014/main" xmlns="" id="{00000000-0008-0000-0600-00002C010000}"/>
            </a:ext>
          </a:extLst>
        </xdr:cNvPr>
        <xdr:cNvSpPr/>
      </xdr:nvSpPr>
      <xdr:spPr>
        <a:xfrm>
          <a:off x="7810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57065</xdr:rowOff>
    </xdr:from>
    <xdr:ext cx="534377"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7594111" y="605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143411</xdr:rowOff>
    </xdr:from>
    <xdr:to>
      <xdr:col>10</xdr:col>
      <xdr:colOff>155575</xdr:colOff>
      <xdr:row>37</xdr:row>
      <xdr:rowOff>73561</xdr:rowOff>
    </xdr:to>
    <xdr:sp macro="" textlink="">
      <xdr:nvSpPr>
        <xdr:cNvPr id="302" name="フローチャート : 判断 301">
          <a:extLst>
            <a:ext uri="{FF2B5EF4-FFF2-40B4-BE49-F238E27FC236}">
              <a16:creationId xmlns:a16="http://schemas.microsoft.com/office/drawing/2014/main" xmlns="" id="{00000000-0008-0000-0600-00002E010000}"/>
            </a:ext>
          </a:extLst>
        </xdr:cNvPr>
        <xdr:cNvSpPr/>
      </xdr:nvSpPr>
      <xdr:spPr>
        <a:xfrm>
          <a:off x="6921500" y="631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90088</xdr:rowOff>
    </xdr:from>
    <xdr:ext cx="534377"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6705111" y="609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141537</xdr:rowOff>
    </xdr:from>
    <xdr:to>
      <xdr:col>15</xdr:col>
      <xdr:colOff>231775</xdr:colOff>
      <xdr:row>37</xdr:row>
      <xdr:rowOff>71687</xdr:rowOff>
    </xdr:to>
    <xdr:sp macro="" textlink="">
      <xdr:nvSpPr>
        <xdr:cNvPr id="309" name="円/楕円 308">
          <a:extLst>
            <a:ext uri="{FF2B5EF4-FFF2-40B4-BE49-F238E27FC236}">
              <a16:creationId xmlns:a16="http://schemas.microsoft.com/office/drawing/2014/main" xmlns="" id="{00000000-0008-0000-0600-000035010000}"/>
            </a:ext>
          </a:extLst>
        </xdr:cNvPr>
        <xdr:cNvSpPr/>
      </xdr:nvSpPr>
      <xdr:spPr>
        <a:xfrm>
          <a:off x="10426700" y="631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119964</xdr:rowOff>
    </xdr:from>
    <xdr:ext cx="534377" cy="259045"/>
    <xdr:sp macro="" textlink="">
      <xdr:nvSpPr>
        <xdr:cNvPr id="310" name="補助費等該当値テキスト">
          <a:extLst>
            <a:ext uri="{FF2B5EF4-FFF2-40B4-BE49-F238E27FC236}">
              <a16:creationId xmlns:a16="http://schemas.microsoft.com/office/drawing/2014/main" xmlns="" id="{00000000-0008-0000-0600-000036010000}"/>
            </a:ext>
          </a:extLst>
        </xdr:cNvPr>
        <xdr:cNvSpPr txBox="1"/>
      </xdr:nvSpPr>
      <xdr:spPr>
        <a:xfrm>
          <a:off x="10528300" y="629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64,441</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125417</xdr:rowOff>
    </xdr:from>
    <xdr:to>
      <xdr:col>14</xdr:col>
      <xdr:colOff>79375</xdr:colOff>
      <xdr:row>37</xdr:row>
      <xdr:rowOff>55567</xdr:rowOff>
    </xdr:to>
    <xdr:sp macro="" textlink="">
      <xdr:nvSpPr>
        <xdr:cNvPr id="311" name="円/楕円 310">
          <a:extLst>
            <a:ext uri="{FF2B5EF4-FFF2-40B4-BE49-F238E27FC236}">
              <a16:creationId xmlns:a16="http://schemas.microsoft.com/office/drawing/2014/main" xmlns="" id="{00000000-0008-0000-0600-000037010000}"/>
            </a:ext>
          </a:extLst>
        </xdr:cNvPr>
        <xdr:cNvSpPr/>
      </xdr:nvSpPr>
      <xdr:spPr>
        <a:xfrm>
          <a:off x="9588500" y="629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46694</xdr:rowOff>
    </xdr:from>
    <xdr:ext cx="534377"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9372111" y="639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66,909</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123392</xdr:rowOff>
    </xdr:from>
    <xdr:to>
      <xdr:col>12</xdr:col>
      <xdr:colOff>561975</xdr:colOff>
      <xdr:row>37</xdr:row>
      <xdr:rowOff>53542</xdr:rowOff>
    </xdr:to>
    <xdr:sp macro="" textlink="">
      <xdr:nvSpPr>
        <xdr:cNvPr id="313" name="円/楕円 312">
          <a:extLst>
            <a:ext uri="{FF2B5EF4-FFF2-40B4-BE49-F238E27FC236}">
              <a16:creationId xmlns:a16="http://schemas.microsoft.com/office/drawing/2014/main" xmlns="" id="{00000000-0008-0000-0600-000039010000}"/>
            </a:ext>
          </a:extLst>
        </xdr:cNvPr>
        <xdr:cNvSpPr/>
      </xdr:nvSpPr>
      <xdr:spPr>
        <a:xfrm>
          <a:off x="8699500" y="62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44669</xdr:rowOff>
    </xdr:from>
    <xdr:ext cx="534377"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8483111" y="6388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67,219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153626</xdr:rowOff>
    </xdr:from>
    <xdr:to>
      <xdr:col>11</xdr:col>
      <xdr:colOff>358775</xdr:colOff>
      <xdr:row>37</xdr:row>
      <xdr:rowOff>83776</xdr:rowOff>
    </xdr:to>
    <xdr:sp macro="" textlink="">
      <xdr:nvSpPr>
        <xdr:cNvPr id="315" name="円/楕円 314">
          <a:extLst>
            <a:ext uri="{FF2B5EF4-FFF2-40B4-BE49-F238E27FC236}">
              <a16:creationId xmlns:a16="http://schemas.microsoft.com/office/drawing/2014/main" xmlns="" id="{00000000-0008-0000-0600-00003B010000}"/>
            </a:ext>
          </a:extLst>
        </xdr:cNvPr>
        <xdr:cNvSpPr/>
      </xdr:nvSpPr>
      <xdr:spPr>
        <a:xfrm>
          <a:off x="7810500" y="632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74903</xdr:rowOff>
    </xdr:from>
    <xdr:ext cx="534377"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7594111" y="641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62,590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45342</xdr:rowOff>
    </xdr:from>
    <xdr:to>
      <xdr:col>10</xdr:col>
      <xdr:colOff>155575</xdr:colOff>
      <xdr:row>37</xdr:row>
      <xdr:rowOff>146942</xdr:rowOff>
    </xdr:to>
    <xdr:sp macro="" textlink="">
      <xdr:nvSpPr>
        <xdr:cNvPr id="317" name="円/楕円 316">
          <a:extLst>
            <a:ext uri="{FF2B5EF4-FFF2-40B4-BE49-F238E27FC236}">
              <a16:creationId xmlns:a16="http://schemas.microsoft.com/office/drawing/2014/main" xmlns="" id="{00000000-0008-0000-0600-00003D010000}"/>
            </a:ext>
          </a:extLst>
        </xdr:cNvPr>
        <xdr:cNvSpPr/>
      </xdr:nvSpPr>
      <xdr:spPr>
        <a:xfrm>
          <a:off x="6921500" y="638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138069</xdr:rowOff>
    </xdr:from>
    <xdr:ext cx="534377"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6705111" y="6481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52,919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102,218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a:extLst>
            <a:ext uri="{FF2B5EF4-FFF2-40B4-BE49-F238E27FC236}">
              <a16:creationId xmlns:a16="http://schemas.microsoft.com/office/drawing/2014/main" xmlns=""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a:extLst>
            <a:ext uri="{FF2B5EF4-FFF2-40B4-BE49-F238E27FC236}">
              <a16:creationId xmlns:a16="http://schemas.microsoft.com/office/drawing/2014/main" xmlns=""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a:extLst>
            <a:ext uri="{FF2B5EF4-FFF2-40B4-BE49-F238E27FC236}">
              <a16:creationId xmlns:a16="http://schemas.microsoft.com/office/drawing/2014/main" xmlns=""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0" name="テキスト ボックス 339">
          <a:extLst>
            <a:ext uri="{FF2B5EF4-FFF2-40B4-BE49-F238E27FC236}">
              <a16:creationId xmlns:a16="http://schemas.microsoft.com/office/drawing/2014/main" xmlns=""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a:extLst>
            <a:ext uri="{FF2B5EF4-FFF2-40B4-BE49-F238E27FC236}">
              <a16:creationId xmlns:a16="http://schemas.microsoft.com/office/drawing/2014/main" xmlns=""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34506</xdr:rowOff>
    </xdr:from>
    <xdr:to>
      <xdr:col>15</xdr:col>
      <xdr:colOff>180340</xdr:colOff>
      <xdr:row>59</xdr:row>
      <xdr:rowOff>5544</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flipV="1">
          <a:off x="10475595" y="8778456"/>
          <a:ext cx="1270" cy="134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9371</xdr:rowOff>
    </xdr:from>
    <xdr:ext cx="534377" cy="259045"/>
    <xdr:sp macro="" textlink="">
      <xdr:nvSpPr>
        <xdr:cNvPr id="343" name="普通建設事業費最小値テキスト">
          <a:extLst>
            <a:ext uri="{FF2B5EF4-FFF2-40B4-BE49-F238E27FC236}">
              <a16:creationId xmlns:a16="http://schemas.microsoft.com/office/drawing/2014/main" xmlns="" id="{00000000-0008-0000-0600-000057010000}"/>
            </a:ext>
          </a:extLst>
        </xdr:cNvPr>
        <xdr:cNvSpPr txBox="1"/>
      </xdr:nvSpPr>
      <xdr:spPr>
        <a:xfrm>
          <a:off x="10528300" y="10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20,423</a:t>
          </a:r>
          <a:endParaRPr kumimoji="1" lang="ja-JP" altLang="en-US" sz="1000" b="1">
            <a:latin typeface="ＭＳ Ｐゴシック"/>
          </a:endParaRPr>
        </a:p>
      </xdr:txBody>
    </xdr:sp>
    <xdr:clientData/>
  </xdr:oneCellAnchor>
  <xdr:twoCellAnchor>
    <xdr:from>
      <xdr:col>15</xdr:col>
      <xdr:colOff>92075</xdr:colOff>
      <xdr:row>59</xdr:row>
      <xdr:rowOff>5544</xdr:rowOff>
    </xdr:from>
    <xdr:to>
      <xdr:col>15</xdr:col>
      <xdr:colOff>269875</xdr:colOff>
      <xdr:row>59</xdr:row>
      <xdr:rowOff>5544</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a:off x="10388600" y="10121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152633</xdr:rowOff>
    </xdr:from>
    <xdr:ext cx="599010" cy="259045"/>
    <xdr:sp macro="" textlink="">
      <xdr:nvSpPr>
        <xdr:cNvPr id="345" name="普通建設事業費最大値テキスト">
          <a:extLst>
            <a:ext uri="{FF2B5EF4-FFF2-40B4-BE49-F238E27FC236}">
              <a16:creationId xmlns:a16="http://schemas.microsoft.com/office/drawing/2014/main" xmlns="" id="{00000000-0008-0000-0600-000059010000}"/>
            </a:ext>
          </a:extLst>
        </xdr:cNvPr>
        <xdr:cNvSpPr txBox="1"/>
      </xdr:nvSpPr>
      <xdr:spPr>
        <a:xfrm>
          <a:off x="10528300" y="8553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725,220</a:t>
          </a:r>
          <a:endParaRPr kumimoji="1" lang="ja-JP" altLang="en-US" sz="1000" b="1">
            <a:latin typeface="ＭＳ Ｐゴシック"/>
          </a:endParaRPr>
        </a:p>
      </xdr:txBody>
    </xdr:sp>
    <xdr:clientData/>
  </xdr:oneCellAnchor>
  <xdr:twoCellAnchor>
    <xdr:from>
      <xdr:col>15</xdr:col>
      <xdr:colOff>92075</xdr:colOff>
      <xdr:row>51</xdr:row>
      <xdr:rowOff>34506</xdr:rowOff>
    </xdr:from>
    <xdr:to>
      <xdr:col>15</xdr:col>
      <xdr:colOff>269875</xdr:colOff>
      <xdr:row>51</xdr:row>
      <xdr:rowOff>34506</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a:off x="10388600" y="877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5272</xdr:rowOff>
    </xdr:from>
    <xdr:to>
      <xdr:col>15</xdr:col>
      <xdr:colOff>180975</xdr:colOff>
      <xdr:row>58</xdr:row>
      <xdr:rowOff>69907</xdr:rowOff>
    </xdr:to>
    <xdr:cxnSp macro="">
      <xdr:nvCxnSpPr>
        <xdr:cNvPr id="347" name="直線コネクタ 346">
          <a:extLst>
            <a:ext uri="{FF2B5EF4-FFF2-40B4-BE49-F238E27FC236}">
              <a16:creationId xmlns:a16="http://schemas.microsoft.com/office/drawing/2014/main" xmlns="" id="{00000000-0008-0000-0600-00005B010000}"/>
            </a:ext>
          </a:extLst>
        </xdr:cNvPr>
        <xdr:cNvCxnSpPr/>
      </xdr:nvCxnSpPr>
      <xdr:spPr>
        <a:xfrm flipV="1">
          <a:off x="9639300" y="9949372"/>
          <a:ext cx="838200" cy="6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163594</xdr:rowOff>
    </xdr:from>
    <xdr:ext cx="534377" cy="259045"/>
    <xdr:sp macro="" textlink="">
      <xdr:nvSpPr>
        <xdr:cNvPr id="348" name="普通建設事業費平均値テキスト">
          <a:extLst>
            <a:ext uri="{FF2B5EF4-FFF2-40B4-BE49-F238E27FC236}">
              <a16:creationId xmlns:a16="http://schemas.microsoft.com/office/drawing/2014/main" xmlns="" id="{00000000-0008-0000-0600-00005C010000}"/>
            </a:ext>
          </a:extLst>
        </xdr:cNvPr>
        <xdr:cNvSpPr txBox="1"/>
      </xdr:nvSpPr>
      <xdr:spPr>
        <a:xfrm>
          <a:off x="10528300" y="9936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79,466</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13717</xdr:rowOff>
    </xdr:from>
    <xdr:to>
      <xdr:col>15</xdr:col>
      <xdr:colOff>231775</xdr:colOff>
      <xdr:row>58</xdr:row>
      <xdr:rowOff>115317</xdr:rowOff>
    </xdr:to>
    <xdr:sp macro="" textlink="">
      <xdr:nvSpPr>
        <xdr:cNvPr id="349" name="フローチャート : 判断 348">
          <a:extLst>
            <a:ext uri="{FF2B5EF4-FFF2-40B4-BE49-F238E27FC236}">
              <a16:creationId xmlns:a16="http://schemas.microsoft.com/office/drawing/2014/main" xmlns="" id="{00000000-0008-0000-0600-00005D010000}"/>
            </a:ext>
          </a:extLst>
        </xdr:cNvPr>
        <xdr:cNvSpPr/>
      </xdr:nvSpPr>
      <xdr:spPr>
        <a:xfrm>
          <a:off x="10426700" y="995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88454</xdr:rowOff>
    </xdr:from>
    <xdr:to>
      <xdr:col>14</xdr:col>
      <xdr:colOff>28575</xdr:colOff>
      <xdr:row>58</xdr:row>
      <xdr:rowOff>69907</xdr:rowOff>
    </xdr:to>
    <xdr:cxnSp macro="">
      <xdr:nvCxnSpPr>
        <xdr:cNvPr id="350" name="直線コネクタ 349">
          <a:extLst>
            <a:ext uri="{FF2B5EF4-FFF2-40B4-BE49-F238E27FC236}">
              <a16:creationId xmlns:a16="http://schemas.microsoft.com/office/drawing/2014/main" xmlns="" id="{00000000-0008-0000-0600-00005E010000}"/>
            </a:ext>
          </a:extLst>
        </xdr:cNvPr>
        <xdr:cNvCxnSpPr/>
      </xdr:nvCxnSpPr>
      <xdr:spPr>
        <a:xfrm>
          <a:off x="8750300" y="9861104"/>
          <a:ext cx="889000" cy="15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20373</xdr:rowOff>
    </xdr:from>
    <xdr:to>
      <xdr:col>14</xdr:col>
      <xdr:colOff>79375</xdr:colOff>
      <xdr:row>58</xdr:row>
      <xdr:rowOff>121973</xdr:rowOff>
    </xdr:to>
    <xdr:sp macro="" textlink="">
      <xdr:nvSpPr>
        <xdr:cNvPr id="351" name="フローチャート : 判断 350">
          <a:extLst>
            <a:ext uri="{FF2B5EF4-FFF2-40B4-BE49-F238E27FC236}">
              <a16:creationId xmlns:a16="http://schemas.microsoft.com/office/drawing/2014/main" xmlns="" id="{00000000-0008-0000-0600-00005F010000}"/>
            </a:ext>
          </a:extLst>
        </xdr:cNvPr>
        <xdr:cNvSpPr/>
      </xdr:nvSpPr>
      <xdr:spPr>
        <a:xfrm>
          <a:off x="9588500" y="996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113100</xdr:rowOff>
    </xdr:from>
    <xdr:ext cx="534377" cy="259045"/>
    <xdr:sp macro="" textlink="">
      <xdr:nvSpPr>
        <xdr:cNvPr id="352" name="テキスト ボックス 351">
          <a:extLst>
            <a:ext uri="{FF2B5EF4-FFF2-40B4-BE49-F238E27FC236}">
              <a16:creationId xmlns:a16="http://schemas.microsoft.com/office/drawing/2014/main" xmlns="" id="{00000000-0008-0000-0600-000060010000}"/>
            </a:ext>
          </a:extLst>
        </xdr:cNvPr>
        <xdr:cNvSpPr txBox="1"/>
      </xdr:nvSpPr>
      <xdr:spPr>
        <a:xfrm>
          <a:off x="9372111" y="1005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75,972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88454</xdr:rowOff>
    </xdr:from>
    <xdr:to>
      <xdr:col>12</xdr:col>
      <xdr:colOff>511175</xdr:colOff>
      <xdr:row>57</xdr:row>
      <xdr:rowOff>98809</xdr:rowOff>
    </xdr:to>
    <xdr:cxnSp macro="">
      <xdr:nvCxnSpPr>
        <xdr:cNvPr id="353" name="直線コネクタ 352">
          <a:extLst>
            <a:ext uri="{FF2B5EF4-FFF2-40B4-BE49-F238E27FC236}">
              <a16:creationId xmlns:a16="http://schemas.microsoft.com/office/drawing/2014/main" xmlns="" id="{00000000-0008-0000-0600-000061010000}"/>
            </a:ext>
          </a:extLst>
        </xdr:cNvPr>
        <xdr:cNvCxnSpPr/>
      </xdr:nvCxnSpPr>
      <xdr:spPr>
        <a:xfrm flipV="1">
          <a:off x="7861300" y="9861104"/>
          <a:ext cx="889000" cy="10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161600</xdr:rowOff>
    </xdr:from>
    <xdr:to>
      <xdr:col>12</xdr:col>
      <xdr:colOff>561975</xdr:colOff>
      <xdr:row>58</xdr:row>
      <xdr:rowOff>91750</xdr:rowOff>
    </xdr:to>
    <xdr:sp macro="" textlink="">
      <xdr:nvSpPr>
        <xdr:cNvPr id="354" name="フローチャート : 判断 353">
          <a:extLst>
            <a:ext uri="{FF2B5EF4-FFF2-40B4-BE49-F238E27FC236}">
              <a16:creationId xmlns:a16="http://schemas.microsoft.com/office/drawing/2014/main" xmlns="" id="{00000000-0008-0000-0600-000062010000}"/>
            </a:ext>
          </a:extLst>
        </xdr:cNvPr>
        <xdr:cNvSpPr/>
      </xdr:nvSpPr>
      <xdr:spPr>
        <a:xfrm>
          <a:off x="8699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82877</xdr:rowOff>
    </xdr:from>
    <xdr:ext cx="534377" cy="259045"/>
    <xdr:sp macro="" textlink="">
      <xdr:nvSpPr>
        <xdr:cNvPr id="355" name="テキスト ボックス 354">
          <a:extLst>
            <a:ext uri="{FF2B5EF4-FFF2-40B4-BE49-F238E27FC236}">
              <a16:creationId xmlns:a16="http://schemas.microsoft.com/office/drawing/2014/main" xmlns="" id="{00000000-0008-0000-0600-000063010000}"/>
            </a:ext>
          </a:extLst>
        </xdr:cNvPr>
        <xdr:cNvSpPr txBox="1"/>
      </xdr:nvSpPr>
      <xdr:spPr>
        <a:xfrm>
          <a:off x="8483111" y="1002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83338</xdr:rowOff>
    </xdr:from>
    <xdr:to>
      <xdr:col>11</xdr:col>
      <xdr:colOff>307975</xdr:colOff>
      <xdr:row>57</xdr:row>
      <xdr:rowOff>98809</xdr:rowOff>
    </xdr:to>
    <xdr:cxnSp macro="">
      <xdr:nvCxnSpPr>
        <xdr:cNvPr id="356" name="直線コネクタ 355">
          <a:extLst>
            <a:ext uri="{FF2B5EF4-FFF2-40B4-BE49-F238E27FC236}">
              <a16:creationId xmlns:a16="http://schemas.microsoft.com/office/drawing/2014/main" xmlns="" id="{00000000-0008-0000-0600-000064010000}"/>
            </a:ext>
          </a:extLst>
        </xdr:cNvPr>
        <xdr:cNvCxnSpPr/>
      </xdr:nvCxnSpPr>
      <xdr:spPr>
        <a:xfrm>
          <a:off x="6972300" y="9855988"/>
          <a:ext cx="889000" cy="1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7465</xdr:rowOff>
    </xdr:from>
    <xdr:to>
      <xdr:col>11</xdr:col>
      <xdr:colOff>358775</xdr:colOff>
      <xdr:row>58</xdr:row>
      <xdr:rowOff>109065</xdr:rowOff>
    </xdr:to>
    <xdr:sp macro="" textlink="">
      <xdr:nvSpPr>
        <xdr:cNvPr id="357" name="フローチャート : 判断 356">
          <a:extLst>
            <a:ext uri="{FF2B5EF4-FFF2-40B4-BE49-F238E27FC236}">
              <a16:creationId xmlns:a16="http://schemas.microsoft.com/office/drawing/2014/main" xmlns="" id="{00000000-0008-0000-0600-000065010000}"/>
            </a:ext>
          </a:extLst>
        </xdr:cNvPr>
        <xdr:cNvSpPr/>
      </xdr:nvSpPr>
      <xdr:spPr>
        <a:xfrm>
          <a:off x="7810500" y="995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100192</xdr:rowOff>
    </xdr:from>
    <xdr:ext cx="534377"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7594111" y="1004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38425</xdr:rowOff>
    </xdr:from>
    <xdr:to>
      <xdr:col>10</xdr:col>
      <xdr:colOff>155575</xdr:colOff>
      <xdr:row>58</xdr:row>
      <xdr:rowOff>140025</xdr:rowOff>
    </xdr:to>
    <xdr:sp macro="" textlink="">
      <xdr:nvSpPr>
        <xdr:cNvPr id="359" name="フローチャート : 判断 358">
          <a:extLst>
            <a:ext uri="{FF2B5EF4-FFF2-40B4-BE49-F238E27FC236}">
              <a16:creationId xmlns:a16="http://schemas.microsoft.com/office/drawing/2014/main" xmlns="" id="{00000000-0008-0000-0600-000067010000}"/>
            </a:ext>
          </a:extLst>
        </xdr:cNvPr>
        <xdr:cNvSpPr/>
      </xdr:nvSpPr>
      <xdr:spPr>
        <a:xfrm>
          <a:off x="6921500" y="9982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131152</xdr:rowOff>
    </xdr:from>
    <xdr:ext cx="534377"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6705111" y="1007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125922</xdr:rowOff>
    </xdr:from>
    <xdr:to>
      <xdr:col>15</xdr:col>
      <xdr:colOff>231775</xdr:colOff>
      <xdr:row>58</xdr:row>
      <xdr:rowOff>56072</xdr:rowOff>
    </xdr:to>
    <xdr:sp macro="" textlink="">
      <xdr:nvSpPr>
        <xdr:cNvPr id="366" name="円/楕円 365">
          <a:extLst>
            <a:ext uri="{FF2B5EF4-FFF2-40B4-BE49-F238E27FC236}">
              <a16:creationId xmlns:a16="http://schemas.microsoft.com/office/drawing/2014/main" xmlns="" id="{00000000-0008-0000-0600-00006E010000}"/>
            </a:ext>
          </a:extLst>
        </xdr:cNvPr>
        <xdr:cNvSpPr/>
      </xdr:nvSpPr>
      <xdr:spPr>
        <a:xfrm>
          <a:off x="10426700" y="989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148799</xdr:rowOff>
    </xdr:from>
    <xdr:ext cx="599010" cy="259045"/>
    <xdr:sp macro="" textlink="">
      <xdr:nvSpPr>
        <xdr:cNvPr id="367" name="普通建設事業費該当値テキスト">
          <a:extLst>
            <a:ext uri="{FF2B5EF4-FFF2-40B4-BE49-F238E27FC236}">
              <a16:creationId xmlns:a16="http://schemas.microsoft.com/office/drawing/2014/main" xmlns="" id="{00000000-0008-0000-0600-00006F010000}"/>
            </a:ext>
          </a:extLst>
        </xdr:cNvPr>
        <xdr:cNvSpPr txBox="1"/>
      </xdr:nvSpPr>
      <xdr:spPr>
        <a:xfrm>
          <a:off x="10528300" y="974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110,566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19107</xdr:rowOff>
    </xdr:from>
    <xdr:to>
      <xdr:col>14</xdr:col>
      <xdr:colOff>79375</xdr:colOff>
      <xdr:row>58</xdr:row>
      <xdr:rowOff>120707</xdr:rowOff>
    </xdr:to>
    <xdr:sp macro="" textlink="">
      <xdr:nvSpPr>
        <xdr:cNvPr id="368" name="円/楕円 367">
          <a:extLst>
            <a:ext uri="{FF2B5EF4-FFF2-40B4-BE49-F238E27FC236}">
              <a16:creationId xmlns:a16="http://schemas.microsoft.com/office/drawing/2014/main" xmlns="" id="{00000000-0008-0000-0600-000070010000}"/>
            </a:ext>
          </a:extLst>
        </xdr:cNvPr>
        <xdr:cNvSpPr/>
      </xdr:nvSpPr>
      <xdr:spPr>
        <a:xfrm>
          <a:off x="9588500" y="996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137234</xdr:rowOff>
    </xdr:from>
    <xdr:ext cx="534377"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9372111" y="973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76,637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37654</xdr:rowOff>
    </xdr:from>
    <xdr:to>
      <xdr:col>12</xdr:col>
      <xdr:colOff>561975</xdr:colOff>
      <xdr:row>57</xdr:row>
      <xdr:rowOff>139254</xdr:rowOff>
    </xdr:to>
    <xdr:sp macro="" textlink="">
      <xdr:nvSpPr>
        <xdr:cNvPr id="370" name="円/楕円 369">
          <a:extLst>
            <a:ext uri="{FF2B5EF4-FFF2-40B4-BE49-F238E27FC236}">
              <a16:creationId xmlns:a16="http://schemas.microsoft.com/office/drawing/2014/main" xmlns="" id="{00000000-0008-0000-0600-000072010000}"/>
            </a:ext>
          </a:extLst>
        </xdr:cNvPr>
        <xdr:cNvSpPr/>
      </xdr:nvSpPr>
      <xdr:spPr>
        <a:xfrm>
          <a:off x="8699500" y="981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155781</xdr:rowOff>
    </xdr:from>
    <xdr:ext cx="599010"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8450794" y="9585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156,901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48009</xdr:rowOff>
    </xdr:from>
    <xdr:to>
      <xdr:col>11</xdr:col>
      <xdr:colOff>358775</xdr:colOff>
      <xdr:row>57</xdr:row>
      <xdr:rowOff>149609</xdr:rowOff>
    </xdr:to>
    <xdr:sp macro="" textlink="">
      <xdr:nvSpPr>
        <xdr:cNvPr id="372" name="円/楕円 371">
          <a:extLst>
            <a:ext uri="{FF2B5EF4-FFF2-40B4-BE49-F238E27FC236}">
              <a16:creationId xmlns:a16="http://schemas.microsoft.com/office/drawing/2014/main" xmlns="" id="{00000000-0008-0000-0600-000074010000}"/>
            </a:ext>
          </a:extLst>
        </xdr:cNvPr>
        <xdr:cNvSpPr/>
      </xdr:nvSpPr>
      <xdr:spPr>
        <a:xfrm>
          <a:off x="7810500" y="982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166136</xdr:rowOff>
    </xdr:from>
    <xdr:ext cx="599010"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7561794" y="9595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151,465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32538</xdr:rowOff>
    </xdr:from>
    <xdr:to>
      <xdr:col>10</xdr:col>
      <xdr:colOff>155575</xdr:colOff>
      <xdr:row>57</xdr:row>
      <xdr:rowOff>134138</xdr:rowOff>
    </xdr:to>
    <xdr:sp macro="" textlink="">
      <xdr:nvSpPr>
        <xdr:cNvPr id="374" name="円/楕円 373">
          <a:extLst>
            <a:ext uri="{FF2B5EF4-FFF2-40B4-BE49-F238E27FC236}">
              <a16:creationId xmlns:a16="http://schemas.microsoft.com/office/drawing/2014/main" xmlns="" id="{00000000-0008-0000-0600-000076010000}"/>
            </a:ext>
          </a:extLst>
        </xdr:cNvPr>
        <xdr:cNvSpPr/>
      </xdr:nvSpPr>
      <xdr:spPr>
        <a:xfrm>
          <a:off x="6921500" y="980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150665</xdr:rowOff>
    </xdr:from>
    <xdr:ext cx="599010" cy="259045"/>
    <xdr:sp macro="" textlink="">
      <xdr:nvSpPr>
        <xdr:cNvPr id="375" name="テキスト ボックス 374">
          <a:extLst>
            <a:ext uri="{FF2B5EF4-FFF2-40B4-BE49-F238E27FC236}">
              <a16:creationId xmlns:a16="http://schemas.microsoft.com/office/drawing/2014/main" xmlns="" id="{00000000-0008-0000-0600-000077010000}"/>
            </a:ext>
          </a:extLst>
        </xdr:cNvPr>
        <xdr:cNvSpPr txBox="1"/>
      </xdr:nvSpPr>
      <xdr:spPr>
        <a:xfrm>
          <a:off x="6672794" y="9580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159,586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31,223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a:extLst>
            <a:ext uri="{FF2B5EF4-FFF2-40B4-BE49-F238E27FC236}">
              <a16:creationId xmlns:a16="http://schemas.microsoft.com/office/drawing/2014/main" xmlns=""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a:extLst>
            <a:ext uri="{FF2B5EF4-FFF2-40B4-BE49-F238E27FC236}">
              <a16:creationId xmlns:a16="http://schemas.microsoft.com/office/drawing/2014/main" xmlns=""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6" name="直線コネクタ 385">
          <a:extLst>
            <a:ext uri="{FF2B5EF4-FFF2-40B4-BE49-F238E27FC236}">
              <a16:creationId xmlns:a16="http://schemas.microsoft.com/office/drawing/2014/main" xmlns="" id="{00000000-0008-0000-0600-000082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7" name="テキスト ボックス 386">
          <a:extLst>
            <a:ext uri="{FF2B5EF4-FFF2-40B4-BE49-F238E27FC236}">
              <a16:creationId xmlns:a16="http://schemas.microsoft.com/office/drawing/2014/main" xmlns="" id="{00000000-0008-0000-0600-000083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a:extLst>
            <a:ext uri="{FF2B5EF4-FFF2-40B4-BE49-F238E27FC236}">
              <a16:creationId xmlns:a16="http://schemas.microsoft.com/office/drawing/2014/main" xmlns=""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78029</xdr:rowOff>
    </xdr:from>
    <xdr:to>
      <xdr:col>15</xdr:col>
      <xdr:colOff>180340</xdr:colOff>
      <xdr:row>78</xdr:row>
      <xdr:rowOff>25400</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flipV="1">
          <a:off x="10475595" y="12250979"/>
          <a:ext cx="1270" cy="11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6" name="普通建設事業費 （ うち新規整備　）最小値テキスト">
          <a:extLst>
            <a:ext uri="{FF2B5EF4-FFF2-40B4-BE49-F238E27FC236}">
              <a16:creationId xmlns:a16="http://schemas.microsoft.com/office/drawing/2014/main" xmlns="" id="{00000000-0008-0000-0600-00008C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24706</xdr:rowOff>
    </xdr:from>
    <xdr:ext cx="599010" cy="259045"/>
    <xdr:sp macro="" textlink="">
      <xdr:nvSpPr>
        <xdr:cNvPr id="398" name="普通建設事業費 （ うち新規整備　）最大値テキスト">
          <a:extLst>
            <a:ext uri="{FF2B5EF4-FFF2-40B4-BE49-F238E27FC236}">
              <a16:creationId xmlns:a16="http://schemas.microsoft.com/office/drawing/2014/main" xmlns="" id="{00000000-0008-0000-0600-00008E010000}"/>
            </a:ext>
          </a:extLst>
        </xdr:cNvPr>
        <xdr:cNvSpPr txBox="1"/>
      </xdr:nvSpPr>
      <xdr:spPr>
        <a:xfrm>
          <a:off x="10528300" y="1202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200,791</a:t>
          </a:r>
          <a:endParaRPr kumimoji="1" lang="ja-JP" altLang="en-US" sz="1000" b="1">
            <a:latin typeface="ＭＳ Ｐゴシック"/>
          </a:endParaRPr>
        </a:p>
      </xdr:txBody>
    </xdr:sp>
    <xdr:clientData/>
  </xdr:oneCellAnchor>
  <xdr:twoCellAnchor>
    <xdr:from>
      <xdr:col>15</xdr:col>
      <xdr:colOff>92075</xdr:colOff>
      <xdr:row>71</xdr:row>
      <xdr:rowOff>78029</xdr:rowOff>
    </xdr:from>
    <xdr:to>
      <xdr:col>15</xdr:col>
      <xdr:colOff>269875</xdr:colOff>
      <xdr:row>71</xdr:row>
      <xdr:rowOff>78029</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a:off x="10388600" y="1225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73412</xdr:rowOff>
    </xdr:from>
    <xdr:to>
      <xdr:col>15</xdr:col>
      <xdr:colOff>180975</xdr:colOff>
      <xdr:row>77</xdr:row>
      <xdr:rowOff>28172</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flipV="1">
          <a:off x="9639300" y="12932162"/>
          <a:ext cx="838200" cy="29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165688</xdr:rowOff>
    </xdr:from>
    <xdr:ext cx="534377" cy="259045"/>
    <xdr:sp macro="" textlink="">
      <xdr:nvSpPr>
        <xdr:cNvPr id="401" name="普通建設事業費 （ うち新規整備　）平均値テキスト">
          <a:extLst>
            <a:ext uri="{FF2B5EF4-FFF2-40B4-BE49-F238E27FC236}">
              <a16:creationId xmlns:a16="http://schemas.microsoft.com/office/drawing/2014/main" xmlns="" id="{00000000-0008-0000-0600-000091010000}"/>
            </a:ext>
          </a:extLst>
        </xdr:cNvPr>
        <xdr:cNvSpPr txBox="1"/>
      </xdr:nvSpPr>
      <xdr:spPr>
        <a:xfrm>
          <a:off x="10528300" y="13195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22,789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15811</xdr:rowOff>
    </xdr:from>
    <xdr:to>
      <xdr:col>15</xdr:col>
      <xdr:colOff>231775</xdr:colOff>
      <xdr:row>77</xdr:row>
      <xdr:rowOff>117411</xdr:rowOff>
    </xdr:to>
    <xdr:sp macro="" textlink="">
      <xdr:nvSpPr>
        <xdr:cNvPr id="402" name="フローチャート : 判断 401">
          <a:extLst>
            <a:ext uri="{FF2B5EF4-FFF2-40B4-BE49-F238E27FC236}">
              <a16:creationId xmlns:a16="http://schemas.microsoft.com/office/drawing/2014/main" xmlns="" id="{00000000-0008-0000-0600-000092010000}"/>
            </a:ext>
          </a:extLst>
        </xdr:cNvPr>
        <xdr:cNvSpPr/>
      </xdr:nvSpPr>
      <xdr:spPr>
        <a:xfrm>
          <a:off x="10426700" y="1321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15393</xdr:rowOff>
    </xdr:from>
    <xdr:to>
      <xdr:col>14</xdr:col>
      <xdr:colOff>28575</xdr:colOff>
      <xdr:row>77</xdr:row>
      <xdr:rowOff>28172</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a:off x="8750300" y="13217043"/>
          <a:ext cx="889000" cy="1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154628</xdr:rowOff>
    </xdr:from>
    <xdr:to>
      <xdr:col>14</xdr:col>
      <xdr:colOff>79375</xdr:colOff>
      <xdr:row>77</xdr:row>
      <xdr:rowOff>84778</xdr:rowOff>
    </xdr:to>
    <xdr:sp macro="" textlink="">
      <xdr:nvSpPr>
        <xdr:cNvPr id="404" name="フローチャート : 判断 403">
          <a:extLst>
            <a:ext uri="{FF2B5EF4-FFF2-40B4-BE49-F238E27FC236}">
              <a16:creationId xmlns:a16="http://schemas.microsoft.com/office/drawing/2014/main" xmlns="" id="{00000000-0008-0000-0600-000094010000}"/>
            </a:ext>
          </a:extLst>
        </xdr:cNvPr>
        <xdr:cNvSpPr/>
      </xdr:nvSpPr>
      <xdr:spPr>
        <a:xfrm>
          <a:off x="9588500" y="1318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75905</xdr:rowOff>
    </xdr:from>
    <xdr:ext cx="534377" cy="259045"/>
    <xdr:sp macro="" textlink="">
      <xdr:nvSpPr>
        <xdr:cNvPr id="405" name="テキスト ボックス 404">
          <a:extLst>
            <a:ext uri="{FF2B5EF4-FFF2-40B4-BE49-F238E27FC236}">
              <a16:creationId xmlns:a16="http://schemas.microsoft.com/office/drawing/2014/main" xmlns="" id="{00000000-0008-0000-0600-000095010000}"/>
            </a:ext>
          </a:extLst>
        </xdr:cNvPr>
        <xdr:cNvSpPr txBox="1"/>
      </xdr:nvSpPr>
      <xdr:spPr>
        <a:xfrm>
          <a:off x="9372111" y="1327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28,499</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98969</xdr:rowOff>
    </xdr:from>
    <xdr:to>
      <xdr:col>12</xdr:col>
      <xdr:colOff>561975</xdr:colOff>
      <xdr:row>77</xdr:row>
      <xdr:rowOff>29119</xdr:rowOff>
    </xdr:to>
    <xdr:sp macro="" textlink="">
      <xdr:nvSpPr>
        <xdr:cNvPr id="406" name="フローチャート : 判断 405">
          <a:extLst>
            <a:ext uri="{FF2B5EF4-FFF2-40B4-BE49-F238E27FC236}">
              <a16:creationId xmlns:a16="http://schemas.microsoft.com/office/drawing/2014/main" xmlns="" id="{00000000-0008-0000-0600-000096010000}"/>
            </a:ext>
          </a:extLst>
        </xdr:cNvPr>
        <xdr:cNvSpPr/>
      </xdr:nvSpPr>
      <xdr:spPr>
        <a:xfrm>
          <a:off x="8699500" y="1312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45647</xdr:rowOff>
    </xdr:from>
    <xdr:ext cx="534377" cy="259045"/>
    <xdr:sp macro="" textlink="">
      <xdr:nvSpPr>
        <xdr:cNvPr id="407" name="テキスト ボックス 406">
          <a:extLst>
            <a:ext uri="{FF2B5EF4-FFF2-40B4-BE49-F238E27FC236}">
              <a16:creationId xmlns:a16="http://schemas.microsoft.com/office/drawing/2014/main" xmlns="" id="{00000000-0008-0000-0600-000097010000}"/>
            </a:ext>
          </a:extLst>
        </xdr:cNvPr>
        <xdr:cNvSpPr txBox="1"/>
      </xdr:nvSpPr>
      <xdr:spPr>
        <a:xfrm>
          <a:off x="8483111" y="1290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a:extLst>
            <a:ext uri="{FF2B5EF4-FFF2-40B4-BE49-F238E27FC236}">
              <a16:creationId xmlns:a16="http://schemas.microsoft.com/office/drawing/2014/main" xmlns="" id="{00000000-0008-0000-0600-00009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a:extLst>
            <a:ext uri="{FF2B5EF4-FFF2-40B4-BE49-F238E27FC236}">
              <a16:creationId xmlns:a16="http://schemas.microsoft.com/office/drawing/2014/main" xmlns="" id="{00000000-0008-0000-0600-00009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a:extLst>
            <a:ext uri="{FF2B5EF4-FFF2-40B4-BE49-F238E27FC236}">
              <a16:creationId xmlns:a16="http://schemas.microsoft.com/office/drawing/2014/main" xmlns="" id="{00000000-0008-0000-0600-00009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a:extLst>
            <a:ext uri="{FF2B5EF4-FFF2-40B4-BE49-F238E27FC236}">
              <a16:creationId xmlns:a16="http://schemas.microsoft.com/office/drawing/2014/main" xmlns="" id="{00000000-0008-0000-0600-00009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a:extLst>
            <a:ext uri="{FF2B5EF4-FFF2-40B4-BE49-F238E27FC236}">
              <a16:creationId xmlns:a16="http://schemas.microsoft.com/office/drawing/2014/main" xmlns="" id="{00000000-0008-0000-0600-00009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22612</xdr:rowOff>
    </xdr:from>
    <xdr:to>
      <xdr:col>15</xdr:col>
      <xdr:colOff>231775</xdr:colOff>
      <xdr:row>75</xdr:row>
      <xdr:rowOff>124212</xdr:rowOff>
    </xdr:to>
    <xdr:sp macro="" textlink="">
      <xdr:nvSpPr>
        <xdr:cNvPr id="413" name="円/楕円 412">
          <a:extLst>
            <a:ext uri="{FF2B5EF4-FFF2-40B4-BE49-F238E27FC236}">
              <a16:creationId xmlns:a16="http://schemas.microsoft.com/office/drawing/2014/main" xmlns="" id="{00000000-0008-0000-0600-00009D010000}"/>
            </a:ext>
          </a:extLst>
        </xdr:cNvPr>
        <xdr:cNvSpPr/>
      </xdr:nvSpPr>
      <xdr:spPr>
        <a:xfrm>
          <a:off x="10426700" y="1288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45489</xdr:rowOff>
    </xdr:from>
    <xdr:ext cx="534377" cy="259045"/>
    <xdr:sp macro="" textlink="">
      <xdr:nvSpPr>
        <xdr:cNvPr id="414" name="普通建設事業費 （ うち新規整備　）該当値テキスト">
          <a:extLst>
            <a:ext uri="{FF2B5EF4-FFF2-40B4-BE49-F238E27FC236}">
              <a16:creationId xmlns:a16="http://schemas.microsoft.com/office/drawing/2014/main" xmlns="" id="{00000000-0008-0000-0600-00009E010000}"/>
            </a:ext>
          </a:extLst>
        </xdr:cNvPr>
        <xdr:cNvSpPr txBox="1"/>
      </xdr:nvSpPr>
      <xdr:spPr>
        <a:xfrm>
          <a:off x="10528300" y="12732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81,599</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148822</xdr:rowOff>
    </xdr:from>
    <xdr:to>
      <xdr:col>14</xdr:col>
      <xdr:colOff>79375</xdr:colOff>
      <xdr:row>77</xdr:row>
      <xdr:rowOff>78972</xdr:rowOff>
    </xdr:to>
    <xdr:sp macro="" textlink="">
      <xdr:nvSpPr>
        <xdr:cNvPr id="415" name="円/楕円 414">
          <a:extLst>
            <a:ext uri="{FF2B5EF4-FFF2-40B4-BE49-F238E27FC236}">
              <a16:creationId xmlns:a16="http://schemas.microsoft.com/office/drawing/2014/main" xmlns="" id="{00000000-0008-0000-0600-00009F010000}"/>
            </a:ext>
          </a:extLst>
        </xdr:cNvPr>
        <xdr:cNvSpPr/>
      </xdr:nvSpPr>
      <xdr:spPr>
        <a:xfrm>
          <a:off x="9588500" y="1317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95499</xdr:rowOff>
    </xdr:from>
    <xdr:ext cx="534377"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9372111" y="1295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29,515</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136043</xdr:rowOff>
    </xdr:from>
    <xdr:to>
      <xdr:col>12</xdr:col>
      <xdr:colOff>561975</xdr:colOff>
      <xdr:row>77</xdr:row>
      <xdr:rowOff>66193</xdr:rowOff>
    </xdr:to>
    <xdr:sp macro="" textlink="">
      <xdr:nvSpPr>
        <xdr:cNvPr id="417" name="円/楕円 416">
          <a:extLst>
            <a:ext uri="{FF2B5EF4-FFF2-40B4-BE49-F238E27FC236}">
              <a16:creationId xmlns:a16="http://schemas.microsoft.com/office/drawing/2014/main" xmlns="" id="{00000000-0008-0000-0600-0000A1010000}"/>
            </a:ext>
          </a:extLst>
        </xdr:cNvPr>
        <xdr:cNvSpPr/>
      </xdr:nvSpPr>
      <xdr:spPr>
        <a:xfrm>
          <a:off x="8699500" y="1316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57320</xdr:rowOff>
    </xdr:from>
    <xdr:ext cx="534377"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8483111" y="1325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31,751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a:extLst>
            <a:ext uri="{FF2B5EF4-FFF2-40B4-BE49-F238E27FC236}">
              <a16:creationId xmlns:a16="http://schemas.microsoft.com/office/drawing/2014/main" xmlns="" id="{00000000-0008-0000-0600-0000A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a:extLst>
            <a:ext uri="{FF2B5EF4-FFF2-40B4-BE49-F238E27FC236}">
              <a16:creationId xmlns:a16="http://schemas.microsoft.com/office/drawing/2014/main" xmlns="" id="{00000000-0008-0000-0600-0000A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a:extLst>
            <a:ext uri="{FF2B5EF4-FFF2-40B4-BE49-F238E27FC236}">
              <a16:creationId xmlns:a16="http://schemas.microsoft.com/office/drawing/2014/main" xmlns="" id="{00000000-0008-0000-0600-0000A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a:extLst>
            <a:ext uri="{FF2B5EF4-FFF2-40B4-BE49-F238E27FC236}">
              <a16:creationId xmlns:a16="http://schemas.microsoft.com/office/drawing/2014/main" xmlns="" id="{00000000-0008-0000-0600-0000A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a:extLst>
            <a:ext uri="{FF2B5EF4-FFF2-40B4-BE49-F238E27FC236}">
              <a16:creationId xmlns:a16="http://schemas.microsoft.com/office/drawing/2014/main" xmlns="" id="{00000000-0008-0000-0600-0000A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a:extLst>
            <a:ext uri="{FF2B5EF4-FFF2-40B4-BE49-F238E27FC236}">
              <a16:creationId xmlns:a16="http://schemas.microsoft.com/office/drawing/2014/main" xmlns="" id="{00000000-0008-0000-0600-0000A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a:extLst>
            <a:ext uri="{FF2B5EF4-FFF2-40B4-BE49-F238E27FC236}">
              <a16:creationId xmlns:a16="http://schemas.microsoft.com/office/drawing/2014/main" xmlns="" id="{00000000-0008-0000-0600-0000A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49,618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a:extLst>
            <a:ext uri="{FF2B5EF4-FFF2-40B4-BE49-F238E27FC236}">
              <a16:creationId xmlns:a16="http://schemas.microsoft.com/office/drawing/2014/main" xmlns="" id="{00000000-0008-0000-0600-0000A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a:extLst>
            <a:ext uri="{FF2B5EF4-FFF2-40B4-BE49-F238E27FC236}">
              <a16:creationId xmlns:a16="http://schemas.microsoft.com/office/drawing/2014/main" xmlns="" id="{00000000-0008-0000-0600-0000A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a:extLst>
            <a:ext uri="{FF2B5EF4-FFF2-40B4-BE49-F238E27FC236}">
              <a16:creationId xmlns:a16="http://schemas.microsoft.com/office/drawing/2014/main" xmlns="" id="{00000000-0008-0000-0600-0000A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9" name="直線コネクタ 428">
          <a:extLst>
            <a:ext uri="{FF2B5EF4-FFF2-40B4-BE49-F238E27FC236}">
              <a16:creationId xmlns:a16="http://schemas.microsoft.com/office/drawing/2014/main" xmlns="" id="{00000000-0008-0000-0600-0000A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0" name="テキスト ボックス 429">
          <a:extLst>
            <a:ext uri="{FF2B5EF4-FFF2-40B4-BE49-F238E27FC236}">
              <a16:creationId xmlns:a16="http://schemas.microsoft.com/office/drawing/2014/main" xmlns="" id="{00000000-0008-0000-0600-0000A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1" name="直線コネクタ 430">
          <a:extLst>
            <a:ext uri="{FF2B5EF4-FFF2-40B4-BE49-F238E27FC236}">
              <a16:creationId xmlns:a16="http://schemas.microsoft.com/office/drawing/2014/main" xmlns="" id="{00000000-0008-0000-0600-0000A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2" name="テキスト ボックス 431">
          <a:extLst>
            <a:ext uri="{FF2B5EF4-FFF2-40B4-BE49-F238E27FC236}">
              <a16:creationId xmlns:a16="http://schemas.microsoft.com/office/drawing/2014/main" xmlns="" id="{00000000-0008-0000-0600-0000B0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3" name="直線コネクタ 432">
          <a:extLst>
            <a:ext uri="{FF2B5EF4-FFF2-40B4-BE49-F238E27FC236}">
              <a16:creationId xmlns:a16="http://schemas.microsoft.com/office/drawing/2014/main" xmlns="" id="{00000000-0008-0000-0600-0000B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4" name="テキスト ボックス 433">
          <a:extLst>
            <a:ext uri="{FF2B5EF4-FFF2-40B4-BE49-F238E27FC236}">
              <a16:creationId xmlns:a16="http://schemas.microsoft.com/office/drawing/2014/main" xmlns="" id="{00000000-0008-0000-0600-0000B2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5" name="直線コネクタ 434">
          <a:extLst>
            <a:ext uri="{FF2B5EF4-FFF2-40B4-BE49-F238E27FC236}">
              <a16:creationId xmlns:a16="http://schemas.microsoft.com/office/drawing/2014/main" xmlns="" id="{00000000-0008-0000-0600-0000B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6" name="テキスト ボックス 435">
          <a:extLst>
            <a:ext uri="{FF2B5EF4-FFF2-40B4-BE49-F238E27FC236}">
              <a16:creationId xmlns:a16="http://schemas.microsoft.com/office/drawing/2014/main" xmlns="" id="{00000000-0008-0000-0600-0000B4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a:extLst>
            <a:ext uri="{FF2B5EF4-FFF2-40B4-BE49-F238E27FC236}">
              <a16:creationId xmlns:a16="http://schemas.microsoft.com/office/drawing/2014/main" xmlns="" id="{00000000-0008-0000-0600-0000B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8" name="テキスト ボックス 437">
          <a:extLst>
            <a:ext uri="{FF2B5EF4-FFF2-40B4-BE49-F238E27FC236}">
              <a16:creationId xmlns:a16="http://schemas.microsoft.com/office/drawing/2014/main" xmlns="" id="{00000000-0008-0000-0600-0000B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a:extLst>
            <a:ext uri="{FF2B5EF4-FFF2-40B4-BE49-F238E27FC236}">
              <a16:creationId xmlns:a16="http://schemas.microsoft.com/office/drawing/2014/main" xmlns="" id="{00000000-0008-0000-0600-0000B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21768</xdr:rowOff>
    </xdr:from>
    <xdr:to>
      <xdr:col>15</xdr:col>
      <xdr:colOff>180340</xdr:colOff>
      <xdr:row>98</xdr:row>
      <xdr:rowOff>139700</xdr:rowOff>
    </xdr:to>
    <xdr:cxnSp macro="">
      <xdr:nvCxnSpPr>
        <xdr:cNvPr id="440" name="直線コネクタ 439">
          <a:extLst>
            <a:ext uri="{FF2B5EF4-FFF2-40B4-BE49-F238E27FC236}">
              <a16:creationId xmlns:a16="http://schemas.microsoft.com/office/drawing/2014/main" xmlns="" id="{00000000-0008-0000-0600-0000B8010000}"/>
            </a:ext>
          </a:extLst>
        </xdr:cNvPr>
        <xdr:cNvCxnSpPr/>
      </xdr:nvCxnSpPr>
      <xdr:spPr>
        <a:xfrm flipV="1">
          <a:off x="10475595" y="15623718"/>
          <a:ext cx="1270" cy="13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1" name="普通建設事業費 （ うち更新整備　）最小値テキスト">
          <a:extLst>
            <a:ext uri="{FF2B5EF4-FFF2-40B4-BE49-F238E27FC236}">
              <a16:creationId xmlns:a16="http://schemas.microsoft.com/office/drawing/2014/main" xmlns="" id="{00000000-0008-0000-0600-0000B9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2" name="直線コネクタ 441">
          <a:extLst>
            <a:ext uri="{FF2B5EF4-FFF2-40B4-BE49-F238E27FC236}">
              <a16:creationId xmlns:a16="http://schemas.microsoft.com/office/drawing/2014/main" xmlns="" id="{00000000-0008-0000-0600-0000BA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139895</xdr:rowOff>
    </xdr:from>
    <xdr:ext cx="599010" cy="259045"/>
    <xdr:sp macro="" textlink="">
      <xdr:nvSpPr>
        <xdr:cNvPr id="443" name="普通建設事業費 （ うち更新整備　）最大値テキスト">
          <a:extLst>
            <a:ext uri="{FF2B5EF4-FFF2-40B4-BE49-F238E27FC236}">
              <a16:creationId xmlns:a16="http://schemas.microsoft.com/office/drawing/2014/main" xmlns="" id="{00000000-0008-0000-0600-0000BB010000}"/>
            </a:ext>
          </a:extLst>
        </xdr:cNvPr>
        <xdr:cNvSpPr txBox="1"/>
      </xdr:nvSpPr>
      <xdr:spPr>
        <a:xfrm>
          <a:off x="10528300" y="1539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576,589</a:t>
          </a:r>
          <a:endParaRPr kumimoji="1" lang="ja-JP" altLang="en-US" sz="1000" b="1">
            <a:latin typeface="ＭＳ Ｐゴシック"/>
          </a:endParaRPr>
        </a:p>
      </xdr:txBody>
    </xdr:sp>
    <xdr:clientData/>
  </xdr:oneCellAnchor>
  <xdr:twoCellAnchor>
    <xdr:from>
      <xdr:col>15</xdr:col>
      <xdr:colOff>92075</xdr:colOff>
      <xdr:row>91</xdr:row>
      <xdr:rowOff>21768</xdr:rowOff>
    </xdr:from>
    <xdr:to>
      <xdr:col>15</xdr:col>
      <xdr:colOff>269875</xdr:colOff>
      <xdr:row>91</xdr:row>
      <xdr:rowOff>21768</xdr:rowOff>
    </xdr:to>
    <xdr:cxnSp macro="">
      <xdr:nvCxnSpPr>
        <xdr:cNvPr id="444" name="直線コネクタ 443">
          <a:extLst>
            <a:ext uri="{FF2B5EF4-FFF2-40B4-BE49-F238E27FC236}">
              <a16:creationId xmlns:a16="http://schemas.microsoft.com/office/drawing/2014/main" xmlns="" id="{00000000-0008-0000-0600-0000BC010000}"/>
            </a:ext>
          </a:extLst>
        </xdr:cNvPr>
        <xdr:cNvCxnSpPr/>
      </xdr:nvCxnSpPr>
      <xdr:spPr>
        <a:xfrm>
          <a:off x="10388600" y="1562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43455</xdr:rowOff>
    </xdr:from>
    <xdr:to>
      <xdr:col>15</xdr:col>
      <xdr:colOff>180975</xdr:colOff>
      <xdr:row>98</xdr:row>
      <xdr:rowOff>114511</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9639300" y="16845555"/>
          <a:ext cx="838200" cy="7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8521</xdr:rowOff>
    </xdr:from>
    <xdr:ext cx="534377" cy="259045"/>
    <xdr:sp macro="" textlink="">
      <xdr:nvSpPr>
        <xdr:cNvPr id="446" name="普通建設事業費 （ うち更新整備　）平均値テキスト">
          <a:extLst>
            <a:ext uri="{FF2B5EF4-FFF2-40B4-BE49-F238E27FC236}">
              <a16:creationId xmlns:a16="http://schemas.microsoft.com/office/drawing/2014/main" xmlns="" id="{00000000-0008-0000-0600-0000BE010000}"/>
            </a:ext>
          </a:extLst>
        </xdr:cNvPr>
        <xdr:cNvSpPr txBox="1"/>
      </xdr:nvSpPr>
      <xdr:spPr>
        <a:xfrm>
          <a:off x="10528300" y="16639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45,169</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157094</xdr:rowOff>
    </xdr:from>
    <xdr:to>
      <xdr:col>15</xdr:col>
      <xdr:colOff>231775</xdr:colOff>
      <xdr:row>98</xdr:row>
      <xdr:rowOff>87244</xdr:rowOff>
    </xdr:to>
    <xdr:sp macro="" textlink="">
      <xdr:nvSpPr>
        <xdr:cNvPr id="447" name="フローチャート : 判断 446">
          <a:extLst>
            <a:ext uri="{FF2B5EF4-FFF2-40B4-BE49-F238E27FC236}">
              <a16:creationId xmlns:a16="http://schemas.microsoft.com/office/drawing/2014/main" xmlns="" id="{00000000-0008-0000-0600-0000BF010000}"/>
            </a:ext>
          </a:extLst>
        </xdr:cNvPr>
        <xdr:cNvSpPr/>
      </xdr:nvSpPr>
      <xdr:spPr>
        <a:xfrm>
          <a:off x="10426700" y="167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146588</xdr:rowOff>
    </xdr:from>
    <xdr:to>
      <xdr:col>14</xdr:col>
      <xdr:colOff>28575</xdr:colOff>
      <xdr:row>98</xdr:row>
      <xdr:rowOff>43455</xdr:rowOff>
    </xdr:to>
    <xdr:cxnSp macro="">
      <xdr:nvCxnSpPr>
        <xdr:cNvPr id="448" name="直線コネクタ 447">
          <a:extLst>
            <a:ext uri="{FF2B5EF4-FFF2-40B4-BE49-F238E27FC236}">
              <a16:creationId xmlns:a16="http://schemas.microsoft.com/office/drawing/2014/main" xmlns="" id="{00000000-0008-0000-0600-0000C0010000}"/>
            </a:ext>
          </a:extLst>
        </xdr:cNvPr>
        <xdr:cNvCxnSpPr/>
      </xdr:nvCxnSpPr>
      <xdr:spPr>
        <a:xfrm>
          <a:off x="8750300" y="16777238"/>
          <a:ext cx="889000" cy="68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6635</xdr:rowOff>
    </xdr:from>
    <xdr:to>
      <xdr:col>14</xdr:col>
      <xdr:colOff>79375</xdr:colOff>
      <xdr:row>98</xdr:row>
      <xdr:rowOff>108235</xdr:rowOff>
    </xdr:to>
    <xdr:sp macro="" textlink="">
      <xdr:nvSpPr>
        <xdr:cNvPr id="449" name="フローチャート : 判断 448">
          <a:extLst>
            <a:ext uri="{FF2B5EF4-FFF2-40B4-BE49-F238E27FC236}">
              <a16:creationId xmlns:a16="http://schemas.microsoft.com/office/drawing/2014/main" xmlns="" id="{00000000-0008-0000-0600-0000C1010000}"/>
            </a:ext>
          </a:extLst>
        </xdr:cNvPr>
        <xdr:cNvSpPr/>
      </xdr:nvSpPr>
      <xdr:spPr>
        <a:xfrm>
          <a:off x="9588500" y="1680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99362</xdr:rowOff>
    </xdr:from>
    <xdr:ext cx="534377" cy="259045"/>
    <xdr:sp macro="" textlink="">
      <xdr:nvSpPr>
        <xdr:cNvPr id="450" name="テキスト ボックス 449">
          <a:extLst>
            <a:ext uri="{FF2B5EF4-FFF2-40B4-BE49-F238E27FC236}">
              <a16:creationId xmlns:a16="http://schemas.microsoft.com/office/drawing/2014/main" xmlns="" id="{00000000-0008-0000-0600-0000C2010000}"/>
            </a:ext>
          </a:extLst>
        </xdr:cNvPr>
        <xdr:cNvSpPr txBox="1"/>
      </xdr:nvSpPr>
      <xdr:spPr>
        <a:xfrm>
          <a:off x="9372111" y="1690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35,986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167593</xdr:rowOff>
    </xdr:from>
    <xdr:to>
      <xdr:col>12</xdr:col>
      <xdr:colOff>561975</xdr:colOff>
      <xdr:row>98</xdr:row>
      <xdr:rowOff>97743</xdr:rowOff>
    </xdr:to>
    <xdr:sp macro="" textlink="">
      <xdr:nvSpPr>
        <xdr:cNvPr id="451" name="フローチャート : 判断 450">
          <a:extLst>
            <a:ext uri="{FF2B5EF4-FFF2-40B4-BE49-F238E27FC236}">
              <a16:creationId xmlns:a16="http://schemas.microsoft.com/office/drawing/2014/main" xmlns="" id="{00000000-0008-0000-0600-0000C3010000}"/>
            </a:ext>
          </a:extLst>
        </xdr:cNvPr>
        <xdr:cNvSpPr/>
      </xdr:nvSpPr>
      <xdr:spPr>
        <a:xfrm>
          <a:off x="8699500" y="1679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88870</xdr:rowOff>
    </xdr:from>
    <xdr:ext cx="534377" cy="259045"/>
    <xdr:sp macro="" textlink="">
      <xdr:nvSpPr>
        <xdr:cNvPr id="452" name="テキスト ボックス 451">
          <a:extLst>
            <a:ext uri="{FF2B5EF4-FFF2-40B4-BE49-F238E27FC236}">
              <a16:creationId xmlns:a16="http://schemas.microsoft.com/office/drawing/2014/main" xmlns="" id="{00000000-0008-0000-0600-0000C4010000}"/>
            </a:ext>
          </a:extLst>
        </xdr:cNvPr>
        <xdr:cNvSpPr txBox="1"/>
      </xdr:nvSpPr>
      <xdr:spPr>
        <a:xfrm>
          <a:off x="8483111" y="1689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a:extLst>
            <a:ext uri="{FF2B5EF4-FFF2-40B4-BE49-F238E27FC236}">
              <a16:creationId xmlns:a16="http://schemas.microsoft.com/office/drawing/2014/main" xmlns="" id="{00000000-0008-0000-0600-0000C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a:extLst>
            <a:ext uri="{FF2B5EF4-FFF2-40B4-BE49-F238E27FC236}">
              <a16:creationId xmlns:a16="http://schemas.microsoft.com/office/drawing/2014/main" xmlns="" id="{00000000-0008-0000-0600-0000C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a:extLst>
            <a:ext uri="{FF2B5EF4-FFF2-40B4-BE49-F238E27FC236}">
              <a16:creationId xmlns:a16="http://schemas.microsoft.com/office/drawing/2014/main" xmlns="" id="{00000000-0008-0000-0600-0000C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a:extLst>
            <a:ext uri="{FF2B5EF4-FFF2-40B4-BE49-F238E27FC236}">
              <a16:creationId xmlns:a16="http://schemas.microsoft.com/office/drawing/2014/main" xmlns="" id="{00000000-0008-0000-0600-0000C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a:extLst>
            <a:ext uri="{FF2B5EF4-FFF2-40B4-BE49-F238E27FC236}">
              <a16:creationId xmlns:a16="http://schemas.microsoft.com/office/drawing/2014/main" xmlns="" id="{00000000-0008-0000-0600-0000C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63711</xdr:rowOff>
    </xdr:from>
    <xdr:to>
      <xdr:col>15</xdr:col>
      <xdr:colOff>231775</xdr:colOff>
      <xdr:row>98</xdr:row>
      <xdr:rowOff>165311</xdr:rowOff>
    </xdr:to>
    <xdr:sp macro="" textlink="">
      <xdr:nvSpPr>
        <xdr:cNvPr id="458" name="円/楕円 457">
          <a:extLst>
            <a:ext uri="{FF2B5EF4-FFF2-40B4-BE49-F238E27FC236}">
              <a16:creationId xmlns:a16="http://schemas.microsoft.com/office/drawing/2014/main" xmlns="" id="{00000000-0008-0000-0600-0000CA010000}"/>
            </a:ext>
          </a:extLst>
        </xdr:cNvPr>
        <xdr:cNvSpPr/>
      </xdr:nvSpPr>
      <xdr:spPr>
        <a:xfrm>
          <a:off x="10426700" y="1686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150088</xdr:rowOff>
    </xdr:from>
    <xdr:ext cx="534377" cy="259045"/>
    <xdr:sp macro="" textlink="">
      <xdr:nvSpPr>
        <xdr:cNvPr id="459" name="普通建設事業費 （ うち更新整備　）該当値テキスト">
          <a:extLst>
            <a:ext uri="{FF2B5EF4-FFF2-40B4-BE49-F238E27FC236}">
              <a16:creationId xmlns:a16="http://schemas.microsoft.com/office/drawing/2014/main" xmlns="" id="{00000000-0008-0000-0600-0000CB010000}"/>
            </a:ext>
          </a:extLst>
        </xdr:cNvPr>
        <xdr:cNvSpPr txBox="1"/>
      </xdr:nvSpPr>
      <xdr:spPr>
        <a:xfrm>
          <a:off x="10528300" y="1678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11,019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164105</xdr:rowOff>
    </xdr:from>
    <xdr:to>
      <xdr:col>14</xdr:col>
      <xdr:colOff>79375</xdr:colOff>
      <xdr:row>98</xdr:row>
      <xdr:rowOff>94255</xdr:rowOff>
    </xdr:to>
    <xdr:sp macro="" textlink="">
      <xdr:nvSpPr>
        <xdr:cNvPr id="460" name="円/楕円 459">
          <a:extLst>
            <a:ext uri="{FF2B5EF4-FFF2-40B4-BE49-F238E27FC236}">
              <a16:creationId xmlns:a16="http://schemas.microsoft.com/office/drawing/2014/main" xmlns="" id="{00000000-0008-0000-0600-0000CC010000}"/>
            </a:ext>
          </a:extLst>
        </xdr:cNvPr>
        <xdr:cNvSpPr/>
      </xdr:nvSpPr>
      <xdr:spPr>
        <a:xfrm>
          <a:off x="9588500" y="167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110782</xdr:rowOff>
    </xdr:from>
    <xdr:ext cx="534377" cy="259045"/>
    <xdr:sp macro="" textlink="">
      <xdr:nvSpPr>
        <xdr:cNvPr id="461" name="テキスト ボックス 460">
          <a:extLst>
            <a:ext uri="{FF2B5EF4-FFF2-40B4-BE49-F238E27FC236}">
              <a16:creationId xmlns:a16="http://schemas.microsoft.com/office/drawing/2014/main" xmlns="" id="{00000000-0008-0000-0600-0000CD010000}"/>
            </a:ext>
          </a:extLst>
        </xdr:cNvPr>
        <xdr:cNvSpPr txBox="1"/>
      </xdr:nvSpPr>
      <xdr:spPr>
        <a:xfrm>
          <a:off x="9372111" y="1656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42,102</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95788</xdr:rowOff>
    </xdr:from>
    <xdr:to>
      <xdr:col>12</xdr:col>
      <xdr:colOff>561975</xdr:colOff>
      <xdr:row>98</xdr:row>
      <xdr:rowOff>25938</xdr:rowOff>
    </xdr:to>
    <xdr:sp macro="" textlink="">
      <xdr:nvSpPr>
        <xdr:cNvPr id="462" name="円/楕円 461">
          <a:extLst>
            <a:ext uri="{FF2B5EF4-FFF2-40B4-BE49-F238E27FC236}">
              <a16:creationId xmlns:a16="http://schemas.microsoft.com/office/drawing/2014/main" xmlns="" id="{00000000-0008-0000-0600-0000CE010000}"/>
            </a:ext>
          </a:extLst>
        </xdr:cNvPr>
        <xdr:cNvSpPr/>
      </xdr:nvSpPr>
      <xdr:spPr>
        <a:xfrm>
          <a:off x="8699500" y="1672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42465</xdr:rowOff>
    </xdr:from>
    <xdr:ext cx="534377" cy="259045"/>
    <xdr:sp macro="" textlink="">
      <xdr:nvSpPr>
        <xdr:cNvPr id="463" name="テキスト ボックス 462">
          <a:extLst>
            <a:ext uri="{FF2B5EF4-FFF2-40B4-BE49-F238E27FC236}">
              <a16:creationId xmlns:a16="http://schemas.microsoft.com/office/drawing/2014/main" xmlns="" id="{00000000-0008-0000-0600-0000CF010000}"/>
            </a:ext>
          </a:extLst>
        </xdr:cNvPr>
        <xdr:cNvSpPr txBox="1"/>
      </xdr:nvSpPr>
      <xdr:spPr>
        <a:xfrm>
          <a:off x="8483111" y="1650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71,987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a:extLst>
            <a:ext uri="{FF2B5EF4-FFF2-40B4-BE49-F238E27FC236}">
              <a16:creationId xmlns:a16="http://schemas.microsoft.com/office/drawing/2014/main" xmlns="" id="{00000000-0008-0000-0600-0000D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a:extLst>
            <a:ext uri="{FF2B5EF4-FFF2-40B4-BE49-F238E27FC236}">
              <a16:creationId xmlns:a16="http://schemas.microsoft.com/office/drawing/2014/main" xmlns="" id="{00000000-0008-0000-0600-0000D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a:extLst>
            <a:ext uri="{FF2B5EF4-FFF2-40B4-BE49-F238E27FC236}">
              <a16:creationId xmlns:a16="http://schemas.microsoft.com/office/drawing/2014/main" xmlns="" id="{00000000-0008-0000-0600-0000D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a:extLst>
            <a:ext uri="{FF2B5EF4-FFF2-40B4-BE49-F238E27FC236}">
              <a16:creationId xmlns:a16="http://schemas.microsoft.com/office/drawing/2014/main" xmlns="" id="{00000000-0008-0000-0600-0000D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a:extLst>
            <a:ext uri="{FF2B5EF4-FFF2-40B4-BE49-F238E27FC236}">
              <a16:creationId xmlns:a16="http://schemas.microsoft.com/office/drawing/2014/main" xmlns="" id="{00000000-0008-0000-0600-0000D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a:extLst>
            <a:ext uri="{FF2B5EF4-FFF2-40B4-BE49-F238E27FC236}">
              <a16:creationId xmlns:a16="http://schemas.microsoft.com/office/drawing/2014/main" xmlns="" id="{00000000-0008-0000-0600-0000D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a:extLst>
            <a:ext uri="{FF2B5EF4-FFF2-40B4-BE49-F238E27FC236}">
              <a16:creationId xmlns:a16="http://schemas.microsoft.com/office/drawing/2014/main" xmlns="" id="{00000000-0008-0000-0600-0000D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a:extLst>
            <a:ext uri="{FF2B5EF4-FFF2-40B4-BE49-F238E27FC236}">
              <a16:creationId xmlns:a16="http://schemas.microsoft.com/office/drawing/2014/main" xmlns="" id="{00000000-0008-0000-0600-0000D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a:extLst>
            <a:ext uri="{FF2B5EF4-FFF2-40B4-BE49-F238E27FC236}">
              <a16:creationId xmlns:a16="http://schemas.microsoft.com/office/drawing/2014/main" xmlns="" id="{00000000-0008-0000-0600-0000D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4" name="直線コネクタ 473">
          <a:extLst>
            <a:ext uri="{FF2B5EF4-FFF2-40B4-BE49-F238E27FC236}">
              <a16:creationId xmlns:a16="http://schemas.microsoft.com/office/drawing/2014/main" xmlns="" id="{00000000-0008-0000-0600-0000D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6" name="直線コネクタ 475">
          <a:extLst>
            <a:ext uri="{FF2B5EF4-FFF2-40B4-BE49-F238E27FC236}">
              <a16:creationId xmlns:a16="http://schemas.microsoft.com/office/drawing/2014/main" xmlns="" id="{00000000-0008-0000-0600-0000D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8" name="直線コネクタ 477">
          <a:extLst>
            <a:ext uri="{FF2B5EF4-FFF2-40B4-BE49-F238E27FC236}">
              <a16:creationId xmlns:a16="http://schemas.microsoft.com/office/drawing/2014/main" xmlns="" id="{00000000-0008-0000-0600-0000D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0" name="直線コネクタ 479">
          <a:extLst>
            <a:ext uri="{FF2B5EF4-FFF2-40B4-BE49-F238E27FC236}">
              <a16:creationId xmlns:a16="http://schemas.microsoft.com/office/drawing/2014/main" xmlns="" id="{00000000-0008-0000-0600-0000E0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2" name="直線コネクタ 481">
          <a:extLst>
            <a:ext uri="{FF2B5EF4-FFF2-40B4-BE49-F238E27FC236}">
              <a16:creationId xmlns:a16="http://schemas.microsoft.com/office/drawing/2014/main" xmlns="" id="{00000000-0008-0000-0600-0000E2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a:extLst>
            <a:ext uri="{FF2B5EF4-FFF2-40B4-BE49-F238E27FC236}">
              <a16:creationId xmlns:a16="http://schemas.microsoft.com/office/drawing/2014/main" xmlns="" id="{00000000-0008-0000-0600-0000E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a:extLst>
            <a:ext uri="{FF2B5EF4-FFF2-40B4-BE49-F238E27FC236}">
              <a16:creationId xmlns:a16="http://schemas.microsoft.com/office/drawing/2014/main" xmlns="" id="{00000000-0008-0000-0600-0000E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135375</xdr:rowOff>
    </xdr:from>
    <xdr:to>
      <xdr:col>23</xdr:col>
      <xdr:colOff>516889</xdr:colOff>
      <xdr:row>39</xdr:row>
      <xdr:rowOff>44450</xdr:rowOff>
    </xdr:to>
    <xdr:cxnSp macro="">
      <xdr:nvCxnSpPr>
        <xdr:cNvPr id="487" name="直線コネクタ 486">
          <a:extLst>
            <a:ext uri="{FF2B5EF4-FFF2-40B4-BE49-F238E27FC236}">
              <a16:creationId xmlns:a16="http://schemas.microsoft.com/office/drawing/2014/main" xmlns="" id="{00000000-0008-0000-0600-0000E7010000}"/>
            </a:ext>
          </a:extLst>
        </xdr:cNvPr>
        <xdr:cNvCxnSpPr/>
      </xdr:nvCxnSpPr>
      <xdr:spPr>
        <a:xfrm flipV="1">
          <a:off x="16317595" y="5107425"/>
          <a:ext cx="1269" cy="162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8" name="災害復旧事業費最小値テキスト">
          <a:extLst>
            <a:ext uri="{FF2B5EF4-FFF2-40B4-BE49-F238E27FC236}">
              <a16:creationId xmlns:a16="http://schemas.microsoft.com/office/drawing/2014/main" xmlns="" id="{00000000-0008-0000-0600-0000E8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9" name="直線コネクタ 488">
          <a:extLst>
            <a:ext uri="{FF2B5EF4-FFF2-40B4-BE49-F238E27FC236}">
              <a16:creationId xmlns:a16="http://schemas.microsoft.com/office/drawing/2014/main" xmlns="" id="{00000000-0008-0000-0600-0000E9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82052</xdr:rowOff>
    </xdr:from>
    <xdr:ext cx="534377" cy="259045"/>
    <xdr:sp macro="" textlink="">
      <xdr:nvSpPr>
        <xdr:cNvPr id="490" name="災害復旧事業費最大値テキスト">
          <a:extLst>
            <a:ext uri="{FF2B5EF4-FFF2-40B4-BE49-F238E27FC236}">
              <a16:creationId xmlns:a16="http://schemas.microsoft.com/office/drawing/2014/main" xmlns="" id="{00000000-0008-0000-0600-0000EA010000}"/>
            </a:ext>
          </a:extLst>
        </xdr:cNvPr>
        <xdr:cNvSpPr txBox="1"/>
      </xdr:nvSpPr>
      <xdr:spPr>
        <a:xfrm>
          <a:off x="16370300" y="488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85,227</a:t>
          </a:r>
          <a:endParaRPr kumimoji="1" lang="ja-JP" altLang="en-US" sz="1000" b="1">
            <a:latin typeface="ＭＳ Ｐゴシック"/>
          </a:endParaRPr>
        </a:p>
      </xdr:txBody>
    </xdr:sp>
    <xdr:clientData/>
  </xdr:oneCellAnchor>
  <xdr:twoCellAnchor>
    <xdr:from>
      <xdr:col>23</xdr:col>
      <xdr:colOff>428625</xdr:colOff>
      <xdr:row>29</xdr:row>
      <xdr:rowOff>135375</xdr:rowOff>
    </xdr:from>
    <xdr:to>
      <xdr:col>23</xdr:col>
      <xdr:colOff>606425</xdr:colOff>
      <xdr:row>29</xdr:row>
      <xdr:rowOff>135375</xdr:rowOff>
    </xdr:to>
    <xdr:cxnSp macro="">
      <xdr:nvCxnSpPr>
        <xdr:cNvPr id="491" name="直線コネクタ 490">
          <a:extLst>
            <a:ext uri="{FF2B5EF4-FFF2-40B4-BE49-F238E27FC236}">
              <a16:creationId xmlns:a16="http://schemas.microsoft.com/office/drawing/2014/main" xmlns="" id="{00000000-0008-0000-0600-0000EB010000}"/>
            </a:ext>
          </a:extLst>
        </xdr:cNvPr>
        <xdr:cNvCxnSpPr/>
      </xdr:nvCxnSpPr>
      <xdr:spPr>
        <a:xfrm>
          <a:off x="16230600" y="5107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31820</xdr:rowOff>
    </xdr:from>
    <xdr:to>
      <xdr:col>23</xdr:col>
      <xdr:colOff>517525</xdr:colOff>
      <xdr:row>39</xdr:row>
      <xdr:rowOff>44450</xdr:rowOff>
    </xdr:to>
    <xdr:cxnSp macro="">
      <xdr:nvCxnSpPr>
        <xdr:cNvPr id="492" name="直線コネクタ 491">
          <a:extLst>
            <a:ext uri="{FF2B5EF4-FFF2-40B4-BE49-F238E27FC236}">
              <a16:creationId xmlns:a16="http://schemas.microsoft.com/office/drawing/2014/main" xmlns="" id="{00000000-0008-0000-0600-0000EC010000}"/>
            </a:ext>
          </a:extLst>
        </xdr:cNvPr>
        <xdr:cNvCxnSpPr/>
      </xdr:nvCxnSpPr>
      <xdr:spPr>
        <a:xfrm>
          <a:off x="15481300" y="6718370"/>
          <a:ext cx="838200" cy="1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125265</xdr:rowOff>
    </xdr:from>
    <xdr:ext cx="469744" cy="259045"/>
    <xdr:sp macro="" textlink="">
      <xdr:nvSpPr>
        <xdr:cNvPr id="493" name="災害復旧事業費平均値テキスト">
          <a:extLst>
            <a:ext uri="{FF2B5EF4-FFF2-40B4-BE49-F238E27FC236}">
              <a16:creationId xmlns:a16="http://schemas.microsoft.com/office/drawing/2014/main" xmlns="" id="{00000000-0008-0000-0600-0000ED010000}"/>
            </a:ext>
          </a:extLst>
        </xdr:cNvPr>
        <xdr:cNvSpPr txBox="1"/>
      </xdr:nvSpPr>
      <xdr:spPr>
        <a:xfrm>
          <a:off x="16370300" y="6468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102388</xdr:rowOff>
    </xdr:from>
    <xdr:to>
      <xdr:col>23</xdr:col>
      <xdr:colOff>568325</xdr:colOff>
      <xdr:row>39</xdr:row>
      <xdr:rowOff>32538</xdr:rowOff>
    </xdr:to>
    <xdr:sp macro="" textlink="">
      <xdr:nvSpPr>
        <xdr:cNvPr id="494" name="フローチャート : 判断 493">
          <a:extLst>
            <a:ext uri="{FF2B5EF4-FFF2-40B4-BE49-F238E27FC236}">
              <a16:creationId xmlns:a16="http://schemas.microsoft.com/office/drawing/2014/main" xmlns="" id="{00000000-0008-0000-0600-0000EE010000}"/>
            </a:ext>
          </a:extLst>
        </xdr:cNvPr>
        <xdr:cNvSpPr/>
      </xdr:nvSpPr>
      <xdr:spPr>
        <a:xfrm>
          <a:off x="16268700" y="66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16942</xdr:rowOff>
    </xdr:from>
    <xdr:to>
      <xdr:col>22</xdr:col>
      <xdr:colOff>365125</xdr:colOff>
      <xdr:row>39</xdr:row>
      <xdr:rowOff>31820</xdr:rowOff>
    </xdr:to>
    <xdr:cxnSp macro="">
      <xdr:nvCxnSpPr>
        <xdr:cNvPr id="495" name="直線コネクタ 494">
          <a:extLst>
            <a:ext uri="{FF2B5EF4-FFF2-40B4-BE49-F238E27FC236}">
              <a16:creationId xmlns:a16="http://schemas.microsoft.com/office/drawing/2014/main" xmlns="" id="{00000000-0008-0000-0600-0000EF010000}"/>
            </a:ext>
          </a:extLst>
        </xdr:cNvPr>
        <xdr:cNvCxnSpPr/>
      </xdr:nvCxnSpPr>
      <xdr:spPr>
        <a:xfrm>
          <a:off x="14592300" y="6703492"/>
          <a:ext cx="889000" cy="1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134068</xdr:rowOff>
    </xdr:from>
    <xdr:to>
      <xdr:col>22</xdr:col>
      <xdr:colOff>415925</xdr:colOff>
      <xdr:row>39</xdr:row>
      <xdr:rowOff>64218</xdr:rowOff>
    </xdr:to>
    <xdr:sp macro="" textlink="">
      <xdr:nvSpPr>
        <xdr:cNvPr id="496" name="フローチャート : 判断 495">
          <a:extLst>
            <a:ext uri="{FF2B5EF4-FFF2-40B4-BE49-F238E27FC236}">
              <a16:creationId xmlns:a16="http://schemas.microsoft.com/office/drawing/2014/main" xmlns="" id="{00000000-0008-0000-0600-0000F0010000}"/>
            </a:ext>
          </a:extLst>
        </xdr:cNvPr>
        <xdr:cNvSpPr/>
      </xdr:nvSpPr>
      <xdr:spPr>
        <a:xfrm>
          <a:off x="15430500" y="664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80744</xdr:rowOff>
    </xdr:from>
    <xdr:ext cx="469744" cy="259045"/>
    <xdr:sp macro="" textlink="">
      <xdr:nvSpPr>
        <xdr:cNvPr id="497" name="テキスト ボックス 496">
          <a:extLst>
            <a:ext uri="{FF2B5EF4-FFF2-40B4-BE49-F238E27FC236}">
              <a16:creationId xmlns:a16="http://schemas.microsoft.com/office/drawing/2014/main" xmlns="" id="{00000000-0008-0000-0600-0000F1010000}"/>
            </a:ext>
          </a:extLst>
        </xdr:cNvPr>
        <xdr:cNvSpPr txBox="1"/>
      </xdr:nvSpPr>
      <xdr:spPr>
        <a:xfrm>
          <a:off x="15246427" y="6424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16942</xdr:rowOff>
    </xdr:from>
    <xdr:to>
      <xdr:col>21</xdr:col>
      <xdr:colOff>161925</xdr:colOff>
      <xdr:row>39</xdr:row>
      <xdr:rowOff>44450</xdr:rowOff>
    </xdr:to>
    <xdr:cxnSp macro="">
      <xdr:nvCxnSpPr>
        <xdr:cNvPr id="498" name="直線コネクタ 497">
          <a:extLst>
            <a:ext uri="{FF2B5EF4-FFF2-40B4-BE49-F238E27FC236}">
              <a16:creationId xmlns:a16="http://schemas.microsoft.com/office/drawing/2014/main" xmlns="" id="{00000000-0008-0000-0600-0000F2010000}"/>
            </a:ext>
          </a:extLst>
        </xdr:cNvPr>
        <xdr:cNvCxnSpPr/>
      </xdr:nvCxnSpPr>
      <xdr:spPr>
        <a:xfrm flipV="1">
          <a:off x="13703300" y="6703492"/>
          <a:ext cx="889000" cy="2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75717</xdr:rowOff>
    </xdr:from>
    <xdr:to>
      <xdr:col>21</xdr:col>
      <xdr:colOff>212725</xdr:colOff>
      <xdr:row>39</xdr:row>
      <xdr:rowOff>5867</xdr:rowOff>
    </xdr:to>
    <xdr:sp macro="" textlink="">
      <xdr:nvSpPr>
        <xdr:cNvPr id="499" name="フローチャート : 判断 498">
          <a:extLst>
            <a:ext uri="{FF2B5EF4-FFF2-40B4-BE49-F238E27FC236}">
              <a16:creationId xmlns:a16="http://schemas.microsoft.com/office/drawing/2014/main" xmlns="" id="{00000000-0008-0000-0600-0000F3010000}"/>
            </a:ext>
          </a:extLst>
        </xdr:cNvPr>
        <xdr:cNvSpPr/>
      </xdr:nvSpPr>
      <xdr:spPr>
        <a:xfrm>
          <a:off x="14541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22394</xdr:rowOff>
    </xdr:from>
    <xdr:ext cx="469744" cy="259045"/>
    <xdr:sp macro="" textlink="">
      <xdr:nvSpPr>
        <xdr:cNvPr id="500" name="テキスト ボックス 499">
          <a:extLst>
            <a:ext uri="{FF2B5EF4-FFF2-40B4-BE49-F238E27FC236}">
              <a16:creationId xmlns:a16="http://schemas.microsoft.com/office/drawing/2014/main" xmlns="" id="{00000000-0008-0000-0600-0000F4010000}"/>
            </a:ext>
          </a:extLst>
        </xdr:cNvPr>
        <xdr:cNvSpPr txBox="1"/>
      </xdr:nvSpPr>
      <xdr:spPr>
        <a:xfrm>
          <a:off x="14357427" y="636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27953</xdr:rowOff>
    </xdr:from>
    <xdr:to>
      <xdr:col>19</xdr:col>
      <xdr:colOff>644525</xdr:colOff>
      <xdr:row>39</xdr:row>
      <xdr:rowOff>44450</xdr:rowOff>
    </xdr:to>
    <xdr:cxnSp macro="">
      <xdr:nvCxnSpPr>
        <xdr:cNvPr id="501" name="直線コネクタ 500">
          <a:extLst>
            <a:ext uri="{FF2B5EF4-FFF2-40B4-BE49-F238E27FC236}">
              <a16:creationId xmlns:a16="http://schemas.microsoft.com/office/drawing/2014/main" xmlns="" id="{00000000-0008-0000-0600-0000F5010000}"/>
            </a:ext>
          </a:extLst>
        </xdr:cNvPr>
        <xdr:cNvCxnSpPr/>
      </xdr:nvCxnSpPr>
      <xdr:spPr>
        <a:xfrm>
          <a:off x="12814300" y="6714503"/>
          <a:ext cx="889000" cy="1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57086</xdr:rowOff>
    </xdr:from>
    <xdr:to>
      <xdr:col>20</xdr:col>
      <xdr:colOff>9525</xdr:colOff>
      <xdr:row>38</xdr:row>
      <xdr:rowOff>158686</xdr:rowOff>
    </xdr:to>
    <xdr:sp macro="" textlink="">
      <xdr:nvSpPr>
        <xdr:cNvPr id="502" name="フローチャート : 判断 501">
          <a:extLst>
            <a:ext uri="{FF2B5EF4-FFF2-40B4-BE49-F238E27FC236}">
              <a16:creationId xmlns:a16="http://schemas.microsoft.com/office/drawing/2014/main" xmlns="" id="{00000000-0008-0000-0600-0000F6010000}"/>
            </a:ext>
          </a:extLst>
        </xdr:cNvPr>
        <xdr:cNvSpPr/>
      </xdr:nvSpPr>
      <xdr:spPr>
        <a:xfrm>
          <a:off x="13652500" y="657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3763</xdr:rowOff>
    </xdr:from>
    <xdr:ext cx="469744" cy="259045"/>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3468427" y="634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4947</xdr:rowOff>
    </xdr:from>
    <xdr:to>
      <xdr:col>18</xdr:col>
      <xdr:colOff>492125</xdr:colOff>
      <xdr:row>38</xdr:row>
      <xdr:rowOff>106547</xdr:rowOff>
    </xdr:to>
    <xdr:sp macro="" textlink="">
      <xdr:nvSpPr>
        <xdr:cNvPr id="504" name="フローチャート : 判断 503">
          <a:extLst>
            <a:ext uri="{FF2B5EF4-FFF2-40B4-BE49-F238E27FC236}">
              <a16:creationId xmlns:a16="http://schemas.microsoft.com/office/drawing/2014/main" xmlns="" id="{00000000-0008-0000-0600-0000F8010000}"/>
            </a:ext>
          </a:extLst>
        </xdr:cNvPr>
        <xdr:cNvSpPr/>
      </xdr:nvSpPr>
      <xdr:spPr>
        <a:xfrm>
          <a:off x="12763500" y="652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123074</xdr:rowOff>
    </xdr:from>
    <xdr:ext cx="469744" cy="259045"/>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2579427" y="6295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a:extLst>
            <a:ext uri="{FF2B5EF4-FFF2-40B4-BE49-F238E27FC236}">
              <a16:creationId xmlns:a16="http://schemas.microsoft.com/office/drawing/2014/main" xmlns="" id="{00000000-0008-0000-0600-0000FA01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a:extLst>
            <a:ext uri="{FF2B5EF4-FFF2-40B4-BE49-F238E27FC236}">
              <a16:creationId xmlns:a16="http://schemas.microsoft.com/office/drawing/2014/main" xmlns="" id="{00000000-0008-0000-0600-0000FC01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a:extLst>
            <a:ext uri="{FF2B5EF4-FFF2-40B4-BE49-F238E27FC236}">
              <a16:creationId xmlns:a16="http://schemas.microsoft.com/office/drawing/2014/main" xmlns="" id="{00000000-0008-0000-0600-0000FD01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a:extLst>
            <a:ext uri="{FF2B5EF4-FFF2-40B4-BE49-F238E27FC236}">
              <a16:creationId xmlns:a16="http://schemas.microsoft.com/office/drawing/2014/main" xmlns="" id="{00000000-0008-0000-0600-0000FE01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1" name="円/楕円 510">
          <a:extLst>
            <a:ext uri="{FF2B5EF4-FFF2-40B4-BE49-F238E27FC236}">
              <a16:creationId xmlns:a16="http://schemas.microsoft.com/office/drawing/2014/main" xmlns="" id="{00000000-0008-0000-0600-0000FF01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80814</xdr:rowOff>
    </xdr:from>
    <xdr:ext cx="249299" cy="259045"/>
    <xdr:sp macro="" textlink="">
      <xdr:nvSpPr>
        <xdr:cNvPr id="512" name="災害復旧事業費該当値テキスト">
          <a:extLst>
            <a:ext uri="{FF2B5EF4-FFF2-40B4-BE49-F238E27FC236}">
              <a16:creationId xmlns:a16="http://schemas.microsoft.com/office/drawing/2014/main" xmlns="" id="{00000000-0008-0000-0600-000000020000}"/>
            </a:ext>
          </a:extLst>
        </xdr:cNvPr>
        <xdr:cNvSpPr txBox="1"/>
      </xdr:nvSpPr>
      <xdr:spPr>
        <a:xfrm>
          <a:off x="16370300" y="65959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152470</xdr:rowOff>
    </xdr:from>
    <xdr:to>
      <xdr:col>22</xdr:col>
      <xdr:colOff>415925</xdr:colOff>
      <xdr:row>39</xdr:row>
      <xdr:rowOff>82620</xdr:rowOff>
    </xdr:to>
    <xdr:sp macro="" textlink="">
      <xdr:nvSpPr>
        <xdr:cNvPr id="513" name="円/楕円 512">
          <a:extLst>
            <a:ext uri="{FF2B5EF4-FFF2-40B4-BE49-F238E27FC236}">
              <a16:creationId xmlns:a16="http://schemas.microsoft.com/office/drawing/2014/main" xmlns="" id="{00000000-0008-0000-0600-000001020000}"/>
            </a:ext>
          </a:extLst>
        </xdr:cNvPr>
        <xdr:cNvSpPr/>
      </xdr:nvSpPr>
      <xdr:spPr>
        <a:xfrm>
          <a:off x="15430500" y="666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73747</xdr:rowOff>
    </xdr:from>
    <xdr:ext cx="378565" cy="259045"/>
    <xdr:sp macro="" textlink="">
      <xdr:nvSpPr>
        <xdr:cNvPr id="514" name="テキスト ボックス 513">
          <a:extLst>
            <a:ext uri="{FF2B5EF4-FFF2-40B4-BE49-F238E27FC236}">
              <a16:creationId xmlns:a16="http://schemas.microsoft.com/office/drawing/2014/main" xmlns="" id="{00000000-0008-0000-0600-000002020000}"/>
            </a:ext>
          </a:extLst>
        </xdr:cNvPr>
        <xdr:cNvSpPr txBox="1"/>
      </xdr:nvSpPr>
      <xdr:spPr>
        <a:xfrm>
          <a:off x="15292017" y="6760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137592</xdr:rowOff>
    </xdr:from>
    <xdr:to>
      <xdr:col>21</xdr:col>
      <xdr:colOff>212725</xdr:colOff>
      <xdr:row>39</xdr:row>
      <xdr:rowOff>67742</xdr:rowOff>
    </xdr:to>
    <xdr:sp macro="" textlink="">
      <xdr:nvSpPr>
        <xdr:cNvPr id="515" name="円/楕円 514">
          <a:extLst>
            <a:ext uri="{FF2B5EF4-FFF2-40B4-BE49-F238E27FC236}">
              <a16:creationId xmlns:a16="http://schemas.microsoft.com/office/drawing/2014/main" xmlns="" id="{00000000-0008-0000-0600-000003020000}"/>
            </a:ext>
          </a:extLst>
        </xdr:cNvPr>
        <xdr:cNvSpPr/>
      </xdr:nvSpPr>
      <xdr:spPr>
        <a:xfrm>
          <a:off x="14541500" y="665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58869</xdr:rowOff>
    </xdr:from>
    <xdr:ext cx="469744" cy="259045"/>
    <xdr:sp macro="" textlink="">
      <xdr:nvSpPr>
        <xdr:cNvPr id="516" name="テキスト ボックス 515">
          <a:extLst>
            <a:ext uri="{FF2B5EF4-FFF2-40B4-BE49-F238E27FC236}">
              <a16:creationId xmlns:a16="http://schemas.microsoft.com/office/drawing/2014/main" xmlns="" id="{00000000-0008-0000-0600-000004020000}"/>
            </a:ext>
          </a:extLst>
        </xdr:cNvPr>
        <xdr:cNvSpPr txBox="1"/>
      </xdr:nvSpPr>
      <xdr:spPr>
        <a:xfrm>
          <a:off x="14357427" y="6745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17" name="円/楕円 516">
          <a:extLst>
            <a:ext uri="{FF2B5EF4-FFF2-40B4-BE49-F238E27FC236}">
              <a16:creationId xmlns:a16="http://schemas.microsoft.com/office/drawing/2014/main" xmlns="" id="{00000000-0008-0000-0600-000005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18" name="テキスト ボックス 517">
          <a:extLst>
            <a:ext uri="{FF2B5EF4-FFF2-40B4-BE49-F238E27FC236}">
              <a16:creationId xmlns:a16="http://schemas.microsoft.com/office/drawing/2014/main" xmlns="" id="{00000000-0008-0000-0600-000006020000}"/>
            </a:ext>
          </a:extLst>
        </xdr:cNvPr>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148603</xdr:rowOff>
    </xdr:from>
    <xdr:to>
      <xdr:col>18</xdr:col>
      <xdr:colOff>492125</xdr:colOff>
      <xdr:row>39</xdr:row>
      <xdr:rowOff>78753</xdr:rowOff>
    </xdr:to>
    <xdr:sp macro="" textlink="">
      <xdr:nvSpPr>
        <xdr:cNvPr id="519" name="円/楕円 518">
          <a:extLst>
            <a:ext uri="{FF2B5EF4-FFF2-40B4-BE49-F238E27FC236}">
              <a16:creationId xmlns:a16="http://schemas.microsoft.com/office/drawing/2014/main" xmlns="" id="{00000000-0008-0000-0600-000007020000}"/>
            </a:ext>
          </a:extLst>
        </xdr:cNvPr>
        <xdr:cNvSpPr/>
      </xdr:nvSpPr>
      <xdr:spPr>
        <a:xfrm>
          <a:off x="12763500" y="666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69880</xdr:rowOff>
    </xdr:from>
    <xdr:ext cx="378565" cy="259045"/>
    <xdr:sp macro="" textlink="">
      <xdr:nvSpPr>
        <xdr:cNvPr id="520" name="テキスト ボックス 519">
          <a:extLst>
            <a:ext uri="{FF2B5EF4-FFF2-40B4-BE49-F238E27FC236}">
              <a16:creationId xmlns:a16="http://schemas.microsoft.com/office/drawing/2014/main" xmlns="" id="{00000000-0008-0000-0600-000008020000}"/>
            </a:ext>
          </a:extLst>
        </xdr:cNvPr>
        <xdr:cNvSpPr txBox="1"/>
      </xdr:nvSpPr>
      <xdr:spPr>
        <a:xfrm>
          <a:off x="12625017" y="67564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a:extLst>
            <a:ext uri="{FF2B5EF4-FFF2-40B4-BE49-F238E27FC236}">
              <a16:creationId xmlns:a16="http://schemas.microsoft.com/office/drawing/2014/main" xmlns="" id="{00000000-0008-0000-0600-00000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a:extLst>
            <a:ext uri="{FF2B5EF4-FFF2-40B4-BE49-F238E27FC236}">
              <a16:creationId xmlns:a16="http://schemas.microsoft.com/office/drawing/2014/main" xmlns="" id="{00000000-0008-0000-0600-00000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a:extLst>
            <a:ext uri="{FF2B5EF4-FFF2-40B4-BE49-F238E27FC236}">
              <a16:creationId xmlns:a16="http://schemas.microsoft.com/office/drawing/2014/main" xmlns="" id="{00000000-0008-0000-0600-00000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a:extLst>
            <a:ext uri="{FF2B5EF4-FFF2-40B4-BE49-F238E27FC236}">
              <a16:creationId xmlns:a16="http://schemas.microsoft.com/office/drawing/2014/main" xmlns="" id="{00000000-0008-0000-0600-00000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a:extLst>
            <a:ext uri="{FF2B5EF4-FFF2-40B4-BE49-F238E27FC236}">
              <a16:creationId xmlns:a16="http://schemas.microsoft.com/office/drawing/2014/main" xmlns="" id="{00000000-0008-0000-0600-00000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a:extLst>
            <a:ext uri="{FF2B5EF4-FFF2-40B4-BE49-F238E27FC236}">
              <a16:creationId xmlns:a16="http://schemas.microsoft.com/office/drawing/2014/main" xmlns="" id="{00000000-0008-0000-0600-00000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a:extLst>
            <a:ext uri="{FF2B5EF4-FFF2-40B4-BE49-F238E27FC236}">
              <a16:creationId xmlns:a16="http://schemas.microsoft.com/office/drawing/2014/main" xmlns="" id="{00000000-0008-0000-0600-00000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a:extLst>
            <a:ext uri="{FF2B5EF4-FFF2-40B4-BE49-F238E27FC236}">
              <a16:creationId xmlns:a16="http://schemas.microsoft.com/office/drawing/2014/main" xmlns="" id="{00000000-0008-0000-0600-00001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a:extLst>
            <a:ext uri="{FF2B5EF4-FFF2-40B4-BE49-F238E27FC236}">
              <a16:creationId xmlns:a16="http://schemas.microsoft.com/office/drawing/2014/main" xmlns="" id="{00000000-0008-0000-0600-00001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a:extLst>
            <a:ext uri="{FF2B5EF4-FFF2-40B4-BE49-F238E27FC236}">
              <a16:creationId xmlns:a16="http://schemas.microsoft.com/office/drawing/2014/main" xmlns="" id="{00000000-0008-0000-0600-00001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a:extLst>
            <a:ext uri="{FF2B5EF4-FFF2-40B4-BE49-F238E27FC236}">
              <a16:creationId xmlns:a16="http://schemas.microsoft.com/office/drawing/2014/main" xmlns="" id="{00000000-0008-0000-0600-00001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a:extLst>
            <a:ext uri="{FF2B5EF4-FFF2-40B4-BE49-F238E27FC236}">
              <a16:creationId xmlns:a16="http://schemas.microsoft.com/office/drawing/2014/main" xmlns="" id="{00000000-0008-0000-0600-00001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a:extLst>
            <a:ext uri="{FF2B5EF4-FFF2-40B4-BE49-F238E27FC236}">
              <a16:creationId xmlns:a16="http://schemas.microsoft.com/office/drawing/2014/main" xmlns="" id="{00000000-0008-0000-0600-00001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a:extLst>
            <a:ext uri="{FF2B5EF4-FFF2-40B4-BE49-F238E27FC236}">
              <a16:creationId xmlns:a16="http://schemas.microsoft.com/office/drawing/2014/main" xmlns="" id="{00000000-0008-0000-0600-00001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a:extLst>
            <a:ext uri="{FF2B5EF4-FFF2-40B4-BE49-F238E27FC236}">
              <a16:creationId xmlns:a16="http://schemas.microsoft.com/office/drawing/2014/main" xmlns="" id="{00000000-0008-0000-0600-00001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a:extLst>
            <a:ext uri="{FF2B5EF4-FFF2-40B4-BE49-F238E27FC236}">
              <a16:creationId xmlns:a16="http://schemas.microsoft.com/office/drawing/2014/main" xmlns="" id="{00000000-0008-0000-0600-00001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a:extLst>
            <a:ext uri="{FF2B5EF4-FFF2-40B4-BE49-F238E27FC236}">
              <a16:creationId xmlns:a16="http://schemas.microsoft.com/office/drawing/2014/main" xmlns="" id="{00000000-0008-0000-0600-00001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a:extLst>
            <a:ext uri="{FF2B5EF4-FFF2-40B4-BE49-F238E27FC236}">
              <a16:creationId xmlns:a16="http://schemas.microsoft.com/office/drawing/2014/main" xmlns="" id="{00000000-0008-0000-0600-00001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a:extLst>
            <a:ext uri="{FF2B5EF4-FFF2-40B4-BE49-F238E27FC236}">
              <a16:creationId xmlns:a16="http://schemas.microsoft.com/office/drawing/2014/main" xmlns="" id="{00000000-0008-0000-0600-00001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a:extLst>
            <a:ext uri="{FF2B5EF4-FFF2-40B4-BE49-F238E27FC236}">
              <a16:creationId xmlns:a16="http://schemas.microsoft.com/office/drawing/2014/main" xmlns="" id="{00000000-0008-0000-0600-00001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a:extLst>
            <a:ext uri="{FF2B5EF4-FFF2-40B4-BE49-F238E27FC236}">
              <a16:creationId xmlns:a16="http://schemas.microsoft.com/office/drawing/2014/main" xmlns="" id="{00000000-0008-0000-0600-00002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a:extLst>
            <a:ext uri="{FF2B5EF4-FFF2-40B4-BE49-F238E27FC236}">
              <a16:creationId xmlns:a16="http://schemas.microsoft.com/office/drawing/2014/main" xmlns="" id="{00000000-0008-0000-0600-00002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a:extLst>
            <a:ext uri="{FF2B5EF4-FFF2-40B4-BE49-F238E27FC236}">
              <a16:creationId xmlns:a16="http://schemas.microsoft.com/office/drawing/2014/main" xmlns="" id="{00000000-0008-0000-0600-000022020000}"/>
            </a:ext>
          </a:extLst>
        </xdr:cNvPr>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a:extLst>
            <a:ext uri="{FF2B5EF4-FFF2-40B4-BE49-F238E27FC236}">
              <a16:creationId xmlns:a16="http://schemas.microsoft.com/office/drawing/2014/main" xmlns="" id="{00000000-0008-0000-0600-00002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a:extLst>
            <a:ext uri="{FF2B5EF4-FFF2-40B4-BE49-F238E27FC236}">
              <a16:creationId xmlns:a16="http://schemas.microsoft.com/office/drawing/2014/main" xmlns="" id="{00000000-0008-0000-0600-00002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a:extLst>
            <a:ext uri="{FF2B5EF4-FFF2-40B4-BE49-F238E27FC236}">
              <a16:creationId xmlns:a16="http://schemas.microsoft.com/office/drawing/2014/main" xmlns="" id="{00000000-0008-0000-0600-000025020000}"/>
            </a:ext>
          </a:extLst>
        </xdr:cNvPr>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a:extLst>
            <a:ext uri="{FF2B5EF4-FFF2-40B4-BE49-F238E27FC236}">
              <a16:creationId xmlns:a16="http://schemas.microsoft.com/office/drawing/2014/main" xmlns="" id="{00000000-0008-0000-0600-00002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a:extLst>
            <a:ext uri="{FF2B5EF4-FFF2-40B4-BE49-F238E27FC236}">
              <a16:creationId xmlns:a16="http://schemas.microsoft.com/office/drawing/2014/main" xmlns="" id="{00000000-0008-0000-0600-00002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a:extLst>
            <a:ext uri="{FF2B5EF4-FFF2-40B4-BE49-F238E27FC236}">
              <a16:creationId xmlns:a16="http://schemas.microsoft.com/office/drawing/2014/main" xmlns="" id="{00000000-0008-0000-0600-000028020000}"/>
            </a:ext>
          </a:extLst>
        </xdr:cNvPr>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a:extLst>
            <a:ext uri="{FF2B5EF4-FFF2-40B4-BE49-F238E27FC236}">
              <a16:creationId xmlns:a16="http://schemas.microsoft.com/office/drawing/2014/main" xmlns="" id="{00000000-0008-0000-0600-00002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a:extLst>
            <a:ext uri="{FF2B5EF4-FFF2-40B4-BE49-F238E27FC236}">
              <a16:creationId xmlns:a16="http://schemas.microsoft.com/office/drawing/2014/main" xmlns="" id="{00000000-0008-0000-0600-00002A020000}"/>
            </a:ext>
          </a:extLst>
        </xdr:cNvPr>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a:extLst>
            <a:ext uri="{FF2B5EF4-FFF2-40B4-BE49-F238E27FC236}">
              <a16:creationId xmlns:a16="http://schemas.microsoft.com/office/drawing/2014/main" xmlns="" id="{00000000-0008-0000-0600-00002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a:extLst>
            <a:ext uri="{FF2B5EF4-FFF2-40B4-BE49-F238E27FC236}">
              <a16:creationId xmlns:a16="http://schemas.microsoft.com/office/drawing/2014/main" xmlns="" id="{00000000-0008-0000-0600-00002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a:extLst>
            <a:ext uri="{FF2B5EF4-FFF2-40B4-BE49-F238E27FC236}">
              <a16:creationId xmlns:a16="http://schemas.microsoft.com/office/drawing/2014/main" xmlns="" id="{00000000-0008-0000-0600-00002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a:extLst>
            <a:ext uri="{FF2B5EF4-FFF2-40B4-BE49-F238E27FC236}">
              <a16:creationId xmlns:a16="http://schemas.microsoft.com/office/drawing/2014/main" xmlns="" id="{00000000-0008-0000-0600-00002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a:extLst>
            <a:ext uri="{FF2B5EF4-FFF2-40B4-BE49-F238E27FC236}">
              <a16:creationId xmlns:a16="http://schemas.microsoft.com/office/drawing/2014/main" xmlns="" id="{00000000-0008-0000-0600-00002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a:extLst>
            <a:ext uri="{FF2B5EF4-FFF2-40B4-BE49-F238E27FC236}">
              <a16:creationId xmlns:a16="http://schemas.microsoft.com/office/drawing/2014/main" xmlns="" id="{00000000-0008-0000-0600-00003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a:extLst>
            <a:ext uri="{FF2B5EF4-FFF2-40B4-BE49-F238E27FC236}">
              <a16:creationId xmlns:a16="http://schemas.microsoft.com/office/drawing/2014/main" xmlns="" id="{00000000-0008-0000-0600-00003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a:extLst>
            <a:ext uri="{FF2B5EF4-FFF2-40B4-BE49-F238E27FC236}">
              <a16:creationId xmlns:a16="http://schemas.microsoft.com/office/drawing/2014/main" xmlns="" id="{00000000-0008-0000-0600-00003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a:extLst>
            <a:ext uri="{FF2B5EF4-FFF2-40B4-BE49-F238E27FC236}">
              <a16:creationId xmlns:a16="http://schemas.microsoft.com/office/drawing/2014/main" xmlns="" id="{00000000-0008-0000-0600-000033020000}"/>
            </a:ext>
          </a:extLst>
        </xdr:cNvPr>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a:extLst>
            <a:ext uri="{FF2B5EF4-FFF2-40B4-BE49-F238E27FC236}">
              <a16:creationId xmlns:a16="http://schemas.microsoft.com/office/drawing/2014/main" xmlns="" id="{00000000-0008-0000-0600-00003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a:extLst>
            <a:ext uri="{FF2B5EF4-FFF2-40B4-BE49-F238E27FC236}">
              <a16:creationId xmlns:a16="http://schemas.microsoft.com/office/drawing/2014/main" xmlns="" id="{00000000-0008-0000-0600-000035020000}"/>
            </a:ext>
          </a:extLst>
        </xdr:cNvPr>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a:extLst>
            <a:ext uri="{FF2B5EF4-FFF2-40B4-BE49-F238E27FC236}">
              <a16:creationId xmlns:a16="http://schemas.microsoft.com/office/drawing/2014/main" xmlns="" id="{00000000-0008-0000-0600-00003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a:extLst>
            <a:ext uri="{FF2B5EF4-FFF2-40B4-BE49-F238E27FC236}">
              <a16:creationId xmlns:a16="http://schemas.microsoft.com/office/drawing/2014/main" xmlns="" id="{00000000-0008-0000-0600-000037020000}"/>
            </a:ext>
          </a:extLst>
        </xdr:cNvPr>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a:extLst>
            <a:ext uri="{FF2B5EF4-FFF2-40B4-BE49-F238E27FC236}">
              <a16:creationId xmlns:a16="http://schemas.microsoft.com/office/drawing/2014/main" xmlns="" id="{00000000-0008-0000-0600-00003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a:extLst>
            <a:ext uri="{FF2B5EF4-FFF2-40B4-BE49-F238E27FC236}">
              <a16:creationId xmlns:a16="http://schemas.microsoft.com/office/drawing/2014/main" xmlns="" id="{00000000-0008-0000-0600-000039020000}"/>
            </a:ext>
          </a:extLst>
        </xdr:cNvPr>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a:extLst>
            <a:ext uri="{FF2B5EF4-FFF2-40B4-BE49-F238E27FC236}">
              <a16:creationId xmlns:a16="http://schemas.microsoft.com/office/drawing/2014/main" xmlns="" id="{00000000-0008-0000-0600-00003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a:extLst>
            <a:ext uri="{FF2B5EF4-FFF2-40B4-BE49-F238E27FC236}">
              <a16:creationId xmlns:a16="http://schemas.microsoft.com/office/drawing/2014/main" xmlns="" id="{00000000-0008-0000-0600-00003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a:extLst>
            <a:ext uri="{FF2B5EF4-FFF2-40B4-BE49-F238E27FC236}">
              <a16:creationId xmlns:a16="http://schemas.microsoft.com/office/drawing/2014/main" xmlns="" id="{00000000-0008-0000-0600-00003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a:extLst>
            <a:ext uri="{FF2B5EF4-FFF2-40B4-BE49-F238E27FC236}">
              <a16:creationId xmlns:a16="http://schemas.microsoft.com/office/drawing/2014/main" xmlns="" id="{00000000-0008-0000-0600-00003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a:extLst>
            <a:ext uri="{FF2B5EF4-FFF2-40B4-BE49-F238E27FC236}">
              <a16:creationId xmlns:a16="http://schemas.microsoft.com/office/drawing/2014/main" xmlns="" id="{00000000-0008-0000-0600-00003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a:extLst>
            <a:ext uri="{FF2B5EF4-FFF2-40B4-BE49-F238E27FC236}">
              <a16:creationId xmlns:a16="http://schemas.microsoft.com/office/drawing/2014/main" xmlns="" id="{00000000-0008-0000-0600-00003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a:extLst>
            <a:ext uri="{FF2B5EF4-FFF2-40B4-BE49-F238E27FC236}">
              <a16:creationId xmlns:a16="http://schemas.microsoft.com/office/drawing/2014/main" xmlns="" id="{00000000-0008-0000-0600-00004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a:extLst>
            <a:ext uri="{FF2B5EF4-FFF2-40B4-BE49-F238E27FC236}">
              <a16:creationId xmlns:a16="http://schemas.microsoft.com/office/drawing/2014/main" xmlns="" id="{00000000-0008-0000-0600-00004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a:extLst>
            <a:ext uri="{FF2B5EF4-FFF2-40B4-BE49-F238E27FC236}">
              <a16:creationId xmlns:a16="http://schemas.microsoft.com/office/drawing/2014/main" xmlns="" id="{00000000-0008-0000-0600-00004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0" name="直線コネクタ 579">
          <a:extLst>
            <a:ext uri="{FF2B5EF4-FFF2-40B4-BE49-F238E27FC236}">
              <a16:creationId xmlns:a16="http://schemas.microsoft.com/office/drawing/2014/main" xmlns="" id="{00000000-0008-0000-0600-00004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2" name="直線コネクタ 581">
          <a:extLst>
            <a:ext uri="{FF2B5EF4-FFF2-40B4-BE49-F238E27FC236}">
              <a16:creationId xmlns:a16="http://schemas.microsoft.com/office/drawing/2014/main" xmlns="" id="{00000000-0008-0000-0600-00004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4" name="直線コネクタ 583">
          <a:extLst>
            <a:ext uri="{FF2B5EF4-FFF2-40B4-BE49-F238E27FC236}">
              <a16:creationId xmlns:a16="http://schemas.microsoft.com/office/drawing/2014/main" xmlns="" id="{00000000-0008-0000-0600-00004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6" name="直線コネクタ 585">
          <a:extLst>
            <a:ext uri="{FF2B5EF4-FFF2-40B4-BE49-F238E27FC236}">
              <a16:creationId xmlns:a16="http://schemas.microsoft.com/office/drawing/2014/main" xmlns="" id="{00000000-0008-0000-0600-00004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8" name="直線コネクタ 587">
          <a:extLst>
            <a:ext uri="{FF2B5EF4-FFF2-40B4-BE49-F238E27FC236}">
              <a16:creationId xmlns:a16="http://schemas.microsoft.com/office/drawing/2014/main" xmlns="" id="{00000000-0008-0000-0600-00004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a:extLst>
            <a:ext uri="{FF2B5EF4-FFF2-40B4-BE49-F238E27FC236}">
              <a16:creationId xmlns:a16="http://schemas.microsoft.com/office/drawing/2014/main" xmlns="" id="{00000000-0008-0000-0600-00004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a:extLst>
            <a:ext uri="{FF2B5EF4-FFF2-40B4-BE49-F238E27FC236}">
              <a16:creationId xmlns:a16="http://schemas.microsoft.com/office/drawing/2014/main" xmlns="" id="{00000000-0008-0000-0600-00005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100945</xdr:rowOff>
    </xdr:from>
    <xdr:to>
      <xdr:col>23</xdr:col>
      <xdr:colOff>516889</xdr:colOff>
      <xdr:row>79</xdr:row>
      <xdr:rowOff>31283</xdr:rowOff>
    </xdr:to>
    <xdr:cxnSp macro="">
      <xdr:nvCxnSpPr>
        <xdr:cNvPr id="593" name="直線コネクタ 592">
          <a:extLst>
            <a:ext uri="{FF2B5EF4-FFF2-40B4-BE49-F238E27FC236}">
              <a16:creationId xmlns:a16="http://schemas.microsoft.com/office/drawing/2014/main" xmlns="" id="{00000000-0008-0000-0600-000051020000}"/>
            </a:ext>
          </a:extLst>
        </xdr:cNvPr>
        <xdr:cNvCxnSpPr/>
      </xdr:nvCxnSpPr>
      <xdr:spPr>
        <a:xfrm flipV="1">
          <a:off x="16317595" y="12102445"/>
          <a:ext cx="1269" cy="1473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35110</xdr:rowOff>
    </xdr:from>
    <xdr:ext cx="469744" cy="259045"/>
    <xdr:sp macro="" textlink="">
      <xdr:nvSpPr>
        <xdr:cNvPr id="594" name="公債費最小値テキスト">
          <a:extLst>
            <a:ext uri="{FF2B5EF4-FFF2-40B4-BE49-F238E27FC236}">
              <a16:creationId xmlns:a16="http://schemas.microsoft.com/office/drawing/2014/main" xmlns="" id="{00000000-0008-0000-0600-000052020000}"/>
            </a:ext>
          </a:extLst>
        </xdr:cNvPr>
        <xdr:cNvSpPr txBox="1"/>
      </xdr:nvSpPr>
      <xdr:spPr>
        <a:xfrm>
          <a:off x="16370300" y="1357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a:t>
          </a:r>
          <a:endParaRPr kumimoji="1" lang="ja-JP" altLang="en-US" sz="1000" b="1">
            <a:latin typeface="ＭＳ Ｐゴシック"/>
          </a:endParaRPr>
        </a:p>
      </xdr:txBody>
    </xdr:sp>
    <xdr:clientData/>
  </xdr:oneCellAnchor>
  <xdr:twoCellAnchor>
    <xdr:from>
      <xdr:col>23</xdr:col>
      <xdr:colOff>428625</xdr:colOff>
      <xdr:row>79</xdr:row>
      <xdr:rowOff>31283</xdr:rowOff>
    </xdr:from>
    <xdr:to>
      <xdr:col>23</xdr:col>
      <xdr:colOff>606425</xdr:colOff>
      <xdr:row>79</xdr:row>
      <xdr:rowOff>31283</xdr:rowOff>
    </xdr:to>
    <xdr:cxnSp macro="">
      <xdr:nvCxnSpPr>
        <xdr:cNvPr id="595" name="直線コネクタ 594">
          <a:extLst>
            <a:ext uri="{FF2B5EF4-FFF2-40B4-BE49-F238E27FC236}">
              <a16:creationId xmlns:a16="http://schemas.microsoft.com/office/drawing/2014/main" xmlns="" id="{00000000-0008-0000-0600-000053020000}"/>
            </a:ext>
          </a:extLst>
        </xdr:cNvPr>
        <xdr:cNvCxnSpPr/>
      </xdr:nvCxnSpPr>
      <xdr:spPr>
        <a:xfrm>
          <a:off x="16230600" y="13575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47622</xdr:rowOff>
    </xdr:from>
    <xdr:ext cx="599010" cy="259045"/>
    <xdr:sp macro="" textlink="">
      <xdr:nvSpPr>
        <xdr:cNvPr id="596" name="公債費最大値テキスト">
          <a:extLst>
            <a:ext uri="{FF2B5EF4-FFF2-40B4-BE49-F238E27FC236}">
              <a16:creationId xmlns:a16="http://schemas.microsoft.com/office/drawing/2014/main" xmlns="" id="{00000000-0008-0000-0600-000054020000}"/>
            </a:ext>
          </a:extLst>
        </xdr:cNvPr>
        <xdr:cNvSpPr txBox="1"/>
      </xdr:nvSpPr>
      <xdr:spPr>
        <a:xfrm>
          <a:off x="16370300" y="11877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195,086</a:t>
          </a:r>
          <a:endParaRPr kumimoji="1" lang="ja-JP" altLang="en-US" sz="1000" b="1">
            <a:latin typeface="ＭＳ Ｐゴシック"/>
          </a:endParaRPr>
        </a:p>
      </xdr:txBody>
    </xdr:sp>
    <xdr:clientData/>
  </xdr:oneCellAnchor>
  <xdr:twoCellAnchor>
    <xdr:from>
      <xdr:col>23</xdr:col>
      <xdr:colOff>428625</xdr:colOff>
      <xdr:row>70</xdr:row>
      <xdr:rowOff>100945</xdr:rowOff>
    </xdr:from>
    <xdr:to>
      <xdr:col>23</xdr:col>
      <xdr:colOff>606425</xdr:colOff>
      <xdr:row>70</xdr:row>
      <xdr:rowOff>100945</xdr:rowOff>
    </xdr:to>
    <xdr:cxnSp macro="">
      <xdr:nvCxnSpPr>
        <xdr:cNvPr id="597" name="直線コネクタ 596">
          <a:extLst>
            <a:ext uri="{FF2B5EF4-FFF2-40B4-BE49-F238E27FC236}">
              <a16:creationId xmlns:a16="http://schemas.microsoft.com/office/drawing/2014/main" xmlns="" id="{00000000-0008-0000-0600-000055020000}"/>
            </a:ext>
          </a:extLst>
        </xdr:cNvPr>
        <xdr:cNvCxnSpPr/>
      </xdr:nvCxnSpPr>
      <xdr:spPr>
        <a:xfrm>
          <a:off x="16230600" y="1210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17430</xdr:rowOff>
    </xdr:from>
    <xdr:to>
      <xdr:col>23</xdr:col>
      <xdr:colOff>517525</xdr:colOff>
      <xdr:row>77</xdr:row>
      <xdr:rowOff>48747</xdr:rowOff>
    </xdr:to>
    <xdr:cxnSp macro="">
      <xdr:nvCxnSpPr>
        <xdr:cNvPr id="598" name="直線コネクタ 597">
          <a:extLst>
            <a:ext uri="{FF2B5EF4-FFF2-40B4-BE49-F238E27FC236}">
              <a16:creationId xmlns:a16="http://schemas.microsoft.com/office/drawing/2014/main" xmlns="" id="{00000000-0008-0000-0600-000056020000}"/>
            </a:ext>
          </a:extLst>
        </xdr:cNvPr>
        <xdr:cNvCxnSpPr/>
      </xdr:nvCxnSpPr>
      <xdr:spPr>
        <a:xfrm flipV="1">
          <a:off x="15481300" y="13219080"/>
          <a:ext cx="838200" cy="3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127116</xdr:rowOff>
    </xdr:from>
    <xdr:ext cx="534377" cy="259045"/>
    <xdr:sp macro="" textlink="">
      <xdr:nvSpPr>
        <xdr:cNvPr id="599" name="公債費平均値テキスト">
          <a:extLst>
            <a:ext uri="{FF2B5EF4-FFF2-40B4-BE49-F238E27FC236}">
              <a16:creationId xmlns:a16="http://schemas.microsoft.com/office/drawing/2014/main" xmlns="" id="{00000000-0008-0000-0600-000057020000}"/>
            </a:ext>
          </a:extLst>
        </xdr:cNvPr>
        <xdr:cNvSpPr txBox="1"/>
      </xdr:nvSpPr>
      <xdr:spPr>
        <a:xfrm>
          <a:off x="16370300" y="12985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52,987</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104239</xdr:rowOff>
    </xdr:from>
    <xdr:to>
      <xdr:col>23</xdr:col>
      <xdr:colOff>568325</xdr:colOff>
      <xdr:row>77</xdr:row>
      <xdr:rowOff>34389</xdr:rowOff>
    </xdr:to>
    <xdr:sp macro="" textlink="">
      <xdr:nvSpPr>
        <xdr:cNvPr id="600" name="フローチャート : 判断 599">
          <a:extLst>
            <a:ext uri="{FF2B5EF4-FFF2-40B4-BE49-F238E27FC236}">
              <a16:creationId xmlns:a16="http://schemas.microsoft.com/office/drawing/2014/main" xmlns="" id="{00000000-0008-0000-0600-000058020000}"/>
            </a:ext>
          </a:extLst>
        </xdr:cNvPr>
        <xdr:cNvSpPr/>
      </xdr:nvSpPr>
      <xdr:spPr>
        <a:xfrm>
          <a:off x="162687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48458</xdr:rowOff>
    </xdr:from>
    <xdr:to>
      <xdr:col>22</xdr:col>
      <xdr:colOff>365125</xdr:colOff>
      <xdr:row>77</xdr:row>
      <xdr:rowOff>48747</xdr:rowOff>
    </xdr:to>
    <xdr:cxnSp macro="">
      <xdr:nvCxnSpPr>
        <xdr:cNvPr id="601" name="直線コネクタ 600">
          <a:extLst>
            <a:ext uri="{FF2B5EF4-FFF2-40B4-BE49-F238E27FC236}">
              <a16:creationId xmlns:a16="http://schemas.microsoft.com/office/drawing/2014/main" xmlns="" id="{00000000-0008-0000-0600-000059020000}"/>
            </a:ext>
          </a:extLst>
        </xdr:cNvPr>
        <xdr:cNvCxnSpPr/>
      </xdr:nvCxnSpPr>
      <xdr:spPr>
        <a:xfrm>
          <a:off x="14592300" y="13250108"/>
          <a:ext cx="889000" cy="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57238</xdr:rowOff>
    </xdr:from>
    <xdr:to>
      <xdr:col>22</xdr:col>
      <xdr:colOff>415925</xdr:colOff>
      <xdr:row>76</xdr:row>
      <xdr:rowOff>158838</xdr:rowOff>
    </xdr:to>
    <xdr:sp macro="" textlink="">
      <xdr:nvSpPr>
        <xdr:cNvPr id="602" name="フローチャート : 判断 601">
          <a:extLst>
            <a:ext uri="{FF2B5EF4-FFF2-40B4-BE49-F238E27FC236}">
              <a16:creationId xmlns:a16="http://schemas.microsoft.com/office/drawing/2014/main" xmlns="" id="{00000000-0008-0000-0600-00005A020000}"/>
            </a:ext>
          </a:extLst>
        </xdr:cNvPr>
        <xdr:cNvSpPr/>
      </xdr:nvSpPr>
      <xdr:spPr>
        <a:xfrm>
          <a:off x="15430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3916</xdr:rowOff>
    </xdr:from>
    <xdr:ext cx="534377" cy="259045"/>
    <xdr:sp macro="" textlink="">
      <xdr:nvSpPr>
        <xdr:cNvPr id="603" name="テキスト ボックス 602">
          <a:extLst>
            <a:ext uri="{FF2B5EF4-FFF2-40B4-BE49-F238E27FC236}">
              <a16:creationId xmlns:a16="http://schemas.microsoft.com/office/drawing/2014/main" xmlns="" id="{00000000-0008-0000-0600-00005B020000}"/>
            </a:ext>
          </a:extLst>
        </xdr:cNvPr>
        <xdr:cNvSpPr txBox="1"/>
      </xdr:nvSpPr>
      <xdr:spPr>
        <a:xfrm>
          <a:off x="15214111" y="128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59,155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38522</xdr:rowOff>
    </xdr:from>
    <xdr:to>
      <xdr:col>21</xdr:col>
      <xdr:colOff>161925</xdr:colOff>
      <xdr:row>77</xdr:row>
      <xdr:rowOff>48458</xdr:rowOff>
    </xdr:to>
    <xdr:cxnSp macro="">
      <xdr:nvCxnSpPr>
        <xdr:cNvPr id="604" name="直線コネクタ 603">
          <a:extLst>
            <a:ext uri="{FF2B5EF4-FFF2-40B4-BE49-F238E27FC236}">
              <a16:creationId xmlns:a16="http://schemas.microsoft.com/office/drawing/2014/main" xmlns="" id="{00000000-0008-0000-0600-00005C020000}"/>
            </a:ext>
          </a:extLst>
        </xdr:cNvPr>
        <xdr:cNvCxnSpPr/>
      </xdr:nvCxnSpPr>
      <xdr:spPr>
        <a:xfrm>
          <a:off x="13703300" y="13240172"/>
          <a:ext cx="889000" cy="9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44376</xdr:rowOff>
    </xdr:from>
    <xdr:to>
      <xdr:col>21</xdr:col>
      <xdr:colOff>212725</xdr:colOff>
      <xdr:row>76</xdr:row>
      <xdr:rowOff>145976</xdr:rowOff>
    </xdr:to>
    <xdr:sp macro="" textlink="">
      <xdr:nvSpPr>
        <xdr:cNvPr id="605" name="フローチャート : 判断 604">
          <a:extLst>
            <a:ext uri="{FF2B5EF4-FFF2-40B4-BE49-F238E27FC236}">
              <a16:creationId xmlns:a16="http://schemas.microsoft.com/office/drawing/2014/main" xmlns="" id="{00000000-0008-0000-0600-00005D020000}"/>
            </a:ext>
          </a:extLst>
        </xdr:cNvPr>
        <xdr:cNvSpPr/>
      </xdr:nvSpPr>
      <xdr:spPr>
        <a:xfrm>
          <a:off x="14541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162503</xdr:rowOff>
    </xdr:from>
    <xdr:ext cx="534377" cy="259045"/>
    <xdr:sp macro="" textlink="">
      <xdr:nvSpPr>
        <xdr:cNvPr id="606" name="テキスト ボックス 605">
          <a:extLst>
            <a:ext uri="{FF2B5EF4-FFF2-40B4-BE49-F238E27FC236}">
              <a16:creationId xmlns:a16="http://schemas.microsoft.com/office/drawing/2014/main" xmlns="" id="{00000000-0008-0000-0600-00005E020000}"/>
            </a:ext>
          </a:extLst>
        </xdr:cNvPr>
        <xdr:cNvSpPr txBox="1"/>
      </xdr:nvSpPr>
      <xdr:spPr>
        <a:xfrm>
          <a:off x="14325111" y="128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168008</xdr:rowOff>
    </xdr:from>
    <xdr:to>
      <xdr:col>19</xdr:col>
      <xdr:colOff>644525</xdr:colOff>
      <xdr:row>77</xdr:row>
      <xdr:rowOff>38522</xdr:rowOff>
    </xdr:to>
    <xdr:cxnSp macro="">
      <xdr:nvCxnSpPr>
        <xdr:cNvPr id="607" name="直線コネクタ 606">
          <a:extLst>
            <a:ext uri="{FF2B5EF4-FFF2-40B4-BE49-F238E27FC236}">
              <a16:creationId xmlns:a16="http://schemas.microsoft.com/office/drawing/2014/main" xmlns="" id="{00000000-0008-0000-0600-00005F020000}"/>
            </a:ext>
          </a:extLst>
        </xdr:cNvPr>
        <xdr:cNvCxnSpPr/>
      </xdr:nvCxnSpPr>
      <xdr:spPr>
        <a:xfrm>
          <a:off x="12814300" y="13198208"/>
          <a:ext cx="889000" cy="4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41542</xdr:rowOff>
    </xdr:from>
    <xdr:to>
      <xdr:col>20</xdr:col>
      <xdr:colOff>9525</xdr:colOff>
      <xdr:row>76</xdr:row>
      <xdr:rowOff>143142</xdr:rowOff>
    </xdr:to>
    <xdr:sp macro="" textlink="">
      <xdr:nvSpPr>
        <xdr:cNvPr id="608" name="フローチャート : 判断 607">
          <a:extLst>
            <a:ext uri="{FF2B5EF4-FFF2-40B4-BE49-F238E27FC236}">
              <a16:creationId xmlns:a16="http://schemas.microsoft.com/office/drawing/2014/main" xmlns="" id="{00000000-0008-0000-0600-000060020000}"/>
            </a:ext>
          </a:extLst>
        </xdr:cNvPr>
        <xdr:cNvSpPr/>
      </xdr:nvSpPr>
      <xdr:spPr>
        <a:xfrm>
          <a:off x="13652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159669</xdr:rowOff>
    </xdr:from>
    <xdr:ext cx="534377" cy="259045"/>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3436111" y="128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42227</xdr:rowOff>
    </xdr:from>
    <xdr:to>
      <xdr:col>18</xdr:col>
      <xdr:colOff>492125</xdr:colOff>
      <xdr:row>76</xdr:row>
      <xdr:rowOff>143827</xdr:rowOff>
    </xdr:to>
    <xdr:sp macro="" textlink="">
      <xdr:nvSpPr>
        <xdr:cNvPr id="610" name="フローチャート : 判断 609">
          <a:extLst>
            <a:ext uri="{FF2B5EF4-FFF2-40B4-BE49-F238E27FC236}">
              <a16:creationId xmlns:a16="http://schemas.microsoft.com/office/drawing/2014/main" xmlns="" id="{00000000-0008-0000-0600-000062020000}"/>
            </a:ext>
          </a:extLst>
        </xdr:cNvPr>
        <xdr:cNvSpPr/>
      </xdr:nvSpPr>
      <xdr:spPr>
        <a:xfrm>
          <a:off x="12763500" y="130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160355</xdr:rowOff>
    </xdr:from>
    <xdr:ext cx="534377" cy="259045"/>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2547111" y="1284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a:extLst>
            <a:ext uri="{FF2B5EF4-FFF2-40B4-BE49-F238E27FC236}">
              <a16:creationId xmlns:a16="http://schemas.microsoft.com/office/drawing/2014/main" xmlns="" id="{00000000-0008-0000-0600-00006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a:extLst>
            <a:ext uri="{FF2B5EF4-FFF2-40B4-BE49-F238E27FC236}">
              <a16:creationId xmlns:a16="http://schemas.microsoft.com/office/drawing/2014/main" xmlns="" id="{00000000-0008-0000-0600-00006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a:extLst>
            <a:ext uri="{FF2B5EF4-FFF2-40B4-BE49-F238E27FC236}">
              <a16:creationId xmlns:a16="http://schemas.microsoft.com/office/drawing/2014/main" xmlns="" id="{00000000-0008-0000-0600-00006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a:extLst>
            <a:ext uri="{FF2B5EF4-FFF2-40B4-BE49-F238E27FC236}">
              <a16:creationId xmlns:a16="http://schemas.microsoft.com/office/drawing/2014/main" xmlns="" id="{00000000-0008-0000-0600-00006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a:extLst>
            <a:ext uri="{FF2B5EF4-FFF2-40B4-BE49-F238E27FC236}">
              <a16:creationId xmlns:a16="http://schemas.microsoft.com/office/drawing/2014/main" xmlns="" id="{00000000-0008-0000-0600-00006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138080</xdr:rowOff>
    </xdr:from>
    <xdr:to>
      <xdr:col>23</xdr:col>
      <xdr:colOff>568325</xdr:colOff>
      <xdr:row>77</xdr:row>
      <xdr:rowOff>68230</xdr:rowOff>
    </xdr:to>
    <xdr:sp macro="" textlink="">
      <xdr:nvSpPr>
        <xdr:cNvPr id="617" name="円/楕円 616">
          <a:extLst>
            <a:ext uri="{FF2B5EF4-FFF2-40B4-BE49-F238E27FC236}">
              <a16:creationId xmlns:a16="http://schemas.microsoft.com/office/drawing/2014/main" xmlns="" id="{00000000-0008-0000-0600-000069020000}"/>
            </a:ext>
          </a:extLst>
        </xdr:cNvPr>
        <xdr:cNvSpPr/>
      </xdr:nvSpPr>
      <xdr:spPr>
        <a:xfrm>
          <a:off x="16268700" y="1316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116507</xdr:rowOff>
    </xdr:from>
    <xdr:ext cx="534377" cy="259045"/>
    <xdr:sp macro="" textlink="">
      <xdr:nvSpPr>
        <xdr:cNvPr id="618" name="公債費該当値テキスト">
          <a:extLst>
            <a:ext uri="{FF2B5EF4-FFF2-40B4-BE49-F238E27FC236}">
              <a16:creationId xmlns:a16="http://schemas.microsoft.com/office/drawing/2014/main" xmlns="" id="{00000000-0008-0000-0600-00006A020000}"/>
            </a:ext>
          </a:extLst>
        </xdr:cNvPr>
        <xdr:cNvSpPr txBox="1"/>
      </xdr:nvSpPr>
      <xdr:spPr>
        <a:xfrm>
          <a:off x="16370300" y="1314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48,546</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169397</xdr:rowOff>
    </xdr:from>
    <xdr:to>
      <xdr:col>22</xdr:col>
      <xdr:colOff>415925</xdr:colOff>
      <xdr:row>77</xdr:row>
      <xdr:rowOff>99547</xdr:rowOff>
    </xdr:to>
    <xdr:sp macro="" textlink="">
      <xdr:nvSpPr>
        <xdr:cNvPr id="619" name="円/楕円 618">
          <a:extLst>
            <a:ext uri="{FF2B5EF4-FFF2-40B4-BE49-F238E27FC236}">
              <a16:creationId xmlns:a16="http://schemas.microsoft.com/office/drawing/2014/main" xmlns="" id="{00000000-0008-0000-0600-00006B020000}"/>
            </a:ext>
          </a:extLst>
        </xdr:cNvPr>
        <xdr:cNvSpPr/>
      </xdr:nvSpPr>
      <xdr:spPr>
        <a:xfrm>
          <a:off x="15430500" y="1319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90674</xdr:rowOff>
    </xdr:from>
    <xdr:ext cx="534377" cy="259045"/>
    <xdr:sp macro="" textlink="">
      <xdr:nvSpPr>
        <xdr:cNvPr id="620" name="テキスト ボックス 619">
          <a:extLst>
            <a:ext uri="{FF2B5EF4-FFF2-40B4-BE49-F238E27FC236}">
              <a16:creationId xmlns:a16="http://schemas.microsoft.com/office/drawing/2014/main" xmlns="" id="{00000000-0008-0000-0600-00006C020000}"/>
            </a:ext>
          </a:extLst>
        </xdr:cNvPr>
        <xdr:cNvSpPr txBox="1"/>
      </xdr:nvSpPr>
      <xdr:spPr>
        <a:xfrm>
          <a:off x="15214111" y="1329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44,436</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169108</xdr:rowOff>
    </xdr:from>
    <xdr:to>
      <xdr:col>21</xdr:col>
      <xdr:colOff>212725</xdr:colOff>
      <xdr:row>77</xdr:row>
      <xdr:rowOff>99258</xdr:rowOff>
    </xdr:to>
    <xdr:sp macro="" textlink="">
      <xdr:nvSpPr>
        <xdr:cNvPr id="621" name="円/楕円 620">
          <a:extLst>
            <a:ext uri="{FF2B5EF4-FFF2-40B4-BE49-F238E27FC236}">
              <a16:creationId xmlns:a16="http://schemas.microsoft.com/office/drawing/2014/main" xmlns="" id="{00000000-0008-0000-0600-00006D020000}"/>
            </a:ext>
          </a:extLst>
        </xdr:cNvPr>
        <xdr:cNvSpPr/>
      </xdr:nvSpPr>
      <xdr:spPr>
        <a:xfrm>
          <a:off x="14541500" y="1319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90385</xdr:rowOff>
    </xdr:from>
    <xdr:ext cx="534377" cy="259045"/>
    <xdr:sp macro="" textlink="">
      <xdr:nvSpPr>
        <xdr:cNvPr id="622" name="テキスト ボックス 621">
          <a:extLst>
            <a:ext uri="{FF2B5EF4-FFF2-40B4-BE49-F238E27FC236}">
              <a16:creationId xmlns:a16="http://schemas.microsoft.com/office/drawing/2014/main" xmlns="" id="{00000000-0008-0000-0600-00006E020000}"/>
            </a:ext>
          </a:extLst>
        </xdr:cNvPr>
        <xdr:cNvSpPr txBox="1"/>
      </xdr:nvSpPr>
      <xdr:spPr>
        <a:xfrm>
          <a:off x="14325111" y="1329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44,474</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159172</xdr:rowOff>
    </xdr:from>
    <xdr:to>
      <xdr:col>20</xdr:col>
      <xdr:colOff>9525</xdr:colOff>
      <xdr:row>77</xdr:row>
      <xdr:rowOff>89322</xdr:rowOff>
    </xdr:to>
    <xdr:sp macro="" textlink="">
      <xdr:nvSpPr>
        <xdr:cNvPr id="623" name="円/楕円 622">
          <a:extLst>
            <a:ext uri="{FF2B5EF4-FFF2-40B4-BE49-F238E27FC236}">
              <a16:creationId xmlns:a16="http://schemas.microsoft.com/office/drawing/2014/main" xmlns="" id="{00000000-0008-0000-0600-00006F020000}"/>
            </a:ext>
          </a:extLst>
        </xdr:cNvPr>
        <xdr:cNvSpPr/>
      </xdr:nvSpPr>
      <xdr:spPr>
        <a:xfrm>
          <a:off x="13652500" y="1318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80449</xdr:rowOff>
    </xdr:from>
    <xdr:ext cx="534377" cy="259045"/>
    <xdr:sp macro="" textlink="">
      <xdr:nvSpPr>
        <xdr:cNvPr id="624" name="テキスト ボックス 623">
          <a:extLst>
            <a:ext uri="{FF2B5EF4-FFF2-40B4-BE49-F238E27FC236}">
              <a16:creationId xmlns:a16="http://schemas.microsoft.com/office/drawing/2014/main" xmlns="" id="{00000000-0008-0000-0600-000070020000}"/>
            </a:ext>
          </a:extLst>
        </xdr:cNvPr>
        <xdr:cNvSpPr txBox="1"/>
      </xdr:nvSpPr>
      <xdr:spPr>
        <a:xfrm>
          <a:off x="13436111" y="1328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45,778</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117208</xdr:rowOff>
    </xdr:from>
    <xdr:to>
      <xdr:col>18</xdr:col>
      <xdr:colOff>492125</xdr:colOff>
      <xdr:row>77</xdr:row>
      <xdr:rowOff>47358</xdr:rowOff>
    </xdr:to>
    <xdr:sp macro="" textlink="">
      <xdr:nvSpPr>
        <xdr:cNvPr id="625" name="円/楕円 624">
          <a:extLst>
            <a:ext uri="{FF2B5EF4-FFF2-40B4-BE49-F238E27FC236}">
              <a16:creationId xmlns:a16="http://schemas.microsoft.com/office/drawing/2014/main" xmlns="" id="{00000000-0008-0000-0600-000071020000}"/>
            </a:ext>
          </a:extLst>
        </xdr:cNvPr>
        <xdr:cNvSpPr/>
      </xdr:nvSpPr>
      <xdr:spPr>
        <a:xfrm>
          <a:off x="12763500" y="1314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38485</xdr:rowOff>
    </xdr:from>
    <xdr:ext cx="534377" cy="259045"/>
    <xdr:sp macro="" textlink="">
      <xdr:nvSpPr>
        <xdr:cNvPr id="626" name="テキスト ボックス 625">
          <a:extLst>
            <a:ext uri="{FF2B5EF4-FFF2-40B4-BE49-F238E27FC236}">
              <a16:creationId xmlns:a16="http://schemas.microsoft.com/office/drawing/2014/main" xmlns="" id="{00000000-0008-0000-0600-000072020000}"/>
            </a:ext>
          </a:extLst>
        </xdr:cNvPr>
        <xdr:cNvSpPr txBox="1"/>
      </xdr:nvSpPr>
      <xdr:spPr>
        <a:xfrm>
          <a:off x="12547111" y="1324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51,285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a:extLst>
            <a:ext uri="{FF2B5EF4-FFF2-40B4-BE49-F238E27FC236}">
              <a16:creationId xmlns:a16="http://schemas.microsoft.com/office/drawing/2014/main" xmlns="" id="{00000000-0008-0000-0600-00007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a:extLst>
            <a:ext uri="{FF2B5EF4-FFF2-40B4-BE49-F238E27FC236}">
              <a16:creationId xmlns:a16="http://schemas.microsoft.com/office/drawing/2014/main" xmlns="" id="{00000000-0008-0000-0600-00007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a:extLst>
            <a:ext uri="{FF2B5EF4-FFF2-40B4-BE49-F238E27FC236}">
              <a16:creationId xmlns:a16="http://schemas.microsoft.com/office/drawing/2014/main" xmlns="" id="{00000000-0008-0000-0600-00007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a:extLst>
            <a:ext uri="{FF2B5EF4-FFF2-40B4-BE49-F238E27FC236}">
              <a16:creationId xmlns:a16="http://schemas.microsoft.com/office/drawing/2014/main" xmlns="" id="{00000000-0008-0000-0600-00007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a:extLst>
            <a:ext uri="{FF2B5EF4-FFF2-40B4-BE49-F238E27FC236}">
              <a16:creationId xmlns:a16="http://schemas.microsoft.com/office/drawing/2014/main" xmlns="" id="{00000000-0008-0000-0600-00007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a:extLst>
            <a:ext uri="{FF2B5EF4-FFF2-40B4-BE49-F238E27FC236}">
              <a16:creationId xmlns:a16="http://schemas.microsoft.com/office/drawing/2014/main" xmlns="" id="{00000000-0008-0000-0600-00007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a:extLst>
            <a:ext uri="{FF2B5EF4-FFF2-40B4-BE49-F238E27FC236}">
              <a16:creationId xmlns:a16="http://schemas.microsoft.com/office/drawing/2014/main" xmlns="" id="{00000000-0008-0000-0600-00007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22,821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a:extLst>
            <a:ext uri="{FF2B5EF4-FFF2-40B4-BE49-F238E27FC236}">
              <a16:creationId xmlns:a16="http://schemas.microsoft.com/office/drawing/2014/main" xmlns="" id="{00000000-0008-0000-0600-00007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a:extLst>
            <a:ext uri="{FF2B5EF4-FFF2-40B4-BE49-F238E27FC236}">
              <a16:creationId xmlns:a16="http://schemas.microsoft.com/office/drawing/2014/main" xmlns="" id="{00000000-0008-0000-0600-00007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7" name="直線コネクタ 636">
          <a:extLst>
            <a:ext uri="{FF2B5EF4-FFF2-40B4-BE49-F238E27FC236}">
              <a16:creationId xmlns:a16="http://schemas.microsoft.com/office/drawing/2014/main" xmlns="" id="{00000000-0008-0000-0600-00007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9" name="直線コネクタ 638">
          <a:extLst>
            <a:ext uri="{FF2B5EF4-FFF2-40B4-BE49-F238E27FC236}">
              <a16:creationId xmlns:a16="http://schemas.microsoft.com/office/drawing/2014/main" xmlns="" id="{00000000-0008-0000-0600-00007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1" name="直線コネクタ 640">
          <a:extLst>
            <a:ext uri="{FF2B5EF4-FFF2-40B4-BE49-F238E27FC236}">
              <a16:creationId xmlns:a16="http://schemas.microsoft.com/office/drawing/2014/main" xmlns="" id="{00000000-0008-0000-0600-00008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3" name="直線コネクタ 642">
          <a:extLst>
            <a:ext uri="{FF2B5EF4-FFF2-40B4-BE49-F238E27FC236}">
              <a16:creationId xmlns:a16="http://schemas.microsoft.com/office/drawing/2014/main" xmlns="" id="{00000000-0008-0000-0600-00008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5" name="直線コネクタ 644">
          <a:extLst>
            <a:ext uri="{FF2B5EF4-FFF2-40B4-BE49-F238E27FC236}">
              <a16:creationId xmlns:a16="http://schemas.microsoft.com/office/drawing/2014/main" xmlns="" id="{00000000-0008-0000-0600-00008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a:extLst>
            <a:ext uri="{FF2B5EF4-FFF2-40B4-BE49-F238E27FC236}">
              <a16:creationId xmlns:a16="http://schemas.microsoft.com/office/drawing/2014/main" xmlns="" id="{00000000-0008-0000-0600-00008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8" name="テキスト ボックス 647">
          <a:extLst>
            <a:ext uri="{FF2B5EF4-FFF2-40B4-BE49-F238E27FC236}">
              <a16:creationId xmlns:a16="http://schemas.microsoft.com/office/drawing/2014/main" xmlns="" id="{00000000-0008-0000-0600-00008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a:extLst>
            <a:ext uri="{FF2B5EF4-FFF2-40B4-BE49-F238E27FC236}">
              <a16:creationId xmlns:a16="http://schemas.microsoft.com/office/drawing/2014/main" xmlns="" id="{00000000-0008-0000-0600-00008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56242</xdr:rowOff>
    </xdr:from>
    <xdr:to>
      <xdr:col>23</xdr:col>
      <xdr:colOff>516889</xdr:colOff>
      <xdr:row>99</xdr:row>
      <xdr:rowOff>29990</xdr:rowOff>
    </xdr:to>
    <xdr:cxnSp macro="">
      <xdr:nvCxnSpPr>
        <xdr:cNvPr id="650" name="直線コネクタ 649">
          <a:extLst>
            <a:ext uri="{FF2B5EF4-FFF2-40B4-BE49-F238E27FC236}">
              <a16:creationId xmlns:a16="http://schemas.microsoft.com/office/drawing/2014/main" xmlns="" id="{00000000-0008-0000-0600-00008A020000}"/>
            </a:ext>
          </a:extLst>
        </xdr:cNvPr>
        <xdr:cNvCxnSpPr/>
      </xdr:nvCxnSpPr>
      <xdr:spPr>
        <a:xfrm flipV="1">
          <a:off x="16317595" y="15486742"/>
          <a:ext cx="1269" cy="1516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33817</xdr:rowOff>
    </xdr:from>
    <xdr:ext cx="378565" cy="259045"/>
    <xdr:sp macro="" textlink="">
      <xdr:nvSpPr>
        <xdr:cNvPr id="651" name="積立金最小値テキスト">
          <a:extLst>
            <a:ext uri="{FF2B5EF4-FFF2-40B4-BE49-F238E27FC236}">
              <a16:creationId xmlns:a16="http://schemas.microsoft.com/office/drawing/2014/main" xmlns="" id="{00000000-0008-0000-0600-00008B020000}"/>
            </a:ext>
          </a:extLst>
        </xdr:cNvPr>
        <xdr:cNvSpPr txBox="1"/>
      </xdr:nvSpPr>
      <xdr:spPr>
        <a:xfrm>
          <a:off x="16370300" y="17007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759</a:t>
          </a:r>
          <a:endParaRPr kumimoji="1" lang="ja-JP" altLang="en-US" sz="1000" b="1">
            <a:latin typeface="ＭＳ Ｐゴシック"/>
          </a:endParaRPr>
        </a:p>
      </xdr:txBody>
    </xdr:sp>
    <xdr:clientData/>
  </xdr:oneCellAnchor>
  <xdr:twoCellAnchor>
    <xdr:from>
      <xdr:col>23</xdr:col>
      <xdr:colOff>428625</xdr:colOff>
      <xdr:row>99</xdr:row>
      <xdr:rowOff>29990</xdr:rowOff>
    </xdr:from>
    <xdr:to>
      <xdr:col>23</xdr:col>
      <xdr:colOff>606425</xdr:colOff>
      <xdr:row>99</xdr:row>
      <xdr:rowOff>29990</xdr:rowOff>
    </xdr:to>
    <xdr:cxnSp macro="">
      <xdr:nvCxnSpPr>
        <xdr:cNvPr id="652" name="直線コネクタ 651">
          <a:extLst>
            <a:ext uri="{FF2B5EF4-FFF2-40B4-BE49-F238E27FC236}">
              <a16:creationId xmlns:a16="http://schemas.microsoft.com/office/drawing/2014/main" xmlns="" id="{00000000-0008-0000-0600-00008C020000}"/>
            </a:ext>
          </a:extLst>
        </xdr:cNvPr>
        <xdr:cNvCxnSpPr/>
      </xdr:nvCxnSpPr>
      <xdr:spPr>
        <a:xfrm>
          <a:off x="16230600" y="1700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2919</xdr:rowOff>
    </xdr:from>
    <xdr:ext cx="534377" cy="259045"/>
    <xdr:sp macro="" textlink="">
      <xdr:nvSpPr>
        <xdr:cNvPr id="653" name="積立金最大値テキスト">
          <a:extLst>
            <a:ext uri="{FF2B5EF4-FFF2-40B4-BE49-F238E27FC236}">
              <a16:creationId xmlns:a16="http://schemas.microsoft.com/office/drawing/2014/main" xmlns="" id="{00000000-0008-0000-0600-00008D020000}"/>
            </a:ext>
          </a:extLst>
        </xdr:cNvPr>
        <xdr:cNvSpPr txBox="1"/>
      </xdr:nvSpPr>
      <xdr:spPr>
        <a:xfrm>
          <a:off x="16370300" y="1526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80,381</a:t>
          </a:r>
          <a:endParaRPr kumimoji="1" lang="ja-JP" altLang="en-US" sz="1000" b="1">
            <a:latin typeface="ＭＳ Ｐゴシック"/>
          </a:endParaRPr>
        </a:p>
      </xdr:txBody>
    </xdr:sp>
    <xdr:clientData/>
  </xdr:oneCellAnchor>
  <xdr:twoCellAnchor>
    <xdr:from>
      <xdr:col>23</xdr:col>
      <xdr:colOff>428625</xdr:colOff>
      <xdr:row>90</xdr:row>
      <xdr:rowOff>56242</xdr:rowOff>
    </xdr:from>
    <xdr:to>
      <xdr:col>23</xdr:col>
      <xdr:colOff>606425</xdr:colOff>
      <xdr:row>90</xdr:row>
      <xdr:rowOff>56242</xdr:rowOff>
    </xdr:to>
    <xdr:cxnSp macro="">
      <xdr:nvCxnSpPr>
        <xdr:cNvPr id="654" name="直線コネクタ 653">
          <a:extLst>
            <a:ext uri="{FF2B5EF4-FFF2-40B4-BE49-F238E27FC236}">
              <a16:creationId xmlns:a16="http://schemas.microsoft.com/office/drawing/2014/main" xmlns="" id="{00000000-0008-0000-0600-00008E020000}"/>
            </a:ext>
          </a:extLst>
        </xdr:cNvPr>
        <xdr:cNvCxnSpPr/>
      </xdr:nvCxnSpPr>
      <xdr:spPr>
        <a:xfrm>
          <a:off x="16230600" y="1548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51042</xdr:rowOff>
    </xdr:from>
    <xdr:to>
      <xdr:col>23</xdr:col>
      <xdr:colOff>517525</xdr:colOff>
      <xdr:row>96</xdr:row>
      <xdr:rowOff>161855</xdr:rowOff>
    </xdr:to>
    <xdr:cxnSp macro="">
      <xdr:nvCxnSpPr>
        <xdr:cNvPr id="655" name="直線コネクタ 654">
          <a:extLst>
            <a:ext uri="{FF2B5EF4-FFF2-40B4-BE49-F238E27FC236}">
              <a16:creationId xmlns:a16="http://schemas.microsoft.com/office/drawing/2014/main" xmlns="" id="{00000000-0008-0000-0600-00008F020000}"/>
            </a:ext>
          </a:extLst>
        </xdr:cNvPr>
        <xdr:cNvCxnSpPr/>
      </xdr:nvCxnSpPr>
      <xdr:spPr>
        <a:xfrm flipV="1">
          <a:off x="15481300" y="16338792"/>
          <a:ext cx="838200" cy="28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60850</xdr:rowOff>
    </xdr:from>
    <xdr:ext cx="534377" cy="259045"/>
    <xdr:sp macro="" textlink="">
      <xdr:nvSpPr>
        <xdr:cNvPr id="656" name="積立金平均値テキスト">
          <a:extLst>
            <a:ext uri="{FF2B5EF4-FFF2-40B4-BE49-F238E27FC236}">
              <a16:creationId xmlns:a16="http://schemas.microsoft.com/office/drawing/2014/main" xmlns="" id="{00000000-0008-0000-0600-000090020000}"/>
            </a:ext>
          </a:extLst>
        </xdr:cNvPr>
        <xdr:cNvSpPr txBox="1"/>
      </xdr:nvSpPr>
      <xdr:spPr>
        <a:xfrm>
          <a:off x="16370300" y="16520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22,340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82423</xdr:rowOff>
    </xdr:from>
    <xdr:to>
      <xdr:col>23</xdr:col>
      <xdr:colOff>568325</xdr:colOff>
      <xdr:row>97</xdr:row>
      <xdr:rowOff>12573</xdr:rowOff>
    </xdr:to>
    <xdr:sp macro="" textlink="">
      <xdr:nvSpPr>
        <xdr:cNvPr id="657" name="フローチャート : 判断 656">
          <a:extLst>
            <a:ext uri="{FF2B5EF4-FFF2-40B4-BE49-F238E27FC236}">
              <a16:creationId xmlns:a16="http://schemas.microsoft.com/office/drawing/2014/main" xmlns="" id="{00000000-0008-0000-0600-000091020000}"/>
            </a:ext>
          </a:extLst>
        </xdr:cNvPr>
        <xdr:cNvSpPr/>
      </xdr:nvSpPr>
      <xdr:spPr>
        <a:xfrm>
          <a:off x="16268700" y="1654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161855</xdr:rowOff>
    </xdr:from>
    <xdr:to>
      <xdr:col>22</xdr:col>
      <xdr:colOff>365125</xdr:colOff>
      <xdr:row>97</xdr:row>
      <xdr:rowOff>161531</xdr:rowOff>
    </xdr:to>
    <xdr:cxnSp macro="">
      <xdr:nvCxnSpPr>
        <xdr:cNvPr id="658" name="直線コネクタ 657">
          <a:extLst>
            <a:ext uri="{FF2B5EF4-FFF2-40B4-BE49-F238E27FC236}">
              <a16:creationId xmlns:a16="http://schemas.microsoft.com/office/drawing/2014/main" xmlns="" id="{00000000-0008-0000-0600-000092020000}"/>
            </a:ext>
          </a:extLst>
        </xdr:cNvPr>
        <xdr:cNvCxnSpPr/>
      </xdr:nvCxnSpPr>
      <xdr:spPr>
        <a:xfrm flipV="1">
          <a:off x="14592300" y="16621055"/>
          <a:ext cx="889000" cy="171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13081</xdr:rowOff>
    </xdr:from>
    <xdr:to>
      <xdr:col>22</xdr:col>
      <xdr:colOff>415925</xdr:colOff>
      <xdr:row>96</xdr:row>
      <xdr:rowOff>114681</xdr:rowOff>
    </xdr:to>
    <xdr:sp macro="" textlink="">
      <xdr:nvSpPr>
        <xdr:cNvPr id="659" name="フローチャート : 判断 658">
          <a:extLst>
            <a:ext uri="{FF2B5EF4-FFF2-40B4-BE49-F238E27FC236}">
              <a16:creationId xmlns:a16="http://schemas.microsoft.com/office/drawing/2014/main" xmlns="" id="{00000000-0008-0000-0600-000093020000}"/>
            </a:ext>
          </a:extLst>
        </xdr:cNvPr>
        <xdr:cNvSpPr/>
      </xdr:nvSpPr>
      <xdr:spPr>
        <a:xfrm>
          <a:off x="15430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131208</xdr:rowOff>
    </xdr:from>
    <xdr:ext cx="534377" cy="259045"/>
    <xdr:sp macro="" textlink="">
      <xdr:nvSpPr>
        <xdr:cNvPr id="660" name="テキスト ボックス 659">
          <a:extLst>
            <a:ext uri="{FF2B5EF4-FFF2-40B4-BE49-F238E27FC236}">
              <a16:creationId xmlns:a16="http://schemas.microsoft.com/office/drawing/2014/main" xmlns="" id="{00000000-0008-0000-0600-000094020000}"/>
            </a:ext>
          </a:extLst>
        </xdr:cNvPr>
        <xdr:cNvSpPr txBox="1"/>
      </xdr:nvSpPr>
      <xdr:spPr>
        <a:xfrm>
          <a:off x="15214111" y="162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25,980</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126042</xdr:rowOff>
    </xdr:from>
    <xdr:to>
      <xdr:col>21</xdr:col>
      <xdr:colOff>161925</xdr:colOff>
      <xdr:row>97</xdr:row>
      <xdr:rowOff>161531</xdr:rowOff>
    </xdr:to>
    <xdr:cxnSp macro="">
      <xdr:nvCxnSpPr>
        <xdr:cNvPr id="661" name="直線コネクタ 660">
          <a:extLst>
            <a:ext uri="{FF2B5EF4-FFF2-40B4-BE49-F238E27FC236}">
              <a16:creationId xmlns:a16="http://schemas.microsoft.com/office/drawing/2014/main" xmlns="" id="{00000000-0008-0000-0600-000095020000}"/>
            </a:ext>
          </a:extLst>
        </xdr:cNvPr>
        <xdr:cNvCxnSpPr/>
      </xdr:nvCxnSpPr>
      <xdr:spPr>
        <a:xfrm>
          <a:off x="13703300" y="16585242"/>
          <a:ext cx="889000" cy="206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89</xdr:row>
      <xdr:rowOff>125476</xdr:rowOff>
    </xdr:from>
    <xdr:to>
      <xdr:col>21</xdr:col>
      <xdr:colOff>212725</xdr:colOff>
      <xdr:row>90</xdr:row>
      <xdr:rowOff>55626</xdr:rowOff>
    </xdr:to>
    <xdr:sp macro="" textlink="">
      <xdr:nvSpPr>
        <xdr:cNvPr id="662" name="フローチャート : 判断 661">
          <a:extLst>
            <a:ext uri="{FF2B5EF4-FFF2-40B4-BE49-F238E27FC236}">
              <a16:creationId xmlns:a16="http://schemas.microsoft.com/office/drawing/2014/main" xmlns="" id="{00000000-0008-0000-0600-000096020000}"/>
            </a:ext>
          </a:extLst>
        </xdr:cNvPr>
        <xdr:cNvSpPr/>
      </xdr:nvSpPr>
      <xdr:spPr>
        <a:xfrm>
          <a:off x="14541500" y="1538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88</xdr:row>
      <xdr:rowOff>72153</xdr:rowOff>
    </xdr:from>
    <xdr:ext cx="534377" cy="259045"/>
    <xdr:sp macro="" textlink="">
      <xdr:nvSpPr>
        <xdr:cNvPr id="663" name="テキスト ボックス 662">
          <a:extLst>
            <a:ext uri="{FF2B5EF4-FFF2-40B4-BE49-F238E27FC236}">
              <a16:creationId xmlns:a16="http://schemas.microsoft.com/office/drawing/2014/main" xmlns="" id="{00000000-0008-0000-0600-000097020000}"/>
            </a:ext>
          </a:extLst>
        </xdr:cNvPr>
        <xdr:cNvSpPr txBox="1"/>
      </xdr:nvSpPr>
      <xdr:spPr>
        <a:xfrm>
          <a:off x="14325111" y="1515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126042</xdr:rowOff>
    </xdr:from>
    <xdr:to>
      <xdr:col>19</xdr:col>
      <xdr:colOff>644525</xdr:colOff>
      <xdr:row>98</xdr:row>
      <xdr:rowOff>48603</xdr:rowOff>
    </xdr:to>
    <xdr:cxnSp macro="">
      <xdr:nvCxnSpPr>
        <xdr:cNvPr id="664" name="直線コネクタ 663">
          <a:extLst>
            <a:ext uri="{FF2B5EF4-FFF2-40B4-BE49-F238E27FC236}">
              <a16:creationId xmlns:a16="http://schemas.microsoft.com/office/drawing/2014/main" xmlns="" id="{00000000-0008-0000-0600-000098020000}"/>
            </a:ext>
          </a:extLst>
        </xdr:cNvPr>
        <xdr:cNvCxnSpPr/>
      </xdr:nvCxnSpPr>
      <xdr:spPr>
        <a:xfrm flipV="1">
          <a:off x="12814300" y="16585242"/>
          <a:ext cx="889000" cy="26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153384</xdr:rowOff>
    </xdr:from>
    <xdr:to>
      <xdr:col>20</xdr:col>
      <xdr:colOff>9525</xdr:colOff>
      <xdr:row>95</xdr:row>
      <xdr:rowOff>83534</xdr:rowOff>
    </xdr:to>
    <xdr:sp macro="" textlink="">
      <xdr:nvSpPr>
        <xdr:cNvPr id="665" name="フローチャート : 判断 664">
          <a:extLst>
            <a:ext uri="{FF2B5EF4-FFF2-40B4-BE49-F238E27FC236}">
              <a16:creationId xmlns:a16="http://schemas.microsoft.com/office/drawing/2014/main" xmlns="" id="{00000000-0008-0000-0600-000099020000}"/>
            </a:ext>
          </a:extLst>
        </xdr:cNvPr>
        <xdr:cNvSpPr/>
      </xdr:nvSpPr>
      <xdr:spPr>
        <a:xfrm>
          <a:off x="13652500" y="162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100061</xdr:rowOff>
    </xdr:from>
    <xdr:ext cx="534377" cy="259045"/>
    <xdr:sp macro="" textlink="">
      <xdr:nvSpPr>
        <xdr:cNvPr id="666" name="テキスト ボックス 665">
          <a:extLst>
            <a:ext uri="{FF2B5EF4-FFF2-40B4-BE49-F238E27FC236}">
              <a16:creationId xmlns:a16="http://schemas.microsoft.com/office/drawing/2014/main" xmlns="" id="{00000000-0008-0000-0600-00009A020000}"/>
            </a:ext>
          </a:extLst>
        </xdr:cNvPr>
        <xdr:cNvSpPr txBox="1"/>
      </xdr:nvSpPr>
      <xdr:spPr>
        <a:xfrm>
          <a:off x="13436111" y="1604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147898</xdr:rowOff>
    </xdr:from>
    <xdr:to>
      <xdr:col>18</xdr:col>
      <xdr:colOff>492125</xdr:colOff>
      <xdr:row>96</xdr:row>
      <xdr:rowOff>78048</xdr:rowOff>
    </xdr:to>
    <xdr:sp macro="" textlink="">
      <xdr:nvSpPr>
        <xdr:cNvPr id="667" name="フローチャート : 判断 666">
          <a:extLst>
            <a:ext uri="{FF2B5EF4-FFF2-40B4-BE49-F238E27FC236}">
              <a16:creationId xmlns:a16="http://schemas.microsoft.com/office/drawing/2014/main" xmlns="" id="{00000000-0008-0000-0600-00009B020000}"/>
            </a:ext>
          </a:extLst>
        </xdr:cNvPr>
        <xdr:cNvSpPr/>
      </xdr:nvSpPr>
      <xdr:spPr>
        <a:xfrm>
          <a:off x="12763500" y="164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94575</xdr:rowOff>
    </xdr:from>
    <xdr:ext cx="534377" cy="259045"/>
    <xdr:sp macro="" textlink="">
      <xdr:nvSpPr>
        <xdr:cNvPr id="668" name="テキスト ボックス 667">
          <a:extLst>
            <a:ext uri="{FF2B5EF4-FFF2-40B4-BE49-F238E27FC236}">
              <a16:creationId xmlns:a16="http://schemas.microsoft.com/office/drawing/2014/main" xmlns="" id="{00000000-0008-0000-0600-00009C020000}"/>
            </a:ext>
          </a:extLst>
        </xdr:cNvPr>
        <xdr:cNvSpPr txBox="1"/>
      </xdr:nvSpPr>
      <xdr:spPr>
        <a:xfrm>
          <a:off x="12547111" y="1621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a:extLst>
            <a:ext uri="{FF2B5EF4-FFF2-40B4-BE49-F238E27FC236}">
              <a16:creationId xmlns:a16="http://schemas.microsoft.com/office/drawing/2014/main" xmlns="" id="{00000000-0008-0000-0600-00009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a:extLst>
            <a:ext uri="{FF2B5EF4-FFF2-40B4-BE49-F238E27FC236}">
              <a16:creationId xmlns:a16="http://schemas.microsoft.com/office/drawing/2014/main" xmlns="" id="{00000000-0008-0000-0600-00009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a:extLst>
            <a:ext uri="{FF2B5EF4-FFF2-40B4-BE49-F238E27FC236}">
              <a16:creationId xmlns:a16="http://schemas.microsoft.com/office/drawing/2014/main" xmlns="" id="{00000000-0008-0000-0600-00009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a:extLst>
            <a:ext uri="{FF2B5EF4-FFF2-40B4-BE49-F238E27FC236}">
              <a16:creationId xmlns:a16="http://schemas.microsoft.com/office/drawing/2014/main" xmlns="" id="{00000000-0008-0000-0600-0000A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a:extLst>
            <a:ext uri="{FF2B5EF4-FFF2-40B4-BE49-F238E27FC236}">
              <a16:creationId xmlns:a16="http://schemas.microsoft.com/office/drawing/2014/main" xmlns="" id="{00000000-0008-0000-0600-0000A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242</xdr:rowOff>
    </xdr:from>
    <xdr:to>
      <xdr:col>23</xdr:col>
      <xdr:colOff>568325</xdr:colOff>
      <xdr:row>95</xdr:row>
      <xdr:rowOff>101842</xdr:rowOff>
    </xdr:to>
    <xdr:sp macro="" textlink="">
      <xdr:nvSpPr>
        <xdr:cNvPr id="674" name="円/楕円 673">
          <a:extLst>
            <a:ext uri="{FF2B5EF4-FFF2-40B4-BE49-F238E27FC236}">
              <a16:creationId xmlns:a16="http://schemas.microsoft.com/office/drawing/2014/main" xmlns="" id="{00000000-0008-0000-0600-0000A2020000}"/>
            </a:ext>
          </a:extLst>
        </xdr:cNvPr>
        <xdr:cNvSpPr/>
      </xdr:nvSpPr>
      <xdr:spPr>
        <a:xfrm>
          <a:off x="16268700" y="1628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23119</xdr:rowOff>
    </xdr:from>
    <xdr:ext cx="534377" cy="259045"/>
    <xdr:sp macro="" textlink="">
      <xdr:nvSpPr>
        <xdr:cNvPr id="675" name="積立金該当値テキスト">
          <a:extLst>
            <a:ext uri="{FF2B5EF4-FFF2-40B4-BE49-F238E27FC236}">
              <a16:creationId xmlns:a16="http://schemas.microsoft.com/office/drawing/2014/main" xmlns="" id="{00000000-0008-0000-0600-0000A3020000}"/>
            </a:ext>
          </a:extLst>
        </xdr:cNvPr>
        <xdr:cNvSpPr txBox="1"/>
      </xdr:nvSpPr>
      <xdr:spPr>
        <a:xfrm>
          <a:off x="16370300" y="1613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35,654</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111055</xdr:rowOff>
    </xdr:from>
    <xdr:to>
      <xdr:col>22</xdr:col>
      <xdr:colOff>415925</xdr:colOff>
      <xdr:row>97</xdr:row>
      <xdr:rowOff>41205</xdr:rowOff>
    </xdr:to>
    <xdr:sp macro="" textlink="">
      <xdr:nvSpPr>
        <xdr:cNvPr id="676" name="円/楕円 675">
          <a:extLst>
            <a:ext uri="{FF2B5EF4-FFF2-40B4-BE49-F238E27FC236}">
              <a16:creationId xmlns:a16="http://schemas.microsoft.com/office/drawing/2014/main" xmlns="" id="{00000000-0008-0000-0600-0000A4020000}"/>
            </a:ext>
          </a:extLst>
        </xdr:cNvPr>
        <xdr:cNvSpPr/>
      </xdr:nvSpPr>
      <xdr:spPr>
        <a:xfrm>
          <a:off x="15430500" y="1657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32332</xdr:rowOff>
    </xdr:from>
    <xdr:ext cx="534377" cy="259045"/>
    <xdr:sp macro="" textlink="">
      <xdr:nvSpPr>
        <xdr:cNvPr id="677" name="テキスト ボックス 676">
          <a:extLst>
            <a:ext uri="{FF2B5EF4-FFF2-40B4-BE49-F238E27FC236}">
              <a16:creationId xmlns:a16="http://schemas.microsoft.com/office/drawing/2014/main" xmlns="" id="{00000000-0008-0000-0600-0000A5020000}"/>
            </a:ext>
          </a:extLst>
        </xdr:cNvPr>
        <xdr:cNvSpPr txBox="1"/>
      </xdr:nvSpPr>
      <xdr:spPr>
        <a:xfrm>
          <a:off x="15214111" y="1666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20,837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110731</xdr:rowOff>
    </xdr:from>
    <xdr:to>
      <xdr:col>21</xdr:col>
      <xdr:colOff>212725</xdr:colOff>
      <xdr:row>98</xdr:row>
      <xdr:rowOff>40881</xdr:rowOff>
    </xdr:to>
    <xdr:sp macro="" textlink="">
      <xdr:nvSpPr>
        <xdr:cNvPr id="678" name="円/楕円 677">
          <a:extLst>
            <a:ext uri="{FF2B5EF4-FFF2-40B4-BE49-F238E27FC236}">
              <a16:creationId xmlns:a16="http://schemas.microsoft.com/office/drawing/2014/main" xmlns="" id="{00000000-0008-0000-0600-0000A6020000}"/>
            </a:ext>
          </a:extLst>
        </xdr:cNvPr>
        <xdr:cNvSpPr/>
      </xdr:nvSpPr>
      <xdr:spPr>
        <a:xfrm>
          <a:off x="14541500" y="1674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32008</xdr:rowOff>
    </xdr:from>
    <xdr:ext cx="534377" cy="259045"/>
    <xdr:sp macro="" textlink="">
      <xdr:nvSpPr>
        <xdr:cNvPr id="679" name="テキスト ボックス 678">
          <a:extLst>
            <a:ext uri="{FF2B5EF4-FFF2-40B4-BE49-F238E27FC236}">
              <a16:creationId xmlns:a16="http://schemas.microsoft.com/office/drawing/2014/main" xmlns="" id="{00000000-0008-0000-0600-0000A7020000}"/>
            </a:ext>
          </a:extLst>
        </xdr:cNvPr>
        <xdr:cNvSpPr txBox="1"/>
      </xdr:nvSpPr>
      <xdr:spPr>
        <a:xfrm>
          <a:off x="14325111" y="1683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11,854</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75242</xdr:rowOff>
    </xdr:from>
    <xdr:to>
      <xdr:col>20</xdr:col>
      <xdr:colOff>9525</xdr:colOff>
      <xdr:row>97</xdr:row>
      <xdr:rowOff>5392</xdr:rowOff>
    </xdr:to>
    <xdr:sp macro="" textlink="">
      <xdr:nvSpPr>
        <xdr:cNvPr id="680" name="円/楕円 679">
          <a:extLst>
            <a:ext uri="{FF2B5EF4-FFF2-40B4-BE49-F238E27FC236}">
              <a16:creationId xmlns:a16="http://schemas.microsoft.com/office/drawing/2014/main" xmlns="" id="{00000000-0008-0000-0600-0000A8020000}"/>
            </a:ext>
          </a:extLst>
        </xdr:cNvPr>
        <xdr:cNvSpPr/>
      </xdr:nvSpPr>
      <xdr:spPr>
        <a:xfrm>
          <a:off x="13652500" y="1653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167969</xdr:rowOff>
    </xdr:from>
    <xdr:ext cx="534377" cy="259045"/>
    <xdr:sp macro="" textlink="">
      <xdr:nvSpPr>
        <xdr:cNvPr id="681" name="テキスト ボックス 680">
          <a:extLst>
            <a:ext uri="{FF2B5EF4-FFF2-40B4-BE49-F238E27FC236}">
              <a16:creationId xmlns:a16="http://schemas.microsoft.com/office/drawing/2014/main" xmlns="" id="{00000000-0008-0000-0600-0000A9020000}"/>
            </a:ext>
          </a:extLst>
        </xdr:cNvPr>
        <xdr:cNvSpPr txBox="1"/>
      </xdr:nvSpPr>
      <xdr:spPr>
        <a:xfrm>
          <a:off x="13436111" y="1662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22,717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169253</xdr:rowOff>
    </xdr:from>
    <xdr:to>
      <xdr:col>18</xdr:col>
      <xdr:colOff>492125</xdr:colOff>
      <xdr:row>98</xdr:row>
      <xdr:rowOff>99403</xdr:rowOff>
    </xdr:to>
    <xdr:sp macro="" textlink="">
      <xdr:nvSpPr>
        <xdr:cNvPr id="682" name="円/楕円 681">
          <a:extLst>
            <a:ext uri="{FF2B5EF4-FFF2-40B4-BE49-F238E27FC236}">
              <a16:creationId xmlns:a16="http://schemas.microsoft.com/office/drawing/2014/main" xmlns="" id="{00000000-0008-0000-0600-0000AA020000}"/>
            </a:ext>
          </a:extLst>
        </xdr:cNvPr>
        <xdr:cNvSpPr/>
      </xdr:nvSpPr>
      <xdr:spPr>
        <a:xfrm>
          <a:off x="12763500" y="1679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90530</xdr:rowOff>
    </xdr:from>
    <xdr:ext cx="469744" cy="259045"/>
    <xdr:sp macro="" textlink="">
      <xdr:nvSpPr>
        <xdr:cNvPr id="683" name="テキスト ボックス 682">
          <a:extLst>
            <a:ext uri="{FF2B5EF4-FFF2-40B4-BE49-F238E27FC236}">
              <a16:creationId xmlns:a16="http://schemas.microsoft.com/office/drawing/2014/main" xmlns="" id="{00000000-0008-0000-0600-0000AB020000}"/>
            </a:ext>
          </a:extLst>
        </xdr:cNvPr>
        <xdr:cNvSpPr txBox="1"/>
      </xdr:nvSpPr>
      <xdr:spPr>
        <a:xfrm>
          <a:off x="12579427" y="1689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a:extLst>
            <a:ext uri="{FF2B5EF4-FFF2-40B4-BE49-F238E27FC236}">
              <a16:creationId xmlns:a16="http://schemas.microsoft.com/office/drawing/2014/main" xmlns="" id="{00000000-0008-0000-0600-0000A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a:extLst>
            <a:ext uri="{FF2B5EF4-FFF2-40B4-BE49-F238E27FC236}">
              <a16:creationId xmlns:a16="http://schemas.microsoft.com/office/drawing/2014/main" xmlns="" id="{00000000-0008-0000-0600-0000A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a:extLst>
            <a:ext uri="{FF2B5EF4-FFF2-40B4-BE49-F238E27FC236}">
              <a16:creationId xmlns:a16="http://schemas.microsoft.com/office/drawing/2014/main" xmlns="" id="{00000000-0008-0000-0600-0000A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a:extLst>
            <a:ext uri="{FF2B5EF4-FFF2-40B4-BE49-F238E27FC236}">
              <a16:creationId xmlns:a16="http://schemas.microsoft.com/office/drawing/2014/main" xmlns="" id="{00000000-0008-0000-0600-0000A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a:extLst>
            <a:ext uri="{FF2B5EF4-FFF2-40B4-BE49-F238E27FC236}">
              <a16:creationId xmlns:a16="http://schemas.microsoft.com/office/drawing/2014/main" xmlns="" id="{00000000-0008-0000-0600-0000B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a:extLst>
            <a:ext uri="{FF2B5EF4-FFF2-40B4-BE49-F238E27FC236}">
              <a16:creationId xmlns:a16="http://schemas.microsoft.com/office/drawing/2014/main" xmlns="" id="{00000000-0008-0000-0600-0000B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a:extLst>
            <a:ext uri="{FF2B5EF4-FFF2-40B4-BE49-F238E27FC236}">
              <a16:creationId xmlns:a16="http://schemas.microsoft.com/office/drawing/2014/main" xmlns="" id="{00000000-0008-0000-0600-0000B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a:extLst>
            <a:ext uri="{FF2B5EF4-FFF2-40B4-BE49-F238E27FC236}">
              <a16:creationId xmlns:a16="http://schemas.microsoft.com/office/drawing/2014/main" xmlns="" id="{00000000-0008-0000-0600-0000B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a:extLst>
            <a:ext uri="{FF2B5EF4-FFF2-40B4-BE49-F238E27FC236}">
              <a16:creationId xmlns:a16="http://schemas.microsoft.com/office/drawing/2014/main" xmlns="" id="{00000000-0008-0000-0600-0000B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4" name="直線コネクタ 693">
          <a:extLst>
            <a:ext uri="{FF2B5EF4-FFF2-40B4-BE49-F238E27FC236}">
              <a16:creationId xmlns:a16="http://schemas.microsoft.com/office/drawing/2014/main" xmlns="" id="{00000000-0008-0000-0600-0000B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6" name="直線コネクタ 695">
          <a:extLst>
            <a:ext uri="{FF2B5EF4-FFF2-40B4-BE49-F238E27FC236}">
              <a16:creationId xmlns:a16="http://schemas.microsoft.com/office/drawing/2014/main" xmlns="" id="{00000000-0008-0000-0600-0000B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8" name="直線コネクタ 697">
          <a:extLst>
            <a:ext uri="{FF2B5EF4-FFF2-40B4-BE49-F238E27FC236}">
              <a16:creationId xmlns:a16="http://schemas.microsoft.com/office/drawing/2014/main" xmlns="" id="{00000000-0008-0000-0600-0000B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0" name="直線コネクタ 699">
          <a:extLst>
            <a:ext uri="{FF2B5EF4-FFF2-40B4-BE49-F238E27FC236}">
              <a16:creationId xmlns:a16="http://schemas.microsoft.com/office/drawing/2014/main" xmlns="" id="{00000000-0008-0000-0600-0000B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2" name="直線コネクタ 701">
          <a:extLst>
            <a:ext uri="{FF2B5EF4-FFF2-40B4-BE49-F238E27FC236}">
              <a16:creationId xmlns:a16="http://schemas.microsoft.com/office/drawing/2014/main" xmlns="" id="{00000000-0008-0000-0600-0000B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a:extLst>
            <a:ext uri="{FF2B5EF4-FFF2-40B4-BE49-F238E27FC236}">
              <a16:creationId xmlns:a16="http://schemas.microsoft.com/office/drawing/2014/main" xmlns="" id="{00000000-0008-0000-0600-0000C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a:extLst>
            <a:ext uri="{FF2B5EF4-FFF2-40B4-BE49-F238E27FC236}">
              <a16:creationId xmlns:a16="http://schemas.microsoft.com/office/drawing/2014/main" xmlns="" id="{00000000-0008-0000-0600-0000C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85598</xdr:rowOff>
    </xdr:from>
    <xdr:to>
      <xdr:col>32</xdr:col>
      <xdr:colOff>186689</xdr:colOff>
      <xdr:row>39</xdr:row>
      <xdr:rowOff>44450</xdr:rowOff>
    </xdr:to>
    <xdr:cxnSp macro="">
      <xdr:nvCxnSpPr>
        <xdr:cNvPr id="707" name="直線コネクタ 706">
          <a:extLst>
            <a:ext uri="{FF2B5EF4-FFF2-40B4-BE49-F238E27FC236}">
              <a16:creationId xmlns:a16="http://schemas.microsoft.com/office/drawing/2014/main" xmlns="" id="{00000000-0008-0000-0600-0000C3020000}"/>
            </a:ext>
          </a:extLst>
        </xdr:cNvPr>
        <xdr:cNvCxnSpPr/>
      </xdr:nvCxnSpPr>
      <xdr:spPr>
        <a:xfrm flipV="1">
          <a:off x="22159595" y="5229098"/>
          <a:ext cx="1269"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8" name="投資及び出資金最小値テキスト">
          <a:extLst>
            <a:ext uri="{FF2B5EF4-FFF2-40B4-BE49-F238E27FC236}">
              <a16:creationId xmlns:a16="http://schemas.microsoft.com/office/drawing/2014/main" xmlns="" id="{00000000-0008-0000-0600-0000C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9" name="直線コネクタ 708">
          <a:extLst>
            <a:ext uri="{FF2B5EF4-FFF2-40B4-BE49-F238E27FC236}">
              <a16:creationId xmlns:a16="http://schemas.microsoft.com/office/drawing/2014/main" xmlns="" id="{00000000-0008-0000-0600-0000C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32275</xdr:rowOff>
    </xdr:from>
    <xdr:ext cx="534377" cy="259045"/>
    <xdr:sp macro="" textlink="">
      <xdr:nvSpPr>
        <xdr:cNvPr id="710" name="投資及び出資金最大値テキスト">
          <a:extLst>
            <a:ext uri="{FF2B5EF4-FFF2-40B4-BE49-F238E27FC236}">
              <a16:creationId xmlns:a16="http://schemas.microsoft.com/office/drawing/2014/main" xmlns="" id="{00000000-0008-0000-0600-0000C6020000}"/>
            </a:ext>
          </a:extLst>
        </xdr:cNvPr>
        <xdr:cNvSpPr txBox="1"/>
      </xdr:nvSpPr>
      <xdr:spPr>
        <a:xfrm>
          <a:off x="22212300" y="500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a:t>
          </a:r>
          <a:endParaRPr kumimoji="1" lang="ja-JP" altLang="en-US" sz="1000" b="1">
            <a:latin typeface="ＭＳ Ｐゴシック"/>
          </a:endParaRPr>
        </a:p>
      </xdr:txBody>
    </xdr:sp>
    <xdr:clientData/>
  </xdr:oneCellAnchor>
  <xdr:twoCellAnchor>
    <xdr:from>
      <xdr:col>32</xdr:col>
      <xdr:colOff>98425</xdr:colOff>
      <xdr:row>30</xdr:row>
      <xdr:rowOff>85598</xdr:rowOff>
    </xdr:from>
    <xdr:to>
      <xdr:col>32</xdr:col>
      <xdr:colOff>276225</xdr:colOff>
      <xdr:row>30</xdr:row>
      <xdr:rowOff>85598</xdr:rowOff>
    </xdr:to>
    <xdr:cxnSp macro="">
      <xdr:nvCxnSpPr>
        <xdr:cNvPr id="711" name="直線コネクタ 710">
          <a:extLst>
            <a:ext uri="{FF2B5EF4-FFF2-40B4-BE49-F238E27FC236}">
              <a16:creationId xmlns:a16="http://schemas.microsoft.com/office/drawing/2014/main" xmlns="" id="{00000000-0008-0000-0600-0000C7020000}"/>
            </a:ext>
          </a:extLst>
        </xdr:cNvPr>
        <xdr:cNvCxnSpPr/>
      </xdr:nvCxnSpPr>
      <xdr:spPr>
        <a:xfrm>
          <a:off x="22072600" y="5229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2" name="直線コネクタ 711">
          <a:extLst>
            <a:ext uri="{FF2B5EF4-FFF2-40B4-BE49-F238E27FC236}">
              <a16:creationId xmlns:a16="http://schemas.microsoft.com/office/drawing/2014/main" xmlns="" id="{00000000-0008-0000-0600-0000C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12082</xdr:rowOff>
    </xdr:from>
    <xdr:ext cx="469744" cy="259045"/>
    <xdr:sp macro="" textlink="">
      <xdr:nvSpPr>
        <xdr:cNvPr id="713" name="投資及び出資金平均値テキスト">
          <a:extLst>
            <a:ext uri="{FF2B5EF4-FFF2-40B4-BE49-F238E27FC236}">
              <a16:creationId xmlns:a16="http://schemas.microsoft.com/office/drawing/2014/main" xmlns="" id="{00000000-0008-0000-0600-0000C9020000}"/>
            </a:ext>
          </a:extLst>
        </xdr:cNvPr>
        <xdr:cNvSpPr txBox="1"/>
      </xdr:nvSpPr>
      <xdr:spPr>
        <a:xfrm>
          <a:off x="22212300" y="6355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160655</xdr:rowOff>
    </xdr:from>
    <xdr:to>
      <xdr:col>32</xdr:col>
      <xdr:colOff>238125</xdr:colOff>
      <xdr:row>38</xdr:row>
      <xdr:rowOff>90805</xdr:rowOff>
    </xdr:to>
    <xdr:sp macro="" textlink="">
      <xdr:nvSpPr>
        <xdr:cNvPr id="714" name="フローチャート : 判断 713">
          <a:extLst>
            <a:ext uri="{FF2B5EF4-FFF2-40B4-BE49-F238E27FC236}">
              <a16:creationId xmlns:a16="http://schemas.microsoft.com/office/drawing/2014/main" xmlns="" id="{00000000-0008-0000-0600-0000CA020000}"/>
            </a:ext>
          </a:extLst>
        </xdr:cNvPr>
        <xdr:cNvSpPr/>
      </xdr:nvSpPr>
      <xdr:spPr>
        <a:xfrm>
          <a:off x="22110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5" name="直線コネクタ 714">
          <a:extLst>
            <a:ext uri="{FF2B5EF4-FFF2-40B4-BE49-F238E27FC236}">
              <a16:creationId xmlns:a16="http://schemas.microsoft.com/office/drawing/2014/main" xmlns="" id="{00000000-0008-0000-0600-0000C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31115</xdr:rowOff>
    </xdr:from>
    <xdr:to>
      <xdr:col>31</xdr:col>
      <xdr:colOff>85725</xdr:colOff>
      <xdr:row>38</xdr:row>
      <xdr:rowOff>132715</xdr:rowOff>
    </xdr:to>
    <xdr:sp macro="" textlink="">
      <xdr:nvSpPr>
        <xdr:cNvPr id="716" name="フローチャート : 判断 715">
          <a:extLst>
            <a:ext uri="{FF2B5EF4-FFF2-40B4-BE49-F238E27FC236}">
              <a16:creationId xmlns:a16="http://schemas.microsoft.com/office/drawing/2014/main" xmlns="" id="{00000000-0008-0000-0600-0000CC020000}"/>
            </a:ext>
          </a:extLst>
        </xdr:cNvPr>
        <xdr:cNvSpPr/>
      </xdr:nvSpPr>
      <xdr:spPr>
        <a:xfrm>
          <a:off x="212725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149242</xdr:rowOff>
    </xdr:from>
    <xdr:ext cx="469744" cy="259045"/>
    <xdr:sp macro="" textlink="">
      <xdr:nvSpPr>
        <xdr:cNvPr id="717" name="テキスト ボックス 716">
          <a:extLst>
            <a:ext uri="{FF2B5EF4-FFF2-40B4-BE49-F238E27FC236}">
              <a16:creationId xmlns:a16="http://schemas.microsoft.com/office/drawing/2014/main" xmlns="" id="{00000000-0008-0000-0600-0000CD020000}"/>
            </a:ext>
          </a:extLst>
        </xdr:cNvPr>
        <xdr:cNvSpPr txBox="1"/>
      </xdr:nvSpPr>
      <xdr:spPr>
        <a:xfrm>
          <a:off x="21088427" y="632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8" name="直線コネクタ 717">
          <a:extLst>
            <a:ext uri="{FF2B5EF4-FFF2-40B4-BE49-F238E27FC236}">
              <a16:creationId xmlns:a16="http://schemas.microsoft.com/office/drawing/2014/main" xmlns="" id="{00000000-0008-0000-0600-0000C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10922</xdr:rowOff>
    </xdr:from>
    <xdr:to>
      <xdr:col>29</xdr:col>
      <xdr:colOff>568325</xdr:colOff>
      <xdr:row>38</xdr:row>
      <xdr:rowOff>112522</xdr:rowOff>
    </xdr:to>
    <xdr:sp macro="" textlink="">
      <xdr:nvSpPr>
        <xdr:cNvPr id="719" name="フローチャート : 判断 718">
          <a:extLst>
            <a:ext uri="{FF2B5EF4-FFF2-40B4-BE49-F238E27FC236}">
              <a16:creationId xmlns:a16="http://schemas.microsoft.com/office/drawing/2014/main" xmlns="" id="{00000000-0008-0000-0600-0000CF020000}"/>
            </a:ext>
          </a:extLst>
        </xdr:cNvPr>
        <xdr:cNvSpPr/>
      </xdr:nvSpPr>
      <xdr:spPr>
        <a:xfrm>
          <a:off x="20383500" y="652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129049</xdr:rowOff>
    </xdr:from>
    <xdr:ext cx="469744" cy="259045"/>
    <xdr:sp macro="" textlink="">
      <xdr:nvSpPr>
        <xdr:cNvPr id="720" name="テキスト ボックス 719">
          <a:extLst>
            <a:ext uri="{FF2B5EF4-FFF2-40B4-BE49-F238E27FC236}">
              <a16:creationId xmlns:a16="http://schemas.microsoft.com/office/drawing/2014/main" xmlns="" id="{00000000-0008-0000-0600-0000D0020000}"/>
            </a:ext>
          </a:extLst>
        </xdr:cNvPr>
        <xdr:cNvSpPr txBox="1"/>
      </xdr:nvSpPr>
      <xdr:spPr>
        <a:xfrm>
          <a:off x="20199427"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1" name="直線コネクタ 720">
          <a:extLst>
            <a:ext uri="{FF2B5EF4-FFF2-40B4-BE49-F238E27FC236}">
              <a16:creationId xmlns:a16="http://schemas.microsoft.com/office/drawing/2014/main" xmlns="" id="{00000000-0008-0000-0600-0000D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153162</xdr:rowOff>
    </xdr:from>
    <xdr:to>
      <xdr:col>28</xdr:col>
      <xdr:colOff>365125</xdr:colOff>
      <xdr:row>38</xdr:row>
      <xdr:rowOff>83312</xdr:rowOff>
    </xdr:to>
    <xdr:sp macro="" textlink="">
      <xdr:nvSpPr>
        <xdr:cNvPr id="722" name="フローチャート : 判断 721">
          <a:extLst>
            <a:ext uri="{FF2B5EF4-FFF2-40B4-BE49-F238E27FC236}">
              <a16:creationId xmlns:a16="http://schemas.microsoft.com/office/drawing/2014/main" xmlns="" id="{00000000-0008-0000-0600-0000D2020000}"/>
            </a:ext>
          </a:extLst>
        </xdr:cNvPr>
        <xdr:cNvSpPr/>
      </xdr:nvSpPr>
      <xdr:spPr>
        <a:xfrm>
          <a:off x="19494500" y="649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99839</xdr:rowOff>
    </xdr:from>
    <xdr:ext cx="469744" cy="259045"/>
    <xdr:sp macro="" textlink="">
      <xdr:nvSpPr>
        <xdr:cNvPr id="723" name="テキスト ボックス 722">
          <a:extLst>
            <a:ext uri="{FF2B5EF4-FFF2-40B4-BE49-F238E27FC236}">
              <a16:creationId xmlns:a16="http://schemas.microsoft.com/office/drawing/2014/main" xmlns="" id="{00000000-0008-0000-0600-0000D3020000}"/>
            </a:ext>
          </a:extLst>
        </xdr:cNvPr>
        <xdr:cNvSpPr txBox="1"/>
      </xdr:nvSpPr>
      <xdr:spPr>
        <a:xfrm>
          <a:off x="19310427" y="627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15113</xdr:rowOff>
    </xdr:from>
    <xdr:to>
      <xdr:col>27</xdr:col>
      <xdr:colOff>161925</xdr:colOff>
      <xdr:row>38</xdr:row>
      <xdr:rowOff>116713</xdr:rowOff>
    </xdr:to>
    <xdr:sp macro="" textlink="">
      <xdr:nvSpPr>
        <xdr:cNvPr id="724" name="フローチャート : 判断 723">
          <a:extLst>
            <a:ext uri="{FF2B5EF4-FFF2-40B4-BE49-F238E27FC236}">
              <a16:creationId xmlns:a16="http://schemas.microsoft.com/office/drawing/2014/main" xmlns="" id="{00000000-0008-0000-0600-0000D4020000}"/>
            </a:ext>
          </a:extLst>
        </xdr:cNvPr>
        <xdr:cNvSpPr/>
      </xdr:nvSpPr>
      <xdr:spPr>
        <a:xfrm>
          <a:off x="18605500" y="653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133240</xdr:rowOff>
    </xdr:from>
    <xdr:ext cx="469744" cy="259045"/>
    <xdr:sp macro="" textlink="">
      <xdr:nvSpPr>
        <xdr:cNvPr id="725" name="テキスト ボックス 724">
          <a:extLst>
            <a:ext uri="{FF2B5EF4-FFF2-40B4-BE49-F238E27FC236}">
              <a16:creationId xmlns:a16="http://schemas.microsoft.com/office/drawing/2014/main" xmlns="" id="{00000000-0008-0000-0600-0000D5020000}"/>
            </a:ext>
          </a:extLst>
        </xdr:cNvPr>
        <xdr:cNvSpPr txBox="1"/>
      </xdr:nvSpPr>
      <xdr:spPr>
        <a:xfrm>
          <a:off x="18421427" y="63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a:extLst>
            <a:ext uri="{FF2B5EF4-FFF2-40B4-BE49-F238E27FC236}">
              <a16:creationId xmlns:a16="http://schemas.microsoft.com/office/drawing/2014/main" xmlns="" id="{00000000-0008-0000-0600-0000D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a:extLst>
            <a:ext uri="{FF2B5EF4-FFF2-40B4-BE49-F238E27FC236}">
              <a16:creationId xmlns:a16="http://schemas.microsoft.com/office/drawing/2014/main" xmlns="" id="{00000000-0008-0000-0600-0000D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a:extLst>
            <a:ext uri="{FF2B5EF4-FFF2-40B4-BE49-F238E27FC236}">
              <a16:creationId xmlns:a16="http://schemas.microsoft.com/office/drawing/2014/main" xmlns="" id="{00000000-0008-0000-0600-0000D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a:extLst>
            <a:ext uri="{FF2B5EF4-FFF2-40B4-BE49-F238E27FC236}">
              <a16:creationId xmlns:a16="http://schemas.microsoft.com/office/drawing/2014/main" xmlns="" id="{00000000-0008-0000-0600-0000D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a:extLst>
            <a:ext uri="{FF2B5EF4-FFF2-40B4-BE49-F238E27FC236}">
              <a16:creationId xmlns:a16="http://schemas.microsoft.com/office/drawing/2014/main" xmlns="" id="{00000000-0008-0000-0600-0000D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1" name="円/楕円 730">
          <a:extLst>
            <a:ext uri="{FF2B5EF4-FFF2-40B4-BE49-F238E27FC236}">
              <a16:creationId xmlns:a16="http://schemas.microsoft.com/office/drawing/2014/main" xmlns="" id="{00000000-0008-0000-0600-0000D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32" name="投資及び出資金該当値テキスト">
          <a:extLst>
            <a:ext uri="{FF2B5EF4-FFF2-40B4-BE49-F238E27FC236}">
              <a16:creationId xmlns:a16="http://schemas.microsoft.com/office/drawing/2014/main" xmlns="" id="{00000000-0008-0000-0600-0000DC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3" name="円/楕円 732">
          <a:extLst>
            <a:ext uri="{FF2B5EF4-FFF2-40B4-BE49-F238E27FC236}">
              <a16:creationId xmlns:a16="http://schemas.microsoft.com/office/drawing/2014/main" xmlns="" id="{00000000-0008-0000-0600-0000D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4" name="テキスト ボックス 733">
          <a:extLst>
            <a:ext uri="{FF2B5EF4-FFF2-40B4-BE49-F238E27FC236}">
              <a16:creationId xmlns:a16="http://schemas.microsoft.com/office/drawing/2014/main" xmlns="" id="{00000000-0008-0000-0600-0000DE020000}"/>
            </a:ext>
          </a:extLst>
        </xdr:cNvPr>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5" name="円/楕円 734">
          <a:extLst>
            <a:ext uri="{FF2B5EF4-FFF2-40B4-BE49-F238E27FC236}">
              <a16:creationId xmlns:a16="http://schemas.microsoft.com/office/drawing/2014/main" xmlns="" id="{00000000-0008-0000-0600-0000D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6" name="テキスト ボックス 735">
          <a:extLst>
            <a:ext uri="{FF2B5EF4-FFF2-40B4-BE49-F238E27FC236}">
              <a16:creationId xmlns:a16="http://schemas.microsoft.com/office/drawing/2014/main" xmlns="" id="{00000000-0008-0000-0600-0000E0020000}"/>
            </a:ext>
          </a:extLst>
        </xdr:cNvPr>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7" name="円/楕円 736">
          <a:extLst>
            <a:ext uri="{FF2B5EF4-FFF2-40B4-BE49-F238E27FC236}">
              <a16:creationId xmlns:a16="http://schemas.microsoft.com/office/drawing/2014/main" xmlns="" id="{00000000-0008-0000-0600-0000E1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8" name="テキスト ボックス 737">
          <a:extLst>
            <a:ext uri="{FF2B5EF4-FFF2-40B4-BE49-F238E27FC236}">
              <a16:creationId xmlns:a16="http://schemas.microsoft.com/office/drawing/2014/main" xmlns="" id="{00000000-0008-0000-0600-0000E2020000}"/>
            </a:ext>
          </a:extLst>
        </xdr:cNvPr>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9" name="円/楕円 738">
          <a:extLst>
            <a:ext uri="{FF2B5EF4-FFF2-40B4-BE49-F238E27FC236}">
              <a16:creationId xmlns:a16="http://schemas.microsoft.com/office/drawing/2014/main" xmlns="" id="{00000000-0008-0000-0600-0000E3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0" name="テキスト ボックス 739">
          <a:extLst>
            <a:ext uri="{FF2B5EF4-FFF2-40B4-BE49-F238E27FC236}">
              <a16:creationId xmlns:a16="http://schemas.microsoft.com/office/drawing/2014/main" xmlns="" id="{00000000-0008-0000-0600-0000E4020000}"/>
            </a:ext>
          </a:extLst>
        </xdr:cNvPr>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a:extLst>
            <a:ext uri="{FF2B5EF4-FFF2-40B4-BE49-F238E27FC236}">
              <a16:creationId xmlns:a16="http://schemas.microsoft.com/office/drawing/2014/main" xmlns="" id="{00000000-0008-0000-0600-0000E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a:extLst>
            <a:ext uri="{FF2B5EF4-FFF2-40B4-BE49-F238E27FC236}">
              <a16:creationId xmlns:a16="http://schemas.microsoft.com/office/drawing/2014/main" xmlns="" id="{00000000-0008-0000-0600-0000E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a:extLst>
            <a:ext uri="{FF2B5EF4-FFF2-40B4-BE49-F238E27FC236}">
              <a16:creationId xmlns:a16="http://schemas.microsoft.com/office/drawing/2014/main" xmlns="" id="{00000000-0008-0000-0600-0000E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a:extLst>
            <a:ext uri="{FF2B5EF4-FFF2-40B4-BE49-F238E27FC236}">
              <a16:creationId xmlns:a16="http://schemas.microsoft.com/office/drawing/2014/main" xmlns="" id="{00000000-0008-0000-0600-0000E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a:extLst>
            <a:ext uri="{FF2B5EF4-FFF2-40B4-BE49-F238E27FC236}">
              <a16:creationId xmlns:a16="http://schemas.microsoft.com/office/drawing/2014/main" xmlns="" id="{00000000-0008-0000-0600-0000E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a:extLst>
            <a:ext uri="{FF2B5EF4-FFF2-40B4-BE49-F238E27FC236}">
              <a16:creationId xmlns:a16="http://schemas.microsoft.com/office/drawing/2014/main" xmlns="" id="{00000000-0008-0000-0600-0000E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a:extLst>
            <a:ext uri="{FF2B5EF4-FFF2-40B4-BE49-F238E27FC236}">
              <a16:creationId xmlns:a16="http://schemas.microsoft.com/office/drawing/2014/main" xmlns="" id="{00000000-0008-0000-0600-0000E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a:extLst>
            <a:ext uri="{FF2B5EF4-FFF2-40B4-BE49-F238E27FC236}">
              <a16:creationId xmlns:a16="http://schemas.microsoft.com/office/drawing/2014/main" xmlns="" id="{00000000-0008-0000-0600-0000E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a:extLst>
            <a:ext uri="{FF2B5EF4-FFF2-40B4-BE49-F238E27FC236}">
              <a16:creationId xmlns:a16="http://schemas.microsoft.com/office/drawing/2014/main" xmlns="" id="{00000000-0008-0000-0600-0000E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1" name="直線コネクタ 750">
          <a:extLst>
            <a:ext uri="{FF2B5EF4-FFF2-40B4-BE49-F238E27FC236}">
              <a16:creationId xmlns:a16="http://schemas.microsoft.com/office/drawing/2014/main" xmlns="" id="{00000000-0008-0000-0600-0000EF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3" name="直線コネクタ 752">
          <a:extLst>
            <a:ext uri="{FF2B5EF4-FFF2-40B4-BE49-F238E27FC236}">
              <a16:creationId xmlns:a16="http://schemas.microsoft.com/office/drawing/2014/main" xmlns="" id="{00000000-0008-0000-0600-0000F102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55" name="直線コネクタ 754">
          <a:extLst>
            <a:ext uri="{FF2B5EF4-FFF2-40B4-BE49-F238E27FC236}">
              <a16:creationId xmlns:a16="http://schemas.microsoft.com/office/drawing/2014/main" xmlns="" id="{00000000-0008-0000-0600-0000F302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7" name="直線コネクタ 756">
          <a:extLst>
            <a:ext uri="{FF2B5EF4-FFF2-40B4-BE49-F238E27FC236}">
              <a16:creationId xmlns:a16="http://schemas.microsoft.com/office/drawing/2014/main" xmlns="" id="{00000000-0008-0000-0600-0000F502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9" name="直線コネクタ 758">
          <a:extLst>
            <a:ext uri="{FF2B5EF4-FFF2-40B4-BE49-F238E27FC236}">
              <a16:creationId xmlns:a16="http://schemas.microsoft.com/office/drawing/2014/main" xmlns="" id="{00000000-0008-0000-0600-0000F702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1" name="直線コネクタ 760">
          <a:extLst>
            <a:ext uri="{FF2B5EF4-FFF2-40B4-BE49-F238E27FC236}">
              <a16:creationId xmlns:a16="http://schemas.microsoft.com/office/drawing/2014/main" xmlns="" id="{00000000-0008-0000-0600-0000F902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2" name="テキスト ボックス 761">
          <a:extLst>
            <a:ext uri="{FF2B5EF4-FFF2-40B4-BE49-F238E27FC236}">
              <a16:creationId xmlns:a16="http://schemas.microsoft.com/office/drawing/2014/main" xmlns="" id="{00000000-0008-0000-0600-0000FA02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a:extLst>
            <a:ext uri="{FF2B5EF4-FFF2-40B4-BE49-F238E27FC236}">
              <a16:creationId xmlns:a16="http://schemas.microsoft.com/office/drawing/2014/main" xmlns="" id="{00000000-0008-0000-0600-0000FB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4" name="テキスト ボックス 763">
          <a:extLst>
            <a:ext uri="{FF2B5EF4-FFF2-40B4-BE49-F238E27FC236}">
              <a16:creationId xmlns:a16="http://schemas.microsoft.com/office/drawing/2014/main" xmlns="" id="{00000000-0008-0000-0600-0000FC02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a:extLst>
            <a:ext uri="{FF2B5EF4-FFF2-40B4-BE49-F238E27FC236}">
              <a16:creationId xmlns:a16="http://schemas.microsoft.com/office/drawing/2014/main" xmlns="" id="{00000000-0008-0000-0600-0000FD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140026</xdr:rowOff>
    </xdr:from>
    <xdr:to>
      <xdr:col>32</xdr:col>
      <xdr:colOff>186689</xdr:colOff>
      <xdr:row>59</xdr:row>
      <xdr:rowOff>98878</xdr:rowOff>
    </xdr:to>
    <xdr:cxnSp macro="">
      <xdr:nvCxnSpPr>
        <xdr:cNvPr id="766" name="直線コネクタ 765">
          <a:extLst>
            <a:ext uri="{FF2B5EF4-FFF2-40B4-BE49-F238E27FC236}">
              <a16:creationId xmlns:a16="http://schemas.microsoft.com/office/drawing/2014/main" xmlns="" id="{00000000-0008-0000-0600-0000FE020000}"/>
            </a:ext>
          </a:extLst>
        </xdr:cNvPr>
        <xdr:cNvCxnSpPr/>
      </xdr:nvCxnSpPr>
      <xdr:spPr>
        <a:xfrm flipV="1">
          <a:off x="22159595" y="8712526"/>
          <a:ext cx="1269"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7" name="貸付金最小値テキスト">
          <a:extLst>
            <a:ext uri="{FF2B5EF4-FFF2-40B4-BE49-F238E27FC236}">
              <a16:creationId xmlns:a16="http://schemas.microsoft.com/office/drawing/2014/main" xmlns="" id="{00000000-0008-0000-0600-0000FF02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8" name="直線コネクタ 767">
          <a:extLst>
            <a:ext uri="{FF2B5EF4-FFF2-40B4-BE49-F238E27FC236}">
              <a16:creationId xmlns:a16="http://schemas.microsoft.com/office/drawing/2014/main" xmlns="" id="{00000000-0008-0000-0600-000000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86703</xdr:rowOff>
    </xdr:from>
    <xdr:ext cx="534377" cy="259045"/>
    <xdr:sp macro="" textlink="">
      <xdr:nvSpPr>
        <xdr:cNvPr id="769" name="貸付金最大値テキスト">
          <a:extLst>
            <a:ext uri="{FF2B5EF4-FFF2-40B4-BE49-F238E27FC236}">
              <a16:creationId xmlns:a16="http://schemas.microsoft.com/office/drawing/2014/main" xmlns="" id="{00000000-0008-0000-0600-000001030000}"/>
            </a:ext>
          </a:extLst>
        </xdr:cNvPr>
        <xdr:cNvSpPr txBox="1"/>
      </xdr:nvSpPr>
      <xdr:spPr>
        <a:xfrm>
          <a:off x="22212300" y="848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45,990</a:t>
          </a:r>
          <a:endParaRPr kumimoji="1" lang="ja-JP" altLang="en-US" sz="1000" b="1">
            <a:latin typeface="ＭＳ Ｐゴシック"/>
          </a:endParaRPr>
        </a:p>
      </xdr:txBody>
    </xdr:sp>
    <xdr:clientData/>
  </xdr:oneCellAnchor>
  <xdr:twoCellAnchor>
    <xdr:from>
      <xdr:col>32</xdr:col>
      <xdr:colOff>98425</xdr:colOff>
      <xdr:row>50</xdr:row>
      <xdr:rowOff>140026</xdr:rowOff>
    </xdr:from>
    <xdr:to>
      <xdr:col>32</xdr:col>
      <xdr:colOff>276225</xdr:colOff>
      <xdr:row>50</xdr:row>
      <xdr:rowOff>140026</xdr:rowOff>
    </xdr:to>
    <xdr:cxnSp macro="">
      <xdr:nvCxnSpPr>
        <xdr:cNvPr id="770" name="直線コネクタ 769">
          <a:extLst>
            <a:ext uri="{FF2B5EF4-FFF2-40B4-BE49-F238E27FC236}">
              <a16:creationId xmlns:a16="http://schemas.microsoft.com/office/drawing/2014/main" xmlns="" id="{00000000-0008-0000-0600-000002030000}"/>
            </a:ext>
          </a:extLst>
        </xdr:cNvPr>
        <xdr:cNvCxnSpPr/>
      </xdr:nvCxnSpPr>
      <xdr:spPr>
        <a:xfrm>
          <a:off x="22072600" y="8712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771" name="直線コネクタ 770">
          <a:extLst>
            <a:ext uri="{FF2B5EF4-FFF2-40B4-BE49-F238E27FC236}">
              <a16:creationId xmlns:a16="http://schemas.microsoft.com/office/drawing/2014/main" xmlns="" id="{00000000-0008-0000-0600-000003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3029</xdr:rowOff>
    </xdr:from>
    <xdr:ext cx="469744" cy="259045"/>
    <xdr:sp macro="" textlink="">
      <xdr:nvSpPr>
        <xdr:cNvPr id="772" name="貸付金平均値テキスト">
          <a:extLst>
            <a:ext uri="{FF2B5EF4-FFF2-40B4-BE49-F238E27FC236}">
              <a16:creationId xmlns:a16="http://schemas.microsoft.com/office/drawing/2014/main" xmlns="" id="{00000000-0008-0000-0600-000004030000}"/>
            </a:ext>
          </a:extLst>
        </xdr:cNvPr>
        <xdr:cNvSpPr txBox="1"/>
      </xdr:nvSpPr>
      <xdr:spPr>
        <a:xfrm>
          <a:off x="22212300" y="9947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151602</xdr:rowOff>
    </xdr:from>
    <xdr:to>
      <xdr:col>32</xdr:col>
      <xdr:colOff>238125</xdr:colOff>
      <xdr:row>59</xdr:row>
      <xdr:rowOff>81752</xdr:rowOff>
    </xdr:to>
    <xdr:sp macro="" textlink="">
      <xdr:nvSpPr>
        <xdr:cNvPr id="773" name="フローチャート : 判断 772">
          <a:extLst>
            <a:ext uri="{FF2B5EF4-FFF2-40B4-BE49-F238E27FC236}">
              <a16:creationId xmlns:a16="http://schemas.microsoft.com/office/drawing/2014/main" xmlns="" id="{00000000-0008-0000-0600-000005030000}"/>
            </a:ext>
          </a:extLst>
        </xdr:cNvPr>
        <xdr:cNvSpPr/>
      </xdr:nvSpPr>
      <xdr:spPr>
        <a:xfrm>
          <a:off x="22110700" y="1009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774" name="直線コネクタ 773">
          <a:extLst>
            <a:ext uri="{FF2B5EF4-FFF2-40B4-BE49-F238E27FC236}">
              <a16:creationId xmlns:a16="http://schemas.microsoft.com/office/drawing/2014/main" xmlns="" id="{00000000-0008-0000-0600-000006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133379</xdr:rowOff>
    </xdr:from>
    <xdr:to>
      <xdr:col>31</xdr:col>
      <xdr:colOff>85725</xdr:colOff>
      <xdr:row>59</xdr:row>
      <xdr:rowOff>63529</xdr:rowOff>
    </xdr:to>
    <xdr:sp macro="" textlink="">
      <xdr:nvSpPr>
        <xdr:cNvPr id="775" name="フローチャート : 判断 774">
          <a:extLst>
            <a:ext uri="{FF2B5EF4-FFF2-40B4-BE49-F238E27FC236}">
              <a16:creationId xmlns:a16="http://schemas.microsoft.com/office/drawing/2014/main" xmlns="" id="{00000000-0008-0000-0600-000007030000}"/>
            </a:ext>
          </a:extLst>
        </xdr:cNvPr>
        <xdr:cNvSpPr/>
      </xdr:nvSpPr>
      <xdr:spPr>
        <a:xfrm>
          <a:off x="21272500" y="1007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80056</xdr:rowOff>
    </xdr:from>
    <xdr:ext cx="469744" cy="259045"/>
    <xdr:sp macro="" textlink="">
      <xdr:nvSpPr>
        <xdr:cNvPr id="776" name="テキスト ボックス 775">
          <a:extLst>
            <a:ext uri="{FF2B5EF4-FFF2-40B4-BE49-F238E27FC236}">
              <a16:creationId xmlns:a16="http://schemas.microsoft.com/office/drawing/2014/main" xmlns="" id="{00000000-0008-0000-0600-000008030000}"/>
            </a:ext>
          </a:extLst>
        </xdr:cNvPr>
        <xdr:cNvSpPr txBox="1"/>
      </xdr:nvSpPr>
      <xdr:spPr>
        <a:xfrm>
          <a:off x="21088427" y="9852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2,638</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777" name="直線コネクタ 776">
          <a:extLst>
            <a:ext uri="{FF2B5EF4-FFF2-40B4-BE49-F238E27FC236}">
              <a16:creationId xmlns:a16="http://schemas.microsoft.com/office/drawing/2014/main" xmlns="" id="{00000000-0008-0000-0600-000009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107808</xdr:rowOff>
    </xdr:from>
    <xdr:to>
      <xdr:col>29</xdr:col>
      <xdr:colOff>568325</xdr:colOff>
      <xdr:row>59</xdr:row>
      <xdr:rowOff>37958</xdr:rowOff>
    </xdr:to>
    <xdr:sp macro="" textlink="">
      <xdr:nvSpPr>
        <xdr:cNvPr id="778" name="フローチャート : 判断 777">
          <a:extLst>
            <a:ext uri="{FF2B5EF4-FFF2-40B4-BE49-F238E27FC236}">
              <a16:creationId xmlns:a16="http://schemas.microsoft.com/office/drawing/2014/main" xmlns="" id="{00000000-0008-0000-0600-00000A030000}"/>
            </a:ext>
          </a:extLst>
        </xdr:cNvPr>
        <xdr:cNvSpPr/>
      </xdr:nvSpPr>
      <xdr:spPr>
        <a:xfrm>
          <a:off x="20383500" y="100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54485</xdr:rowOff>
    </xdr:from>
    <xdr:ext cx="469744" cy="259045"/>
    <xdr:sp macro="" textlink="">
      <xdr:nvSpPr>
        <xdr:cNvPr id="779" name="テキスト ボックス 778">
          <a:extLst>
            <a:ext uri="{FF2B5EF4-FFF2-40B4-BE49-F238E27FC236}">
              <a16:creationId xmlns:a16="http://schemas.microsoft.com/office/drawing/2014/main" xmlns="" id="{00000000-0008-0000-0600-00000B030000}"/>
            </a:ext>
          </a:extLst>
        </xdr:cNvPr>
        <xdr:cNvSpPr txBox="1"/>
      </xdr:nvSpPr>
      <xdr:spPr>
        <a:xfrm>
          <a:off x="20199427" y="982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780" name="直線コネクタ 779">
          <a:extLst>
            <a:ext uri="{FF2B5EF4-FFF2-40B4-BE49-F238E27FC236}">
              <a16:creationId xmlns:a16="http://schemas.microsoft.com/office/drawing/2014/main" xmlns="" id="{00000000-0008-0000-0600-00000C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106208</xdr:rowOff>
    </xdr:from>
    <xdr:to>
      <xdr:col>28</xdr:col>
      <xdr:colOff>365125</xdr:colOff>
      <xdr:row>59</xdr:row>
      <xdr:rowOff>36358</xdr:rowOff>
    </xdr:to>
    <xdr:sp macro="" textlink="">
      <xdr:nvSpPr>
        <xdr:cNvPr id="781" name="フローチャート : 判断 780">
          <a:extLst>
            <a:ext uri="{FF2B5EF4-FFF2-40B4-BE49-F238E27FC236}">
              <a16:creationId xmlns:a16="http://schemas.microsoft.com/office/drawing/2014/main" xmlns="" id="{00000000-0008-0000-0600-00000D030000}"/>
            </a:ext>
          </a:extLst>
        </xdr:cNvPr>
        <xdr:cNvSpPr/>
      </xdr:nvSpPr>
      <xdr:spPr>
        <a:xfrm>
          <a:off x="19494500" y="1005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52885</xdr:rowOff>
    </xdr:from>
    <xdr:ext cx="469744" cy="259045"/>
    <xdr:sp macro="" textlink="">
      <xdr:nvSpPr>
        <xdr:cNvPr id="782" name="テキスト ボックス 781">
          <a:extLst>
            <a:ext uri="{FF2B5EF4-FFF2-40B4-BE49-F238E27FC236}">
              <a16:creationId xmlns:a16="http://schemas.microsoft.com/office/drawing/2014/main" xmlns="" id="{00000000-0008-0000-0600-00000E030000}"/>
            </a:ext>
          </a:extLst>
        </xdr:cNvPr>
        <xdr:cNvSpPr txBox="1"/>
      </xdr:nvSpPr>
      <xdr:spPr>
        <a:xfrm>
          <a:off x="19310427" y="982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97097</xdr:rowOff>
    </xdr:from>
    <xdr:to>
      <xdr:col>27</xdr:col>
      <xdr:colOff>161925</xdr:colOff>
      <xdr:row>59</xdr:row>
      <xdr:rowOff>27247</xdr:rowOff>
    </xdr:to>
    <xdr:sp macro="" textlink="">
      <xdr:nvSpPr>
        <xdr:cNvPr id="783" name="フローチャート : 判断 782">
          <a:extLst>
            <a:ext uri="{FF2B5EF4-FFF2-40B4-BE49-F238E27FC236}">
              <a16:creationId xmlns:a16="http://schemas.microsoft.com/office/drawing/2014/main" xmlns="" id="{00000000-0008-0000-0600-00000F030000}"/>
            </a:ext>
          </a:extLst>
        </xdr:cNvPr>
        <xdr:cNvSpPr/>
      </xdr:nvSpPr>
      <xdr:spPr>
        <a:xfrm>
          <a:off x="18605500" y="1004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43774</xdr:rowOff>
    </xdr:from>
    <xdr:ext cx="469744" cy="259045"/>
    <xdr:sp macro="" textlink="">
      <xdr:nvSpPr>
        <xdr:cNvPr id="784" name="テキスト ボックス 783">
          <a:extLst>
            <a:ext uri="{FF2B5EF4-FFF2-40B4-BE49-F238E27FC236}">
              <a16:creationId xmlns:a16="http://schemas.microsoft.com/office/drawing/2014/main" xmlns="" id="{00000000-0008-0000-0600-000010030000}"/>
            </a:ext>
          </a:extLst>
        </xdr:cNvPr>
        <xdr:cNvSpPr txBox="1"/>
      </xdr:nvSpPr>
      <xdr:spPr>
        <a:xfrm>
          <a:off x="18421427" y="981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a:extLst>
            <a:ext uri="{FF2B5EF4-FFF2-40B4-BE49-F238E27FC236}">
              <a16:creationId xmlns:a16="http://schemas.microsoft.com/office/drawing/2014/main" xmlns="" id="{00000000-0008-0000-0600-00001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a:extLst>
            <a:ext uri="{FF2B5EF4-FFF2-40B4-BE49-F238E27FC236}">
              <a16:creationId xmlns:a16="http://schemas.microsoft.com/office/drawing/2014/main" xmlns="" id="{00000000-0008-0000-0600-00001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a:extLst>
            <a:ext uri="{FF2B5EF4-FFF2-40B4-BE49-F238E27FC236}">
              <a16:creationId xmlns:a16="http://schemas.microsoft.com/office/drawing/2014/main" xmlns="" id="{00000000-0008-0000-0600-00001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a:extLst>
            <a:ext uri="{FF2B5EF4-FFF2-40B4-BE49-F238E27FC236}">
              <a16:creationId xmlns:a16="http://schemas.microsoft.com/office/drawing/2014/main" xmlns="" id="{00000000-0008-0000-0600-00001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a:extLst>
            <a:ext uri="{FF2B5EF4-FFF2-40B4-BE49-F238E27FC236}">
              <a16:creationId xmlns:a16="http://schemas.microsoft.com/office/drawing/2014/main" xmlns="" id="{00000000-0008-0000-0600-00001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790" name="円/楕円 789">
          <a:extLst>
            <a:ext uri="{FF2B5EF4-FFF2-40B4-BE49-F238E27FC236}">
              <a16:creationId xmlns:a16="http://schemas.microsoft.com/office/drawing/2014/main" xmlns="" id="{00000000-0008-0000-0600-000016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134455</xdr:rowOff>
    </xdr:from>
    <xdr:ext cx="249299" cy="259045"/>
    <xdr:sp macro="" textlink="">
      <xdr:nvSpPr>
        <xdr:cNvPr id="791" name="貸付金該当値テキスト">
          <a:extLst>
            <a:ext uri="{FF2B5EF4-FFF2-40B4-BE49-F238E27FC236}">
              <a16:creationId xmlns:a16="http://schemas.microsoft.com/office/drawing/2014/main" xmlns="" id="{00000000-0008-0000-0600-000017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792" name="円/楕円 791">
          <a:extLst>
            <a:ext uri="{FF2B5EF4-FFF2-40B4-BE49-F238E27FC236}">
              <a16:creationId xmlns:a16="http://schemas.microsoft.com/office/drawing/2014/main" xmlns="" id="{00000000-0008-0000-0600-000018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793" name="テキスト ボックス 792">
          <a:extLst>
            <a:ext uri="{FF2B5EF4-FFF2-40B4-BE49-F238E27FC236}">
              <a16:creationId xmlns:a16="http://schemas.microsoft.com/office/drawing/2014/main" xmlns="" id="{00000000-0008-0000-0600-000019030000}"/>
            </a:ext>
          </a:extLst>
        </xdr:cNvPr>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794" name="円/楕円 793">
          <a:extLst>
            <a:ext uri="{FF2B5EF4-FFF2-40B4-BE49-F238E27FC236}">
              <a16:creationId xmlns:a16="http://schemas.microsoft.com/office/drawing/2014/main" xmlns="" id="{00000000-0008-0000-0600-00001A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795" name="テキスト ボックス 794">
          <a:extLst>
            <a:ext uri="{FF2B5EF4-FFF2-40B4-BE49-F238E27FC236}">
              <a16:creationId xmlns:a16="http://schemas.microsoft.com/office/drawing/2014/main" xmlns="" id="{00000000-0008-0000-0600-00001B030000}"/>
            </a:ext>
          </a:extLst>
        </xdr:cNvPr>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796" name="円/楕円 795">
          <a:extLst>
            <a:ext uri="{FF2B5EF4-FFF2-40B4-BE49-F238E27FC236}">
              <a16:creationId xmlns:a16="http://schemas.microsoft.com/office/drawing/2014/main" xmlns="" id="{00000000-0008-0000-0600-00001C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797" name="テキスト ボックス 796">
          <a:extLst>
            <a:ext uri="{FF2B5EF4-FFF2-40B4-BE49-F238E27FC236}">
              <a16:creationId xmlns:a16="http://schemas.microsoft.com/office/drawing/2014/main" xmlns="" id="{00000000-0008-0000-0600-00001D030000}"/>
            </a:ext>
          </a:extLst>
        </xdr:cNvPr>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798" name="円/楕円 797">
          <a:extLst>
            <a:ext uri="{FF2B5EF4-FFF2-40B4-BE49-F238E27FC236}">
              <a16:creationId xmlns:a16="http://schemas.microsoft.com/office/drawing/2014/main" xmlns="" id="{00000000-0008-0000-0600-00001E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799" name="テキスト ボックス 798">
          <a:extLst>
            <a:ext uri="{FF2B5EF4-FFF2-40B4-BE49-F238E27FC236}">
              <a16:creationId xmlns:a16="http://schemas.microsoft.com/office/drawing/2014/main" xmlns="" id="{00000000-0008-0000-0600-00001F030000}"/>
            </a:ext>
          </a:extLst>
        </xdr:cNvPr>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a:extLst>
            <a:ext uri="{FF2B5EF4-FFF2-40B4-BE49-F238E27FC236}">
              <a16:creationId xmlns:a16="http://schemas.microsoft.com/office/drawing/2014/main" xmlns="" id="{00000000-0008-0000-0600-00002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a:extLst>
            <a:ext uri="{FF2B5EF4-FFF2-40B4-BE49-F238E27FC236}">
              <a16:creationId xmlns:a16="http://schemas.microsoft.com/office/drawing/2014/main" xmlns="" id="{00000000-0008-0000-0600-00002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a:extLst>
            <a:ext uri="{FF2B5EF4-FFF2-40B4-BE49-F238E27FC236}">
              <a16:creationId xmlns:a16="http://schemas.microsoft.com/office/drawing/2014/main" xmlns="" id="{00000000-0008-0000-0600-00002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a:extLst>
            <a:ext uri="{FF2B5EF4-FFF2-40B4-BE49-F238E27FC236}">
              <a16:creationId xmlns:a16="http://schemas.microsoft.com/office/drawing/2014/main" xmlns="" id="{00000000-0008-0000-0600-00002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a:extLst>
            <a:ext uri="{FF2B5EF4-FFF2-40B4-BE49-F238E27FC236}">
              <a16:creationId xmlns:a16="http://schemas.microsoft.com/office/drawing/2014/main" xmlns="" id="{00000000-0008-0000-0600-00002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a:extLst>
            <a:ext uri="{FF2B5EF4-FFF2-40B4-BE49-F238E27FC236}">
              <a16:creationId xmlns:a16="http://schemas.microsoft.com/office/drawing/2014/main" xmlns="" id="{00000000-0008-0000-0600-00002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a:extLst>
            <a:ext uri="{FF2B5EF4-FFF2-40B4-BE49-F238E27FC236}">
              <a16:creationId xmlns:a16="http://schemas.microsoft.com/office/drawing/2014/main" xmlns="" id="{00000000-0008-0000-0600-00002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45,331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a:extLst>
            <a:ext uri="{FF2B5EF4-FFF2-40B4-BE49-F238E27FC236}">
              <a16:creationId xmlns:a16="http://schemas.microsoft.com/office/drawing/2014/main" xmlns="" id="{00000000-0008-0000-0600-00002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a:extLst>
            <a:ext uri="{FF2B5EF4-FFF2-40B4-BE49-F238E27FC236}">
              <a16:creationId xmlns:a16="http://schemas.microsoft.com/office/drawing/2014/main" xmlns="" id="{00000000-0008-0000-0600-00002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a:extLst>
            <a:ext uri="{FF2B5EF4-FFF2-40B4-BE49-F238E27FC236}">
              <a16:creationId xmlns:a16="http://schemas.microsoft.com/office/drawing/2014/main" xmlns="" id="{00000000-0008-0000-0600-00002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a:extLst>
            <a:ext uri="{FF2B5EF4-FFF2-40B4-BE49-F238E27FC236}">
              <a16:creationId xmlns:a16="http://schemas.microsoft.com/office/drawing/2014/main" xmlns="" id="{00000000-0008-0000-0600-00002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a:extLst>
            <a:ext uri="{FF2B5EF4-FFF2-40B4-BE49-F238E27FC236}">
              <a16:creationId xmlns:a16="http://schemas.microsoft.com/office/drawing/2014/main" xmlns="" id="{00000000-0008-0000-0600-00002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a:extLst>
            <a:ext uri="{FF2B5EF4-FFF2-40B4-BE49-F238E27FC236}">
              <a16:creationId xmlns:a16="http://schemas.microsoft.com/office/drawing/2014/main" xmlns="" id="{00000000-0008-0000-0600-00003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a:extLst>
            <a:ext uri="{FF2B5EF4-FFF2-40B4-BE49-F238E27FC236}">
              <a16:creationId xmlns:a16="http://schemas.microsoft.com/office/drawing/2014/main" xmlns="" id="{00000000-0008-0000-0600-00003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a:extLst>
            <a:ext uri="{FF2B5EF4-FFF2-40B4-BE49-F238E27FC236}">
              <a16:creationId xmlns:a16="http://schemas.microsoft.com/office/drawing/2014/main" xmlns="" id="{00000000-0008-0000-0600-000033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a:extLst>
            <a:ext uri="{FF2B5EF4-FFF2-40B4-BE49-F238E27FC236}">
              <a16:creationId xmlns:a16="http://schemas.microsoft.com/office/drawing/2014/main" xmlns="" id="{00000000-0008-0000-0600-00003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a:extLst>
            <a:ext uri="{FF2B5EF4-FFF2-40B4-BE49-F238E27FC236}">
              <a16:creationId xmlns:a16="http://schemas.microsoft.com/office/drawing/2014/main" xmlns="" id="{00000000-0008-0000-0600-00003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a:extLst>
            <a:ext uri="{FF2B5EF4-FFF2-40B4-BE49-F238E27FC236}">
              <a16:creationId xmlns:a16="http://schemas.microsoft.com/office/drawing/2014/main" xmlns="" id="{00000000-0008-0000-0600-00003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23007</xdr:rowOff>
    </xdr:from>
    <xdr:to>
      <xdr:col>32</xdr:col>
      <xdr:colOff>186689</xdr:colOff>
      <xdr:row>78</xdr:row>
      <xdr:rowOff>119698</xdr:rowOff>
    </xdr:to>
    <xdr:cxnSp macro="">
      <xdr:nvCxnSpPr>
        <xdr:cNvPr id="823" name="直線コネクタ 822">
          <a:extLst>
            <a:ext uri="{FF2B5EF4-FFF2-40B4-BE49-F238E27FC236}">
              <a16:creationId xmlns:a16="http://schemas.microsoft.com/office/drawing/2014/main" xmlns="" id="{00000000-0008-0000-0600-000037030000}"/>
            </a:ext>
          </a:extLst>
        </xdr:cNvPr>
        <xdr:cNvCxnSpPr/>
      </xdr:nvCxnSpPr>
      <xdr:spPr>
        <a:xfrm flipV="1">
          <a:off x="22159595" y="12195957"/>
          <a:ext cx="1269" cy="129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123525</xdr:rowOff>
    </xdr:from>
    <xdr:ext cx="534377" cy="259045"/>
    <xdr:sp macro="" textlink="">
      <xdr:nvSpPr>
        <xdr:cNvPr id="824" name="繰出金最小値テキスト">
          <a:extLst>
            <a:ext uri="{FF2B5EF4-FFF2-40B4-BE49-F238E27FC236}">
              <a16:creationId xmlns:a16="http://schemas.microsoft.com/office/drawing/2014/main" xmlns="" id="{00000000-0008-0000-0600-000038030000}"/>
            </a:ext>
          </a:extLst>
        </xdr:cNvPr>
        <xdr:cNvSpPr txBox="1"/>
      </xdr:nvSpPr>
      <xdr:spPr>
        <a:xfrm>
          <a:off x="22212300" y="1349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12,625</a:t>
          </a:r>
          <a:endParaRPr kumimoji="1" lang="ja-JP" altLang="en-US" sz="1000" b="1">
            <a:latin typeface="ＭＳ Ｐゴシック"/>
          </a:endParaRPr>
        </a:p>
      </xdr:txBody>
    </xdr:sp>
    <xdr:clientData/>
  </xdr:oneCellAnchor>
  <xdr:twoCellAnchor>
    <xdr:from>
      <xdr:col>32</xdr:col>
      <xdr:colOff>98425</xdr:colOff>
      <xdr:row>78</xdr:row>
      <xdr:rowOff>119698</xdr:rowOff>
    </xdr:from>
    <xdr:to>
      <xdr:col>32</xdr:col>
      <xdr:colOff>276225</xdr:colOff>
      <xdr:row>78</xdr:row>
      <xdr:rowOff>119698</xdr:rowOff>
    </xdr:to>
    <xdr:cxnSp macro="">
      <xdr:nvCxnSpPr>
        <xdr:cNvPr id="825" name="直線コネクタ 824">
          <a:extLst>
            <a:ext uri="{FF2B5EF4-FFF2-40B4-BE49-F238E27FC236}">
              <a16:creationId xmlns:a16="http://schemas.microsoft.com/office/drawing/2014/main" xmlns="" id="{00000000-0008-0000-0600-000039030000}"/>
            </a:ext>
          </a:extLst>
        </xdr:cNvPr>
        <xdr:cNvCxnSpPr/>
      </xdr:nvCxnSpPr>
      <xdr:spPr>
        <a:xfrm>
          <a:off x="22072600" y="1349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141134</xdr:rowOff>
    </xdr:from>
    <xdr:ext cx="599010" cy="259045"/>
    <xdr:sp macro="" textlink="">
      <xdr:nvSpPr>
        <xdr:cNvPr id="826" name="繰出金最大値テキスト">
          <a:extLst>
            <a:ext uri="{FF2B5EF4-FFF2-40B4-BE49-F238E27FC236}">
              <a16:creationId xmlns:a16="http://schemas.microsoft.com/office/drawing/2014/main" xmlns="" id="{00000000-0008-0000-0600-00003A030000}"/>
            </a:ext>
          </a:extLst>
        </xdr:cNvPr>
        <xdr:cNvSpPr txBox="1"/>
      </xdr:nvSpPr>
      <xdr:spPr>
        <a:xfrm>
          <a:off x="22212300" y="11971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182,814</a:t>
          </a:r>
          <a:endParaRPr kumimoji="1" lang="ja-JP" altLang="en-US" sz="1000" b="1">
            <a:latin typeface="ＭＳ Ｐゴシック"/>
          </a:endParaRPr>
        </a:p>
      </xdr:txBody>
    </xdr:sp>
    <xdr:clientData/>
  </xdr:oneCellAnchor>
  <xdr:twoCellAnchor>
    <xdr:from>
      <xdr:col>32</xdr:col>
      <xdr:colOff>98425</xdr:colOff>
      <xdr:row>71</xdr:row>
      <xdr:rowOff>23007</xdr:rowOff>
    </xdr:from>
    <xdr:to>
      <xdr:col>32</xdr:col>
      <xdr:colOff>276225</xdr:colOff>
      <xdr:row>71</xdr:row>
      <xdr:rowOff>23007</xdr:rowOff>
    </xdr:to>
    <xdr:cxnSp macro="">
      <xdr:nvCxnSpPr>
        <xdr:cNvPr id="827" name="直線コネクタ 826">
          <a:extLst>
            <a:ext uri="{FF2B5EF4-FFF2-40B4-BE49-F238E27FC236}">
              <a16:creationId xmlns:a16="http://schemas.microsoft.com/office/drawing/2014/main" xmlns="" id="{00000000-0008-0000-0600-00003B030000}"/>
            </a:ext>
          </a:extLst>
        </xdr:cNvPr>
        <xdr:cNvCxnSpPr/>
      </xdr:nvCxnSpPr>
      <xdr:spPr>
        <a:xfrm>
          <a:off x="22072600" y="1219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66784</xdr:rowOff>
    </xdr:from>
    <xdr:to>
      <xdr:col>32</xdr:col>
      <xdr:colOff>187325</xdr:colOff>
      <xdr:row>76</xdr:row>
      <xdr:rowOff>72889</xdr:rowOff>
    </xdr:to>
    <xdr:cxnSp macro="">
      <xdr:nvCxnSpPr>
        <xdr:cNvPr id="828" name="直線コネクタ 827">
          <a:extLst>
            <a:ext uri="{FF2B5EF4-FFF2-40B4-BE49-F238E27FC236}">
              <a16:creationId xmlns:a16="http://schemas.microsoft.com/office/drawing/2014/main" xmlns="" id="{00000000-0008-0000-0600-00003C030000}"/>
            </a:ext>
          </a:extLst>
        </xdr:cNvPr>
        <xdr:cNvCxnSpPr/>
      </xdr:nvCxnSpPr>
      <xdr:spPr>
        <a:xfrm>
          <a:off x="21323300" y="13096984"/>
          <a:ext cx="838200" cy="6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44536</xdr:rowOff>
    </xdr:from>
    <xdr:ext cx="534377" cy="259045"/>
    <xdr:sp macro="" textlink="">
      <xdr:nvSpPr>
        <xdr:cNvPr id="829" name="繰出金平均値テキスト">
          <a:extLst>
            <a:ext uri="{FF2B5EF4-FFF2-40B4-BE49-F238E27FC236}">
              <a16:creationId xmlns:a16="http://schemas.microsoft.com/office/drawing/2014/main" xmlns="" id="{00000000-0008-0000-0600-00003D030000}"/>
            </a:ext>
          </a:extLst>
        </xdr:cNvPr>
        <xdr:cNvSpPr txBox="1"/>
      </xdr:nvSpPr>
      <xdr:spPr>
        <a:xfrm>
          <a:off x="22212300" y="13074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57,991</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66109</xdr:rowOff>
    </xdr:from>
    <xdr:to>
      <xdr:col>32</xdr:col>
      <xdr:colOff>238125</xdr:colOff>
      <xdr:row>76</xdr:row>
      <xdr:rowOff>167709</xdr:rowOff>
    </xdr:to>
    <xdr:sp macro="" textlink="">
      <xdr:nvSpPr>
        <xdr:cNvPr id="830" name="フローチャート : 判断 829">
          <a:extLst>
            <a:ext uri="{FF2B5EF4-FFF2-40B4-BE49-F238E27FC236}">
              <a16:creationId xmlns:a16="http://schemas.microsoft.com/office/drawing/2014/main" xmlns="" id="{00000000-0008-0000-0600-00003E030000}"/>
            </a:ext>
          </a:extLst>
        </xdr:cNvPr>
        <xdr:cNvSpPr/>
      </xdr:nvSpPr>
      <xdr:spPr>
        <a:xfrm>
          <a:off x="22110700" y="1309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17856</xdr:rowOff>
    </xdr:from>
    <xdr:to>
      <xdr:col>31</xdr:col>
      <xdr:colOff>34925</xdr:colOff>
      <xdr:row>76</xdr:row>
      <xdr:rowOff>66784</xdr:rowOff>
    </xdr:to>
    <xdr:cxnSp macro="">
      <xdr:nvCxnSpPr>
        <xdr:cNvPr id="831" name="直線コネクタ 830">
          <a:extLst>
            <a:ext uri="{FF2B5EF4-FFF2-40B4-BE49-F238E27FC236}">
              <a16:creationId xmlns:a16="http://schemas.microsoft.com/office/drawing/2014/main" xmlns="" id="{00000000-0008-0000-0600-00003F030000}"/>
            </a:ext>
          </a:extLst>
        </xdr:cNvPr>
        <xdr:cNvCxnSpPr/>
      </xdr:nvCxnSpPr>
      <xdr:spPr>
        <a:xfrm>
          <a:off x="20434300" y="13048056"/>
          <a:ext cx="889000" cy="4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44833</xdr:rowOff>
    </xdr:from>
    <xdr:to>
      <xdr:col>31</xdr:col>
      <xdr:colOff>85725</xdr:colOff>
      <xdr:row>76</xdr:row>
      <xdr:rowOff>146433</xdr:rowOff>
    </xdr:to>
    <xdr:sp macro="" textlink="">
      <xdr:nvSpPr>
        <xdr:cNvPr id="832" name="フローチャート : 判断 831">
          <a:extLst>
            <a:ext uri="{FF2B5EF4-FFF2-40B4-BE49-F238E27FC236}">
              <a16:creationId xmlns:a16="http://schemas.microsoft.com/office/drawing/2014/main" xmlns="" id="{00000000-0008-0000-0600-000040030000}"/>
            </a:ext>
          </a:extLst>
        </xdr:cNvPr>
        <xdr:cNvSpPr/>
      </xdr:nvSpPr>
      <xdr:spPr>
        <a:xfrm>
          <a:off x="21272500" y="1307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137560</xdr:rowOff>
    </xdr:from>
    <xdr:ext cx="534377" cy="259045"/>
    <xdr:sp macro="" textlink="">
      <xdr:nvSpPr>
        <xdr:cNvPr id="833" name="テキスト ボックス 832">
          <a:extLst>
            <a:ext uri="{FF2B5EF4-FFF2-40B4-BE49-F238E27FC236}">
              <a16:creationId xmlns:a16="http://schemas.microsoft.com/office/drawing/2014/main" xmlns="" id="{00000000-0008-0000-0600-000041030000}"/>
            </a:ext>
          </a:extLst>
        </xdr:cNvPr>
        <xdr:cNvSpPr txBox="1"/>
      </xdr:nvSpPr>
      <xdr:spPr>
        <a:xfrm>
          <a:off x="21056111" y="1316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60,783</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17856</xdr:rowOff>
    </xdr:from>
    <xdr:to>
      <xdr:col>29</xdr:col>
      <xdr:colOff>517525</xdr:colOff>
      <xdr:row>76</xdr:row>
      <xdr:rowOff>51254</xdr:rowOff>
    </xdr:to>
    <xdr:cxnSp macro="">
      <xdr:nvCxnSpPr>
        <xdr:cNvPr id="834" name="直線コネクタ 833">
          <a:extLst>
            <a:ext uri="{FF2B5EF4-FFF2-40B4-BE49-F238E27FC236}">
              <a16:creationId xmlns:a16="http://schemas.microsoft.com/office/drawing/2014/main" xmlns="" id="{00000000-0008-0000-0600-000042030000}"/>
            </a:ext>
          </a:extLst>
        </xdr:cNvPr>
        <xdr:cNvCxnSpPr/>
      </xdr:nvCxnSpPr>
      <xdr:spPr>
        <a:xfrm flipV="1">
          <a:off x="19545300" y="13048056"/>
          <a:ext cx="889000" cy="33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41335</xdr:rowOff>
    </xdr:from>
    <xdr:to>
      <xdr:col>29</xdr:col>
      <xdr:colOff>568325</xdr:colOff>
      <xdr:row>76</xdr:row>
      <xdr:rowOff>142935</xdr:rowOff>
    </xdr:to>
    <xdr:sp macro="" textlink="">
      <xdr:nvSpPr>
        <xdr:cNvPr id="835" name="フローチャート : 判断 834">
          <a:extLst>
            <a:ext uri="{FF2B5EF4-FFF2-40B4-BE49-F238E27FC236}">
              <a16:creationId xmlns:a16="http://schemas.microsoft.com/office/drawing/2014/main" xmlns="" id="{00000000-0008-0000-0600-000043030000}"/>
            </a:ext>
          </a:extLst>
        </xdr:cNvPr>
        <xdr:cNvSpPr/>
      </xdr:nvSpPr>
      <xdr:spPr>
        <a:xfrm>
          <a:off x="20383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134062</xdr:rowOff>
    </xdr:from>
    <xdr:ext cx="534377" cy="259045"/>
    <xdr:sp macro="" textlink="">
      <xdr:nvSpPr>
        <xdr:cNvPr id="836" name="テキスト ボックス 835">
          <a:extLst>
            <a:ext uri="{FF2B5EF4-FFF2-40B4-BE49-F238E27FC236}">
              <a16:creationId xmlns:a16="http://schemas.microsoft.com/office/drawing/2014/main" xmlns="" id="{00000000-0008-0000-0600-000044030000}"/>
            </a:ext>
          </a:extLst>
        </xdr:cNvPr>
        <xdr:cNvSpPr txBox="1"/>
      </xdr:nvSpPr>
      <xdr:spPr>
        <a:xfrm>
          <a:off x="20167111" y="1316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24600</xdr:rowOff>
    </xdr:from>
    <xdr:to>
      <xdr:col>28</xdr:col>
      <xdr:colOff>314325</xdr:colOff>
      <xdr:row>76</xdr:row>
      <xdr:rowOff>51254</xdr:rowOff>
    </xdr:to>
    <xdr:cxnSp macro="">
      <xdr:nvCxnSpPr>
        <xdr:cNvPr id="837" name="直線コネクタ 836">
          <a:extLst>
            <a:ext uri="{FF2B5EF4-FFF2-40B4-BE49-F238E27FC236}">
              <a16:creationId xmlns:a16="http://schemas.microsoft.com/office/drawing/2014/main" xmlns="" id="{00000000-0008-0000-0600-000045030000}"/>
            </a:ext>
          </a:extLst>
        </xdr:cNvPr>
        <xdr:cNvCxnSpPr/>
      </xdr:nvCxnSpPr>
      <xdr:spPr>
        <a:xfrm>
          <a:off x="18656300" y="13054800"/>
          <a:ext cx="889000" cy="26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64021</xdr:rowOff>
    </xdr:from>
    <xdr:to>
      <xdr:col>28</xdr:col>
      <xdr:colOff>365125</xdr:colOff>
      <xdr:row>76</xdr:row>
      <xdr:rowOff>165621</xdr:rowOff>
    </xdr:to>
    <xdr:sp macro="" textlink="">
      <xdr:nvSpPr>
        <xdr:cNvPr id="838" name="フローチャート : 判断 837">
          <a:extLst>
            <a:ext uri="{FF2B5EF4-FFF2-40B4-BE49-F238E27FC236}">
              <a16:creationId xmlns:a16="http://schemas.microsoft.com/office/drawing/2014/main" xmlns="" id="{00000000-0008-0000-0600-000046030000}"/>
            </a:ext>
          </a:extLst>
        </xdr:cNvPr>
        <xdr:cNvSpPr/>
      </xdr:nvSpPr>
      <xdr:spPr>
        <a:xfrm>
          <a:off x="19494500" y="1309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156748</xdr:rowOff>
    </xdr:from>
    <xdr:ext cx="534377" cy="259045"/>
    <xdr:sp macro="" textlink="">
      <xdr:nvSpPr>
        <xdr:cNvPr id="839" name="テキスト ボックス 838">
          <a:extLst>
            <a:ext uri="{FF2B5EF4-FFF2-40B4-BE49-F238E27FC236}">
              <a16:creationId xmlns:a16="http://schemas.microsoft.com/office/drawing/2014/main" xmlns="" id="{00000000-0008-0000-0600-000047030000}"/>
            </a:ext>
          </a:extLst>
        </xdr:cNvPr>
        <xdr:cNvSpPr txBox="1"/>
      </xdr:nvSpPr>
      <xdr:spPr>
        <a:xfrm>
          <a:off x="19278111" y="1318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71481</xdr:rowOff>
    </xdr:from>
    <xdr:to>
      <xdr:col>27</xdr:col>
      <xdr:colOff>161925</xdr:colOff>
      <xdr:row>77</xdr:row>
      <xdr:rowOff>1631</xdr:rowOff>
    </xdr:to>
    <xdr:sp macro="" textlink="">
      <xdr:nvSpPr>
        <xdr:cNvPr id="840" name="フローチャート : 判断 839">
          <a:extLst>
            <a:ext uri="{FF2B5EF4-FFF2-40B4-BE49-F238E27FC236}">
              <a16:creationId xmlns:a16="http://schemas.microsoft.com/office/drawing/2014/main" xmlns="" id="{00000000-0008-0000-0600-000048030000}"/>
            </a:ext>
          </a:extLst>
        </xdr:cNvPr>
        <xdr:cNvSpPr/>
      </xdr:nvSpPr>
      <xdr:spPr>
        <a:xfrm>
          <a:off x="18605500" y="1310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164208</xdr:rowOff>
    </xdr:from>
    <xdr:ext cx="534377" cy="259045"/>
    <xdr:sp macro="" textlink="">
      <xdr:nvSpPr>
        <xdr:cNvPr id="841" name="テキスト ボックス 840">
          <a:extLst>
            <a:ext uri="{FF2B5EF4-FFF2-40B4-BE49-F238E27FC236}">
              <a16:creationId xmlns:a16="http://schemas.microsoft.com/office/drawing/2014/main" xmlns="" id="{00000000-0008-0000-0600-000049030000}"/>
            </a:ext>
          </a:extLst>
        </xdr:cNvPr>
        <xdr:cNvSpPr txBox="1"/>
      </xdr:nvSpPr>
      <xdr:spPr>
        <a:xfrm>
          <a:off x="18389111" y="1319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a:extLst>
            <a:ext uri="{FF2B5EF4-FFF2-40B4-BE49-F238E27FC236}">
              <a16:creationId xmlns:a16="http://schemas.microsoft.com/office/drawing/2014/main" xmlns="" id="{00000000-0008-0000-0600-00004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a:extLst>
            <a:ext uri="{FF2B5EF4-FFF2-40B4-BE49-F238E27FC236}">
              <a16:creationId xmlns:a16="http://schemas.microsoft.com/office/drawing/2014/main" xmlns="" id="{00000000-0008-0000-0600-00004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a:extLst>
            <a:ext uri="{FF2B5EF4-FFF2-40B4-BE49-F238E27FC236}">
              <a16:creationId xmlns:a16="http://schemas.microsoft.com/office/drawing/2014/main" xmlns="" id="{00000000-0008-0000-0600-00004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a:extLst>
            <a:ext uri="{FF2B5EF4-FFF2-40B4-BE49-F238E27FC236}">
              <a16:creationId xmlns:a16="http://schemas.microsoft.com/office/drawing/2014/main" xmlns="" id="{00000000-0008-0000-0600-00004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a:extLst>
            <a:ext uri="{FF2B5EF4-FFF2-40B4-BE49-F238E27FC236}">
              <a16:creationId xmlns:a16="http://schemas.microsoft.com/office/drawing/2014/main" xmlns="" id="{00000000-0008-0000-0600-00004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22089</xdr:rowOff>
    </xdr:from>
    <xdr:to>
      <xdr:col>32</xdr:col>
      <xdr:colOff>238125</xdr:colOff>
      <xdr:row>76</xdr:row>
      <xdr:rowOff>123689</xdr:rowOff>
    </xdr:to>
    <xdr:sp macro="" textlink="">
      <xdr:nvSpPr>
        <xdr:cNvPr id="847" name="円/楕円 846">
          <a:extLst>
            <a:ext uri="{FF2B5EF4-FFF2-40B4-BE49-F238E27FC236}">
              <a16:creationId xmlns:a16="http://schemas.microsoft.com/office/drawing/2014/main" xmlns="" id="{00000000-0008-0000-0600-00004F030000}"/>
            </a:ext>
          </a:extLst>
        </xdr:cNvPr>
        <xdr:cNvSpPr/>
      </xdr:nvSpPr>
      <xdr:spPr>
        <a:xfrm>
          <a:off x="22110700" y="1305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44965</xdr:rowOff>
    </xdr:from>
    <xdr:ext cx="534377" cy="259045"/>
    <xdr:sp macro="" textlink="">
      <xdr:nvSpPr>
        <xdr:cNvPr id="848" name="繰出金該当値テキスト">
          <a:extLst>
            <a:ext uri="{FF2B5EF4-FFF2-40B4-BE49-F238E27FC236}">
              <a16:creationId xmlns:a16="http://schemas.microsoft.com/office/drawing/2014/main" xmlns="" id="{00000000-0008-0000-0600-000050030000}"/>
            </a:ext>
          </a:extLst>
        </xdr:cNvPr>
        <xdr:cNvSpPr txBox="1"/>
      </xdr:nvSpPr>
      <xdr:spPr>
        <a:xfrm>
          <a:off x="22212300" y="12903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63,768</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15984</xdr:rowOff>
    </xdr:from>
    <xdr:to>
      <xdr:col>31</xdr:col>
      <xdr:colOff>85725</xdr:colOff>
      <xdr:row>76</xdr:row>
      <xdr:rowOff>117584</xdr:rowOff>
    </xdr:to>
    <xdr:sp macro="" textlink="">
      <xdr:nvSpPr>
        <xdr:cNvPr id="849" name="円/楕円 848">
          <a:extLst>
            <a:ext uri="{FF2B5EF4-FFF2-40B4-BE49-F238E27FC236}">
              <a16:creationId xmlns:a16="http://schemas.microsoft.com/office/drawing/2014/main" xmlns="" id="{00000000-0008-0000-0600-000051030000}"/>
            </a:ext>
          </a:extLst>
        </xdr:cNvPr>
        <xdr:cNvSpPr/>
      </xdr:nvSpPr>
      <xdr:spPr>
        <a:xfrm>
          <a:off x="21272500" y="1304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134111</xdr:rowOff>
    </xdr:from>
    <xdr:ext cx="534377" cy="259045"/>
    <xdr:sp macro="" textlink="">
      <xdr:nvSpPr>
        <xdr:cNvPr id="850" name="テキスト ボックス 849">
          <a:extLst>
            <a:ext uri="{FF2B5EF4-FFF2-40B4-BE49-F238E27FC236}">
              <a16:creationId xmlns:a16="http://schemas.microsoft.com/office/drawing/2014/main" xmlns="" id="{00000000-0008-0000-0600-000052030000}"/>
            </a:ext>
          </a:extLst>
        </xdr:cNvPr>
        <xdr:cNvSpPr txBox="1"/>
      </xdr:nvSpPr>
      <xdr:spPr>
        <a:xfrm>
          <a:off x="21056111" y="1282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64,569</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138506</xdr:rowOff>
    </xdr:from>
    <xdr:to>
      <xdr:col>29</xdr:col>
      <xdr:colOff>568325</xdr:colOff>
      <xdr:row>76</xdr:row>
      <xdr:rowOff>68656</xdr:rowOff>
    </xdr:to>
    <xdr:sp macro="" textlink="">
      <xdr:nvSpPr>
        <xdr:cNvPr id="851" name="円/楕円 850">
          <a:extLst>
            <a:ext uri="{FF2B5EF4-FFF2-40B4-BE49-F238E27FC236}">
              <a16:creationId xmlns:a16="http://schemas.microsoft.com/office/drawing/2014/main" xmlns="" id="{00000000-0008-0000-0600-000053030000}"/>
            </a:ext>
          </a:extLst>
        </xdr:cNvPr>
        <xdr:cNvSpPr/>
      </xdr:nvSpPr>
      <xdr:spPr>
        <a:xfrm>
          <a:off x="20383500" y="129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85183</xdr:rowOff>
    </xdr:from>
    <xdr:ext cx="534377" cy="259045"/>
    <xdr:sp macro="" textlink="">
      <xdr:nvSpPr>
        <xdr:cNvPr id="852" name="テキスト ボックス 851">
          <a:extLst>
            <a:ext uri="{FF2B5EF4-FFF2-40B4-BE49-F238E27FC236}">
              <a16:creationId xmlns:a16="http://schemas.microsoft.com/office/drawing/2014/main" xmlns="" id="{00000000-0008-0000-0600-000054030000}"/>
            </a:ext>
          </a:extLst>
        </xdr:cNvPr>
        <xdr:cNvSpPr txBox="1"/>
      </xdr:nvSpPr>
      <xdr:spPr>
        <a:xfrm>
          <a:off x="20167111" y="12772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70,990</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454</xdr:rowOff>
    </xdr:from>
    <xdr:to>
      <xdr:col>28</xdr:col>
      <xdr:colOff>365125</xdr:colOff>
      <xdr:row>76</xdr:row>
      <xdr:rowOff>102054</xdr:rowOff>
    </xdr:to>
    <xdr:sp macro="" textlink="">
      <xdr:nvSpPr>
        <xdr:cNvPr id="853" name="円/楕円 852">
          <a:extLst>
            <a:ext uri="{FF2B5EF4-FFF2-40B4-BE49-F238E27FC236}">
              <a16:creationId xmlns:a16="http://schemas.microsoft.com/office/drawing/2014/main" xmlns="" id="{00000000-0008-0000-0600-000055030000}"/>
            </a:ext>
          </a:extLst>
        </xdr:cNvPr>
        <xdr:cNvSpPr/>
      </xdr:nvSpPr>
      <xdr:spPr>
        <a:xfrm>
          <a:off x="19494500" y="1303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118582</xdr:rowOff>
    </xdr:from>
    <xdr:ext cx="534377" cy="259045"/>
    <xdr:sp macro="" textlink="">
      <xdr:nvSpPr>
        <xdr:cNvPr id="854" name="テキスト ボックス 853">
          <a:extLst>
            <a:ext uri="{FF2B5EF4-FFF2-40B4-BE49-F238E27FC236}">
              <a16:creationId xmlns:a16="http://schemas.microsoft.com/office/drawing/2014/main" xmlns="" id="{00000000-0008-0000-0600-000056030000}"/>
            </a:ext>
          </a:extLst>
        </xdr:cNvPr>
        <xdr:cNvSpPr txBox="1"/>
      </xdr:nvSpPr>
      <xdr:spPr>
        <a:xfrm>
          <a:off x="19278111" y="1280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66,607</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145250</xdr:rowOff>
    </xdr:from>
    <xdr:to>
      <xdr:col>27</xdr:col>
      <xdr:colOff>161925</xdr:colOff>
      <xdr:row>76</xdr:row>
      <xdr:rowOff>75400</xdr:rowOff>
    </xdr:to>
    <xdr:sp macro="" textlink="">
      <xdr:nvSpPr>
        <xdr:cNvPr id="855" name="円/楕円 854">
          <a:extLst>
            <a:ext uri="{FF2B5EF4-FFF2-40B4-BE49-F238E27FC236}">
              <a16:creationId xmlns:a16="http://schemas.microsoft.com/office/drawing/2014/main" xmlns="" id="{00000000-0008-0000-0600-000057030000}"/>
            </a:ext>
          </a:extLst>
        </xdr:cNvPr>
        <xdr:cNvSpPr/>
      </xdr:nvSpPr>
      <xdr:spPr>
        <a:xfrm>
          <a:off x="18605500" y="130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91927</xdr:rowOff>
    </xdr:from>
    <xdr:ext cx="534377" cy="259045"/>
    <xdr:sp macro="" textlink="">
      <xdr:nvSpPr>
        <xdr:cNvPr id="856" name="テキスト ボックス 855">
          <a:extLst>
            <a:ext uri="{FF2B5EF4-FFF2-40B4-BE49-F238E27FC236}">
              <a16:creationId xmlns:a16="http://schemas.microsoft.com/office/drawing/2014/main" xmlns="" id="{00000000-0008-0000-0600-000058030000}"/>
            </a:ext>
          </a:extLst>
        </xdr:cNvPr>
        <xdr:cNvSpPr txBox="1"/>
      </xdr:nvSpPr>
      <xdr:spPr>
        <a:xfrm>
          <a:off x="18389111" y="1277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70,105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a:extLst>
            <a:ext uri="{FF2B5EF4-FFF2-40B4-BE49-F238E27FC236}">
              <a16:creationId xmlns:a16="http://schemas.microsoft.com/office/drawing/2014/main" xmlns="" id="{00000000-0008-0000-0600-00005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a:extLst>
            <a:ext uri="{FF2B5EF4-FFF2-40B4-BE49-F238E27FC236}">
              <a16:creationId xmlns:a16="http://schemas.microsoft.com/office/drawing/2014/main" xmlns="" id="{00000000-0008-0000-0600-00005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a:extLst>
            <a:ext uri="{FF2B5EF4-FFF2-40B4-BE49-F238E27FC236}">
              <a16:creationId xmlns:a16="http://schemas.microsoft.com/office/drawing/2014/main" xmlns="" id="{00000000-0008-0000-0600-00005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a:extLst>
            <a:ext uri="{FF2B5EF4-FFF2-40B4-BE49-F238E27FC236}">
              <a16:creationId xmlns:a16="http://schemas.microsoft.com/office/drawing/2014/main" xmlns="" id="{00000000-0008-0000-0600-00005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a:extLst>
            <a:ext uri="{FF2B5EF4-FFF2-40B4-BE49-F238E27FC236}">
              <a16:creationId xmlns:a16="http://schemas.microsoft.com/office/drawing/2014/main" xmlns="" id="{00000000-0008-0000-0600-00005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a:extLst>
            <a:ext uri="{FF2B5EF4-FFF2-40B4-BE49-F238E27FC236}">
              <a16:creationId xmlns:a16="http://schemas.microsoft.com/office/drawing/2014/main" xmlns="" id="{00000000-0008-0000-0600-00005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a:extLst>
            <a:ext uri="{FF2B5EF4-FFF2-40B4-BE49-F238E27FC236}">
              <a16:creationId xmlns:a16="http://schemas.microsoft.com/office/drawing/2014/main" xmlns="" id="{00000000-0008-0000-0600-00005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a:extLst>
            <a:ext uri="{FF2B5EF4-FFF2-40B4-BE49-F238E27FC236}">
              <a16:creationId xmlns:a16="http://schemas.microsoft.com/office/drawing/2014/main" xmlns="" id="{00000000-0008-0000-0600-00006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a:extLst>
            <a:ext uri="{FF2B5EF4-FFF2-40B4-BE49-F238E27FC236}">
              <a16:creationId xmlns:a16="http://schemas.microsoft.com/office/drawing/2014/main" xmlns="" id="{00000000-0008-0000-0600-00006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7" name="直線コネクタ 866">
          <a:extLst>
            <a:ext uri="{FF2B5EF4-FFF2-40B4-BE49-F238E27FC236}">
              <a16:creationId xmlns:a16="http://schemas.microsoft.com/office/drawing/2014/main" xmlns="" id="{00000000-0008-0000-0600-000063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69" name="直線コネクタ 868">
          <a:extLst>
            <a:ext uri="{FF2B5EF4-FFF2-40B4-BE49-F238E27FC236}">
              <a16:creationId xmlns:a16="http://schemas.microsoft.com/office/drawing/2014/main" xmlns="" id="{00000000-0008-0000-0600-000065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a:extLst>
            <a:ext uri="{FF2B5EF4-FFF2-40B4-BE49-F238E27FC236}">
              <a16:creationId xmlns:a16="http://schemas.microsoft.com/office/drawing/2014/main" xmlns="" id="{00000000-0008-0000-0600-00006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72" name="テキスト ボックス 871">
          <a:extLst>
            <a:ext uri="{FF2B5EF4-FFF2-40B4-BE49-F238E27FC236}">
              <a16:creationId xmlns:a16="http://schemas.microsoft.com/office/drawing/2014/main" xmlns="" id="{00000000-0008-0000-0600-000068030000}"/>
            </a:ext>
          </a:extLst>
        </xdr:cNvPr>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3" name="直線コネクタ 872">
          <a:extLst>
            <a:ext uri="{FF2B5EF4-FFF2-40B4-BE49-F238E27FC236}">
              <a16:creationId xmlns:a16="http://schemas.microsoft.com/office/drawing/2014/main" xmlns="" id="{00000000-0008-0000-0600-000069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5" name="直線コネクタ 874">
          <a:extLst>
            <a:ext uri="{FF2B5EF4-FFF2-40B4-BE49-F238E27FC236}">
              <a16:creationId xmlns:a16="http://schemas.microsoft.com/office/drawing/2014/main" xmlns="" id="{00000000-0008-0000-0600-00006B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76" name="テキスト ボックス 875">
          <a:extLst>
            <a:ext uri="{FF2B5EF4-FFF2-40B4-BE49-F238E27FC236}">
              <a16:creationId xmlns:a16="http://schemas.microsoft.com/office/drawing/2014/main" xmlns="" id="{00000000-0008-0000-0600-00006C030000}"/>
            </a:ext>
          </a:extLst>
        </xdr:cNvPr>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7" name="直線コネクタ 876">
          <a:extLst>
            <a:ext uri="{FF2B5EF4-FFF2-40B4-BE49-F238E27FC236}">
              <a16:creationId xmlns:a16="http://schemas.microsoft.com/office/drawing/2014/main" xmlns="" id="{00000000-0008-0000-0600-00006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8" name="テキスト ボックス 877">
          <a:extLst>
            <a:ext uri="{FF2B5EF4-FFF2-40B4-BE49-F238E27FC236}">
              <a16:creationId xmlns:a16="http://schemas.microsoft.com/office/drawing/2014/main" xmlns="" id="{00000000-0008-0000-0600-00006E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9" name="前年度繰上充用金グラフ枠">
          <a:extLst>
            <a:ext uri="{FF2B5EF4-FFF2-40B4-BE49-F238E27FC236}">
              <a16:creationId xmlns:a16="http://schemas.microsoft.com/office/drawing/2014/main" xmlns="" id="{00000000-0008-0000-0600-00006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80" name="直線コネクタ 879">
          <a:extLst>
            <a:ext uri="{FF2B5EF4-FFF2-40B4-BE49-F238E27FC236}">
              <a16:creationId xmlns:a16="http://schemas.microsoft.com/office/drawing/2014/main" xmlns="" id="{00000000-0008-0000-0600-000070030000}"/>
            </a:ext>
          </a:extLst>
        </xdr:cNvPr>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1" name="前年度繰上充用金最小値テキスト">
          <a:extLst>
            <a:ext uri="{FF2B5EF4-FFF2-40B4-BE49-F238E27FC236}">
              <a16:creationId xmlns:a16="http://schemas.microsoft.com/office/drawing/2014/main" xmlns="" id="{00000000-0008-0000-0600-000071030000}"/>
            </a:ext>
          </a:extLst>
        </xdr:cNvPr>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2" name="直線コネクタ 881">
          <a:extLst>
            <a:ext uri="{FF2B5EF4-FFF2-40B4-BE49-F238E27FC236}">
              <a16:creationId xmlns:a16="http://schemas.microsoft.com/office/drawing/2014/main" xmlns="" id="{00000000-0008-0000-0600-000072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3" name="前年度繰上充用金最大値テキスト">
          <a:extLst>
            <a:ext uri="{FF2B5EF4-FFF2-40B4-BE49-F238E27FC236}">
              <a16:creationId xmlns:a16="http://schemas.microsoft.com/office/drawing/2014/main" xmlns="" id="{00000000-0008-0000-0600-000073030000}"/>
            </a:ext>
          </a:extLst>
        </xdr:cNvPr>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4" name="直線コネクタ 883">
          <a:extLst>
            <a:ext uri="{FF2B5EF4-FFF2-40B4-BE49-F238E27FC236}">
              <a16:creationId xmlns:a16="http://schemas.microsoft.com/office/drawing/2014/main" xmlns="" id="{00000000-0008-0000-0600-000074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5" name="直線コネクタ 884">
          <a:extLst>
            <a:ext uri="{FF2B5EF4-FFF2-40B4-BE49-F238E27FC236}">
              <a16:creationId xmlns:a16="http://schemas.microsoft.com/office/drawing/2014/main" xmlns="" id="{00000000-0008-0000-0600-000075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6" name="前年度繰上充用金平均値テキスト">
          <a:extLst>
            <a:ext uri="{FF2B5EF4-FFF2-40B4-BE49-F238E27FC236}">
              <a16:creationId xmlns:a16="http://schemas.microsoft.com/office/drawing/2014/main" xmlns="" id="{00000000-0008-0000-0600-000076030000}"/>
            </a:ext>
          </a:extLst>
        </xdr:cNvPr>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7" name="フローチャート : 判断 886">
          <a:extLst>
            <a:ext uri="{FF2B5EF4-FFF2-40B4-BE49-F238E27FC236}">
              <a16:creationId xmlns:a16="http://schemas.microsoft.com/office/drawing/2014/main" xmlns="" id="{00000000-0008-0000-0600-000077030000}"/>
            </a:ext>
          </a:extLst>
        </xdr:cNvPr>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8" name="直線コネクタ 887">
          <a:extLst>
            <a:ext uri="{FF2B5EF4-FFF2-40B4-BE49-F238E27FC236}">
              <a16:creationId xmlns:a16="http://schemas.microsoft.com/office/drawing/2014/main" xmlns="" id="{00000000-0008-0000-0600-000078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89" name="フローチャート : 判断 888">
          <a:extLst>
            <a:ext uri="{FF2B5EF4-FFF2-40B4-BE49-F238E27FC236}">
              <a16:creationId xmlns:a16="http://schemas.microsoft.com/office/drawing/2014/main" xmlns="" id="{00000000-0008-0000-0600-000079030000}"/>
            </a:ext>
          </a:extLst>
        </xdr:cNvPr>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90" name="テキスト ボックス 889">
          <a:extLst>
            <a:ext uri="{FF2B5EF4-FFF2-40B4-BE49-F238E27FC236}">
              <a16:creationId xmlns:a16="http://schemas.microsoft.com/office/drawing/2014/main" xmlns="" id="{00000000-0008-0000-0600-00007A030000}"/>
            </a:ext>
          </a:extLst>
        </xdr:cNvPr>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1" name="直線コネクタ 890">
          <a:extLst>
            <a:ext uri="{FF2B5EF4-FFF2-40B4-BE49-F238E27FC236}">
              <a16:creationId xmlns:a16="http://schemas.microsoft.com/office/drawing/2014/main" xmlns="" id="{00000000-0008-0000-0600-00007B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90</xdr:row>
      <xdr:rowOff>50800</xdr:rowOff>
    </xdr:from>
    <xdr:to>
      <xdr:col>29</xdr:col>
      <xdr:colOff>568325</xdr:colOff>
      <xdr:row>90</xdr:row>
      <xdr:rowOff>152400</xdr:rowOff>
    </xdr:to>
    <xdr:sp macro="" textlink="">
      <xdr:nvSpPr>
        <xdr:cNvPr id="892" name="フローチャート : 判断 891">
          <a:extLst>
            <a:ext uri="{FF2B5EF4-FFF2-40B4-BE49-F238E27FC236}">
              <a16:creationId xmlns:a16="http://schemas.microsoft.com/office/drawing/2014/main" xmlns="" id="{00000000-0008-0000-0600-00007C030000}"/>
            </a:ext>
          </a:extLst>
        </xdr:cNvPr>
        <xdr:cNvSpPr/>
      </xdr:nvSpPr>
      <xdr:spPr>
        <a:xfrm>
          <a:off x="20383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88</xdr:row>
      <xdr:rowOff>168927</xdr:rowOff>
    </xdr:from>
    <xdr:ext cx="313932" cy="259045"/>
    <xdr:sp macro="" textlink="">
      <xdr:nvSpPr>
        <xdr:cNvPr id="893" name="テキスト ボックス 892">
          <a:extLst>
            <a:ext uri="{FF2B5EF4-FFF2-40B4-BE49-F238E27FC236}">
              <a16:creationId xmlns:a16="http://schemas.microsoft.com/office/drawing/2014/main" xmlns="" id="{00000000-0008-0000-0600-00007D030000}"/>
            </a:ext>
          </a:extLst>
        </xdr:cNvPr>
        <xdr:cNvSpPr txBox="1"/>
      </xdr:nvSpPr>
      <xdr:spPr>
        <a:xfrm>
          <a:off x="20277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4" name="直線コネクタ 893">
          <a:extLst>
            <a:ext uri="{FF2B5EF4-FFF2-40B4-BE49-F238E27FC236}">
              <a16:creationId xmlns:a16="http://schemas.microsoft.com/office/drawing/2014/main" xmlns="" id="{00000000-0008-0000-0600-00007E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95" name="フローチャート : 判断 894">
          <a:extLst>
            <a:ext uri="{FF2B5EF4-FFF2-40B4-BE49-F238E27FC236}">
              <a16:creationId xmlns:a16="http://schemas.microsoft.com/office/drawing/2014/main" xmlns="" id="{00000000-0008-0000-0600-00007F030000}"/>
            </a:ext>
          </a:extLst>
        </xdr:cNvPr>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96" name="テキスト ボックス 895">
          <a:extLst>
            <a:ext uri="{FF2B5EF4-FFF2-40B4-BE49-F238E27FC236}">
              <a16:creationId xmlns:a16="http://schemas.microsoft.com/office/drawing/2014/main" xmlns="" id="{00000000-0008-0000-0600-000080030000}"/>
            </a:ext>
          </a:extLst>
        </xdr:cNvPr>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897" name="フローチャート : 判断 896">
          <a:extLst>
            <a:ext uri="{FF2B5EF4-FFF2-40B4-BE49-F238E27FC236}">
              <a16:creationId xmlns:a16="http://schemas.microsoft.com/office/drawing/2014/main" xmlns="" id="{00000000-0008-0000-0600-000081030000}"/>
            </a:ext>
          </a:extLst>
        </xdr:cNvPr>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898" name="テキスト ボックス 897">
          <a:extLst>
            <a:ext uri="{FF2B5EF4-FFF2-40B4-BE49-F238E27FC236}">
              <a16:creationId xmlns:a16="http://schemas.microsoft.com/office/drawing/2014/main" xmlns="" id="{00000000-0008-0000-0600-000082030000}"/>
            </a:ext>
          </a:extLst>
        </xdr:cNvPr>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9" name="テキスト ボックス 898">
          <a:extLst>
            <a:ext uri="{FF2B5EF4-FFF2-40B4-BE49-F238E27FC236}">
              <a16:creationId xmlns:a16="http://schemas.microsoft.com/office/drawing/2014/main" xmlns="" id="{00000000-0008-0000-0600-00008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0" name="テキスト ボックス 899">
          <a:extLst>
            <a:ext uri="{FF2B5EF4-FFF2-40B4-BE49-F238E27FC236}">
              <a16:creationId xmlns:a16="http://schemas.microsoft.com/office/drawing/2014/main" xmlns="" id="{00000000-0008-0000-0600-00008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1" name="テキスト ボックス 900">
          <a:extLst>
            <a:ext uri="{FF2B5EF4-FFF2-40B4-BE49-F238E27FC236}">
              <a16:creationId xmlns:a16="http://schemas.microsoft.com/office/drawing/2014/main" xmlns="" id="{00000000-0008-0000-0600-00008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2" name="テキスト ボックス 901">
          <a:extLst>
            <a:ext uri="{FF2B5EF4-FFF2-40B4-BE49-F238E27FC236}">
              <a16:creationId xmlns:a16="http://schemas.microsoft.com/office/drawing/2014/main" xmlns="" id="{00000000-0008-0000-0600-00008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3" name="テキスト ボックス 902">
          <a:extLst>
            <a:ext uri="{FF2B5EF4-FFF2-40B4-BE49-F238E27FC236}">
              <a16:creationId xmlns:a16="http://schemas.microsoft.com/office/drawing/2014/main" xmlns="" id="{00000000-0008-0000-0600-00008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4" name="円/楕円 903">
          <a:extLst>
            <a:ext uri="{FF2B5EF4-FFF2-40B4-BE49-F238E27FC236}">
              <a16:creationId xmlns:a16="http://schemas.microsoft.com/office/drawing/2014/main" xmlns="" id="{00000000-0008-0000-0600-000088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5" name="前年度繰上充用金該当値テキスト">
          <a:extLst>
            <a:ext uri="{FF2B5EF4-FFF2-40B4-BE49-F238E27FC236}">
              <a16:creationId xmlns:a16="http://schemas.microsoft.com/office/drawing/2014/main" xmlns="" id="{00000000-0008-0000-0600-000089030000}"/>
            </a:ext>
          </a:extLst>
        </xdr:cNvPr>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6" name="円/楕円 905">
          <a:extLst>
            <a:ext uri="{FF2B5EF4-FFF2-40B4-BE49-F238E27FC236}">
              <a16:creationId xmlns:a16="http://schemas.microsoft.com/office/drawing/2014/main" xmlns="" id="{00000000-0008-0000-0600-00008A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07" name="テキスト ボックス 906">
          <a:extLst>
            <a:ext uri="{FF2B5EF4-FFF2-40B4-BE49-F238E27FC236}">
              <a16:creationId xmlns:a16="http://schemas.microsoft.com/office/drawing/2014/main" xmlns="" id="{00000000-0008-0000-0600-00008B030000}"/>
            </a:ext>
          </a:extLst>
        </xdr:cNvPr>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8" name="円/楕円 907">
          <a:extLst>
            <a:ext uri="{FF2B5EF4-FFF2-40B4-BE49-F238E27FC236}">
              <a16:creationId xmlns:a16="http://schemas.microsoft.com/office/drawing/2014/main" xmlns="" id="{00000000-0008-0000-0600-00008C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9" name="テキスト ボックス 908">
          <a:extLst>
            <a:ext uri="{FF2B5EF4-FFF2-40B4-BE49-F238E27FC236}">
              <a16:creationId xmlns:a16="http://schemas.microsoft.com/office/drawing/2014/main" xmlns="" id="{00000000-0008-0000-0600-00008D030000}"/>
            </a:ext>
          </a:extLst>
        </xdr:cNvPr>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10" name="円/楕円 909">
          <a:extLst>
            <a:ext uri="{FF2B5EF4-FFF2-40B4-BE49-F238E27FC236}">
              <a16:creationId xmlns:a16="http://schemas.microsoft.com/office/drawing/2014/main" xmlns="" id="{00000000-0008-0000-0600-00008E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11" name="テキスト ボックス 910">
          <a:extLst>
            <a:ext uri="{FF2B5EF4-FFF2-40B4-BE49-F238E27FC236}">
              <a16:creationId xmlns:a16="http://schemas.microsoft.com/office/drawing/2014/main" xmlns="" id="{00000000-0008-0000-0600-00008F030000}"/>
            </a:ext>
          </a:extLst>
        </xdr:cNvPr>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2" name="円/楕円 911">
          <a:extLst>
            <a:ext uri="{FF2B5EF4-FFF2-40B4-BE49-F238E27FC236}">
              <a16:creationId xmlns:a16="http://schemas.microsoft.com/office/drawing/2014/main" xmlns="" id="{00000000-0008-0000-0600-000090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4" name="正方形/長方形 913">
          <a:extLst>
            <a:ext uri="{FF2B5EF4-FFF2-40B4-BE49-F238E27FC236}">
              <a16:creationId xmlns:a16="http://schemas.microsoft.com/office/drawing/2014/main" xmlns="" id="{00000000-0008-0000-0600-00009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5" name="正方形/長方形 914">
          <a:extLst>
            <a:ext uri="{FF2B5EF4-FFF2-40B4-BE49-F238E27FC236}">
              <a16:creationId xmlns:a16="http://schemas.microsoft.com/office/drawing/2014/main" xmlns="" id="{00000000-0008-0000-0600-00009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住民一人当たりの性質別コストで類似団体を大きく上回っているのは扶助費や普通建設事業費、積立金となっている。本町は障害サービス等の給付費がもともと高い推移で年々増加していることや保育事業の拡充等により給付費等が増加となった。また普通建設事業では新規の保育所整備等により増加となっている。積立金は、ふるさと納税による寄付金額が増加しているため基金積立が増加していることが主な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沖縄県本部町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13,441
13,377
54.35
8,040,715
7,840,682
164,998
3,876,493
6,850,534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42.8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148844</xdr:rowOff>
    </xdr:from>
    <xdr:to>
      <xdr:col>6</xdr:col>
      <xdr:colOff>510540</xdr:colOff>
      <xdr:row>38</xdr:row>
      <xdr:rowOff>106363</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463794"/>
          <a:ext cx="1270" cy="115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110190</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62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4,575</a:t>
          </a:r>
          <a:endParaRPr kumimoji="1" lang="ja-JP" altLang="en-US" sz="1000" b="1">
            <a:latin typeface="ＭＳ Ｐゴシック"/>
          </a:endParaRPr>
        </a:p>
      </xdr:txBody>
    </xdr:sp>
    <xdr:clientData/>
  </xdr:oneCellAnchor>
  <xdr:twoCellAnchor>
    <xdr:from>
      <xdr:col>6</xdr:col>
      <xdr:colOff>422275</xdr:colOff>
      <xdr:row>38</xdr:row>
      <xdr:rowOff>106363</xdr:rowOff>
    </xdr:from>
    <xdr:to>
      <xdr:col>6</xdr:col>
      <xdr:colOff>600075</xdr:colOff>
      <xdr:row>38</xdr:row>
      <xdr:rowOff>106363</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62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95521</xdr:rowOff>
    </xdr:from>
    <xdr:ext cx="534377"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523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10,652</a:t>
          </a:r>
          <a:endParaRPr kumimoji="1" lang="ja-JP" altLang="en-US" sz="1000" b="1">
            <a:latin typeface="ＭＳ Ｐゴシック"/>
          </a:endParaRPr>
        </a:p>
      </xdr:txBody>
    </xdr:sp>
    <xdr:clientData/>
  </xdr:oneCellAnchor>
  <xdr:twoCellAnchor>
    <xdr:from>
      <xdr:col>6</xdr:col>
      <xdr:colOff>422275</xdr:colOff>
      <xdr:row>31</xdr:row>
      <xdr:rowOff>148844</xdr:rowOff>
    </xdr:from>
    <xdr:to>
      <xdr:col>6</xdr:col>
      <xdr:colOff>600075</xdr:colOff>
      <xdr:row>31</xdr:row>
      <xdr:rowOff>148844</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8636</xdr:rowOff>
    </xdr:from>
    <xdr:to>
      <xdr:col>6</xdr:col>
      <xdr:colOff>511175</xdr:colOff>
      <xdr:row>36</xdr:row>
      <xdr:rowOff>32448</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a:off x="3797300" y="6009386"/>
          <a:ext cx="838200" cy="19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139717</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6140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161290</xdr:rowOff>
    </xdr:from>
    <xdr:to>
      <xdr:col>6</xdr:col>
      <xdr:colOff>561975</xdr:colOff>
      <xdr:row>36</xdr:row>
      <xdr:rowOff>91440</xdr:rowOff>
    </xdr:to>
    <xdr:sp macro="" textlink="">
      <xdr:nvSpPr>
        <xdr:cNvPr id="63" name="フローチャート : 判断 62">
          <a:extLst>
            <a:ext uri="{FF2B5EF4-FFF2-40B4-BE49-F238E27FC236}">
              <a16:creationId xmlns:a16="http://schemas.microsoft.com/office/drawing/2014/main" xmlns="" id="{00000000-0008-0000-0700-00003F000000}"/>
            </a:ext>
          </a:extLst>
        </xdr:cNvPr>
        <xdr:cNvSpPr/>
      </xdr:nvSpPr>
      <xdr:spPr>
        <a:xfrm>
          <a:off x="45847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8636</xdr:rowOff>
    </xdr:from>
    <xdr:to>
      <xdr:col>5</xdr:col>
      <xdr:colOff>358775</xdr:colOff>
      <xdr:row>35</xdr:row>
      <xdr:rowOff>142177</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flipV="1">
          <a:off x="2908300" y="6009386"/>
          <a:ext cx="889000" cy="13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45085</xdr:rowOff>
    </xdr:from>
    <xdr:to>
      <xdr:col>5</xdr:col>
      <xdr:colOff>409575</xdr:colOff>
      <xdr:row>35</xdr:row>
      <xdr:rowOff>146685</xdr:rowOff>
    </xdr:to>
    <xdr:sp macro="" textlink="">
      <xdr:nvSpPr>
        <xdr:cNvPr id="65" name="フローチャート : 判断 64">
          <a:extLst>
            <a:ext uri="{FF2B5EF4-FFF2-40B4-BE49-F238E27FC236}">
              <a16:creationId xmlns:a16="http://schemas.microsoft.com/office/drawing/2014/main" xmlns="" id="{00000000-0008-0000-0700-000041000000}"/>
            </a:ext>
          </a:extLst>
        </xdr:cNvPr>
        <xdr:cNvSpPr/>
      </xdr:nvSpPr>
      <xdr:spPr>
        <a:xfrm>
          <a:off x="3746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137812</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7" y="613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142177</xdr:rowOff>
    </xdr:from>
    <xdr:to>
      <xdr:col>4</xdr:col>
      <xdr:colOff>155575</xdr:colOff>
      <xdr:row>35</xdr:row>
      <xdr:rowOff>166179</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flipV="1">
          <a:off x="2019300" y="6142927"/>
          <a:ext cx="889000" cy="2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62611</xdr:rowOff>
    </xdr:from>
    <xdr:to>
      <xdr:col>4</xdr:col>
      <xdr:colOff>206375</xdr:colOff>
      <xdr:row>35</xdr:row>
      <xdr:rowOff>164211</xdr:rowOff>
    </xdr:to>
    <xdr:sp macro="" textlink="">
      <xdr:nvSpPr>
        <xdr:cNvPr id="68" name="フローチャート : 判断 67">
          <a:extLst>
            <a:ext uri="{FF2B5EF4-FFF2-40B4-BE49-F238E27FC236}">
              <a16:creationId xmlns:a16="http://schemas.microsoft.com/office/drawing/2014/main" xmlns="" id="{00000000-0008-0000-0700-000044000000}"/>
            </a:ext>
          </a:extLst>
        </xdr:cNvPr>
        <xdr:cNvSpPr/>
      </xdr:nvSpPr>
      <xdr:spPr>
        <a:xfrm>
          <a:off x="2857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9288</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7" y="583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166179</xdr:rowOff>
    </xdr:from>
    <xdr:to>
      <xdr:col>2</xdr:col>
      <xdr:colOff>638175</xdr:colOff>
      <xdr:row>36</xdr:row>
      <xdr:rowOff>131509</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flipV="1">
          <a:off x="1130300" y="6166929"/>
          <a:ext cx="889000" cy="136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83566</xdr:rowOff>
    </xdr:from>
    <xdr:to>
      <xdr:col>3</xdr:col>
      <xdr:colOff>3175</xdr:colOff>
      <xdr:row>36</xdr:row>
      <xdr:rowOff>13716</xdr:rowOff>
    </xdr:to>
    <xdr:sp macro="" textlink="">
      <xdr:nvSpPr>
        <xdr:cNvPr id="71" name="フローチャート : 判断 70">
          <a:extLst>
            <a:ext uri="{FF2B5EF4-FFF2-40B4-BE49-F238E27FC236}">
              <a16:creationId xmlns:a16="http://schemas.microsoft.com/office/drawing/2014/main" xmlns="" id="{00000000-0008-0000-0700-000047000000}"/>
            </a:ext>
          </a:extLst>
        </xdr:cNvPr>
        <xdr:cNvSpPr/>
      </xdr:nvSpPr>
      <xdr:spPr>
        <a:xfrm>
          <a:off x="19685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30243</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7" y="5859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52896</xdr:rowOff>
    </xdr:from>
    <xdr:to>
      <xdr:col>1</xdr:col>
      <xdr:colOff>485775</xdr:colOff>
      <xdr:row>35</xdr:row>
      <xdr:rowOff>154496</xdr:rowOff>
    </xdr:to>
    <xdr:sp macro="" textlink="">
      <xdr:nvSpPr>
        <xdr:cNvPr id="73" name="フローチャート : 判断 72">
          <a:extLst>
            <a:ext uri="{FF2B5EF4-FFF2-40B4-BE49-F238E27FC236}">
              <a16:creationId xmlns:a16="http://schemas.microsoft.com/office/drawing/2014/main" xmlns="" id="{00000000-0008-0000-0700-000049000000}"/>
            </a:ext>
          </a:extLst>
        </xdr:cNvPr>
        <xdr:cNvSpPr/>
      </xdr:nvSpPr>
      <xdr:spPr>
        <a:xfrm>
          <a:off x="1079500" y="605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171023</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7" y="582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153098</xdr:rowOff>
    </xdr:from>
    <xdr:to>
      <xdr:col>6</xdr:col>
      <xdr:colOff>561975</xdr:colOff>
      <xdr:row>36</xdr:row>
      <xdr:rowOff>83248</xdr:rowOff>
    </xdr:to>
    <xdr:sp macro="" textlink="">
      <xdr:nvSpPr>
        <xdr:cNvPr id="80" name="円/楕円 79">
          <a:extLst>
            <a:ext uri="{FF2B5EF4-FFF2-40B4-BE49-F238E27FC236}">
              <a16:creationId xmlns:a16="http://schemas.microsoft.com/office/drawing/2014/main" xmlns="" id="{00000000-0008-0000-0700-000050000000}"/>
            </a:ext>
          </a:extLst>
        </xdr:cNvPr>
        <xdr:cNvSpPr/>
      </xdr:nvSpPr>
      <xdr:spPr>
        <a:xfrm>
          <a:off x="4584700" y="615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4525</xdr:rowOff>
    </xdr:from>
    <xdr:ext cx="469744"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6005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6,763</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129286</xdr:rowOff>
    </xdr:from>
    <xdr:to>
      <xdr:col>5</xdr:col>
      <xdr:colOff>409575</xdr:colOff>
      <xdr:row>35</xdr:row>
      <xdr:rowOff>59436</xdr:rowOff>
    </xdr:to>
    <xdr:sp macro="" textlink="">
      <xdr:nvSpPr>
        <xdr:cNvPr id="82" name="円/楕円 81">
          <a:extLst>
            <a:ext uri="{FF2B5EF4-FFF2-40B4-BE49-F238E27FC236}">
              <a16:creationId xmlns:a16="http://schemas.microsoft.com/office/drawing/2014/main" xmlns="" id="{00000000-0008-0000-0700-000052000000}"/>
            </a:ext>
          </a:extLst>
        </xdr:cNvPr>
        <xdr:cNvSpPr/>
      </xdr:nvSpPr>
      <xdr:spPr>
        <a:xfrm>
          <a:off x="3746500" y="595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75963</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62427" y="5733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7,788</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91377</xdr:rowOff>
    </xdr:from>
    <xdr:to>
      <xdr:col>4</xdr:col>
      <xdr:colOff>206375</xdr:colOff>
      <xdr:row>36</xdr:row>
      <xdr:rowOff>21527</xdr:rowOff>
    </xdr:to>
    <xdr:sp macro="" textlink="">
      <xdr:nvSpPr>
        <xdr:cNvPr id="84" name="円/楕円 83">
          <a:extLst>
            <a:ext uri="{FF2B5EF4-FFF2-40B4-BE49-F238E27FC236}">
              <a16:creationId xmlns:a16="http://schemas.microsoft.com/office/drawing/2014/main" xmlns="" id="{00000000-0008-0000-0700-000054000000}"/>
            </a:ext>
          </a:extLst>
        </xdr:cNvPr>
        <xdr:cNvSpPr/>
      </xdr:nvSpPr>
      <xdr:spPr>
        <a:xfrm>
          <a:off x="2857500" y="609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12654</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73427" y="6184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7,087</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115379</xdr:rowOff>
    </xdr:from>
    <xdr:to>
      <xdr:col>3</xdr:col>
      <xdr:colOff>3175</xdr:colOff>
      <xdr:row>36</xdr:row>
      <xdr:rowOff>45529</xdr:rowOff>
    </xdr:to>
    <xdr:sp macro="" textlink="">
      <xdr:nvSpPr>
        <xdr:cNvPr id="86" name="円/楕円 85">
          <a:extLst>
            <a:ext uri="{FF2B5EF4-FFF2-40B4-BE49-F238E27FC236}">
              <a16:creationId xmlns:a16="http://schemas.microsoft.com/office/drawing/2014/main" xmlns="" id="{00000000-0008-0000-0700-000056000000}"/>
            </a:ext>
          </a:extLst>
        </xdr:cNvPr>
        <xdr:cNvSpPr/>
      </xdr:nvSpPr>
      <xdr:spPr>
        <a:xfrm>
          <a:off x="1968500" y="611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36656</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84427" y="620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6,961</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80709</xdr:rowOff>
    </xdr:from>
    <xdr:to>
      <xdr:col>1</xdr:col>
      <xdr:colOff>485775</xdr:colOff>
      <xdr:row>37</xdr:row>
      <xdr:rowOff>10859</xdr:rowOff>
    </xdr:to>
    <xdr:sp macro="" textlink="">
      <xdr:nvSpPr>
        <xdr:cNvPr id="88" name="円/楕円 87">
          <a:extLst>
            <a:ext uri="{FF2B5EF4-FFF2-40B4-BE49-F238E27FC236}">
              <a16:creationId xmlns:a16="http://schemas.microsoft.com/office/drawing/2014/main" xmlns="" id="{00000000-0008-0000-0700-000058000000}"/>
            </a:ext>
          </a:extLst>
        </xdr:cNvPr>
        <xdr:cNvSpPr/>
      </xdr:nvSpPr>
      <xdr:spPr>
        <a:xfrm>
          <a:off x="1079500" y="625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1986</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95427" y="6345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72,596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a:extLst>
            <a:ext uri="{FF2B5EF4-FFF2-40B4-BE49-F238E27FC236}">
              <a16:creationId xmlns:a16="http://schemas.microsoft.com/office/drawing/2014/main" xmlns=""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48640</xdr:rowOff>
    </xdr:from>
    <xdr:to>
      <xdr:col>6</xdr:col>
      <xdr:colOff>510540</xdr:colOff>
      <xdr:row>57</xdr:row>
      <xdr:rowOff>122016</xdr:rowOff>
    </xdr:to>
    <xdr:cxnSp macro="">
      <xdr:nvCxnSpPr>
        <xdr:cNvPr id="111" name="直線コネクタ 110">
          <a:extLst>
            <a:ext uri="{FF2B5EF4-FFF2-40B4-BE49-F238E27FC236}">
              <a16:creationId xmlns:a16="http://schemas.microsoft.com/office/drawing/2014/main" xmlns="" id="{00000000-0008-0000-0700-00006F000000}"/>
            </a:ext>
          </a:extLst>
        </xdr:cNvPr>
        <xdr:cNvCxnSpPr/>
      </xdr:nvCxnSpPr>
      <xdr:spPr>
        <a:xfrm flipV="1">
          <a:off x="4633595" y="8621140"/>
          <a:ext cx="1270" cy="127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125843</xdr:rowOff>
    </xdr:from>
    <xdr:ext cx="534377" cy="259045"/>
    <xdr:sp macro="" textlink="">
      <xdr:nvSpPr>
        <xdr:cNvPr id="112" name="総務費最小値テキスト">
          <a:extLst>
            <a:ext uri="{FF2B5EF4-FFF2-40B4-BE49-F238E27FC236}">
              <a16:creationId xmlns:a16="http://schemas.microsoft.com/office/drawing/2014/main" xmlns="" id="{00000000-0008-0000-0700-000070000000}"/>
            </a:ext>
          </a:extLst>
        </xdr:cNvPr>
        <xdr:cNvSpPr txBox="1"/>
      </xdr:nvSpPr>
      <xdr:spPr>
        <a:xfrm>
          <a:off x="4686300" y="989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41,368</a:t>
          </a:r>
          <a:endParaRPr kumimoji="1" lang="ja-JP" altLang="en-US" sz="1000" b="1">
            <a:latin typeface="ＭＳ Ｐゴシック"/>
          </a:endParaRPr>
        </a:p>
      </xdr:txBody>
    </xdr:sp>
    <xdr:clientData/>
  </xdr:oneCellAnchor>
  <xdr:twoCellAnchor>
    <xdr:from>
      <xdr:col>6</xdr:col>
      <xdr:colOff>422275</xdr:colOff>
      <xdr:row>57</xdr:row>
      <xdr:rowOff>122016</xdr:rowOff>
    </xdr:from>
    <xdr:to>
      <xdr:col>6</xdr:col>
      <xdr:colOff>600075</xdr:colOff>
      <xdr:row>57</xdr:row>
      <xdr:rowOff>122016</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a:off x="4546600" y="989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166767</xdr:rowOff>
    </xdr:from>
    <xdr:ext cx="599010" cy="259045"/>
    <xdr:sp macro="" textlink="">
      <xdr:nvSpPr>
        <xdr:cNvPr id="114" name="総務費最大値テキスト">
          <a:extLst>
            <a:ext uri="{FF2B5EF4-FFF2-40B4-BE49-F238E27FC236}">
              <a16:creationId xmlns:a16="http://schemas.microsoft.com/office/drawing/2014/main" xmlns="" id="{00000000-0008-0000-0700-000072000000}"/>
            </a:ext>
          </a:extLst>
        </xdr:cNvPr>
        <xdr:cNvSpPr txBox="1"/>
      </xdr:nvSpPr>
      <xdr:spPr>
        <a:xfrm>
          <a:off x="4686300" y="8396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319,917</a:t>
          </a:r>
          <a:endParaRPr kumimoji="1" lang="ja-JP" altLang="en-US" sz="1000" b="1">
            <a:latin typeface="ＭＳ Ｐゴシック"/>
          </a:endParaRPr>
        </a:p>
      </xdr:txBody>
    </xdr:sp>
    <xdr:clientData/>
  </xdr:oneCellAnchor>
  <xdr:twoCellAnchor>
    <xdr:from>
      <xdr:col>6</xdr:col>
      <xdr:colOff>422275</xdr:colOff>
      <xdr:row>50</xdr:row>
      <xdr:rowOff>48640</xdr:rowOff>
    </xdr:from>
    <xdr:to>
      <xdr:col>6</xdr:col>
      <xdr:colOff>600075</xdr:colOff>
      <xdr:row>50</xdr:row>
      <xdr:rowOff>48640</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a:off x="4546600" y="862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78865</xdr:rowOff>
    </xdr:from>
    <xdr:to>
      <xdr:col>6</xdr:col>
      <xdr:colOff>511175</xdr:colOff>
      <xdr:row>56</xdr:row>
      <xdr:rowOff>142494</xdr:rowOff>
    </xdr:to>
    <xdr:cxnSp macro="">
      <xdr:nvCxnSpPr>
        <xdr:cNvPr id="116" name="直線コネクタ 115">
          <a:extLst>
            <a:ext uri="{FF2B5EF4-FFF2-40B4-BE49-F238E27FC236}">
              <a16:creationId xmlns:a16="http://schemas.microsoft.com/office/drawing/2014/main" xmlns="" id="{00000000-0008-0000-0700-000074000000}"/>
            </a:ext>
          </a:extLst>
        </xdr:cNvPr>
        <xdr:cNvCxnSpPr/>
      </xdr:nvCxnSpPr>
      <xdr:spPr>
        <a:xfrm flipV="1">
          <a:off x="3797300" y="9680065"/>
          <a:ext cx="838200" cy="63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11613</xdr:rowOff>
    </xdr:from>
    <xdr:ext cx="534377" cy="259045"/>
    <xdr:sp macro="" textlink="">
      <xdr:nvSpPr>
        <xdr:cNvPr id="117" name="総務費平均値テキスト">
          <a:extLst>
            <a:ext uri="{FF2B5EF4-FFF2-40B4-BE49-F238E27FC236}">
              <a16:creationId xmlns:a16="http://schemas.microsoft.com/office/drawing/2014/main" xmlns="" id="{00000000-0008-0000-0700-000075000000}"/>
            </a:ext>
          </a:extLst>
        </xdr:cNvPr>
        <xdr:cNvSpPr txBox="1"/>
      </xdr:nvSpPr>
      <xdr:spPr>
        <a:xfrm>
          <a:off x="4686300" y="9441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96,908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160186</xdr:rowOff>
    </xdr:from>
    <xdr:to>
      <xdr:col>6</xdr:col>
      <xdr:colOff>561975</xdr:colOff>
      <xdr:row>56</xdr:row>
      <xdr:rowOff>90336</xdr:rowOff>
    </xdr:to>
    <xdr:sp macro="" textlink="">
      <xdr:nvSpPr>
        <xdr:cNvPr id="118" name="フローチャート : 判断 117">
          <a:extLst>
            <a:ext uri="{FF2B5EF4-FFF2-40B4-BE49-F238E27FC236}">
              <a16:creationId xmlns:a16="http://schemas.microsoft.com/office/drawing/2014/main" xmlns="" id="{00000000-0008-0000-0700-000076000000}"/>
            </a:ext>
          </a:extLst>
        </xdr:cNvPr>
        <xdr:cNvSpPr/>
      </xdr:nvSpPr>
      <xdr:spPr>
        <a:xfrm>
          <a:off x="4584700" y="958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77567</xdr:rowOff>
    </xdr:from>
    <xdr:to>
      <xdr:col>5</xdr:col>
      <xdr:colOff>358775</xdr:colOff>
      <xdr:row>56</xdr:row>
      <xdr:rowOff>142494</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a:off x="2908300" y="9335867"/>
          <a:ext cx="889000" cy="407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166670</xdr:rowOff>
    </xdr:from>
    <xdr:to>
      <xdr:col>5</xdr:col>
      <xdr:colOff>409575</xdr:colOff>
      <xdr:row>56</xdr:row>
      <xdr:rowOff>96820</xdr:rowOff>
    </xdr:to>
    <xdr:sp macro="" textlink="">
      <xdr:nvSpPr>
        <xdr:cNvPr id="120" name="フローチャート : 判断 119">
          <a:extLst>
            <a:ext uri="{FF2B5EF4-FFF2-40B4-BE49-F238E27FC236}">
              <a16:creationId xmlns:a16="http://schemas.microsoft.com/office/drawing/2014/main" xmlns="" id="{00000000-0008-0000-0700-000078000000}"/>
            </a:ext>
          </a:extLst>
        </xdr:cNvPr>
        <xdr:cNvSpPr/>
      </xdr:nvSpPr>
      <xdr:spPr>
        <a:xfrm>
          <a:off x="3746500" y="959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113347</xdr:rowOff>
    </xdr:from>
    <xdr:ext cx="534377" cy="259045"/>
    <xdr:sp macro="" textlink="">
      <xdr:nvSpPr>
        <xdr:cNvPr id="121" name="テキスト ボックス 120">
          <a:extLst>
            <a:ext uri="{FF2B5EF4-FFF2-40B4-BE49-F238E27FC236}">
              <a16:creationId xmlns:a16="http://schemas.microsoft.com/office/drawing/2014/main" xmlns="" id="{00000000-0008-0000-0700-000079000000}"/>
            </a:ext>
          </a:extLst>
        </xdr:cNvPr>
        <xdr:cNvSpPr txBox="1"/>
      </xdr:nvSpPr>
      <xdr:spPr>
        <a:xfrm>
          <a:off x="3530111" y="937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95,490</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77567</xdr:rowOff>
    </xdr:from>
    <xdr:to>
      <xdr:col>4</xdr:col>
      <xdr:colOff>155575</xdr:colOff>
      <xdr:row>55</xdr:row>
      <xdr:rowOff>71124</xdr:rowOff>
    </xdr:to>
    <xdr:cxnSp macro="">
      <xdr:nvCxnSpPr>
        <xdr:cNvPr id="122" name="直線コネクタ 121">
          <a:extLst>
            <a:ext uri="{FF2B5EF4-FFF2-40B4-BE49-F238E27FC236}">
              <a16:creationId xmlns:a16="http://schemas.microsoft.com/office/drawing/2014/main" xmlns="" id="{00000000-0008-0000-0700-00007A000000}"/>
            </a:ext>
          </a:extLst>
        </xdr:cNvPr>
        <xdr:cNvCxnSpPr/>
      </xdr:nvCxnSpPr>
      <xdr:spPr>
        <a:xfrm flipV="1">
          <a:off x="2019300" y="9335867"/>
          <a:ext cx="889000" cy="16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50559</xdr:rowOff>
    </xdr:from>
    <xdr:to>
      <xdr:col>4</xdr:col>
      <xdr:colOff>206375</xdr:colOff>
      <xdr:row>54</xdr:row>
      <xdr:rowOff>152159</xdr:rowOff>
    </xdr:to>
    <xdr:sp macro="" textlink="">
      <xdr:nvSpPr>
        <xdr:cNvPr id="123" name="フローチャート : 判断 122">
          <a:extLst>
            <a:ext uri="{FF2B5EF4-FFF2-40B4-BE49-F238E27FC236}">
              <a16:creationId xmlns:a16="http://schemas.microsoft.com/office/drawing/2014/main" xmlns="" id="{00000000-0008-0000-0700-00007B000000}"/>
            </a:ext>
          </a:extLst>
        </xdr:cNvPr>
        <xdr:cNvSpPr/>
      </xdr:nvSpPr>
      <xdr:spPr>
        <a:xfrm>
          <a:off x="2857500" y="930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143286</xdr:rowOff>
    </xdr:from>
    <xdr:ext cx="599010" cy="259045"/>
    <xdr:sp macro="" textlink="">
      <xdr:nvSpPr>
        <xdr:cNvPr id="124" name="テキスト ボックス 123">
          <a:extLst>
            <a:ext uri="{FF2B5EF4-FFF2-40B4-BE49-F238E27FC236}">
              <a16:creationId xmlns:a16="http://schemas.microsoft.com/office/drawing/2014/main" xmlns="" id="{00000000-0008-0000-0700-00007C000000}"/>
            </a:ext>
          </a:extLst>
        </xdr:cNvPr>
        <xdr:cNvSpPr txBox="1"/>
      </xdr:nvSpPr>
      <xdr:spPr>
        <a:xfrm>
          <a:off x="2608794" y="9401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71124</xdr:rowOff>
    </xdr:from>
    <xdr:to>
      <xdr:col>2</xdr:col>
      <xdr:colOff>638175</xdr:colOff>
      <xdr:row>57</xdr:row>
      <xdr:rowOff>48132</xdr:rowOff>
    </xdr:to>
    <xdr:cxnSp macro="">
      <xdr:nvCxnSpPr>
        <xdr:cNvPr id="125" name="直線コネクタ 124">
          <a:extLst>
            <a:ext uri="{FF2B5EF4-FFF2-40B4-BE49-F238E27FC236}">
              <a16:creationId xmlns:a16="http://schemas.microsoft.com/office/drawing/2014/main" xmlns="" id="{00000000-0008-0000-0700-00007D000000}"/>
            </a:ext>
          </a:extLst>
        </xdr:cNvPr>
        <xdr:cNvCxnSpPr/>
      </xdr:nvCxnSpPr>
      <xdr:spPr>
        <a:xfrm flipV="1">
          <a:off x="1130300" y="9500874"/>
          <a:ext cx="889000" cy="31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133696</xdr:rowOff>
    </xdr:from>
    <xdr:to>
      <xdr:col>3</xdr:col>
      <xdr:colOff>3175</xdr:colOff>
      <xdr:row>56</xdr:row>
      <xdr:rowOff>63846</xdr:rowOff>
    </xdr:to>
    <xdr:sp macro="" textlink="">
      <xdr:nvSpPr>
        <xdr:cNvPr id="126" name="フローチャート : 判断 125">
          <a:extLst>
            <a:ext uri="{FF2B5EF4-FFF2-40B4-BE49-F238E27FC236}">
              <a16:creationId xmlns:a16="http://schemas.microsoft.com/office/drawing/2014/main" xmlns="" id="{00000000-0008-0000-0700-00007E000000}"/>
            </a:ext>
          </a:extLst>
        </xdr:cNvPr>
        <xdr:cNvSpPr/>
      </xdr:nvSpPr>
      <xdr:spPr>
        <a:xfrm>
          <a:off x="1968500" y="956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54973</xdr:rowOff>
    </xdr:from>
    <xdr:ext cx="599010" cy="259045"/>
    <xdr:sp macro="" textlink="">
      <xdr:nvSpPr>
        <xdr:cNvPr id="127" name="テキスト ボックス 126">
          <a:extLst>
            <a:ext uri="{FF2B5EF4-FFF2-40B4-BE49-F238E27FC236}">
              <a16:creationId xmlns:a16="http://schemas.microsoft.com/office/drawing/2014/main" xmlns="" id="{00000000-0008-0000-0700-00007F000000}"/>
            </a:ext>
          </a:extLst>
        </xdr:cNvPr>
        <xdr:cNvSpPr txBox="1"/>
      </xdr:nvSpPr>
      <xdr:spPr>
        <a:xfrm>
          <a:off x="1719794" y="965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29354</xdr:rowOff>
    </xdr:from>
    <xdr:to>
      <xdr:col>1</xdr:col>
      <xdr:colOff>485775</xdr:colOff>
      <xdr:row>56</xdr:row>
      <xdr:rowOff>130954</xdr:rowOff>
    </xdr:to>
    <xdr:sp macro="" textlink="">
      <xdr:nvSpPr>
        <xdr:cNvPr id="128" name="フローチャート : 判断 127">
          <a:extLst>
            <a:ext uri="{FF2B5EF4-FFF2-40B4-BE49-F238E27FC236}">
              <a16:creationId xmlns:a16="http://schemas.microsoft.com/office/drawing/2014/main" xmlns="" id="{00000000-0008-0000-0700-000080000000}"/>
            </a:ext>
          </a:extLst>
        </xdr:cNvPr>
        <xdr:cNvSpPr/>
      </xdr:nvSpPr>
      <xdr:spPr>
        <a:xfrm>
          <a:off x="1079500" y="963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147481</xdr:rowOff>
    </xdr:from>
    <xdr:ext cx="534377"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863111" y="940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28065</xdr:rowOff>
    </xdr:from>
    <xdr:to>
      <xdr:col>6</xdr:col>
      <xdr:colOff>561975</xdr:colOff>
      <xdr:row>56</xdr:row>
      <xdr:rowOff>129665</xdr:rowOff>
    </xdr:to>
    <xdr:sp macro="" textlink="">
      <xdr:nvSpPr>
        <xdr:cNvPr id="135" name="円/楕円 134">
          <a:extLst>
            <a:ext uri="{FF2B5EF4-FFF2-40B4-BE49-F238E27FC236}">
              <a16:creationId xmlns:a16="http://schemas.microsoft.com/office/drawing/2014/main" xmlns="" id="{00000000-0008-0000-0700-000087000000}"/>
            </a:ext>
          </a:extLst>
        </xdr:cNvPr>
        <xdr:cNvSpPr/>
      </xdr:nvSpPr>
      <xdr:spPr>
        <a:xfrm>
          <a:off x="4584700" y="962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6492</xdr:rowOff>
    </xdr:from>
    <xdr:ext cx="534377" cy="259045"/>
    <xdr:sp macro="" textlink="">
      <xdr:nvSpPr>
        <xdr:cNvPr id="136" name="総務費該当値テキスト">
          <a:extLst>
            <a:ext uri="{FF2B5EF4-FFF2-40B4-BE49-F238E27FC236}">
              <a16:creationId xmlns:a16="http://schemas.microsoft.com/office/drawing/2014/main" xmlns="" id="{00000000-0008-0000-0700-000088000000}"/>
            </a:ext>
          </a:extLst>
        </xdr:cNvPr>
        <xdr:cNvSpPr txBox="1"/>
      </xdr:nvSpPr>
      <xdr:spPr>
        <a:xfrm>
          <a:off x="4686300" y="960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88,306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91694</xdr:rowOff>
    </xdr:from>
    <xdr:to>
      <xdr:col>5</xdr:col>
      <xdr:colOff>409575</xdr:colOff>
      <xdr:row>57</xdr:row>
      <xdr:rowOff>21844</xdr:rowOff>
    </xdr:to>
    <xdr:sp macro="" textlink="">
      <xdr:nvSpPr>
        <xdr:cNvPr id="137" name="円/楕円 136">
          <a:extLst>
            <a:ext uri="{FF2B5EF4-FFF2-40B4-BE49-F238E27FC236}">
              <a16:creationId xmlns:a16="http://schemas.microsoft.com/office/drawing/2014/main" xmlns="" id="{00000000-0008-0000-0700-000089000000}"/>
            </a:ext>
          </a:extLst>
        </xdr:cNvPr>
        <xdr:cNvSpPr/>
      </xdr:nvSpPr>
      <xdr:spPr>
        <a:xfrm>
          <a:off x="3746500" y="969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12971</xdr:rowOff>
    </xdr:from>
    <xdr:ext cx="534377"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3530111" y="978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74,389</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26767</xdr:rowOff>
    </xdr:from>
    <xdr:to>
      <xdr:col>4</xdr:col>
      <xdr:colOff>206375</xdr:colOff>
      <xdr:row>54</xdr:row>
      <xdr:rowOff>128367</xdr:rowOff>
    </xdr:to>
    <xdr:sp macro="" textlink="">
      <xdr:nvSpPr>
        <xdr:cNvPr id="139" name="円/楕円 138">
          <a:extLst>
            <a:ext uri="{FF2B5EF4-FFF2-40B4-BE49-F238E27FC236}">
              <a16:creationId xmlns:a16="http://schemas.microsoft.com/office/drawing/2014/main" xmlns="" id="{00000000-0008-0000-0700-00008B000000}"/>
            </a:ext>
          </a:extLst>
        </xdr:cNvPr>
        <xdr:cNvSpPr/>
      </xdr:nvSpPr>
      <xdr:spPr>
        <a:xfrm>
          <a:off x="2857500" y="928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52</xdr:row>
      <xdr:rowOff>144894</xdr:rowOff>
    </xdr:from>
    <xdr:ext cx="599010"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2608794" y="9060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163,590</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20324</xdr:rowOff>
    </xdr:from>
    <xdr:to>
      <xdr:col>3</xdr:col>
      <xdr:colOff>3175</xdr:colOff>
      <xdr:row>55</xdr:row>
      <xdr:rowOff>121924</xdr:rowOff>
    </xdr:to>
    <xdr:sp macro="" textlink="">
      <xdr:nvSpPr>
        <xdr:cNvPr id="141" name="円/楕円 140">
          <a:extLst>
            <a:ext uri="{FF2B5EF4-FFF2-40B4-BE49-F238E27FC236}">
              <a16:creationId xmlns:a16="http://schemas.microsoft.com/office/drawing/2014/main" xmlns="" id="{00000000-0008-0000-0700-00008D000000}"/>
            </a:ext>
          </a:extLst>
        </xdr:cNvPr>
        <xdr:cNvSpPr/>
      </xdr:nvSpPr>
      <xdr:spPr>
        <a:xfrm>
          <a:off x="1968500" y="945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53</xdr:row>
      <xdr:rowOff>138451</xdr:rowOff>
    </xdr:from>
    <xdr:ext cx="599010"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1719794" y="9225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127,499</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168782</xdr:rowOff>
    </xdr:from>
    <xdr:to>
      <xdr:col>1</xdr:col>
      <xdr:colOff>485775</xdr:colOff>
      <xdr:row>57</xdr:row>
      <xdr:rowOff>98932</xdr:rowOff>
    </xdr:to>
    <xdr:sp macro="" textlink="">
      <xdr:nvSpPr>
        <xdr:cNvPr id="143" name="円/楕円 142">
          <a:extLst>
            <a:ext uri="{FF2B5EF4-FFF2-40B4-BE49-F238E27FC236}">
              <a16:creationId xmlns:a16="http://schemas.microsoft.com/office/drawing/2014/main" xmlns="" id="{00000000-0008-0000-0700-00008F000000}"/>
            </a:ext>
          </a:extLst>
        </xdr:cNvPr>
        <xdr:cNvSpPr/>
      </xdr:nvSpPr>
      <xdr:spPr>
        <a:xfrm>
          <a:off x="1079500" y="976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90059</xdr:rowOff>
    </xdr:from>
    <xdr:ext cx="534377"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863111" y="98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57,528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a:extLst>
            <a:ext uri="{FF2B5EF4-FFF2-40B4-BE49-F238E27FC236}">
              <a16:creationId xmlns:a16="http://schemas.microsoft.com/office/drawing/2014/main" xmlns=""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a:extLst>
            <a:ext uri="{FF2B5EF4-FFF2-40B4-BE49-F238E27FC236}">
              <a16:creationId xmlns:a16="http://schemas.microsoft.com/office/drawing/2014/main" xmlns=""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205,318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a:extLst>
            <a:ext uri="{FF2B5EF4-FFF2-40B4-BE49-F238E27FC236}">
              <a16:creationId xmlns:a16="http://schemas.microsoft.com/office/drawing/2014/main" xmlns=""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a:extLst>
            <a:ext uri="{FF2B5EF4-FFF2-40B4-BE49-F238E27FC236}">
              <a16:creationId xmlns:a16="http://schemas.microsoft.com/office/drawing/2014/main" xmlns=""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a:extLst>
            <a:ext uri="{FF2B5EF4-FFF2-40B4-BE49-F238E27FC236}">
              <a16:creationId xmlns:a16="http://schemas.microsoft.com/office/drawing/2014/main" xmlns=""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44603</xdr:rowOff>
    </xdr:from>
    <xdr:to>
      <xdr:col>6</xdr:col>
      <xdr:colOff>510540</xdr:colOff>
      <xdr:row>78</xdr:row>
      <xdr:rowOff>132806</xdr:rowOff>
    </xdr:to>
    <xdr:cxnSp macro="">
      <xdr:nvCxnSpPr>
        <xdr:cNvPr id="167" name="直線コネクタ 166">
          <a:extLst>
            <a:ext uri="{FF2B5EF4-FFF2-40B4-BE49-F238E27FC236}">
              <a16:creationId xmlns:a16="http://schemas.microsoft.com/office/drawing/2014/main" xmlns="" id="{00000000-0008-0000-0700-0000A7000000}"/>
            </a:ext>
          </a:extLst>
        </xdr:cNvPr>
        <xdr:cNvCxnSpPr/>
      </xdr:nvCxnSpPr>
      <xdr:spPr>
        <a:xfrm flipV="1">
          <a:off x="4633595" y="12046103"/>
          <a:ext cx="1270" cy="1459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136633</xdr:rowOff>
    </xdr:from>
    <xdr:ext cx="599010" cy="259045"/>
    <xdr:sp macro="" textlink="">
      <xdr:nvSpPr>
        <xdr:cNvPr id="168" name="民生費最小値テキスト">
          <a:extLst>
            <a:ext uri="{FF2B5EF4-FFF2-40B4-BE49-F238E27FC236}">
              <a16:creationId xmlns:a16="http://schemas.microsoft.com/office/drawing/2014/main" xmlns="" id="{00000000-0008-0000-0700-0000A8000000}"/>
            </a:ext>
          </a:extLst>
        </xdr:cNvPr>
        <xdr:cNvSpPr txBox="1"/>
      </xdr:nvSpPr>
      <xdr:spPr>
        <a:xfrm>
          <a:off x="4686300" y="1350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100,754</a:t>
          </a:r>
          <a:endParaRPr kumimoji="1" lang="ja-JP" altLang="en-US" sz="1000" b="1">
            <a:latin typeface="ＭＳ Ｐゴシック"/>
          </a:endParaRPr>
        </a:p>
      </xdr:txBody>
    </xdr:sp>
    <xdr:clientData/>
  </xdr:oneCellAnchor>
  <xdr:twoCellAnchor>
    <xdr:from>
      <xdr:col>6</xdr:col>
      <xdr:colOff>422275</xdr:colOff>
      <xdr:row>78</xdr:row>
      <xdr:rowOff>132806</xdr:rowOff>
    </xdr:from>
    <xdr:to>
      <xdr:col>6</xdr:col>
      <xdr:colOff>600075</xdr:colOff>
      <xdr:row>78</xdr:row>
      <xdr:rowOff>132806</xdr:rowOff>
    </xdr:to>
    <xdr:cxnSp macro="">
      <xdr:nvCxnSpPr>
        <xdr:cNvPr id="169" name="直線コネクタ 168">
          <a:extLst>
            <a:ext uri="{FF2B5EF4-FFF2-40B4-BE49-F238E27FC236}">
              <a16:creationId xmlns:a16="http://schemas.microsoft.com/office/drawing/2014/main" xmlns="" id="{00000000-0008-0000-0700-0000A9000000}"/>
            </a:ext>
          </a:extLst>
        </xdr:cNvPr>
        <xdr:cNvCxnSpPr/>
      </xdr:nvCxnSpPr>
      <xdr:spPr>
        <a:xfrm>
          <a:off x="4546600" y="1350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162730</xdr:rowOff>
    </xdr:from>
    <xdr:ext cx="599010" cy="259045"/>
    <xdr:sp macro="" textlink="">
      <xdr:nvSpPr>
        <xdr:cNvPr id="170" name="民生費最大値テキスト">
          <a:extLst>
            <a:ext uri="{FF2B5EF4-FFF2-40B4-BE49-F238E27FC236}">
              <a16:creationId xmlns:a16="http://schemas.microsoft.com/office/drawing/2014/main" xmlns="" id="{00000000-0008-0000-0700-0000AA000000}"/>
            </a:ext>
          </a:extLst>
        </xdr:cNvPr>
        <xdr:cNvSpPr txBox="1"/>
      </xdr:nvSpPr>
      <xdr:spPr>
        <a:xfrm>
          <a:off x="4686300" y="11821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260,400</a:t>
          </a:r>
          <a:endParaRPr kumimoji="1" lang="ja-JP" altLang="en-US" sz="1000" b="1">
            <a:latin typeface="ＭＳ Ｐゴシック"/>
          </a:endParaRPr>
        </a:p>
      </xdr:txBody>
    </xdr:sp>
    <xdr:clientData/>
  </xdr:oneCellAnchor>
  <xdr:twoCellAnchor>
    <xdr:from>
      <xdr:col>6</xdr:col>
      <xdr:colOff>422275</xdr:colOff>
      <xdr:row>70</xdr:row>
      <xdr:rowOff>44603</xdr:rowOff>
    </xdr:from>
    <xdr:to>
      <xdr:col>6</xdr:col>
      <xdr:colOff>600075</xdr:colOff>
      <xdr:row>70</xdr:row>
      <xdr:rowOff>44603</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a:off x="4546600" y="1204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39244</xdr:rowOff>
    </xdr:from>
    <xdr:to>
      <xdr:col>6</xdr:col>
      <xdr:colOff>511175</xdr:colOff>
      <xdr:row>74</xdr:row>
      <xdr:rowOff>49678</xdr:rowOff>
    </xdr:to>
    <xdr:cxnSp macro="">
      <xdr:nvCxnSpPr>
        <xdr:cNvPr id="172" name="直線コネクタ 171">
          <a:extLst>
            <a:ext uri="{FF2B5EF4-FFF2-40B4-BE49-F238E27FC236}">
              <a16:creationId xmlns:a16="http://schemas.microsoft.com/office/drawing/2014/main" xmlns="" id="{00000000-0008-0000-0700-0000AC000000}"/>
            </a:ext>
          </a:extLst>
        </xdr:cNvPr>
        <xdr:cNvCxnSpPr/>
      </xdr:nvCxnSpPr>
      <xdr:spPr>
        <a:xfrm flipV="1">
          <a:off x="3797300" y="12555094"/>
          <a:ext cx="838200" cy="18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149496</xdr:rowOff>
    </xdr:from>
    <xdr:ext cx="599010" cy="259045"/>
    <xdr:sp macro="" textlink="">
      <xdr:nvSpPr>
        <xdr:cNvPr id="173" name="民生費平均値テキスト">
          <a:extLst>
            <a:ext uri="{FF2B5EF4-FFF2-40B4-BE49-F238E27FC236}">
              <a16:creationId xmlns:a16="http://schemas.microsoft.com/office/drawing/2014/main" xmlns="" id="{00000000-0008-0000-0700-0000AD000000}"/>
            </a:ext>
          </a:extLst>
        </xdr:cNvPr>
        <xdr:cNvSpPr txBox="1"/>
      </xdr:nvSpPr>
      <xdr:spPr>
        <a:xfrm>
          <a:off x="4686300" y="130082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147,264</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171069</xdr:rowOff>
    </xdr:from>
    <xdr:to>
      <xdr:col>6</xdr:col>
      <xdr:colOff>561975</xdr:colOff>
      <xdr:row>76</xdr:row>
      <xdr:rowOff>101219</xdr:rowOff>
    </xdr:to>
    <xdr:sp macro="" textlink="">
      <xdr:nvSpPr>
        <xdr:cNvPr id="174" name="フローチャート : 判断 173">
          <a:extLst>
            <a:ext uri="{FF2B5EF4-FFF2-40B4-BE49-F238E27FC236}">
              <a16:creationId xmlns:a16="http://schemas.microsoft.com/office/drawing/2014/main" xmlns="" id="{00000000-0008-0000-0700-0000AE000000}"/>
            </a:ext>
          </a:extLst>
        </xdr:cNvPr>
        <xdr:cNvSpPr/>
      </xdr:nvSpPr>
      <xdr:spPr>
        <a:xfrm>
          <a:off x="4584700" y="1302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49678</xdr:rowOff>
    </xdr:from>
    <xdr:to>
      <xdr:col>5</xdr:col>
      <xdr:colOff>358775</xdr:colOff>
      <xdr:row>74</xdr:row>
      <xdr:rowOff>135393</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flipV="1">
          <a:off x="2908300" y="12736978"/>
          <a:ext cx="889000" cy="8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52279</xdr:rowOff>
    </xdr:from>
    <xdr:to>
      <xdr:col>5</xdr:col>
      <xdr:colOff>409575</xdr:colOff>
      <xdr:row>76</xdr:row>
      <xdr:rowOff>153879</xdr:rowOff>
    </xdr:to>
    <xdr:sp macro="" textlink="">
      <xdr:nvSpPr>
        <xdr:cNvPr id="176" name="フローチャート : 判断 175">
          <a:extLst>
            <a:ext uri="{FF2B5EF4-FFF2-40B4-BE49-F238E27FC236}">
              <a16:creationId xmlns:a16="http://schemas.microsoft.com/office/drawing/2014/main" xmlns="" id="{00000000-0008-0000-0700-0000B0000000}"/>
            </a:ext>
          </a:extLst>
        </xdr:cNvPr>
        <xdr:cNvSpPr/>
      </xdr:nvSpPr>
      <xdr:spPr>
        <a:xfrm>
          <a:off x="3746500" y="1308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145006</xdr:rowOff>
    </xdr:from>
    <xdr:ext cx="599010" cy="259045"/>
    <xdr:sp macro="" textlink="">
      <xdr:nvSpPr>
        <xdr:cNvPr id="177" name="テキスト ボックス 176">
          <a:extLst>
            <a:ext uri="{FF2B5EF4-FFF2-40B4-BE49-F238E27FC236}">
              <a16:creationId xmlns:a16="http://schemas.microsoft.com/office/drawing/2014/main" xmlns="" id="{00000000-0008-0000-0700-0000B1000000}"/>
            </a:ext>
          </a:extLst>
        </xdr:cNvPr>
        <xdr:cNvSpPr txBox="1"/>
      </xdr:nvSpPr>
      <xdr:spPr>
        <a:xfrm>
          <a:off x="3497794" y="13175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141,505</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135393</xdr:rowOff>
    </xdr:from>
    <xdr:to>
      <xdr:col>4</xdr:col>
      <xdr:colOff>155575</xdr:colOff>
      <xdr:row>75</xdr:row>
      <xdr:rowOff>80045</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flipV="1">
          <a:off x="2019300" y="12822693"/>
          <a:ext cx="889000" cy="116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67613</xdr:rowOff>
    </xdr:from>
    <xdr:to>
      <xdr:col>4</xdr:col>
      <xdr:colOff>206375</xdr:colOff>
      <xdr:row>76</xdr:row>
      <xdr:rowOff>169213</xdr:rowOff>
    </xdr:to>
    <xdr:sp macro="" textlink="">
      <xdr:nvSpPr>
        <xdr:cNvPr id="179" name="フローチャート : 判断 178">
          <a:extLst>
            <a:ext uri="{FF2B5EF4-FFF2-40B4-BE49-F238E27FC236}">
              <a16:creationId xmlns:a16="http://schemas.microsoft.com/office/drawing/2014/main" xmlns="" id="{00000000-0008-0000-0700-0000B3000000}"/>
            </a:ext>
          </a:extLst>
        </xdr:cNvPr>
        <xdr:cNvSpPr/>
      </xdr:nvSpPr>
      <xdr:spPr>
        <a:xfrm>
          <a:off x="2857500" y="130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160340</xdr:rowOff>
    </xdr:from>
    <xdr:ext cx="599010" cy="259045"/>
    <xdr:sp macro="" textlink="">
      <xdr:nvSpPr>
        <xdr:cNvPr id="180" name="テキスト ボックス 179">
          <a:extLst>
            <a:ext uri="{FF2B5EF4-FFF2-40B4-BE49-F238E27FC236}">
              <a16:creationId xmlns:a16="http://schemas.microsoft.com/office/drawing/2014/main" xmlns="" id="{00000000-0008-0000-0700-0000B4000000}"/>
            </a:ext>
          </a:extLst>
        </xdr:cNvPr>
        <xdr:cNvSpPr txBox="1"/>
      </xdr:nvSpPr>
      <xdr:spPr>
        <a:xfrm>
          <a:off x="2608794" y="13190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80045</xdr:rowOff>
    </xdr:from>
    <xdr:to>
      <xdr:col>2</xdr:col>
      <xdr:colOff>638175</xdr:colOff>
      <xdr:row>75</xdr:row>
      <xdr:rowOff>85942</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flipV="1">
          <a:off x="1130300" y="12938795"/>
          <a:ext cx="889000" cy="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1310</xdr:rowOff>
    </xdr:from>
    <xdr:to>
      <xdr:col>3</xdr:col>
      <xdr:colOff>3175</xdr:colOff>
      <xdr:row>77</xdr:row>
      <xdr:rowOff>102910</xdr:rowOff>
    </xdr:to>
    <xdr:sp macro="" textlink="">
      <xdr:nvSpPr>
        <xdr:cNvPr id="182" name="フローチャート : 判断 181">
          <a:extLst>
            <a:ext uri="{FF2B5EF4-FFF2-40B4-BE49-F238E27FC236}">
              <a16:creationId xmlns:a16="http://schemas.microsoft.com/office/drawing/2014/main" xmlns="" id="{00000000-0008-0000-0700-0000B6000000}"/>
            </a:ext>
          </a:extLst>
        </xdr:cNvPr>
        <xdr:cNvSpPr/>
      </xdr:nvSpPr>
      <xdr:spPr>
        <a:xfrm>
          <a:off x="1968500" y="132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94037</xdr:rowOff>
    </xdr:from>
    <xdr:ext cx="599010" cy="259045"/>
    <xdr:sp macro="" textlink="">
      <xdr:nvSpPr>
        <xdr:cNvPr id="183" name="テキスト ボックス 182">
          <a:extLst>
            <a:ext uri="{FF2B5EF4-FFF2-40B4-BE49-F238E27FC236}">
              <a16:creationId xmlns:a16="http://schemas.microsoft.com/office/drawing/2014/main" xmlns="" id="{00000000-0008-0000-0700-0000B7000000}"/>
            </a:ext>
          </a:extLst>
        </xdr:cNvPr>
        <xdr:cNvSpPr txBox="1"/>
      </xdr:nvSpPr>
      <xdr:spPr>
        <a:xfrm>
          <a:off x="1719794" y="13295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10948</xdr:rowOff>
    </xdr:from>
    <xdr:to>
      <xdr:col>1</xdr:col>
      <xdr:colOff>485775</xdr:colOff>
      <xdr:row>77</xdr:row>
      <xdr:rowOff>112548</xdr:rowOff>
    </xdr:to>
    <xdr:sp macro="" textlink="">
      <xdr:nvSpPr>
        <xdr:cNvPr id="184" name="フローチャート : 判断 183">
          <a:extLst>
            <a:ext uri="{FF2B5EF4-FFF2-40B4-BE49-F238E27FC236}">
              <a16:creationId xmlns:a16="http://schemas.microsoft.com/office/drawing/2014/main" xmlns="" id="{00000000-0008-0000-0700-0000B8000000}"/>
            </a:ext>
          </a:extLst>
        </xdr:cNvPr>
        <xdr:cNvSpPr/>
      </xdr:nvSpPr>
      <xdr:spPr>
        <a:xfrm>
          <a:off x="1079500" y="132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103675</xdr:rowOff>
    </xdr:from>
    <xdr:ext cx="599010" cy="259045"/>
    <xdr:sp macro="" textlink="">
      <xdr:nvSpPr>
        <xdr:cNvPr id="185" name="テキスト ボックス 184">
          <a:extLst>
            <a:ext uri="{FF2B5EF4-FFF2-40B4-BE49-F238E27FC236}">
              <a16:creationId xmlns:a16="http://schemas.microsoft.com/office/drawing/2014/main" xmlns="" id="{00000000-0008-0000-0700-0000B9000000}"/>
            </a:ext>
          </a:extLst>
        </xdr:cNvPr>
        <xdr:cNvSpPr txBox="1"/>
      </xdr:nvSpPr>
      <xdr:spPr>
        <a:xfrm>
          <a:off x="830794" y="13305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72</xdr:row>
      <xdr:rowOff>159894</xdr:rowOff>
    </xdr:from>
    <xdr:to>
      <xdr:col>6</xdr:col>
      <xdr:colOff>561975</xdr:colOff>
      <xdr:row>73</xdr:row>
      <xdr:rowOff>90044</xdr:rowOff>
    </xdr:to>
    <xdr:sp macro="" textlink="">
      <xdr:nvSpPr>
        <xdr:cNvPr id="191" name="円/楕円 190">
          <a:extLst>
            <a:ext uri="{FF2B5EF4-FFF2-40B4-BE49-F238E27FC236}">
              <a16:creationId xmlns:a16="http://schemas.microsoft.com/office/drawing/2014/main" xmlns="" id="{00000000-0008-0000-0700-0000BF000000}"/>
            </a:ext>
          </a:extLst>
        </xdr:cNvPr>
        <xdr:cNvSpPr/>
      </xdr:nvSpPr>
      <xdr:spPr>
        <a:xfrm>
          <a:off x="4584700" y="1250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11321</xdr:rowOff>
    </xdr:from>
    <xdr:ext cx="599010" cy="259045"/>
    <xdr:sp macro="" textlink="">
      <xdr:nvSpPr>
        <xdr:cNvPr id="192" name="民生費該当値テキスト">
          <a:extLst>
            <a:ext uri="{FF2B5EF4-FFF2-40B4-BE49-F238E27FC236}">
              <a16:creationId xmlns:a16="http://schemas.microsoft.com/office/drawing/2014/main" xmlns="" id="{00000000-0008-0000-0700-0000C0000000}"/>
            </a:ext>
          </a:extLst>
        </xdr:cNvPr>
        <xdr:cNvSpPr txBox="1"/>
      </xdr:nvSpPr>
      <xdr:spPr>
        <a:xfrm>
          <a:off x="4686300" y="1235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204,736</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170328</xdr:rowOff>
    </xdr:from>
    <xdr:to>
      <xdr:col>5</xdr:col>
      <xdr:colOff>409575</xdr:colOff>
      <xdr:row>74</xdr:row>
      <xdr:rowOff>100478</xdr:rowOff>
    </xdr:to>
    <xdr:sp macro="" textlink="">
      <xdr:nvSpPr>
        <xdr:cNvPr id="193" name="円/楕円 192">
          <a:extLst>
            <a:ext uri="{FF2B5EF4-FFF2-40B4-BE49-F238E27FC236}">
              <a16:creationId xmlns:a16="http://schemas.microsoft.com/office/drawing/2014/main" xmlns="" id="{00000000-0008-0000-0700-0000C1000000}"/>
            </a:ext>
          </a:extLst>
        </xdr:cNvPr>
        <xdr:cNvSpPr/>
      </xdr:nvSpPr>
      <xdr:spPr>
        <a:xfrm>
          <a:off x="3746500" y="1268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117005</xdr:rowOff>
    </xdr:from>
    <xdr:ext cx="59901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3497794" y="12461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184,845</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84593</xdr:rowOff>
    </xdr:from>
    <xdr:to>
      <xdr:col>4</xdr:col>
      <xdr:colOff>206375</xdr:colOff>
      <xdr:row>75</xdr:row>
      <xdr:rowOff>14743</xdr:rowOff>
    </xdr:to>
    <xdr:sp macro="" textlink="">
      <xdr:nvSpPr>
        <xdr:cNvPr id="195" name="円/楕円 194">
          <a:extLst>
            <a:ext uri="{FF2B5EF4-FFF2-40B4-BE49-F238E27FC236}">
              <a16:creationId xmlns:a16="http://schemas.microsoft.com/office/drawing/2014/main" xmlns="" id="{00000000-0008-0000-0700-0000C3000000}"/>
            </a:ext>
          </a:extLst>
        </xdr:cNvPr>
        <xdr:cNvSpPr/>
      </xdr:nvSpPr>
      <xdr:spPr>
        <a:xfrm>
          <a:off x="2857500" y="1277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31270</xdr:rowOff>
    </xdr:from>
    <xdr:ext cx="59901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2608794" y="12547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175,471</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29245</xdr:rowOff>
    </xdr:from>
    <xdr:to>
      <xdr:col>3</xdr:col>
      <xdr:colOff>3175</xdr:colOff>
      <xdr:row>75</xdr:row>
      <xdr:rowOff>130845</xdr:rowOff>
    </xdr:to>
    <xdr:sp macro="" textlink="">
      <xdr:nvSpPr>
        <xdr:cNvPr id="197" name="円/楕円 196">
          <a:extLst>
            <a:ext uri="{FF2B5EF4-FFF2-40B4-BE49-F238E27FC236}">
              <a16:creationId xmlns:a16="http://schemas.microsoft.com/office/drawing/2014/main" xmlns="" id="{00000000-0008-0000-0700-0000C5000000}"/>
            </a:ext>
          </a:extLst>
        </xdr:cNvPr>
        <xdr:cNvSpPr/>
      </xdr:nvSpPr>
      <xdr:spPr>
        <a:xfrm>
          <a:off x="1968500" y="1288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147372</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1719794" y="12663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162,774</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35142</xdr:rowOff>
    </xdr:from>
    <xdr:to>
      <xdr:col>1</xdr:col>
      <xdr:colOff>485775</xdr:colOff>
      <xdr:row>75</xdr:row>
      <xdr:rowOff>136742</xdr:rowOff>
    </xdr:to>
    <xdr:sp macro="" textlink="">
      <xdr:nvSpPr>
        <xdr:cNvPr id="199" name="円/楕円 198">
          <a:extLst>
            <a:ext uri="{FF2B5EF4-FFF2-40B4-BE49-F238E27FC236}">
              <a16:creationId xmlns:a16="http://schemas.microsoft.com/office/drawing/2014/main" xmlns="" id="{00000000-0008-0000-0700-0000C7000000}"/>
            </a:ext>
          </a:extLst>
        </xdr:cNvPr>
        <xdr:cNvSpPr/>
      </xdr:nvSpPr>
      <xdr:spPr>
        <a:xfrm>
          <a:off x="1079500" y="1289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153269</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830794" y="12669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162,129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a:extLst>
            <a:ext uri="{FF2B5EF4-FFF2-40B4-BE49-F238E27FC236}">
              <a16:creationId xmlns:a16="http://schemas.microsoft.com/office/drawing/2014/main" xmlns=""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a:extLst>
            <a:ext uri="{FF2B5EF4-FFF2-40B4-BE49-F238E27FC236}">
              <a16:creationId xmlns:a16="http://schemas.microsoft.com/office/drawing/2014/main" xmlns=""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a:extLst>
            <a:ext uri="{FF2B5EF4-FFF2-40B4-BE49-F238E27FC236}">
              <a16:creationId xmlns:a16="http://schemas.microsoft.com/office/drawing/2014/main" xmlns=""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a:extLst>
            <a:ext uri="{FF2B5EF4-FFF2-40B4-BE49-F238E27FC236}">
              <a16:creationId xmlns:a16="http://schemas.microsoft.com/office/drawing/2014/main" xmlns=""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28,097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a:extLst>
            <a:ext uri="{FF2B5EF4-FFF2-40B4-BE49-F238E27FC236}">
              <a16:creationId xmlns:a16="http://schemas.microsoft.com/office/drawing/2014/main" xmlns=""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a:extLst>
            <a:ext uri="{FF2B5EF4-FFF2-40B4-BE49-F238E27FC236}">
              <a16:creationId xmlns:a16="http://schemas.microsoft.com/office/drawing/2014/main" xmlns=""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a:extLst>
            <a:ext uri="{FF2B5EF4-FFF2-40B4-BE49-F238E27FC236}">
              <a16:creationId xmlns:a16="http://schemas.microsoft.com/office/drawing/2014/main" xmlns="" id="{00000000-0008-0000-07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xmlns="" id="{00000000-0008-0000-0700-0000D4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a:extLst>
            <a:ext uri="{FF2B5EF4-FFF2-40B4-BE49-F238E27FC236}">
              <a16:creationId xmlns:a16="http://schemas.microsoft.com/office/drawing/2014/main" xmlns="" id="{00000000-0008-0000-07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xmlns="" id="{00000000-0008-0000-0700-0000D6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a:extLst>
            <a:ext uri="{FF2B5EF4-FFF2-40B4-BE49-F238E27FC236}">
              <a16:creationId xmlns:a16="http://schemas.microsoft.com/office/drawing/2014/main" xmlns="" id="{00000000-0008-0000-07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xmlns="" id="{00000000-0008-0000-0700-0000D8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衛生費グラフ枠">
          <a:extLst>
            <a:ext uri="{FF2B5EF4-FFF2-40B4-BE49-F238E27FC236}">
              <a16:creationId xmlns:a16="http://schemas.microsoft.com/office/drawing/2014/main" xmlns=""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78339</xdr:rowOff>
    </xdr:from>
    <xdr:to>
      <xdr:col>6</xdr:col>
      <xdr:colOff>510540</xdr:colOff>
      <xdr:row>98</xdr:row>
      <xdr:rowOff>51054</xdr:rowOff>
    </xdr:to>
    <xdr:cxnSp macro="">
      <xdr:nvCxnSpPr>
        <xdr:cNvPr id="222" name="直線コネクタ 221">
          <a:extLst>
            <a:ext uri="{FF2B5EF4-FFF2-40B4-BE49-F238E27FC236}">
              <a16:creationId xmlns:a16="http://schemas.microsoft.com/office/drawing/2014/main" xmlns="" id="{00000000-0008-0000-0700-0000DE000000}"/>
            </a:ext>
          </a:extLst>
        </xdr:cNvPr>
        <xdr:cNvCxnSpPr/>
      </xdr:nvCxnSpPr>
      <xdr:spPr>
        <a:xfrm flipV="1">
          <a:off x="4633595" y="15508839"/>
          <a:ext cx="1270" cy="134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54881</xdr:rowOff>
    </xdr:from>
    <xdr:ext cx="534377" cy="259045"/>
    <xdr:sp macro="" textlink="">
      <xdr:nvSpPr>
        <xdr:cNvPr id="223" name="衛生費最小値テキスト">
          <a:extLst>
            <a:ext uri="{FF2B5EF4-FFF2-40B4-BE49-F238E27FC236}">
              <a16:creationId xmlns:a16="http://schemas.microsoft.com/office/drawing/2014/main" xmlns="" id="{00000000-0008-0000-0700-0000DF000000}"/>
            </a:ext>
          </a:extLst>
        </xdr:cNvPr>
        <xdr:cNvSpPr txBox="1"/>
      </xdr:nvSpPr>
      <xdr:spPr>
        <a:xfrm>
          <a:off x="4686300" y="1685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19,389</a:t>
          </a:r>
          <a:endParaRPr kumimoji="1" lang="ja-JP" altLang="en-US" sz="1000" b="1">
            <a:latin typeface="ＭＳ Ｐゴシック"/>
          </a:endParaRPr>
        </a:p>
      </xdr:txBody>
    </xdr:sp>
    <xdr:clientData/>
  </xdr:oneCellAnchor>
  <xdr:twoCellAnchor>
    <xdr:from>
      <xdr:col>6</xdr:col>
      <xdr:colOff>422275</xdr:colOff>
      <xdr:row>98</xdr:row>
      <xdr:rowOff>51054</xdr:rowOff>
    </xdr:from>
    <xdr:to>
      <xdr:col>6</xdr:col>
      <xdr:colOff>600075</xdr:colOff>
      <xdr:row>98</xdr:row>
      <xdr:rowOff>51054</xdr:rowOff>
    </xdr:to>
    <xdr:cxnSp macro="">
      <xdr:nvCxnSpPr>
        <xdr:cNvPr id="224" name="直線コネクタ 223">
          <a:extLst>
            <a:ext uri="{FF2B5EF4-FFF2-40B4-BE49-F238E27FC236}">
              <a16:creationId xmlns:a16="http://schemas.microsoft.com/office/drawing/2014/main" xmlns="" id="{00000000-0008-0000-0700-0000E0000000}"/>
            </a:ext>
          </a:extLst>
        </xdr:cNvPr>
        <xdr:cNvCxnSpPr/>
      </xdr:nvCxnSpPr>
      <xdr:spPr>
        <a:xfrm>
          <a:off x="4546600" y="1685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25016</xdr:rowOff>
    </xdr:from>
    <xdr:ext cx="599010" cy="259045"/>
    <xdr:sp macro="" textlink="">
      <xdr:nvSpPr>
        <xdr:cNvPr id="225" name="衛生費最大値テキスト">
          <a:extLst>
            <a:ext uri="{FF2B5EF4-FFF2-40B4-BE49-F238E27FC236}">
              <a16:creationId xmlns:a16="http://schemas.microsoft.com/office/drawing/2014/main" xmlns="" id="{00000000-0008-0000-0700-0000E1000000}"/>
            </a:ext>
          </a:extLst>
        </xdr:cNvPr>
        <xdr:cNvSpPr txBox="1"/>
      </xdr:nvSpPr>
      <xdr:spPr>
        <a:xfrm>
          <a:off x="4686300" y="15284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313,421</a:t>
          </a:r>
          <a:endParaRPr kumimoji="1" lang="ja-JP" altLang="en-US" sz="1000" b="1">
            <a:latin typeface="ＭＳ Ｐゴシック"/>
          </a:endParaRPr>
        </a:p>
      </xdr:txBody>
    </xdr:sp>
    <xdr:clientData/>
  </xdr:oneCellAnchor>
  <xdr:twoCellAnchor>
    <xdr:from>
      <xdr:col>6</xdr:col>
      <xdr:colOff>422275</xdr:colOff>
      <xdr:row>90</xdr:row>
      <xdr:rowOff>78339</xdr:rowOff>
    </xdr:from>
    <xdr:to>
      <xdr:col>6</xdr:col>
      <xdr:colOff>600075</xdr:colOff>
      <xdr:row>90</xdr:row>
      <xdr:rowOff>78339</xdr:rowOff>
    </xdr:to>
    <xdr:cxnSp macro="">
      <xdr:nvCxnSpPr>
        <xdr:cNvPr id="226" name="直線コネクタ 225">
          <a:extLst>
            <a:ext uri="{FF2B5EF4-FFF2-40B4-BE49-F238E27FC236}">
              <a16:creationId xmlns:a16="http://schemas.microsoft.com/office/drawing/2014/main" xmlns="" id="{00000000-0008-0000-0700-0000E2000000}"/>
            </a:ext>
          </a:extLst>
        </xdr:cNvPr>
        <xdr:cNvCxnSpPr/>
      </xdr:nvCxnSpPr>
      <xdr:spPr>
        <a:xfrm>
          <a:off x="4546600" y="1550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625</xdr:rowOff>
    </xdr:from>
    <xdr:to>
      <xdr:col>6</xdr:col>
      <xdr:colOff>511175</xdr:colOff>
      <xdr:row>98</xdr:row>
      <xdr:rowOff>5548</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flipV="1">
          <a:off x="3797300" y="16802725"/>
          <a:ext cx="838200" cy="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43604</xdr:rowOff>
    </xdr:from>
    <xdr:ext cx="534377" cy="259045"/>
    <xdr:sp macro="" textlink="">
      <xdr:nvSpPr>
        <xdr:cNvPr id="228" name="衛生費平均値テキスト">
          <a:extLst>
            <a:ext uri="{FF2B5EF4-FFF2-40B4-BE49-F238E27FC236}">
              <a16:creationId xmlns:a16="http://schemas.microsoft.com/office/drawing/2014/main" xmlns="" id="{00000000-0008-0000-0700-0000E4000000}"/>
            </a:ext>
          </a:extLst>
        </xdr:cNvPr>
        <xdr:cNvSpPr txBox="1"/>
      </xdr:nvSpPr>
      <xdr:spPr>
        <a:xfrm>
          <a:off x="4686300" y="16502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52,411</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20727</xdr:rowOff>
    </xdr:from>
    <xdr:to>
      <xdr:col>6</xdr:col>
      <xdr:colOff>561975</xdr:colOff>
      <xdr:row>97</xdr:row>
      <xdr:rowOff>122327</xdr:rowOff>
    </xdr:to>
    <xdr:sp macro="" textlink="">
      <xdr:nvSpPr>
        <xdr:cNvPr id="229" name="フローチャート : 判断 228">
          <a:extLst>
            <a:ext uri="{FF2B5EF4-FFF2-40B4-BE49-F238E27FC236}">
              <a16:creationId xmlns:a16="http://schemas.microsoft.com/office/drawing/2014/main" xmlns="" id="{00000000-0008-0000-0700-0000E5000000}"/>
            </a:ext>
          </a:extLst>
        </xdr:cNvPr>
        <xdr:cNvSpPr/>
      </xdr:nvSpPr>
      <xdr:spPr>
        <a:xfrm>
          <a:off x="4584700" y="166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2513</xdr:rowOff>
    </xdr:from>
    <xdr:to>
      <xdr:col>5</xdr:col>
      <xdr:colOff>358775</xdr:colOff>
      <xdr:row>98</xdr:row>
      <xdr:rowOff>5548</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a:off x="2908300" y="16804613"/>
          <a:ext cx="889000" cy="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29125</xdr:rowOff>
    </xdr:from>
    <xdr:to>
      <xdr:col>5</xdr:col>
      <xdr:colOff>409575</xdr:colOff>
      <xdr:row>97</xdr:row>
      <xdr:rowOff>130725</xdr:rowOff>
    </xdr:to>
    <xdr:sp macro="" textlink="">
      <xdr:nvSpPr>
        <xdr:cNvPr id="231" name="フローチャート : 判断 230">
          <a:extLst>
            <a:ext uri="{FF2B5EF4-FFF2-40B4-BE49-F238E27FC236}">
              <a16:creationId xmlns:a16="http://schemas.microsoft.com/office/drawing/2014/main" xmlns="" id="{00000000-0008-0000-0700-0000E7000000}"/>
            </a:ext>
          </a:extLst>
        </xdr:cNvPr>
        <xdr:cNvSpPr/>
      </xdr:nvSpPr>
      <xdr:spPr>
        <a:xfrm>
          <a:off x="3746500" y="1665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147252</xdr:rowOff>
    </xdr:from>
    <xdr:ext cx="534377" cy="259045"/>
    <xdr:sp macro="" textlink="">
      <xdr:nvSpPr>
        <xdr:cNvPr id="232" name="テキスト ボックス 231">
          <a:extLst>
            <a:ext uri="{FF2B5EF4-FFF2-40B4-BE49-F238E27FC236}">
              <a16:creationId xmlns:a16="http://schemas.microsoft.com/office/drawing/2014/main" xmlns="" id="{00000000-0008-0000-0700-0000E8000000}"/>
            </a:ext>
          </a:extLst>
        </xdr:cNvPr>
        <xdr:cNvSpPr txBox="1"/>
      </xdr:nvSpPr>
      <xdr:spPr>
        <a:xfrm>
          <a:off x="3530111" y="1643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50,574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165884</xdr:rowOff>
    </xdr:from>
    <xdr:to>
      <xdr:col>4</xdr:col>
      <xdr:colOff>155575</xdr:colOff>
      <xdr:row>98</xdr:row>
      <xdr:rowOff>2513</xdr:rowOff>
    </xdr:to>
    <xdr:cxnSp macro="">
      <xdr:nvCxnSpPr>
        <xdr:cNvPr id="233" name="直線コネクタ 232">
          <a:extLst>
            <a:ext uri="{FF2B5EF4-FFF2-40B4-BE49-F238E27FC236}">
              <a16:creationId xmlns:a16="http://schemas.microsoft.com/office/drawing/2014/main" xmlns="" id="{00000000-0008-0000-0700-0000E9000000}"/>
            </a:ext>
          </a:extLst>
        </xdr:cNvPr>
        <xdr:cNvCxnSpPr/>
      </xdr:nvCxnSpPr>
      <xdr:spPr>
        <a:xfrm>
          <a:off x="2019300" y="16796534"/>
          <a:ext cx="889000" cy="8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19172</xdr:rowOff>
    </xdr:from>
    <xdr:to>
      <xdr:col>4</xdr:col>
      <xdr:colOff>206375</xdr:colOff>
      <xdr:row>97</xdr:row>
      <xdr:rowOff>120772</xdr:rowOff>
    </xdr:to>
    <xdr:sp macro="" textlink="">
      <xdr:nvSpPr>
        <xdr:cNvPr id="234" name="フローチャート : 判断 233">
          <a:extLst>
            <a:ext uri="{FF2B5EF4-FFF2-40B4-BE49-F238E27FC236}">
              <a16:creationId xmlns:a16="http://schemas.microsoft.com/office/drawing/2014/main" xmlns="" id="{00000000-0008-0000-0700-0000EA000000}"/>
            </a:ext>
          </a:extLst>
        </xdr:cNvPr>
        <xdr:cNvSpPr/>
      </xdr:nvSpPr>
      <xdr:spPr>
        <a:xfrm>
          <a:off x="2857500" y="166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137299</xdr:rowOff>
    </xdr:from>
    <xdr:ext cx="534377" cy="259045"/>
    <xdr:sp macro="" textlink="">
      <xdr:nvSpPr>
        <xdr:cNvPr id="235" name="テキスト ボックス 234">
          <a:extLst>
            <a:ext uri="{FF2B5EF4-FFF2-40B4-BE49-F238E27FC236}">
              <a16:creationId xmlns:a16="http://schemas.microsoft.com/office/drawing/2014/main" xmlns="" id="{00000000-0008-0000-0700-0000EB000000}"/>
            </a:ext>
          </a:extLst>
        </xdr:cNvPr>
        <xdr:cNvSpPr txBox="1"/>
      </xdr:nvSpPr>
      <xdr:spPr>
        <a:xfrm>
          <a:off x="2641111" y="1642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165884</xdr:rowOff>
    </xdr:from>
    <xdr:to>
      <xdr:col>2</xdr:col>
      <xdr:colOff>638175</xdr:colOff>
      <xdr:row>98</xdr:row>
      <xdr:rowOff>16759</xdr:rowOff>
    </xdr:to>
    <xdr:cxnSp macro="">
      <xdr:nvCxnSpPr>
        <xdr:cNvPr id="236" name="直線コネクタ 235">
          <a:extLst>
            <a:ext uri="{FF2B5EF4-FFF2-40B4-BE49-F238E27FC236}">
              <a16:creationId xmlns:a16="http://schemas.microsoft.com/office/drawing/2014/main" xmlns="" id="{00000000-0008-0000-0700-0000EC000000}"/>
            </a:ext>
          </a:extLst>
        </xdr:cNvPr>
        <xdr:cNvCxnSpPr/>
      </xdr:nvCxnSpPr>
      <xdr:spPr>
        <a:xfrm flipV="1">
          <a:off x="1130300" y="16796534"/>
          <a:ext cx="889000" cy="2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36807</xdr:rowOff>
    </xdr:from>
    <xdr:to>
      <xdr:col>3</xdr:col>
      <xdr:colOff>3175</xdr:colOff>
      <xdr:row>97</xdr:row>
      <xdr:rowOff>138407</xdr:rowOff>
    </xdr:to>
    <xdr:sp macro="" textlink="">
      <xdr:nvSpPr>
        <xdr:cNvPr id="237" name="フローチャート : 判断 236">
          <a:extLst>
            <a:ext uri="{FF2B5EF4-FFF2-40B4-BE49-F238E27FC236}">
              <a16:creationId xmlns:a16="http://schemas.microsoft.com/office/drawing/2014/main" xmlns="" id="{00000000-0008-0000-0700-0000ED000000}"/>
            </a:ext>
          </a:extLst>
        </xdr:cNvPr>
        <xdr:cNvSpPr/>
      </xdr:nvSpPr>
      <xdr:spPr>
        <a:xfrm>
          <a:off x="1968500" y="1666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154934</xdr:rowOff>
    </xdr:from>
    <xdr:ext cx="534377" cy="259045"/>
    <xdr:sp macro="" textlink="">
      <xdr:nvSpPr>
        <xdr:cNvPr id="238" name="テキスト ボックス 237">
          <a:extLst>
            <a:ext uri="{FF2B5EF4-FFF2-40B4-BE49-F238E27FC236}">
              <a16:creationId xmlns:a16="http://schemas.microsoft.com/office/drawing/2014/main" xmlns="" id="{00000000-0008-0000-0700-0000EE000000}"/>
            </a:ext>
          </a:extLst>
        </xdr:cNvPr>
        <xdr:cNvSpPr txBox="1"/>
      </xdr:nvSpPr>
      <xdr:spPr>
        <a:xfrm>
          <a:off x="1752111" y="1644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44963</xdr:rowOff>
    </xdr:from>
    <xdr:to>
      <xdr:col>1</xdr:col>
      <xdr:colOff>485775</xdr:colOff>
      <xdr:row>97</xdr:row>
      <xdr:rowOff>146563</xdr:rowOff>
    </xdr:to>
    <xdr:sp macro="" textlink="">
      <xdr:nvSpPr>
        <xdr:cNvPr id="239" name="フローチャート : 判断 238">
          <a:extLst>
            <a:ext uri="{FF2B5EF4-FFF2-40B4-BE49-F238E27FC236}">
              <a16:creationId xmlns:a16="http://schemas.microsoft.com/office/drawing/2014/main" xmlns="" id="{00000000-0008-0000-0700-0000EF000000}"/>
            </a:ext>
          </a:extLst>
        </xdr:cNvPr>
        <xdr:cNvSpPr/>
      </xdr:nvSpPr>
      <xdr:spPr>
        <a:xfrm>
          <a:off x="1079500" y="16675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163090</xdr:rowOff>
    </xdr:from>
    <xdr:ext cx="534377"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863111" y="1645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a:extLst>
            <a:ext uri="{FF2B5EF4-FFF2-40B4-BE49-F238E27FC236}">
              <a16:creationId xmlns:a16="http://schemas.microsoft.com/office/drawing/2014/main" xmlns=""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a:extLst>
            <a:ext uri="{FF2B5EF4-FFF2-40B4-BE49-F238E27FC236}">
              <a16:creationId xmlns:a16="http://schemas.microsoft.com/office/drawing/2014/main" xmlns=""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121275</xdr:rowOff>
    </xdr:from>
    <xdr:to>
      <xdr:col>6</xdr:col>
      <xdr:colOff>561975</xdr:colOff>
      <xdr:row>98</xdr:row>
      <xdr:rowOff>51425</xdr:rowOff>
    </xdr:to>
    <xdr:sp macro="" textlink="">
      <xdr:nvSpPr>
        <xdr:cNvPr id="246" name="円/楕円 245">
          <a:extLst>
            <a:ext uri="{FF2B5EF4-FFF2-40B4-BE49-F238E27FC236}">
              <a16:creationId xmlns:a16="http://schemas.microsoft.com/office/drawing/2014/main" xmlns="" id="{00000000-0008-0000-0700-0000F6000000}"/>
            </a:ext>
          </a:extLst>
        </xdr:cNvPr>
        <xdr:cNvSpPr/>
      </xdr:nvSpPr>
      <xdr:spPr>
        <a:xfrm>
          <a:off x="4584700" y="1675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36202</xdr:rowOff>
    </xdr:from>
    <xdr:ext cx="534377" cy="259045"/>
    <xdr:sp macro="" textlink="">
      <xdr:nvSpPr>
        <xdr:cNvPr id="247" name="衛生費該当値テキスト">
          <a:extLst>
            <a:ext uri="{FF2B5EF4-FFF2-40B4-BE49-F238E27FC236}">
              <a16:creationId xmlns:a16="http://schemas.microsoft.com/office/drawing/2014/main" xmlns="" id="{00000000-0008-0000-0700-0000F7000000}"/>
            </a:ext>
          </a:extLst>
        </xdr:cNvPr>
        <xdr:cNvSpPr txBox="1"/>
      </xdr:nvSpPr>
      <xdr:spPr>
        <a:xfrm>
          <a:off x="4686300" y="1666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30,419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126198</xdr:rowOff>
    </xdr:from>
    <xdr:to>
      <xdr:col>5</xdr:col>
      <xdr:colOff>409575</xdr:colOff>
      <xdr:row>98</xdr:row>
      <xdr:rowOff>56348</xdr:rowOff>
    </xdr:to>
    <xdr:sp macro="" textlink="">
      <xdr:nvSpPr>
        <xdr:cNvPr id="248" name="円/楕円 247">
          <a:extLst>
            <a:ext uri="{FF2B5EF4-FFF2-40B4-BE49-F238E27FC236}">
              <a16:creationId xmlns:a16="http://schemas.microsoft.com/office/drawing/2014/main" xmlns="" id="{00000000-0008-0000-0700-0000F8000000}"/>
            </a:ext>
          </a:extLst>
        </xdr:cNvPr>
        <xdr:cNvSpPr/>
      </xdr:nvSpPr>
      <xdr:spPr>
        <a:xfrm>
          <a:off x="3746500" y="1675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47475</xdr:rowOff>
    </xdr:from>
    <xdr:ext cx="534377"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3530111" y="1684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29,342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123163</xdr:rowOff>
    </xdr:from>
    <xdr:to>
      <xdr:col>4</xdr:col>
      <xdr:colOff>206375</xdr:colOff>
      <xdr:row>98</xdr:row>
      <xdr:rowOff>53313</xdr:rowOff>
    </xdr:to>
    <xdr:sp macro="" textlink="">
      <xdr:nvSpPr>
        <xdr:cNvPr id="250" name="円/楕円 249">
          <a:extLst>
            <a:ext uri="{FF2B5EF4-FFF2-40B4-BE49-F238E27FC236}">
              <a16:creationId xmlns:a16="http://schemas.microsoft.com/office/drawing/2014/main" xmlns="" id="{00000000-0008-0000-0700-0000FA000000}"/>
            </a:ext>
          </a:extLst>
        </xdr:cNvPr>
        <xdr:cNvSpPr/>
      </xdr:nvSpPr>
      <xdr:spPr>
        <a:xfrm>
          <a:off x="2857500" y="1675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44440</xdr:rowOff>
    </xdr:from>
    <xdr:ext cx="534377"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2641111" y="1684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30,006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115084</xdr:rowOff>
    </xdr:from>
    <xdr:to>
      <xdr:col>3</xdr:col>
      <xdr:colOff>3175</xdr:colOff>
      <xdr:row>98</xdr:row>
      <xdr:rowOff>45234</xdr:rowOff>
    </xdr:to>
    <xdr:sp macro="" textlink="">
      <xdr:nvSpPr>
        <xdr:cNvPr id="252" name="円/楕円 251">
          <a:extLst>
            <a:ext uri="{FF2B5EF4-FFF2-40B4-BE49-F238E27FC236}">
              <a16:creationId xmlns:a16="http://schemas.microsoft.com/office/drawing/2014/main" xmlns="" id="{00000000-0008-0000-0700-0000FC000000}"/>
            </a:ext>
          </a:extLst>
        </xdr:cNvPr>
        <xdr:cNvSpPr/>
      </xdr:nvSpPr>
      <xdr:spPr>
        <a:xfrm>
          <a:off x="1968500" y="1674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36361</xdr:rowOff>
    </xdr:from>
    <xdr:ext cx="534377"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1752111" y="1683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31,773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137409</xdr:rowOff>
    </xdr:from>
    <xdr:to>
      <xdr:col>1</xdr:col>
      <xdr:colOff>485775</xdr:colOff>
      <xdr:row>98</xdr:row>
      <xdr:rowOff>67559</xdr:rowOff>
    </xdr:to>
    <xdr:sp macro="" textlink="">
      <xdr:nvSpPr>
        <xdr:cNvPr id="254" name="円/楕円 253">
          <a:extLst>
            <a:ext uri="{FF2B5EF4-FFF2-40B4-BE49-F238E27FC236}">
              <a16:creationId xmlns:a16="http://schemas.microsoft.com/office/drawing/2014/main" xmlns="" id="{00000000-0008-0000-0700-0000FE000000}"/>
            </a:ext>
          </a:extLst>
        </xdr:cNvPr>
        <xdr:cNvSpPr/>
      </xdr:nvSpPr>
      <xdr:spPr>
        <a:xfrm>
          <a:off x="1079500" y="1676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58686</xdr:rowOff>
    </xdr:from>
    <xdr:ext cx="534377"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863111" y="1686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26,890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a:extLst>
            <a:ext uri="{FF2B5EF4-FFF2-40B4-BE49-F238E27FC236}">
              <a16:creationId xmlns:a16="http://schemas.microsoft.com/office/drawing/2014/main" xmlns=""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a:extLst>
            <a:ext uri="{FF2B5EF4-FFF2-40B4-BE49-F238E27FC236}">
              <a16:creationId xmlns:a16="http://schemas.microsoft.com/office/drawing/2014/main" xmlns=""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a:extLst>
            <a:ext uri="{FF2B5EF4-FFF2-40B4-BE49-F238E27FC236}">
              <a16:creationId xmlns:a16="http://schemas.microsoft.com/office/drawing/2014/main" xmlns=""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a:extLst>
            <a:ext uri="{FF2B5EF4-FFF2-40B4-BE49-F238E27FC236}">
              <a16:creationId xmlns:a16="http://schemas.microsoft.com/office/drawing/2014/main" xmlns=""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a:extLst>
            <a:ext uri="{FF2B5EF4-FFF2-40B4-BE49-F238E27FC236}">
              <a16:creationId xmlns:a16="http://schemas.microsoft.com/office/drawing/2014/main" xmlns=""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a:extLst>
            <a:ext uri="{FF2B5EF4-FFF2-40B4-BE49-F238E27FC236}">
              <a16:creationId xmlns:a16="http://schemas.microsoft.com/office/drawing/2014/main" xmlns=""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a:extLst>
            <a:ext uri="{FF2B5EF4-FFF2-40B4-BE49-F238E27FC236}">
              <a16:creationId xmlns:a16="http://schemas.microsoft.com/office/drawing/2014/main" xmlns=""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a:extLst>
            <a:ext uri="{FF2B5EF4-FFF2-40B4-BE49-F238E27FC236}">
              <a16:creationId xmlns:a16="http://schemas.microsoft.com/office/drawing/2014/main" xmlns=""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6" name="直線コネクタ 265">
          <a:extLst>
            <a:ext uri="{FF2B5EF4-FFF2-40B4-BE49-F238E27FC236}">
              <a16:creationId xmlns:a16="http://schemas.microsoft.com/office/drawing/2014/main" xmlns=""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7" name="テキスト ボックス 266">
          <a:extLst>
            <a:ext uri="{FF2B5EF4-FFF2-40B4-BE49-F238E27FC236}">
              <a16:creationId xmlns:a16="http://schemas.microsoft.com/office/drawing/2014/main" xmlns=""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8" name="直線コネクタ 267">
          <a:extLst>
            <a:ext uri="{FF2B5EF4-FFF2-40B4-BE49-F238E27FC236}">
              <a16:creationId xmlns:a16="http://schemas.microsoft.com/office/drawing/2014/main" xmlns=""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69" name="テキスト ボックス 268">
          <a:extLst>
            <a:ext uri="{FF2B5EF4-FFF2-40B4-BE49-F238E27FC236}">
              <a16:creationId xmlns:a16="http://schemas.microsoft.com/office/drawing/2014/main" xmlns="" id="{00000000-0008-0000-0700-00000D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0" name="直線コネクタ 269">
          <a:extLst>
            <a:ext uri="{FF2B5EF4-FFF2-40B4-BE49-F238E27FC236}">
              <a16:creationId xmlns:a16="http://schemas.microsoft.com/office/drawing/2014/main" xmlns=""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1" name="テキスト ボックス 270">
          <a:extLst>
            <a:ext uri="{FF2B5EF4-FFF2-40B4-BE49-F238E27FC236}">
              <a16:creationId xmlns:a16="http://schemas.microsoft.com/office/drawing/2014/main" xmlns="" id="{00000000-0008-0000-0700-00000F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2" name="直線コネクタ 271">
          <a:extLst>
            <a:ext uri="{FF2B5EF4-FFF2-40B4-BE49-F238E27FC236}">
              <a16:creationId xmlns:a16="http://schemas.microsoft.com/office/drawing/2014/main" xmlns=""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3" name="テキスト ボックス 272">
          <a:extLst>
            <a:ext uri="{FF2B5EF4-FFF2-40B4-BE49-F238E27FC236}">
              <a16:creationId xmlns:a16="http://schemas.microsoft.com/office/drawing/2014/main" xmlns="" id="{00000000-0008-0000-0700-000011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a:extLst>
            <a:ext uri="{FF2B5EF4-FFF2-40B4-BE49-F238E27FC236}">
              <a16:creationId xmlns:a16="http://schemas.microsoft.com/office/drawing/2014/main" xmlns=""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34</xdr:row>
      <xdr:rowOff>36640</xdr:rowOff>
    </xdr:from>
    <xdr:to>
      <xdr:col>15</xdr:col>
      <xdr:colOff>180340</xdr:colOff>
      <xdr:row>39</xdr:row>
      <xdr:rowOff>44450</xdr:rowOff>
    </xdr:to>
    <xdr:cxnSp macro="">
      <xdr:nvCxnSpPr>
        <xdr:cNvPr id="279" name="直線コネクタ 278">
          <a:extLst>
            <a:ext uri="{FF2B5EF4-FFF2-40B4-BE49-F238E27FC236}">
              <a16:creationId xmlns:a16="http://schemas.microsoft.com/office/drawing/2014/main" xmlns="" id="{00000000-0008-0000-0700-000017010000}"/>
            </a:ext>
          </a:extLst>
        </xdr:cNvPr>
        <xdr:cNvCxnSpPr/>
      </xdr:nvCxnSpPr>
      <xdr:spPr>
        <a:xfrm flipV="1">
          <a:off x="10475595" y="5865940"/>
          <a:ext cx="1270" cy="865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0" name="労働費最小値テキスト">
          <a:extLst>
            <a:ext uri="{FF2B5EF4-FFF2-40B4-BE49-F238E27FC236}">
              <a16:creationId xmlns:a16="http://schemas.microsoft.com/office/drawing/2014/main" xmlns="" id="{00000000-0008-0000-0700-000018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1" name="直線コネクタ 280">
          <a:extLst>
            <a:ext uri="{FF2B5EF4-FFF2-40B4-BE49-F238E27FC236}">
              <a16:creationId xmlns:a16="http://schemas.microsoft.com/office/drawing/2014/main" xmlns=""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32</xdr:row>
      <xdr:rowOff>154767</xdr:rowOff>
    </xdr:from>
    <xdr:ext cx="469744" cy="259045"/>
    <xdr:sp macro="" textlink="">
      <xdr:nvSpPr>
        <xdr:cNvPr id="282" name="労働費最大値テキスト">
          <a:extLst>
            <a:ext uri="{FF2B5EF4-FFF2-40B4-BE49-F238E27FC236}">
              <a16:creationId xmlns:a16="http://schemas.microsoft.com/office/drawing/2014/main" xmlns="" id="{00000000-0008-0000-0700-00001A010000}"/>
            </a:ext>
          </a:extLst>
        </xdr:cNvPr>
        <xdr:cNvSpPr txBox="1"/>
      </xdr:nvSpPr>
      <xdr:spPr>
        <a:xfrm>
          <a:off x="10528300" y="564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4,541</a:t>
          </a:r>
          <a:endParaRPr kumimoji="1" lang="ja-JP" altLang="en-US" sz="1000" b="1">
            <a:latin typeface="ＭＳ Ｐゴシック"/>
          </a:endParaRPr>
        </a:p>
      </xdr:txBody>
    </xdr:sp>
    <xdr:clientData/>
  </xdr:oneCellAnchor>
  <xdr:twoCellAnchor>
    <xdr:from>
      <xdr:col>15</xdr:col>
      <xdr:colOff>92075</xdr:colOff>
      <xdr:row>34</xdr:row>
      <xdr:rowOff>36640</xdr:rowOff>
    </xdr:from>
    <xdr:to>
      <xdr:col>15</xdr:col>
      <xdr:colOff>269875</xdr:colOff>
      <xdr:row>34</xdr:row>
      <xdr:rowOff>36640</xdr:rowOff>
    </xdr:to>
    <xdr:cxnSp macro="">
      <xdr:nvCxnSpPr>
        <xdr:cNvPr id="283" name="直線コネクタ 282">
          <a:extLst>
            <a:ext uri="{FF2B5EF4-FFF2-40B4-BE49-F238E27FC236}">
              <a16:creationId xmlns:a16="http://schemas.microsoft.com/office/drawing/2014/main" xmlns="" id="{00000000-0008-0000-0700-00001B010000}"/>
            </a:ext>
          </a:extLst>
        </xdr:cNvPr>
        <xdr:cNvCxnSpPr/>
      </xdr:nvCxnSpPr>
      <xdr:spPr>
        <a:xfrm>
          <a:off x="10388600" y="586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138938</xdr:rowOff>
    </xdr:from>
    <xdr:to>
      <xdr:col>15</xdr:col>
      <xdr:colOff>180975</xdr:colOff>
      <xdr:row>39</xdr:row>
      <xdr:rowOff>44450</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9639300" y="6654038"/>
          <a:ext cx="838200" cy="7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57485</xdr:rowOff>
    </xdr:from>
    <xdr:ext cx="378565" cy="259045"/>
    <xdr:sp macro="" textlink="">
      <xdr:nvSpPr>
        <xdr:cNvPr id="285" name="労働費平均値テキスト">
          <a:extLst>
            <a:ext uri="{FF2B5EF4-FFF2-40B4-BE49-F238E27FC236}">
              <a16:creationId xmlns:a16="http://schemas.microsoft.com/office/drawing/2014/main" xmlns="" id="{00000000-0008-0000-0700-00001D010000}"/>
            </a:ext>
          </a:extLst>
        </xdr:cNvPr>
        <xdr:cNvSpPr txBox="1"/>
      </xdr:nvSpPr>
      <xdr:spPr>
        <a:xfrm>
          <a:off x="10528300" y="6401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34607</xdr:rowOff>
    </xdr:from>
    <xdr:to>
      <xdr:col>15</xdr:col>
      <xdr:colOff>231775</xdr:colOff>
      <xdr:row>38</xdr:row>
      <xdr:rowOff>136207</xdr:rowOff>
    </xdr:to>
    <xdr:sp macro="" textlink="">
      <xdr:nvSpPr>
        <xdr:cNvPr id="286" name="フローチャート : 判断 285">
          <a:extLst>
            <a:ext uri="{FF2B5EF4-FFF2-40B4-BE49-F238E27FC236}">
              <a16:creationId xmlns:a16="http://schemas.microsoft.com/office/drawing/2014/main" xmlns="" id="{00000000-0008-0000-0700-00001E010000}"/>
            </a:ext>
          </a:extLst>
        </xdr:cNvPr>
        <xdr:cNvSpPr/>
      </xdr:nvSpPr>
      <xdr:spPr>
        <a:xfrm>
          <a:off x="10426700" y="6549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98933</xdr:rowOff>
    </xdr:from>
    <xdr:to>
      <xdr:col>14</xdr:col>
      <xdr:colOff>28575</xdr:colOff>
      <xdr:row>38</xdr:row>
      <xdr:rowOff>138938</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a:off x="8750300" y="6271133"/>
          <a:ext cx="889000" cy="38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22987</xdr:rowOff>
    </xdr:from>
    <xdr:to>
      <xdr:col>14</xdr:col>
      <xdr:colOff>79375</xdr:colOff>
      <xdr:row>38</xdr:row>
      <xdr:rowOff>124587</xdr:rowOff>
    </xdr:to>
    <xdr:sp macro="" textlink="">
      <xdr:nvSpPr>
        <xdr:cNvPr id="288" name="フローチャート : 判断 287">
          <a:extLst>
            <a:ext uri="{FF2B5EF4-FFF2-40B4-BE49-F238E27FC236}">
              <a16:creationId xmlns:a16="http://schemas.microsoft.com/office/drawing/2014/main" xmlns="" id="{00000000-0008-0000-0700-000020010000}"/>
            </a:ext>
          </a:extLst>
        </xdr:cNvPr>
        <xdr:cNvSpPr/>
      </xdr:nvSpPr>
      <xdr:spPr>
        <a:xfrm>
          <a:off x="9588500" y="653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141114</xdr:rowOff>
    </xdr:from>
    <xdr:ext cx="378565" cy="259045"/>
    <xdr:sp macro="" textlink="">
      <xdr:nvSpPr>
        <xdr:cNvPr id="289" name="テキスト ボックス 288">
          <a:extLst>
            <a:ext uri="{FF2B5EF4-FFF2-40B4-BE49-F238E27FC236}">
              <a16:creationId xmlns:a16="http://schemas.microsoft.com/office/drawing/2014/main" xmlns="" id="{00000000-0008-0000-0700-000021010000}"/>
            </a:ext>
          </a:extLst>
        </xdr:cNvPr>
        <xdr:cNvSpPr txBox="1"/>
      </xdr:nvSpPr>
      <xdr:spPr>
        <a:xfrm>
          <a:off x="9450017" y="6313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1968</xdr:rowOff>
    </xdr:from>
    <xdr:to>
      <xdr:col>12</xdr:col>
      <xdr:colOff>511175</xdr:colOff>
      <xdr:row>36</xdr:row>
      <xdr:rowOff>98933</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a:off x="7861300" y="5831268"/>
          <a:ext cx="889000" cy="439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2604</xdr:rowOff>
    </xdr:from>
    <xdr:to>
      <xdr:col>12</xdr:col>
      <xdr:colOff>561975</xdr:colOff>
      <xdr:row>38</xdr:row>
      <xdr:rowOff>104204</xdr:rowOff>
    </xdr:to>
    <xdr:sp macro="" textlink="">
      <xdr:nvSpPr>
        <xdr:cNvPr id="291" name="フローチャート : 判断 290">
          <a:extLst>
            <a:ext uri="{FF2B5EF4-FFF2-40B4-BE49-F238E27FC236}">
              <a16:creationId xmlns:a16="http://schemas.microsoft.com/office/drawing/2014/main" xmlns="" id="{00000000-0008-0000-0700-000023010000}"/>
            </a:ext>
          </a:extLst>
        </xdr:cNvPr>
        <xdr:cNvSpPr/>
      </xdr:nvSpPr>
      <xdr:spPr>
        <a:xfrm>
          <a:off x="8699500" y="651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95331</xdr:rowOff>
    </xdr:from>
    <xdr:ext cx="378565" cy="259045"/>
    <xdr:sp macro="" textlink="">
      <xdr:nvSpPr>
        <xdr:cNvPr id="292" name="テキスト ボックス 291">
          <a:extLst>
            <a:ext uri="{FF2B5EF4-FFF2-40B4-BE49-F238E27FC236}">
              <a16:creationId xmlns:a16="http://schemas.microsoft.com/office/drawing/2014/main" xmlns="" id="{00000000-0008-0000-0700-000024010000}"/>
            </a:ext>
          </a:extLst>
        </xdr:cNvPr>
        <xdr:cNvSpPr txBox="1"/>
      </xdr:nvSpPr>
      <xdr:spPr>
        <a:xfrm>
          <a:off x="8561017" y="6610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52832</xdr:rowOff>
    </xdr:from>
    <xdr:to>
      <xdr:col>11</xdr:col>
      <xdr:colOff>307975</xdr:colOff>
      <xdr:row>34</xdr:row>
      <xdr:rowOff>1968</xdr:rowOff>
    </xdr:to>
    <xdr:cxnSp macro="">
      <xdr:nvCxnSpPr>
        <xdr:cNvPr id="293" name="直線コネクタ 292">
          <a:extLst>
            <a:ext uri="{FF2B5EF4-FFF2-40B4-BE49-F238E27FC236}">
              <a16:creationId xmlns:a16="http://schemas.microsoft.com/office/drawing/2014/main" xmlns="" id="{00000000-0008-0000-0700-000025010000}"/>
            </a:ext>
          </a:extLst>
        </xdr:cNvPr>
        <xdr:cNvCxnSpPr/>
      </xdr:nvCxnSpPr>
      <xdr:spPr>
        <a:xfrm>
          <a:off x="6972300" y="5367782"/>
          <a:ext cx="889000" cy="46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43752</xdr:rowOff>
    </xdr:from>
    <xdr:to>
      <xdr:col>11</xdr:col>
      <xdr:colOff>358775</xdr:colOff>
      <xdr:row>37</xdr:row>
      <xdr:rowOff>145352</xdr:rowOff>
    </xdr:to>
    <xdr:sp macro="" textlink="">
      <xdr:nvSpPr>
        <xdr:cNvPr id="294" name="フローチャート : 判断 293">
          <a:extLst>
            <a:ext uri="{FF2B5EF4-FFF2-40B4-BE49-F238E27FC236}">
              <a16:creationId xmlns:a16="http://schemas.microsoft.com/office/drawing/2014/main" xmlns="" id="{00000000-0008-0000-0700-000026010000}"/>
            </a:ext>
          </a:extLst>
        </xdr:cNvPr>
        <xdr:cNvSpPr/>
      </xdr:nvSpPr>
      <xdr:spPr>
        <a:xfrm>
          <a:off x="7810500" y="638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136479</xdr:rowOff>
    </xdr:from>
    <xdr:ext cx="469744" cy="259045"/>
    <xdr:sp macro="" textlink="">
      <xdr:nvSpPr>
        <xdr:cNvPr id="295" name="テキスト ボックス 294">
          <a:extLst>
            <a:ext uri="{FF2B5EF4-FFF2-40B4-BE49-F238E27FC236}">
              <a16:creationId xmlns:a16="http://schemas.microsoft.com/office/drawing/2014/main" xmlns="" id="{00000000-0008-0000-0700-000027010000}"/>
            </a:ext>
          </a:extLst>
        </xdr:cNvPr>
        <xdr:cNvSpPr txBox="1"/>
      </xdr:nvSpPr>
      <xdr:spPr>
        <a:xfrm>
          <a:off x="7626427" y="6480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113284</xdr:rowOff>
    </xdr:from>
    <xdr:to>
      <xdr:col>10</xdr:col>
      <xdr:colOff>155575</xdr:colOff>
      <xdr:row>37</xdr:row>
      <xdr:rowOff>43434</xdr:rowOff>
    </xdr:to>
    <xdr:sp macro="" textlink="">
      <xdr:nvSpPr>
        <xdr:cNvPr id="296" name="フローチャート : 判断 295">
          <a:extLst>
            <a:ext uri="{FF2B5EF4-FFF2-40B4-BE49-F238E27FC236}">
              <a16:creationId xmlns:a16="http://schemas.microsoft.com/office/drawing/2014/main" xmlns="" id="{00000000-0008-0000-0700-000028010000}"/>
            </a:ext>
          </a:extLst>
        </xdr:cNvPr>
        <xdr:cNvSpPr/>
      </xdr:nvSpPr>
      <xdr:spPr>
        <a:xfrm>
          <a:off x="6921500" y="62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34561</xdr:rowOff>
    </xdr:from>
    <xdr:ext cx="469744" cy="259045"/>
    <xdr:sp macro="" textlink="">
      <xdr:nvSpPr>
        <xdr:cNvPr id="297" name="テキスト ボックス 296">
          <a:extLst>
            <a:ext uri="{FF2B5EF4-FFF2-40B4-BE49-F238E27FC236}">
              <a16:creationId xmlns:a16="http://schemas.microsoft.com/office/drawing/2014/main" xmlns="" id="{00000000-0008-0000-0700-000029010000}"/>
            </a:ext>
          </a:extLst>
        </xdr:cNvPr>
        <xdr:cNvSpPr txBox="1"/>
      </xdr:nvSpPr>
      <xdr:spPr>
        <a:xfrm>
          <a:off x="6737427" y="6378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a:extLst>
            <a:ext uri="{FF2B5EF4-FFF2-40B4-BE49-F238E27FC236}">
              <a16:creationId xmlns:a16="http://schemas.microsoft.com/office/drawing/2014/main" xmlns=""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a:extLst>
            <a:ext uri="{FF2B5EF4-FFF2-40B4-BE49-F238E27FC236}">
              <a16:creationId xmlns:a16="http://schemas.microsoft.com/office/drawing/2014/main" xmlns=""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3" name="円/楕円 302">
          <a:extLst>
            <a:ext uri="{FF2B5EF4-FFF2-40B4-BE49-F238E27FC236}">
              <a16:creationId xmlns:a16="http://schemas.microsoft.com/office/drawing/2014/main" xmlns="" id="{00000000-0008-0000-0700-00002F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04" name="労働費該当値テキスト">
          <a:extLst>
            <a:ext uri="{FF2B5EF4-FFF2-40B4-BE49-F238E27FC236}">
              <a16:creationId xmlns:a16="http://schemas.microsoft.com/office/drawing/2014/main" xmlns="" id="{00000000-0008-0000-0700-000030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88138</xdr:rowOff>
    </xdr:from>
    <xdr:to>
      <xdr:col>14</xdr:col>
      <xdr:colOff>79375</xdr:colOff>
      <xdr:row>39</xdr:row>
      <xdr:rowOff>18288</xdr:rowOff>
    </xdr:to>
    <xdr:sp macro="" textlink="">
      <xdr:nvSpPr>
        <xdr:cNvPr id="305" name="円/楕円 304">
          <a:extLst>
            <a:ext uri="{FF2B5EF4-FFF2-40B4-BE49-F238E27FC236}">
              <a16:creationId xmlns:a16="http://schemas.microsoft.com/office/drawing/2014/main" xmlns="" id="{00000000-0008-0000-0700-000031010000}"/>
            </a:ext>
          </a:extLst>
        </xdr:cNvPr>
        <xdr:cNvSpPr/>
      </xdr:nvSpPr>
      <xdr:spPr>
        <a:xfrm>
          <a:off x="9588500" y="660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9415</xdr:rowOff>
    </xdr:from>
    <xdr:ext cx="378565"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9450017" y="6695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48133</xdr:rowOff>
    </xdr:from>
    <xdr:to>
      <xdr:col>12</xdr:col>
      <xdr:colOff>561975</xdr:colOff>
      <xdr:row>36</xdr:row>
      <xdr:rowOff>149733</xdr:rowOff>
    </xdr:to>
    <xdr:sp macro="" textlink="">
      <xdr:nvSpPr>
        <xdr:cNvPr id="307" name="円/楕円 306">
          <a:extLst>
            <a:ext uri="{FF2B5EF4-FFF2-40B4-BE49-F238E27FC236}">
              <a16:creationId xmlns:a16="http://schemas.microsoft.com/office/drawing/2014/main" xmlns="" id="{00000000-0008-0000-0700-000033010000}"/>
            </a:ext>
          </a:extLst>
        </xdr:cNvPr>
        <xdr:cNvSpPr/>
      </xdr:nvSpPr>
      <xdr:spPr>
        <a:xfrm>
          <a:off x="8699500" y="622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166260</xdr:rowOff>
    </xdr:from>
    <xdr:ext cx="469744"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8515427" y="5995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2,414</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122618</xdr:rowOff>
    </xdr:from>
    <xdr:to>
      <xdr:col>11</xdr:col>
      <xdr:colOff>358775</xdr:colOff>
      <xdr:row>34</xdr:row>
      <xdr:rowOff>52768</xdr:rowOff>
    </xdr:to>
    <xdr:sp macro="" textlink="">
      <xdr:nvSpPr>
        <xdr:cNvPr id="309" name="円/楕円 308">
          <a:extLst>
            <a:ext uri="{FF2B5EF4-FFF2-40B4-BE49-F238E27FC236}">
              <a16:creationId xmlns:a16="http://schemas.microsoft.com/office/drawing/2014/main" xmlns="" id="{00000000-0008-0000-0700-000035010000}"/>
            </a:ext>
          </a:extLst>
        </xdr:cNvPr>
        <xdr:cNvSpPr/>
      </xdr:nvSpPr>
      <xdr:spPr>
        <a:xfrm>
          <a:off x="7810500" y="578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69295</xdr:rowOff>
    </xdr:from>
    <xdr:ext cx="469744"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7626427" y="5555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4,723</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2032</xdr:rowOff>
    </xdr:from>
    <xdr:to>
      <xdr:col>10</xdr:col>
      <xdr:colOff>155575</xdr:colOff>
      <xdr:row>31</xdr:row>
      <xdr:rowOff>103632</xdr:rowOff>
    </xdr:to>
    <xdr:sp macro="" textlink="">
      <xdr:nvSpPr>
        <xdr:cNvPr id="311" name="円/楕円 310">
          <a:extLst>
            <a:ext uri="{FF2B5EF4-FFF2-40B4-BE49-F238E27FC236}">
              <a16:creationId xmlns:a16="http://schemas.microsoft.com/office/drawing/2014/main" xmlns="" id="{00000000-0008-0000-0700-000037010000}"/>
            </a:ext>
          </a:extLst>
        </xdr:cNvPr>
        <xdr:cNvSpPr/>
      </xdr:nvSpPr>
      <xdr:spPr>
        <a:xfrm>
          <a:off x="6921500" y="531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120159</xdr:rowOff>
    </xdr:from>
    <xdr:ext cx="469744"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6737427" y="5092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a:extLst>
            <a:ext uri="{FF2B5EF4-FFF2-40B4-BE49-F238E27FC236}">
              <a16:creationId xmlns:a16="http://schemas.microsoft.com/office/drawing/2014/main" xmlns=""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a:extLst>
            <a:ext uri="{FF2B5EF4-FFF2-40B4-BE49-F238E27FC236}">
              <a16:creationId xmlns:a16="http://schemas.microsoft.com/office/drawing/2014/main" xmlns=""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a:extLst>
            <a:ext uri="{FF2B5EF4-FFF2-40B4-BE49-F238E27FC236}">
              <a16:creationId xmlns:a16="http://schemas.microsoft.com/office/drawing/2014/main" xmlns=""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a:extLst>
            <a:ext uri="{FF2B5EF4-FFF2-40B4-BE49-F238E27FC236}">
              <a16:creationId xmlns:a16="http://schemas.microsoft.com/office/drawing/2014/main" xmlns=""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a:extLst>
            <a:ext uri="{FF2B5EF4-FFF2-40B4-BE49-F238E27FC236}">
              <a16:creationId xmlns:a16="http://schemas.microsoft.com/office/drawing/2014/main" xmlns=""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a:extLst>
            <a:ext uri="{FF2B5EF4-FFF2-40B4-BE49-F238E27FC236}">
              <a16:creationId xmlns:a16="http://schemas.microsoft.com/office/drawing/2014/main" xmlns=""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a:extLst>
            <a:ext uri="{FF2B5EF4-FFF2-40B4-BE49-F238E27FC236}">
              <a16:creationId xmlns:a16="http://schemas.microsoft.com/office/drawing/2014/main" xmlns=""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a:extLst>
            <a:ext uri="{FF2B5EF4-FFF2-40B4-BE49-F238E27FC236}">
              <a16:creationId xmlns:a16="http://schemas.microsoft.com/office/drawing/2014/main" xmlns=""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3" name="直線コネクタ 322">
          <a:extLst>
            <a:ext uri="{FF2B5EF4-FFF2-40B4-BE49-F238E27FC236}">
              <a16:creationId xmlns:a16="http://schemas.microsoft.com/office/drawing/2014/main" xmlns="" id="{00000000-0008-0000-0700-000043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4" name="テキスト ボックス 323">
          <a:extLst>
            <a:ext uri="{FF2B5EF4-FFF2-40B4-BE49-F238E27FC236}">
              <a16:creationId xmlns:a16="http://schemas.microsoft.com/office/drawing/2014/main" xmlns="" id="{00000000-0008-0000-0700-000044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5" name="直線コネクタ 324">
          <a:extLst>
            <a:ext uri="{FF2B5EF4-FFF2-40B4-BE49-F238E27FC236}">
              <a16:creationId xmlns:a16="http://schemas.microsoft.com/office/drawing/2014/main" xmlns="" id="{00000000-0008-0000-0700-000045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6" name="テキスト ボックス 325">
          <a:extLst>
            <a:ext uri="{FF2B5EF4-FFF2-40B4-BE49-F238E27FC236}">
              <a16:creationId xmlns:a16="http://schemas.microsoft.com/office/drawing/2014/main" xmlns="" id="{00000000-0008-0000-0700-000046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7" name="直線コネクタ 326">
          <a:extLst>
            <a:ext uri="{FF2B5EF4-FFF2-40B4-BE49-F238E27FC236}">
              <a16:creationId xmlns:a16="http://schemas.microsoft.com/office/drawing/2014/main" xmlns="" id="{00000000-0008-0000-07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28" name="テキスト ボックス 327">
          <a:extLst>
            <a:ext uri="{FF2B5EF4-FFF2-40B4-BE49-F238E27FC236}">
              <a16:creationId xmlns:a16="http://schemas.microsoft.com/office/drawing/2014/main" xmlns="" id="{00000000-0008-0000-0700-000048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9" name="直線コネクタ 328">
          <a:extLst>
            <a:ext uri="{FF2B5EF4-FFF2-40B4-BE49-F238E27FC236}">
              <a16:creationId xmlns:a16="http://schemas.microsoft.com/office/drawing/2014/main" xmlns="" id="{00000000-0008-0000-0700-000049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0" name="テキスト ボックス 329">
          <a:extLst>
            <a:ext uri="{FF2B5EF4-FFF2-40B4-BE49-F238E27FC236}">
              <a16:creationId xmlns:a16="http://schemas.microsoft.com/office/drawing/2014/main" xmlns="" id="{00000000-0008-0000-0700-00004A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a:extLst>
            <a:ext uri="{FF2B5EF4-FFF2-40B4-BE49-F238E27FC236}">
              <a16:creationId xmlns:a16="http://schemas.microsoft.com/office/drawing/2014/main" xmlns=""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54539</xdr:rowOff>
    </xdr:from>
    <xdr:to>
      <xdr:col>15</xdr:col>
      <xdr:colOff>180340</xdr:colOff>
      <xdr:row>59</xdr:row>
      <xdr:rowOff>30825</xdr:rowOff>
    </xdr:to>
    <xdr:cxnSp macro="">
      <xdr:nvCxnSpPr>
        <xdr:cNvPr id="336" name="直線コネクタ 335">
          <a:extLst>
            <a:ext uri="{FF2B5EF4-FFF2-40B4-BE49-F238E27FC236}">
              <a16:creationId xmlns:a16="http://schemas.microsoft.com/office/drawing/2014/main" xmlns="" id="{00000000-0008-0000-0700-000050010000}"/>
            </a:ext>
          </a:extLst>
        </xdr:cNvPr>
        <xdr:cNvCxnSpPr/>
      </xdr:nvCxnSpPr>
      <xdr:spPr>
        <a:xfrm flipV="1">
          <a:off x="10475595" y="8798489"/>
          <a:ext cx="1270" cy="1347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34652</xdr:rowOff>
    </xdr:from>
    <xdr:ext cx="469744" cy="259045"/>
    <xdr:sp macro="" textlink="">
      <xdr:nvSpPr>
        <xdr:cNvPr id="337" name="農林水産業費最小値テキスト">
          <a:extLst>
            <a:ext uri="{FF2B5EF4-FFF2-40B4-BE49-F238E27FC236}">
              <a16:creationId xmlns:a16="http://schemas.microsoft.com/office/drawing/2014/main" xmlns="" id="{00000000-0008-0000-0700-000051010000}"/>
            </a:ext>
          </a:extLst>
        </xdr:cNvPr>
        <xdr:cNvSpPr txBox="1"/>
      </xdr:nvSpPr>
      <xdr:spPr>
        <a:xfrm>
          <a:off x="10528300" y="1015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1,788</a:t>
          </a:r>
          <a:endParaRPr kumimoji="1" lang="ja-JP" altLang="en-US" sz="1000" b="1">
            <a:latin typeface="ＭＳ Ｐゴシック"/>
          </a:endParaRPr>
        </a:p>
      </xdr:txBody>
    </xdr:sp>
    <xdr:clientData/>
  </xdr:oneCellAnchor>
  <xdr:twoCellAnchor>
    <xdr:from>
      <xdr:col>15</xdr:col>
      <xdr:colOff>92075</xdr:colOff>
      <xdr:row>59</xdr:row>
      <xdr:rowOff>30825</xdr:rowOff>
    </xdr:from>
    <xdr:to>
      <xdr:col>15</xdr:col>
      <xdr:colOff>269875</xdr:colOff>
      <xdr:row>59</xdr:row>
      <xdr:rowOff>30825</xdr:rowOff>
    </xdr:to>
    <xdr:cxnSp macro="">
      <xdr:nvCxnSpPr>
        <xdr:cNvPr id="338" name="直線コネクタ 337">
          <a:extLst>
            <a:ext uri="{FF2B5EF4-FFF2-40B4-BE49-F238E27FC236}">
              <a16:creationId xmlns:a16="http://schemas.microsoft.com/office/drawing/2014/main" xmlns="" id="{00000000-0008-0000-0700-000052010000}"/>
            </a:ext>
          </a:extLst>
        </xdr:cNvPr>
        <xdr:cNvCxnSpPr/>
      </xdr:nvCxnSpPr>
      <xdr:spPr>
        <a:xfrm>
          <a:off x="10388600" y="10146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1216</xdr:rowOff>
    </xdr:from>
    <xdr:ext cx="599010" cy="259045"/>
    <xdr:sp macro="" textlink="">
      <xdr:nvSpPr>
        <xdr:cNvPr id="339" name="農林水産業費最大値テキスト">
          <a:extLst>
            <a:ext uri="{FF2B5EF4-FFF2-40B4-BE49-F238E27FC236}">
              <a16:creationId xmlns:a16="http://schemas.microsoft.com/office/drawing/2014/main" xmlns="" id="{00000000-0008-0000-0700-000053010000}"/>
            </a:ext>
          </a:extLst>
        </xdr:cNvPr>
        <xdr:cNvSpPr txBox="1"/>
      </xdr:nvSpPr>
      <xdr:spPr>
        <a:xfrm>
          <a:off x="10528300" y="85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178,676</a:t>
          </a:r>
          <a:endParaRPr kumimoji="1" lang="ja-JP" altLang="en-US" sz="1000" b="1">
            <a:latin typeface="ＭＳ Ｐゴシック"/>
          </a:endParaRPr>
        </a:p>
      </xdr:txBody>
    </xdr:sp>
    <xdr:clientData/>
  </xdr:oneCellAnchor>
  <xdr:twoCellAnchor>
    <xdr:from>
      <xdr:col>15</xdr:col>
      <xdr:colOff>92075</xdr:colOff>
      <xdr:row>51</xdr:row>
      <xdr:rowOff>54539</xdr:rowOff>
    </xdr:from>
    <xdr:to>
      <xdr:col>15</xdr:col>
      <xdr:colOff>269875</xdr:colOff>
      <xdr:row>51</xdr:row>
      <xdr:rowOff>54539</xdr:rowOff>
    </xdr:to>
    <xdr:cxnSp macro="">
      <xdr:nvCxnSpPr>
        <xdr:cNvPr id="340" name="直線コネクタ 339">
          <a:extLst>
            <a:ext uri="{FF2B5EF4-FFF2-40B4-BE49-F238E27FC236}">
              <a16:creationId xmlns:a16="http://schemas.microsoft.com/office/drawing/2014/main" xmlns="" id="{00000000-0008-0000-0700-000054010000}"/>
            </a:ext>
          </a:extLst>
        </xdr:cNvPr>
        <xdr:cNvCxnSpPr/>
      </xdr:nvCxnSpPr>
      <xdr:spPr>
        <a:xfrm>
          <a:off x="10388600" y="87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36167</xdr:rowOff>
    </xdr:from>
    <xdr:to>
      <xdr:col>15</xdr:col>
      <xdr:colOff>180975</xdr:colOff>
      <xdr:row>58</xdr:row>
      <xdr:rowOff>81072</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a:off x="9639300" y="9980267"/>
          <a:ext cx="838200" cy="4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147172</xdr:rowOff>
    </xdr:from>
    <xdr:ext cx="534377" cy="259045"/>
    <xdr:sp macro="" textlink="">
      <xdr:nvSpPr>
        <xdr:cNvPr id="342" name="農林水産業費平均値テキスト">
          <a:extLst>
            <a:ext uri="{FF2B5EF4-FFF2-40B4-BE49-F238E27FC236}">
              <a16:creationId xmlns:a16="http://schemas.microsoft.com/office/drawing/2014/main" xmlns="" id="{00000000-0008-0000-0700-000056010000}"/>
            </a:ext>
          </a:extLst>
        </xdr:cNvPr>
        <xdr:cNvSpPr txBox="1"/>
      </xdr:nvSpPr>
      <xdr:spPr>
        <a:xfrm>
          <a:off x="10528300" y="9748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27,855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124295</xdr:rowOff>
    </xdr:from>
    <xdr:to>
      <xdr:col>15</xdr:col>
      <xdr:colOff>231775</xdr:colOff>
      <xdr:row>58</xdr:row>
      <xdr:rowOff>54445</xdr:rowOff>
    </xdr:to>
    <xdr:sp macro="" textlink="">
      <xdr:nvSpPr>
        <xdr:cNvPr id="343" name="フローチャート : 判断 342">
          <a:extLst>
            <a:ext uri="{FF2B5EF4-FFF2-40B4-BE49-F238E27FC236}">
              <a16:creationId xmlns:a16="http://schemas.microsoft.com/office/drawing/2014/main" xmlns="" id="{00000000-0008-0000-0700-000057010000}"/>
            </a:ext>
          </a:extLst>
        </xdr:cNvPr>
        <xdr:cNvSpPr/>
      </xdr:nvSpPr>
      <xdr:spPr>
        <a:xfrm>
          <a:off x="10426700" y="989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23526</xdr:rowOff>
    </xdr:from>
    <xdr:to>
      <xdr:col>14</xdr:col>
      <xdr:colOff>28575</xdr:colOff>
      <xdr:row>58</xdr:row>
      <xdr:rowOff>36167</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a:off x="8750300" y="9967626"/>
          <a:ext cx="889000" cy="1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105786</xdr:rowOff>
    </xdr:from>
    <xdr:to>
      <xdr:col>14</xdr:col>
      <xdr:colOff>79375</xdr:colOff>
      <xdr:row>58</xdr:row>
      <xdr:rowOff>35936</xdr:rowOff>
    </xdr:to>
    <xdr:sp macro="" textlink="">
      <xdr:nvSpPr>
        <xdr:cNvPr id="345" name="フローチャート : 判断 344">
          <a:extLst>
            <a:ext uri="{FF2B5EF4-FFF2-40B4-BE49-F238E27FC236}">
              <a16:creationId xmlns:a16="http://schemas.microsoft.com/office/drawing/2014/main" xmlns="" id="{00000000-0008-0000-0700-000059010000}"/>
            </a:ext>
          </a:extLst>
        </xdr:cNvPr>
        <xdr:cNvSpPr/>
      </xdr:nvSpPr>
      <xdr:spPr>
        <a:xfrm>
          <a:off x="9588500" y="987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52463</xdr:rowOff>
    </xdr:from>
    <xdr:ext cx="534377" cy="259045"/>
    <xdr:sp macro="" textlink="">
      <xdr:nvSpPr>
        <xdr:cNvPr id="346" name="テキスト ボックス 345">
          <a:extLst>
            <a:ext uri="{FF2B5EF4-FFF2-40B4-BE49-F238E27FC236}">
              <a16:creationId xmlns:a16="http://schemas.microsoft.com/office/drawing/2014/main" xmlns="" id="{00000000-0008-0000-0700-00005A010000}"/>
            </a:ext>
          </a:extLst>
        </xdr:cNvPr>
        <xdr:cNvSpPr txBox="1"/>
      </xdr:nvSpPr>
      <xdr:spPr>
        <a:xfrm>
          <a:off x="9372111" y="965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30,284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133672</xdr:rowOff>
    </xdr:from>
    <xdr:to>
      <xdr:col>12</xdr:col>
      <xdr:colOff>511175</xdr:colOff>
      <xdr:row>58</xdr:row>
      <xdr:rowOff>23526</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a:off x="7861300" y="9906322"/>
          <a:ext cx="889000" cy="6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126871</xdr:rowOff>
    </xdr:from>
    <xdr:to>
      <xdr:col>12</xdr:col>
      <xdr:colOff>561975</xdr:colOff>
      <xdr:row>58</xdr:row>
      <xdr:rowOff>57021</xdr:rowOff>
    </xdr:to>
    <xdr:sp macro="" textlink="">
      <xdr:nvSpPr>
        <xdr:cNvPr id="348" name="フローチャート : 判断 347">
          <a:extLst>
            <a:ext uri="{FF2B5EF4-FFF2-40B4-BE49-F238E27FC236}">
              <a16:creationId xmlns:a16="http://schemas.microsoft.com/office/drawing/2014/main" xmlns="" id="{00000000-0008-0000-0700-00005C010000}"/>
            </a:ext>
          </a:extLst>
        </xdr:cNvPr>
        <xdr:cNvSpPr/>
      </xdr:nvSpPr>
      <xdr:spPr>
        <a:xfrm>
          <a:off x="8699500" y="989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73548</xdr:rowOff>
    </xdr:from>
    <xdr:ext cx="534377" cy="259045"/>
    <xdr:sp macro="" textlink="">
      <xdr:nvSpPr>
        <xdr:cNvPr id="349" name="テキスト ボックス 348">
          <a:extLst>
            <a:ext uri="{FF2B5EF4-FFF2-40B4-BE49-F238E27FC236}">
              <a16:creationId xmlns:a16="http://schemas.microsoft.com/office/drawing/2014/main" xmlns="" id="{00000000-0008-0000-0700-00005D010000}"/>
            </a:ext>
          </a:extLst>
        </xdr:cNvPr>
        <xdr:cNvSpPr txBox="1"/>
      </xdr:nvSpPr>
      <xdr:spPr>
        <a:xfrm>
          <a:off x="8483111" y="967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133672</xdr:rowOff>
    </xdr:from>
    <xdr:to>
      <xdr:col>11</xdr:col>
      <xdr:colOff>307975</xdr:colOff>
      <xdr:row>57</xdr:row>
      <xdr:rowOff>149820</xdr:rowOff>
    </xdr:to>
    <xdr:cxnSp macro="">
      <xdr:nvCxnSpPr>
        <xdr:cNvPr id="350" name="直線コネクタ 349">
          <a:extLst>
            <a:ext uri="{FF2B5EF4-FFF2-40B4-BE49-F238E27FC236}">
              <a16:creationId xmlns:a16="http://schemas.microsoft.com/office/drawing/2014/main" xmlns="" id="{00000000-0008-0000-0700-00005E010000}"/>
            </a:ext>
          </a:extLst>
        </xdr:cNvPr>
        <xdr:cNvCxnSpPr/>
      </xdr:nvCxnSpPr>
      <xdr:spPr>
        <a:xfrm flipV="1">
          <a:off x="6972300" y="9906322"/>
          <a:ext cx="889000" cy="16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123922</xdr:rowOff>
    </xdr:from>
    <xdr:to>
      <xdr:col>11</xdr:col>
      <xdr:colOff>358775</xdr:colOff>
      <xdr:row>58</xdr:row>
      <xdr:rowOff>54072</xdr:rowOff>
    </xdr:to>
    <xdr:sp macro="" textlink="">
      <xdr:nvSpPr>
        <xdr:cNvPr id="351" name="フローチャート : 判断 350">
          <a:extLst>
            <a:ext uri="{FF2B5EF4-FFF2-40B4-BE49-F238E27FC236}">
              <a16:creationId xmlns:a16="http://schemas.microsoft.com/office/drawing/2014/main" xmlns="" id="{00000000-0008-0000-0700-00005F010000}"/>
            </a:ext>
          </a:extLst>
        </xdr:cNvPr>
        <xdr:cNvSpPr/>
      </xdr:nvSpPr>
      <xdr:spPr>
        <a:xfrm>
          <a:off x="7810500" y="989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45199</xdr:rowOff>
    </xdr:from>
    <xdr:ext cx="534377" cy="259045"/>
    <xdr:sp macro="" textlink="">
      <xdr:nvSpPr>
        <xdr:cNvPr id="352" name="テキスト ボックス 351">
          <a:extLst>
            <a:ext uri="{FF2B5EF4-FFF2-40B4-BE49-F238E27FC236}">
              <a16:creationId xmlns:a16="http://schemas.microsoft.com/office/drawing/2014/main" xmlns="" id="{00000000-0008-0000-0700-000060010000}"/>
            </a:ext>
          </a:extLst>
        </xdr:cNvPr>
        <xdr:cNvSpPr txBox="1"/>
      </xdr:nvSpPr>
      <xdr:spPr>
        <a:xfrm>
          <a:off x="7594111" y="998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142149</xdr:rowOff>
    </xdr:from>
    <xdr:to>
      <xdr:col>10</xdr:col>
      <xdr:colOff>155575</xdr:colOff>
      <xdr:row>58</xdr:row>
      <xdr:rowOff>72299</xdr:rowOff>
    </xdr:to>
    <xdr:sp macro="" textlink="">
      <xdr:nvSpPr>
        <xdr:cNvPr id="353" name="フローチャート : 判断 352">
          <a:extLst>
            <a:ext uri="{FF2B5EF4-FFF2-40B4-BE49-F238E27FC236}">
              <a16:creationId xmlns:a16="http://schemas.microsoft.com/office/drawing/2014/main" xmlns="" id="{00000000-0008-0000-0700-000061010000}"/>
            </a:ext>
          </a:extLst>
        </xdr:cNvPr>
        <xdr:cNvSpPr/>
      </xdr:nvSpPr>
      <xdr:spPr>
        <a:xfrm>
          <a:off x="6921500" y="991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63426</xdr:rowOff>
    </xdr:from>
    <xdr:ext cx="534377" cy="259045"/>
    <xdr:sp macro="" textlink="">
      <xdr:nvSpPr>
        <xdr:cNvPr id="354" name="テキスト ボックス 353">
          <a:extLst>
            <a:ext uri="{FF2B5EF4-FFF2-40B4-BE49-F238E27FC236}">
              <a16:creationId xmlns:a16="http://schemas.microsoft.com/office/drawing/2014/main" xmlns="" id="{00000000-0008-0000-0700-000062010000}"/>
            </a:ext>
          </a:extLst>
        </xdr:cNvPr>
        <xdr:cNvSpPr txBox="1"/>
      </xdr:nvSpPr>
      <xdr:spPr>
        <a:xfrm>
          <a:off x="6705111" y="1000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a:extLst>
            <a:ext uri="{FF2B5EF4-FFF2-40B4-BE49-F238E27FC236}">
              <a16:creationId xmlns:a16="http://schemas.microsoft.com/office/drawing/2014/main" xmlns=""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a:extLst>
            <a:ext uri="{FF2B5EF4-FFF2-40B4-BE49-F238E27FC236}">
              <a16:creationId xmlns:a16="http://schemas.microsoft.com/office/drawing/2014/main" xmlns=""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30272</xdr:rowOff>
    </xdr:from>
    <xdr:to>
      <xdr:col>15</xdr:col>
      <xdr:colOff>231775</xdr:colOff>
      <xdr:row>58</xdr:row>
      <xdr:rowOff>131872</xdr:rowOff>
    </xdr:to>
    <xdr:sp macro="" textlink="">
      <xdr:nvSpPr>
        <xdr:cNvPr id="360" name="円/楕円 359">
          <a:extLst>
            <a:ext uri="{FF2B5EF4-FFF2-40B4-BE49-F238E27FC236}">
              <a16:creationId xmlns:a16="http://schemas.microsoft.com/office/drawing/2014/main" xmlns="" id="{00000000-0008-0000-0700-000068010000}"/>
            </a:ext>
          </a:extLst>
        </xdr:cNvPr>
        <xdr:cNvSpPr/>
      </xdr:nvSpPr>
      <xdr:spPr>
        <a:xfrm>
          <a:off x="10426700" y="997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116649</xdr:rowOff>
    </xdr:from>
    <xdr:ext cx="534377" cy="259045"/>
    <xdr:sp macro="" textlink="">
      <xdr:nvSpPr>
        <xdr:cNvPr id="361" name="農林水産業費該当値テキスト">
          <a:extLst>
            <a:ext uri="{FF2B5EF4-FFF2-40B4-BE49-F238E27FC236}">
              <a16:creationId xmlns:a16="http://schemas.microsoft.com/office/drawing/2014/main" xmlns="" id="{00000000-0008-0000-0700-000069010000}"/>
            </a:ext>
          </a:extLst>
        </xdr:cNvPr>
        <xdr:cNvSpPr txBox="1"/>
      </xdr:nvSpPr>
      <xdr:spPr>
        <a:xfrm>
          <a:off x="10528300" y="988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17,694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156817</xdr:rowOff>
    </xdr:from>
    <xdr:to>
      <xdr:col>14</xdr:col>
      <xdr:colOff>79375</xdr:colOff>
      <xdr:row>58</xdr:row>
      <xdr:rowOff>86967</xdr:rowOff>
    </xdr:to>
    <xdr:sp macro="" textlink="">
      <xdr:nvSpPr>
        <xdr:cNvPr id="362" name="円/楕円 361">
          <a:extLst>
            <a:ext uri="{FF2B5EF4-FFF2-40B4-BE49-F238E27FC236}">
              <a16:creationId xmlns:a16="http://schemas.microsoft.com/office/drawing/2014/main" xmlns="" id="{00000000-0008-0000-0700-00006A010000}"/>
            </a:ext>
          </a:extLst>
        </xdr:cNvPr>
        <xdr:cNvSpPr/>
      </xdr:nvSpPr>
      <xdr:spPr>
        <a:xfrm>
          <a:off x="9588500" y="992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78094</xdr:rowOff>
    </xdr:from>
    <xdr:ext cx="534377"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9372111" y="1002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23,587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144176</xdr:rowOff>
    </xdr:from>
    <xdr:to>
      <xdr:col>12</xdr:col>
      <xdr:colOff>561975</xdr:colOff>
      <xdr:row>58</xdr:row>
      <xdr:rowOff>74326</xdr:rowOff>
    </xdr:to>
    <xdr:sp macro="" textlink="">
      <xdr:nvSpPr>
        <xdr:cNvPr id="364" name="円/楕円 363">
          <a:extLst>
            <a:ext uri="{FF2B5EF4-FFF2-40B4-BE49-F238E27FC236}">
              <a16:creationId xmlns:a16="http://schemas.microsoft.com/office/drawing/2014/main" xmlns="" id="{00000000-0008-0000-0700-00006C010000}"/>
            </a:ext>
          </a:extLst>
        </xdr:cNvPr>
        <xdr:cNvSpPr/>
      </xdr:nvSpPr>
      <xdr:spPr>
        <a:xfrm>
          <a:off x="8699500" y="991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65453</xdr:rowOff>
    </xdr:from>
    <xdr:ext cx="534377"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8483111" y="1000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25,246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82872</xdr:rowOff>
    </xdr:from>
    <xdr:to>
      <xdr:col>11</xdr:col>
      <xdr:colOff>358775</xdr:colOff>
      <xdr:row>58</xdr:row>
      <xdr:rowOff>13022</xdr:rowOff>
    </xdr:to>
    <xdr:sp macro="" textlink="">
      <xdr:nvSpPr>
        <xdr:cNvPr id="366" name="円/楕円 365">
          <a:extLst>
            <a:ext uri="{FF2B5EF4-FFF2-40B4-BE49-F238E27FC236}">
              <a16:creationId xmlns:a16="http://schemas.microsoft.com/office/drawing/2014/main" xmlns="" id="{00000000-0008-0000-0700-00006E010000}"/>
            </a:ext>
          </a:extLst>
        </xdr:cNvPr>
        <xdr:cNvSpPr/>
      </xdr:nvSpPr>
      <xdr:spPr>
        <a:xfrm>
          <a:off x="7810500" y="985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29549</xdr:rowOff>
    </xdr:from>
    <xdr:ext cx="534377"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7594111" y="9630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33,291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99020</xdr:rowOff>
    </xdr:from>
    <xdr:to>
      <xdr:col>10</xdr:col>
      <xdr:colOff>155575</xdr:colOff>
      <xdr:row>58</xdr:row>
      <xdr:rowOff>29170</xdr:rowOff>
    </xdr:to>
    <xdr:sp macro="" textlink="">
      <xdr:nvSpPr>
        <xdr:cNvPr id="368" name="円/楕円 367">
          <a:extLst>
            <a:ext uri="{FF2B5EF4-FFF2-40B4-BE49-F238E27FC236}">
              <a16:creationId xmlns:a16="http://schemas.microsoft.com/office/drawing/2014/main" xmlns="" id="{00000000-0008-0000-0700-000070010000}"/>
            </a:ext>
          </a:extLst>
        </xdr:cNvPr>
        <xdr:cNvSpPr/>
      </xdr:nvSpPr>
      <xdr:spPr>
        <a:xfrm>
          <a:off x="6921500" y="987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45697</xdr:rowOff>
    </xdr:from>
    <xdr:ext cx="534377"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6705111" y="964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31,172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a:extLst>
            <a:ext uri="{FF2B5EF4-FFF2-40B4-BE49-F238E27FC236}">
              <a16:creationId xmlns:a16="http://schemas.microsoft.com/office/drawing/2014/main" xmlns=""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a:extLst>
            <a:ext uri="{FF2B5EF4-FFF2-40B4-BE49-F238E27FC236}">
              <a16:creationId xmlns:a16="http://schemas.microsoft.com/office/drawing/2014/main" xmlns=""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a:extLst>
            <a:ext uri="{FF2B5EF4-FFF2-40B4-BE49-F238E27FC236}">
              <a16:creationId xmlns:a16="http://schemas.microsoft.com/office/drawing/2014/main" xmlns=""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a:extLst>
            <a:ext uri="{FF2B5EF4-FFF2-40B4-BE49-F238E27FC236}">
              <a16:creationId xmlns:a16="http://schemas.microsoft.com/office/drawing/2014/main" xmlns=""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a:extLst>
            <a:ext uri="{FF2B5EF4-FFF2-40B4-BE49-F238E27FC236}">
              <a16:creationId xmlns:a16="http://schemas.microsoft.com/office/drawing/2014/main" xmlns=""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a:extLst>
            <a:ext uri="{FF2B5EF4-FFF2-40B4-BE49-F238E27FC236}">
              <a16:creationId xmlns:a16="http://schemas.microsoft.com/office/drawing/2014/main" xmlns=""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a:extLst>
            <a:ext uri="{FF2B5EF4-FFF2-40B4-BE49-F238E27FC236}">
              <a16:creationId xmlns:a16="http://schemas.microsoft.com/office/drawing/2014/main" xmlns=""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a:extLst>
            <a:ext uri="{FF2B5EF4-FFF2-40B4-BE49-F238E27FC236}">
              <a16:creationId xmlns:a16="http://schemas.microsoft.com/office/drawing/2014/main" xmlns=""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0" name="直線コネクタ 379">
          <a:extLst>
            <a:ext uri="{FF2B5EF4-FFF2-40B4-BE49-F238E27FC236}">
              <a16:creationId xmlns:a16="http://schemas.microsoft.com/office/drawing/2014/main" xmlns="" id="{00000000-0008-0000-0700-00007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1" name="テキスト ボックス 380">
          <a:extLst>
            <a:ext uri="{FF2B5EF4-FFF2-40B4-BE49-F238E27FC236}">
              <a16:creationId xmlns:a16="http://schemas.microsoft.com/office/drawing/2014/main" xmlns="" id="{00000000-0008-0000-0700-00007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2" name="直線コネクタ 381">
          <a:extLst>
            <a:ext uri="{FF2B5EF4-FFF2-40B4-BE49-F238E27FC236}">
              <a16:creationId xmlns:a16="http://schemas.microsoft.com/office/drawing/2014/main" xmlns="" id="{00000000-0008-0000-0700-00007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3" name="テキスト ボックス 382">
          <a:extLst>
            <a:ext uri="{FF2B5EF4-FFF2-40B4-BE49-F238E27FC236}">
              <a16:creationId xmlns:a16="http://schemas.microsoft.com/office/drawing/2014/main" xmlns="" id="{00000000-0008-0000-0700-00007F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4" name="直線コネクタ 383">
          <a:extLst>
            <a:ext uri="{FF2B5EF4-FFF2-40B4-BE49-F238E27FC236}">
              <a16:creationId xmlns:a16="http://schemas.microsoft.com/office/drawing/2014/main" xmlns="" id="{00000000-0008-0000-0700-00008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5" name="テキスト ボックス 384">
          <a:extLst>
            <a:ext uri="{FF2B5EF4-FFF2-40B4-BE49-F238E27FC236}">
              <a16:creationId xmlns:a16="http://schemas.microsoft.com/office/drawing/2014/main" xmlns="" id="{00000000-0008-0000-0700-000081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0" name="商工費グラフ枠">
          <a:extLst>
            <a:ext uri="{FF2B5EF4-FFF2-40B4-BE49-F238E27FC236}">
              <a16:creationId xmlns:a16="http://schemas.microsoft.com/office/drawing/2014/main" xmlns=""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16736</xdr:rowOff>
    </xdr:from>
    <xdr:to>
      <xdr:col>15</xdr:col>
      <xdr:colOff>180340</xdr:colOff>
      <xdr:row>78</xdr:row>
      <xdr:rowOff>121755</xdr:rowOff>
    </xdr:to>
    <xdr:cxnSp macro="">
      <xdr:nvCxnSpPr>
        <xdr:cNvPr id="391" name="直線コネクタ 390">
          <a:extLst>
            <a:ext uri="{FF2B5EF4-FFF2-40B4-BE49-F238E27FC236}">
              <a16:creationId xmlns:a16="http://schemas.microsoft.com/office/drawing/2014/main" xmlns="" id="{00000000-0008-0000-0700-000087010000}"/>
            </a:ext>
          </a:extLst>
        </xdr:cNvPr>
        <xdr:cNvCxnSpPr/>
      </xdr:nvCxnSpPr>
      <xdr:spPr>
        <a:xfrm flipV="1">
          <a:off x="10475595" y="12018236"/>
          <a:ext cx="1270" cy="1476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125582</xdr:rowOff>
    </xdr:from>
    <xdr:ext cx="378565" cy="259045"/>
    <xdr:sp macro="" textlink="">
      <xdr:nvSpPr>
        <xdr:cNvPr id="392" name="商工費最小値テキスト">
          <a:extLst>
            <a:ext uri="{FF2B5EF4-FFF2-40B4-BE49-F238E27FC236}">
              <a16:creationId xmlns:a16="http://schemas.microsoft.com/office/drawing/2014/main" xmlns="" id="{00000000-0008-0000-0700-000088010000}"/>
            </a:ext>
          </a:extLst>
        </xdr:cNvPr>
        <xdr:cNvSpPr txBox="1"/>
      </xdr:nvSpPr>
      <xdr:spPr>
        <a:xfrm>
          <a:off x="10528300" y="13498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785</a:t>
          </a:r>
          <a:endParaRPr kumimoji="1" lang="ja-JP" altLang="en-US" sz="1000" b="1">
            <a:latin typeface="ＭＳ Ｐゴシック"/>
          </a:endParaRPr>
        </a:p>
      </xdr:txBody>
    </xdr:sp>
    <xdr:clientData/>
  </xdr:oneCellAnchor>
  <xdr:twoCellAnchor>
    <xdr:from>
      <xdr:col>15</xdr:col>
      <xdr:colOff>92075</xdr:colOff>
      <xdr:row>78</xdr:row>
      <xdr:rowOff>121755</xdr:rowOff>
    </xdr:from>
    <xdr:to>
      <xdr:col>15</xdr:col>
      <xdr:colOff>269875</xdr:colOff>
      <xdr:row>78</xdr:row>
      <xdr:rowOff>121755</xdr:rowOff>
    </xdr:to>
    <xdr:cxnSp macro="">
      <xdr:nvCxnSpPr>
        <xdr:cNvPr id="393" name="直線コネクタ 392">
          <a:extLst>
            <a:ext uri="{FF2B5EF4-FFF2-40B4-BE49-F238E27FC236}">
              <a16:creationId xmlns:a16="http://schemas.microsoft.com/office/drawing/2014/main" xmlns="" id="{00000000-0008-0000-0700-000089010000}"/>
            </a:ext>
          </a:extLst>
        </xdr:cNvPr>
        <xdr:cNvCxnSpPr/>
      </xdr:nvCxnSpPr>
      <xdr:spPr>
        <a:xfrm>
          <a:off x="10388600" y="13494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134863</xdr:rowOff>
    </xdr:from>
    <xdr:ext cx="534377" cy="259045"/>
    <xdr:sp macro="" textlink="">
      <xdr:nvSpPr>
        <xdr:cNvPr id="394" name="商工費最大値テキスト">
          <a:extLst>
            <a:ext uri="{FF2B5EF4-FFF2-40B4-BE49-F238E27FC236}">
              <a16:creationId xmlns:a16="http://schemas.microsoft.com/office/drawing/2014/main" xmlns="" id="{00000000-0008-0000-0700-00008A010000}"/>
            </a:ext>
          </a:extLst>
        </xdr:cNvPr>
        <xdr:cNvSpPr txBox="1"/>
      </xdr:nvSpPr>
      <xdr:spPr>
        <a:xfrm>
          <a:off x="10528300" y="1179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65,379</a:t>
          </a:r>
          <a:endParaRPr kumimoji="1" lang="ja-JP" altLang="en-US" sz="1000" b="1">
            <a:latin typeface="ＭＳ Ｐゴシック"/>
          </a:endParaRPr>
        </a:p>
      </xdr:txBody>
    </xdr:sp>
    <xdr:clientData/>
  </xdr:oneCellAnchor>
  <xdr:twoCellAnchor>
    <xdr:from>
      <xdr:col>15</xdr:col>
      <xdr:colOff>92075</xdr:colOff>
      <xdr:row>70</xdr:row>
      <xdr:rowOff>16736</xdr:rowOff>
    </xdr:from>
    <xdr:to>
      <xdr:col>15</xdr:col>
      <xdr:colOff>269875</xdr:colOff>
      <xdr:row>70</xdr:row>
      <xdr:rowOff>16736</xdr:rowOff>
    </xdr:to>
    <xdr:cxnSp macro="">
      <xdr:nvCxnSpPr>
        <xdr:cNvPr id="395" name="直線コネクタ 394">
          <a:extLst>
            <a:ext uri="{FF2B5EF4-FFF2-40B4-BE49-F238E27FC236}">
              <a16:creationId xmlns:a16="http://schemas.microsoft.com/office/drawing/2014/main" xmlns="" id="{00000000-0008-0000-0700-00008B010000}"/>
            </a:ext>
          </a:extLst>
        </xdr:cNvPr>
        <xdr:cNvCxnSpPr/>
      </xdr:nvCxnSpPr>
      <xdr:spPr>
        <a:xfrm>
          <a:off x="10388600" y="12018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94414</xdr:rowOff>
    </xdr:from>
    <xdr:to>
      <xdr:col>15</xdr:col>
      <xdr:colOff>180975</xdr:colOff>
      <xdr:row>75</xdr:row>
      <xdr:rowOff>145209</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flipV="1">
          <a:off x="9639300" y="12781714"/>
          <a:ext cx="838200" cy="22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104429</xdr:rowOff>
    </xdr:from>
    <xdr:ext cx="534377" cy="259045"/>
    <xdr:sp macro="" textlink="">
      <xdr:nvSpPr>
        <xdr:cNvPr id="397" name="商工費平均値テキスト">
          <a:extLst>
            <a:ext uri="{FF2B5EF4-FFF2-40B4-BE49-F238E27FC236}">
              <a16:creationId xmlns:a16="http://schemas.microsoft.com/office/drawing/2014/main" xmlns="" id="{00000000-0008-0000-0700-00008D010000}"/>
            </a:ext>
          </a:extLst>
        </xdr:cNvPr>
        <xdr:cNvSpPr txBox="1"/>
      </xdr:nvSpPr>
      <xdr:spPr>
        <a:xfrm>
          <a:off x="10528300" y="13134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13,377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126002</xdr:rowOff>
    </xdr:from>
    <xdr:to>
      <xdr:col>15</xdr:col>
      <xdr:colOff>231775</xdr:colOff>
      <xdr:row>77</xdr:row>
      <xdr:rowOff>56152</xdr:rowOff>
    </xdr:to>
    <xdr:sp macro="" textlink="">
      <xdr:nvSpPr>
        <xdr:cNvPr id="398" name="フローチャート : 判断 397">
          <a:extLst>
            <a:ext uri="{FF2B5EF4-FFF2-40B4-BE49-F238E27FC236}">
              <a16:creationId xmlns:a16="http://schemas.microsoft.com/office/drawing/2014/main" xmlns="" id="{00000000-0008-0000-0700-00008E010000}"/>
            </a:ext>
          </a:extLst>
        </xdr:cNvPr>
        <xdr:cNvSpPr/>
      </xdr:nvSpPr>
      <xdr:spPr>
        <a:xfrm>
          <a:off x="10426700" y="1315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31435</xdr:rowOff>
    </xdr:from>
    <xdr:to>
      <xdr:col>14</xdr:col>
      <xdr:colOff>28575</xdr:colOff>
      <xdr:row>75</xdr:row>
      <xdr:rowOff>145209</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a:off x="8750300" y="12890185"/>
          <a:ext cx="889000" cy="11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112469</xdr:rowOff>
    </xdr:from>
    <xdr:to>
      <xdr:col>14</xdr:col>
      <xdr:colOff>79375</xdr:colOff>
      <xdr:row>77</xdr:row>
      <xdr:rowOff>42619</xdr:rowOff>
    </xdr:to>
    <xdr:sp macro="" textlink="">
      <xdr:nvSpPr>
        <xdr:cNvPr id="400" name="フローチャート : 判断 399">
          <a:extLst>
            <a:ext uri="{FF2B5EF4-FFF2-40B4-BE49-F238E27FC236}">
              <a16:creationId xmlns:a16="http://schemas.microsoft.com/office/drawing/2014/main" xmlns="" id="{00000000-0008-0000-0700-000090010000}"/>
            </a:ext>
          </a:extLst>
        </xdr:cNvPr>
        <xdr:cNvSpPr/>
      </xdr:nvSpPr>
      <xdr:spPr>
        <a:xfrm>
          <a:off x="9588500" y="1314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33746</xdr:rowOff>
    </xdr:from>
    <xdr:ext cx="534377" cy="259045"/>
    <xdr:sp macro="" textlink="">
      <xdr:nvSpPr>
        <xdr:cNvPr id="401" name="テキスト ボックス 400">
          <a:extLst>
            <a:ext uri="{FF2B5EF4-FFF2-40B4-BE49-F238E27FC236}">
              <a16:creationId xmlns:a16="http://schemas.microsoft.com/office/drawing/2014/main" xmlns="" id="{00000000-0008-0000-0700-000091010000}"/>
            </a:ext>
          </a:extLst>
        </xdr:cNvPr>
        <xdr:cNvSpPr txBox="1"/>
      </xdr:nvSpPr>
      <xdr:spPr>
        <a:xfrm>
          <a:off x="9372111" y="132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13,969</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17422</xdr:rowOff>
    </xdr:from>
    <xdr:to>
      <xdr:col>12</xdr:col>
      <xdr:colOff>511175</xdr:colOff>
      <xdr:row>75</xdr:row>
      <xdr:rowOff>31435</xdr:rowOff>
    </xdr:to>
    <xdr:cxnSp macro="">
      <xdr:nvCxnSpPr>
        <xdr:cNvPr id="402" name="直線コネクタ 401">
          <a:extLst>
            <a:ext uri="{FF2B5EF4-FFF2-40B4-BE49-F238E27FC236}">
              <a16:creationId xmlns:a16="http://schemas.microsoft.com/office/drawing/2014/main" xmlns="" id="{00000000-0008-0000-0700-000092010000}"/>
            </a:ext>
          </a:extLst>
        </xdr:cNvPr>
        <xdr:cNvCxnSpPr/>
      </xdr:nvCxnSpPr>
      <xdr:spPr>
        <a:xfrm>
          <a:off x="7861300" y="12876172"/>
          <a:ext cx="889000" cy="1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149022</xdr:rowOff>
    </xdr:from>
    <xdr:to>
      <xdr:col>12</xdr:col>
      <xdr:colOff>561975</xdr:colOff>
      <xdr:row>77</xdr:row>
      <xdr:rowOff>79172</xdr:rowOff>
    </xdr:to>
    <xdr:sp macro="" textlink="">
      <xdr:nvSpPr>
        <xdr:cNvPr id="403" name="フローチャート : 判断 402">
          <a:extLst>
            <a:ext uri="{FF2B5EF4-FFF2-40B4-BE49-F238E27FC236}">
              <a16:creationId xmlns:a16="http://schemas.microsoft.com/office/drawing/2014/main" xmlns="" id="{00000000-0008-0000-0700-000093010000}"/>
            </a:ext>
          </a:extLst>
        </xdr:cNvPr>
        <xdr:cNvSpPr/>
      </xdr:nvSpPr>
      <xdr:spPr>
        <a:xfrm>
          <a:off x="8699500" y="1317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70299</xdr:rowOff>
    </xdr:from>
    <xdr:ext cx="534377" cy="259045"/>
    <xdr:sp macro="" textlink="">
      <xdr:nvSpPr>
        <xdr:cNvPr id="404" name="テキスト ボックス 403">
          <a:extLst>
            <a:ext uri="{FF2B5EF4-FFF2-40B4-BE49-F238E27FC236}">
              <a16:creationId xmlns:a16="http://schemas.microsoft.com/office/drawing/2014/main" xmlns="" id="{00000000-0008-0000-0700-000094010000}"/>
            </a:ext>
          </a:extLst>
        </xdr:cNvPr>
        <xdr:cNvSpPr txBox="1"/>
      </xdr:nvSpPr>
      <xdr:spPr>
        <a:xfrm>
          <a:off x="8483111" y="1327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17422</xdr:rowOff>
    </xdr:from>
    <xdr:to>
      <xdr:col>11</xdr:col>
      <xdr:colOff>307975</xdr:colOff>
      <xdr:row>76</xdr:row>
      <xdr:rowOff>162720</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flipV="1">
          <a:off x="6972300" y="12876172"/>
          <a:ext cx="889000" cy="31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157572</xdr:rowOff>
    </xdr:from>
    <xdr:to>
      <xdr:col>11</xdr:col>
      <xdr:colOff>358775</xdr:colOff>
      <xdr:row>77</xdr:row>
      <xdr:rowOff>87722</xdr:rowOff>
    </xdr:to>
    <xdr:sp macro="" textlink="">
      <xdr:nvSpPr>
        <xdr:cNvPr id="406" name="フローチャート : 判断 405">
          <a:extLst>
            <a:ext uri="{FF2B5EF4-FFF2-40B4-BE49-F238E27FC236}">
              <a16:creationId xmlns:a16="http://schemas.microsoft.com/office/drawing/2014/main" xmlns="" id="{00000000-0008-0000-0700-000096010000}"/>
            </a:ext>
          </a:extLst>
        </xdr:cNvPr>
        <xdr:cNvSpPr/>
      </xdr:nvSpPr>
      <xdr:spPr>
        <a:xfrm>
          <a:off x="7810500" y="1318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78849</xdr:rowOff>
    </xdr:from>
    <xdr:ext cx="534377" cy="259045"/>
    <xdr:sp macro="" textlink="">
      <xdr:nvSpPr>
        <xdr:cNvPr id="407" name="テキスト ボックス 406">
          <a:extLst>
            <a:ext uri="{FF2B5EF4-FFF2-40B4-BE49-F238E27FC236}">
              <a16:creationId xmlns:a16="http://schemas.microsoft.com/office/drawing/2014/main" xmlns="" id="{00000000-0008-0000-0700-000097010000}"/>
            </a:ext>
          </a:extLst>
        </xdr:cNvPr>
        <xdr:cNvSpPr txBox="1"/>
      </xdr:nvSpPr>
      <xdr:spPr>
        <a:xfrm>
          <a:off x="7594111" y="1328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167767</xdr:rowOff>
    </xdr:from>
    <xdr:to>
      <xdr:col>10</xdr:col>
      <xdr:colOff>155575</xdr:colOff>
      <xdr:row>77</xdr:row>
      <xdr:rowOff>97917</xdr:rowOff>
    </xdr:to>
    <xdr:sp macro="" textlink="">
      <xdr:nvSpPr>
        <xdr:cNvPr id="408" name="フローチャート : 判断 407">
          <a:extLst>
            <a:ext uri="{FF2B5EF4-FFF2-40B4-BE49-F238E27FC236}">
              <a16:creationId xmlns:a16="http://schemas.microsoft.com/office/drawing/2014/main" xmlns="" id="{00000000-0008-0000-0700-000098010000}"/>
            </a:ext>
          </a:extLst>
        </xdr:cNvPr>
        <xdr:cNvSpPr/>
      </xdr:nvSpPr>
      <xdr:spPr>
        <a:xfrm>
          <a:off x="6921500" y="13197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89044</xdr:rowOff>
    </xdr:from>
    <xdr:ext cx="534377" cy="259045"/>
    <xdr:sp macro="" textlink="">
      <xdr:nvSpPr>
        <xdr:cNvPr id="409" name="テキスト ボックス 408">
          <a:extLst>
            <a:ext uri="{FF2B5EF4-FFF2-40B4-BE49-F238E27FC236}">
              <a16:creationId xmlns:a16="http://schemas.microsoft.com/office/drawing/2014/main" xmlns="" id="{00000000-0008-0000-0700-000099010000}"/>
            </a:ext>
          </a:extLst>
        </xdr:cNvPr>
        <xdr:cNvSpPr txBox="1"/>
      </xdr:nvSpPr>
      <xdr:spPr>
        <a:xfrm>
          <a:off x="6705111" y="1329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a:extLst>
            <a:ext uri="{FF2B5EF4-FFF2-40B4-BE49-F238E27FC236}">
              <a16:creationId xmlns:a16="http://schemas.microsoft.com/office/drawing/2014/main" xmlns=""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a:extLst>
            <a:ext uri="{FF2B5EF4-FFF2-40B4-BE49-F238E27FC236}">
              <a16:creationId xmlns:a16="http://schemas.microsoft.com/office/drawing/2014/main" xmlns=""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a:extLst>
            <a:ext uri="{FF2B5EF4-FFF2-40B4-BE49-F238E27FC236}">
              <a16:creationId xmlns:a16="http://schemas.microsoft.com/office/drawing/2014/main" xmlns=""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74</xdr:row>
      <xdr:rowOff>43614</xdr:rowOff>
    </xdr:from>
    <xdr:to>
      <xdr:col>15</xdr:col>
      <xdr:colOff>231775</xdr:colOff>
      <xdr:row>74</xdr:row>
      <xdr:rowOff>145214</xdr:rowOff>
    </xdr:to>
    <xdr:sp macro="" textlink="">
      <xdr:nvSpPr>
        <xdr:cNvPr id="415" name="円/楕円 414">
          <a:extLst>
            <a:ext uri="{FF2B5EF4-FFF2-40B4-BE49-F238E27FC236}">
              <a16:creationId xmlns:a16="http://schemas.microsoft.com/office/drawing/2014/main" xmlns="" id="{00000000-0008-0000-0700-00009F010000}"/>
            </a:ext>
          </a:extLst>
        </xdr:cNvPr>
        <xdr:cNvSpPr/>
      </xdr:nvSpPr>
      <xdr:spPr>
        <a:xfrm>
          <a:off x="10426700" y="1273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66491</xdr:rowOff>
    </xdr:from>
    <xdr:ext cx="534377" cy="259045"/>
    <xdr:sp macro="" textlink="">
      <xdr:nvSpPr>
        <xdr:cNvPr id="416" name="商工費該当値テキスト">
          <a:extLst>
            <a:ext uri="{FF2B5EF4-FFF2-40B4-BE49-F238E27FC236}">
              <a16:creationId xmlns:a16="http://schemas.microsoft.com/office/drawing/2014/main" xmlns="" id="{00000000-0008-0000-0700-0000A0010000}"/>
            </a:ext>
          </a:extLst>
        </xdr:cNvPr>
        <xdr:cNvSpPr txBox="1"/>
      </xdr:nvSpPr>
      <xdr:spPr>
        <a:xfrm>
          <a:off x="10528300" y="1258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31,981</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94409</xdr:rowOff>
    </xdr:from>
    <xdr:to>
      <xdr:col>14</xdr:col>
      <xdr:colOff>79375</xdr:colOff>
      <xdr:row>76</xdr:row>
      <xdr:rowOff>24560</xdr:rowOff>
    </xdr:to>
    <xdr:sp macro="" textlink="">
      <xdr:nvSpPr>
        <xdr:cNvPr id="417" name="円/楕円 416">
          <a:extLst>
            <a:ext uri="{FF2B5EF4-FFF2-40B4-BE49-F238E27FC236}">
              <a16:creationId xmlns:a16="http://schemas.microsoft.com/office/drawing/2014/main" xmlns="" id="{00000000-0008-0000-0700-0000A1010000}"/>
            </a:ext>
          </a:extLst>
        </xdr:cNvPr>
        <xdr:cNvSpPr/>
      </xdr:nvSpPr>
      <xdr:spPr>
        <a:xfrm>
          <a:off x="9588500" y="1295315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41086</xdr:rowOff>
    </xdr:from>
    <xdr:ext cx="534377"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9372111" y="1272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22,259</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152085</xdr:rowOff>
    </xdr:from>
    <xdr:to>
      <xdr:col>12</xdr:col>
      <xdr:colOff>561975</xdr:colOff>
      <xdr:row>75</xdr:row>
      <xdr:rowOff>82235</xdr:rowOff>
    </xdr:to>
    <xdr:sp macro="" textlink="">
      <xdr:nvSpPr>
        <xdr:cNvPr id="419" name="円/楕円 418">
          <a:extLst>
            <a:ext uri="{FF2B5EF4-FFF2-40B4-BE49-F238E27FC236}">
              <a16:creationId xmlns:a16="http://schemas.microsoft.com/office/drawing/2014/main" xmlns="" id="{00000000-0008-0000-0700-0000A3010000}"/>
            </a:ext>
          </a:extLst>
        </xdr:cNvPr>
        <xdr:cNvSpPr/>
      </xdr:nvSpPr>
      <xdr:spPr>
        <a:xfrm>
          <a:off x="8699500" y="1283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98762</xdr:rowOff>
    </xdr:from>
    <xdr:ext cx="534377"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8483111" y="1261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27,236</a:t>
          </a:r>
          <a:endParaRPr kumimoji="1" lang="ja-JP" altLang="en-US" sz="1000" b="1">
            <a:solidFill>
              <a:srgbClr val="FF0000"/>
            </a:solidFill>
            <a:latin typeface="ＭＳ Ｐゴシック"/>
          </a:endParaRPr>
        </a:p>
      </xdr:txBody>
    </xdr:sp>
    <xdr:clientData/>
  </xdr:oneCellAnchor>
  <xdr:twoCellAnchor>
    <xdr:from>
      <xdr:col>11</xdr:col>
      <xdr:colOff>257175</xdr:colOff>
      <xdr:row>74</xdr:row>
      <xdr:rowOff>138072</xdr:rowOff>
    </xdr:from>
    <xdr:to>
      <xdr:col>11</xdr:col>
      <xdr:colOff>358775</xdr:colOff>
      <xdr:row>75</xdr:row>
      <xdr:rowOff>68222</xdr:rowOff>
    </xdr:to>
    <xdr:sp macro="" textlink="">
      <xdr:nvSpPr>
        <xdr:cNvPr id="421" name="円/楕円 420">
          <a:extLst>
            <a:ext uri="{FF2B5EF4-FFF2-40B4-BE49-F238E27FC236}">
              <a16:creationId xmlns:a16="http://schemas.microsoft.com/office/drawing/2014/main" xmlns="" id="{00000000-0008-0000-0700-0000A5010000}"/>
            </a:ext>
          </a:extLst>
        </xdr:cNvPr>
        <xdr:cNvSpPr/>
      </xdr:nvSpPr>
      <xdr:spPr>
        <a:xfrm>
          <a:off x="7810500" y="1282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84749</xdr:rowOff>
    </xdr:from>
    <xdr:ext cx="534377"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7594111" y="12600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27,849</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111920</xdr:rowOff>
    </xdr:from>
    <xdr:to>
      <xdr:col>10</xdr:col>
      <xdr:colOff>155575</xdr:colOff>
      <xdr:row>77</xdr:row>
      <xdr:rowOff>42070</xdr:rowOff>
    </xdr:to>
    <xdr:sp macro="" textlink="">
      <xdr:nvSpPr>
        <xdr:cNvPr id="423" name="円/楕円 422">
          <a:extLst>
            <a:ext uri="{FF2B5EF4-FFF2-40B4-BE49-F238E27FC236}">
              <a16:creationId xmlns:a16="http://schemas.microsoft.com/office/drawing/2014/main" xmlns="" id="{00000000-0008-0000-0700-0000A7010000}"/>
            </a:ext>
          </a:extLst>
        </xdr:cNvPr>
        <xdr:cNvSpPr/>
      </xdr:nvSpPr>
      <xdr:spPr>
        <a:xfrm>
          <a:off x="6921500" y="131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58597</xdr:rowOff>
    </xdr:from>
    <xdr:ext cx="534377"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6705111" y="1291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13,993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a:extLst>
            <a:ext uri="{FF2B5EF4-FFF2-40B4-BE49-F238E27FC236}">
              <a16:creationId xmlns:a16="http://schemas.microsoft.com/office/drawing/2014/main" xmlns=""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a:extLst>
            <a:ext uri="{FF2B5EF4-FFF2-40B4-BE49-F238E27FC236}">
              <a16:creationId xmlns:a16="http://schemas.microsoft.com/office/drawing/2014/main" xmlns=""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a:extLst>
            <a:ext uri="{FF2B5EF4-FFF2-40B4-BE49-F238E27FC236}">
              <a16:creationId xmlns:a16="http://schemas.microsoft.com/office/drawing/2014/main" xmlns=""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a:extLst>
            <a:ext uri="{FF2B5EF4-FFF2-40B4-BE49-F238E27FC236}">
              <a16:creationId xmlns:a16="http://schemas.microsoft.com/office/drawing/2014/main" xmlns=""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a:extLst>
            <a:ext uri="{FF2B5EF4-FFF2-40B4-BE49-F238E27FC236}">
              <a16:creationId xmlns:a16="http://schemas.microsoft.com/office/drawing/2014/main" xmlns=""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a:extLst>
            <a:ext uri="{FF2B5EF4-FFF2-40B4-BE49-F238E27FC236}">
              <a16:creationId xmlns:a16="http://schemas.microsoft.com/office/drawing/2014/main" xmlns=""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a:extLst>
            <a:ext uri="{FF2B5EF4-FFF2-40B4-BE49-F238E27FC236}">
              <a16:creationId xmlns:a16="http://schemas.microsoft.com/office/drawing/2014/main" xmlns=""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56,613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a:extLst>
            <a:ext uri="{FF2B5EF4-FFF2-40B4-BE49-F238E27FC236}">
              <a16:creationId xmlns:a16="http://schemas.microsoft.com/office/drawing/2014/main" xmlns=""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a:extLst>
            <a:ext uri="{FF2B5EF4-FFF2-40B4-BE49-F238E27FC236}">
              <a16:creationId xmlns:a16="http://schemas.microsoft.com/office/drawing/2014/main" xmlns=""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a:extLst>
            <a:ext uri="{FF2B5EF4-FFF2-40B4-BE49-F238E27FC236}">
              <a16:creationId xmlns:a16="http://schemas.microsoft.com/office/drawing/2014/main" xmlns=""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5" name="直線コネクタ 434">
          <a:extLst>
            <a:ext uri="{FF2B5EF4-FFF2-40B4-BE49-F238E27FC236}">
              <a16:creationId xmlns:a16="http://schemas.microsoft.com/office/drawing/2014/main" xmlns="" id="{00000000-0008-0000-07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6" name="テキスト ボックス 435">
          <a:extLst>
            <a:ext uri="{FF2B5EF4-FFF2-40B4-BE49-F238E27FC236}">
              <a16:creationId xmlns:a16="http://schemas.microsoft.com/office/drawing/2014/main" xmlns="" id="{00000000-0008-0000-07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7" name="直線コネクタ 436">
          <a:extLst>
            <a:ext uri="{FF2B5EF4-FFF2-40B4-BE49-F238E27FC236}">
              <a16:creationId xmlns:a16="http://schemas.microsoft.com/office/drawing/2014/main" xmlns="" id="{00000000-0008-0000-07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8" name="テキスト ボックス 437">
          <a:extLst>
            <a:ext uri="{FF2B5EF4-FFF2-40B4-BE49-F238E27FC236}">
              <a16:creationId xmlns:a16="http://schemas.microsoft.com/office/drawing/2014/main" xmlns="" id="{00000000-0008-0000-07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9" name="直線コネクタ 438">
          <a:extLst>
            <a:ext uri="{FF2B5EF4-FFF2-40B4-BE49-F238E27FC236}">
              <a16:creationId xmlns:a16="http://schemas.microsoft.com/office/drawing/2014/main" xmlns="" id="{00000000-0008-0000-07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0" name="テキスト ボックス 439">
          <a:extLst>
            <a:ext uri="{FF2B5EF4-FFF2-40B4-BE49-F238E27FC236}">
              <a16:creationId xmlns:a16="http://schemas.microsoft.com/office/drawing/2014/main" xmlns="" id="{00000000-0008-0000-0700-0000B8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1" name="直線コネクタ 440">
          <a:extLst>
            <a:ext uri="{FF2B5EF4-FFF2-40B4-BE49-F238E27FC236}">
              <a16:creationId xmlns:a16="http://schemas.microsoft.com/office/drawing/2014/main" xmlns="" id="{00000000-0008-0000-07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土木費グラフ枠">
          <a:extLst>
            <a:ext uri="{FF2B5EF4-FFF2-40B4-BE49-F238E27FC236}">
              <a16:creationId xmlns:a16="http://schemas.microsoft.com/office/drawing/2014/main" xmlns=""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95352</xdr:rowOff>
    </xdr:from>
    <xdr:to>
      <xdr:col>15</xdr:col>
      <xdr:colOff>180340</xdr:colOff>
      <xdr:row>98</xdr:row>
      <xdr:rowOff>82733</xdr:rowOff>
    </xdr:to>
    <xdr:cxnSp macro="">
      <xdr:nvCxnSpPr>
        <xdr:cNvPr id="446" name="直線コネクタ 445">
          <a:extLst>
            <a:ext uri="{FF2B5EF4-FFF2-40B4-BE49-F238E27FC236}">
              <a16:creationId xmlns:a16="http://schemas.microsoft.com/office/drawing/2014/main" xmlns="" id="{00000000-0008-0000-0700-0000BE010000}"/>
            </a:ext>
          </a:extLst>
        </xdr:cNvPr>
        <xdr:cNvCxnSpPr/>
      </xdr:nvCxnSpPr>
      <xdr:spPr>
        <a:xfrm flipV="1">
          <a:off x="10475595" y="15697302"/>
          <a:ext cx="1270" cy="1187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86560</xdr:rowOff>
    </xdr:from>
    <xdr:ext cx="534377" cy="259045"/>
    <xdr:sp macro="" textlink="">
      <xdr:nvSpPr>
        <xdr:cNvPr id="447" name="土木費最小値テキスト">
          <a:extLst>
            <a:ext uri="{FF2B5EF4-FFF2-40B4-BE49-F238E27FC236}">
              <a16:creationId xmlns:a16="http://schemas.microsoft.com/office/drawing/2014/main" xmlns="" id="{00000000-0008-0000-0700-0000BF010000}"/>
            </a:ext>
          </a:extLst>
        </xdr:cNvPr>
        <xdr:cNvSpPr txBox="1"/>
      </xdr:nvSpPr>
      <xdr:spPr>
        <a:xfrm>
          <a:off x="10528300" y="1688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12,460</a:t>
          </a:r>
          <a:endParaRPr kumimoji="1" lang="ja-JP" altLang="en-US" sz="1000" b="1">
            <a:latin typeface="ＭＳ Ｐゴシック"/>
          </a:endParaRPr>
        </a:p>
      </xdr:txBody>
    </xdr:sp>
    <xdr:clientData/>
  </xdr:oneCellAnchor>
  <xdr:twoCellAnchor>
    <xdr:from>
      <xdr:col>15</xdr:col>
      <xdr:colOff>92075</xdr:colOff>
      <xdr:row>98</xdr:row>
      <xdr:rowOff>82733</xdr:rowOff>
    </xdr:from>
    <xdr:to>
      <xdr:col>15</xdr:col>
      <xdr:colOff>269875</xdr:colOff>
      <xdr:row>98</xdr:row>
      <xdr:rowOff>82733</xdr:rowOff>
    </xdr:to>
    <xdr:cxnSp macro="">
      <xdr:nvCxnSpPr>
        <xdr:cNvPr id="448" name="直線コネクタ 447">
          <a:extLst>
            <a:ext uri="{FF2B5EF4-FFF2-40B4-BE49-F238E27FC236}">
              <a16:creationId xmlns:a16="http://schemas.microsoft.com/office/drawing/2014/main" xmlns="" id="{00000000-0008-0000-0700-0000C0010000}"/>
            </a:ext>
          </a:extLst>
        </xdr:cNvPr>
        <xdr:cNvCxnSpPr/>
      </xdr:nvCxnSpPr>
      <xdr:spPr>
        <a:xfrm>
          <a:off x="10388600" y="1688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42029</xdr:rowOff>
    </xdr:from>
    <xdr:ext cx="599010" cy="259045"/>
    <xdr:sp macro="" textlink="">
      <xdr:nvSpPr>
        <xdr:cNvPr id="449" name="土木費最大値テキスト">
          <a:extLst>
            <a:ext uri="{FF2B5EF4-FFF2-40B4-BE49-F238E27FC236}">
              <a16:creationId xmlns:a16="http://schemas.microsoft.com/office/drawing/2014/main" xmlns="" id="{00000000-0008-0000-0700-0000C1010000}"/>
            </a:ext>
          </a:extLst>
        </xdr:cNvPr>
        <xdr:cNvSpPr txBox="1"/>
      </xdr:nvSpPr>
      <xdr:spPr>
        <a:xfrm>
          <a:off x="10528300" y="15472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272,200</a:t>
          </a:r>
          <a:endParaRPr kumimoji="1" lang="ja-JP" altLang="en-US" sz="1000" b="1">
            <a:latin typeface="ＭＳ Ｐゴシック"/>
          </a:endParaRPr>
        </a:p>
      </xdr:txBody>
    </xdr:sp>
    <xdr:clientData/>
  </xdr:oneCellAnchor>
  <xdr:twoCellAnchor>
    <xdr:from>
      <xdr:col>15</xdr:col>
      <xdr:colOff>92075</xdr:colOff>
      <xdr:row>91</xdr:row>
      <xdr:rowOff>95352</xdr:rowOff>
    </xdr:from>
    <xdr:to>
      <xdr:col>15</xdr:col>
      <xdr:colOff>269875</xdr:colOff>
      <xdr:row>91</xdr:row>
      <xdr:rowOff>95352</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a:off x="10388600" y="15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66918</xdr:rowOff>
    </xdr:from>
    <xdr:to>
      <xdr:col>15</xdr:col>
      <xdr:colOff>180975</xdr:colOff>
      <xdr:row>97</xdr:row>
      <xdr:rowOff>100577</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flipV="1">
          <a:off x="9639300" y="16697568"/>
          <a:ext cx="838200" cy="3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168925</xdr:rowOff>
    </xdr:from>
    <xdr:ext cx="534377" cy="259045"/>
    <xdr:sp macro="" textlink="">
      <xdr:nvSpPr>
        <xdr:cNvPr id="452" name="土木費平均値テキスト">
          <a:extLst>
            <a:ext uri="{FF2B5EF4-FFF2-40B4-BE49-F238E27FC236}">
              <a16:creationId xmlns:a16="http://schemas.microsoft.com/office/drawing/2014/main" xmlns="" id="{00000000-0008-0000-0700-0000C4010000}"/>
            </a:ext>
          </a:extLst>
        </xdr:cNvPr>
        <xdr:cNvSpPr txBox="1"/>
      </xdr:nvSpPr>
      <xdr:spPr>
        <a:xfrm>
          <a:off x="10528300" y="16628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52,778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19048</xdr:rowOff>
    </xdr:from>
    <xdr:to>
      <xdr:col>15</xdr:col>
      <xdr:colOff>231775</xdr:colOff>
      <xdr:row>97</xdr:row>
      <xdr:rowOff>120648</xdr:rowOff>
    </xdr:to>
    <xdr:sp macro="" textlink="">
      <xdr:nvSpPr>
        <xdr:cNvPr id="453" name="フローチャート : 判断 452">
          <a:extLst>
            <a:ext uri="{FF2B5EF4-FFF2-40B4-BE49-F238E27FC236}">
              <a16:creationId xmlns:a16="http://schemas.microsoft.com/office/drawing/2014/main" xmlns="" id="{00000000-0008-0000-0700-0000C5010000}"/>
            </a:ext>
          </a:extLst>
        </xdr:cNvPr>
        <xdr:cNvSpPr/>
      </xdr:nvSpPr>
      <xdr:spPr>
        <a:xfrm>
          <a:off x="10426700" y="1664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92397</xdr:rowOff>
    </xdr:from>
    <xdr:to>
      <xdr:col>14</xdr:col>
      <xdr:colOff>28575</xdr:colOff>
      <xdr:row>97</xdr:row>
      <xdr:rowOff>100577</xdr:rowOff>
    </xdr:to>
    <xdr:cxnSp macro="">
      <xdr:nvCxnSpPr>
        <xdr:cNvPr id="454" name="直線コネクタ 453">
          <a:extLst>
            <a:ext uri="{FF2B5EF4-FFF2-40B4-BE49-F238E27FC236}">
              <a16:creationId xmlns:a16="http://schemas.microsoft.com/office/drawing/2014/main" xmlns="" id="{00000000-0008-0000-0700-0000C6010000}"/>
            </a:ext>
          </a:extLst>
        </xdr:cNvPr>
        <xdr:cNvCxnSpPr/>
      </xdr:nvCxnSpPr>
      <xdr:spPr>
        <a:xfrm>
          <a:off x="8750300" y="16723047"/>
          <a:ext cx="889000" cy="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7062</xdr:rowOff>
    </xdr:from>
    <xdr:to>
      <xdr:col>14</xdr:col>
      <xdr:colOff>79375</xdr:colOff>
      <xdr:row>97</xdr:row>
      <xdr:rowOff>108662</xdr:rowOff>
    </xdr:to>
    <xdr:sp macro="" textlink="">
      <xdr:nvSpPr>
        <xdr:cNvPr id="455" name="フローチャート : 判断 454">
          <a:extLst>
            <a:ext uri="{FF2B5EF4-FFF2-40B4-BE49-F238E27FC236}">
              <a16:creationId xmlns:a16="http://schemas.microsoft.com/office/drawing/2014/main" xmlns="" id="{00000000-0008-0000-0700-0000C7010000}"/>
            </a:ext>
          </a:extLst>
        </xdr:cNvPr>
        <xdr:cNvSpPr/>
      </xdr:nvSpPr>
      <xdr:spPr>
        <a:xfrm>
          <a:off x="9588500" y="1663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125189</xdr:rowOff>
    </xdr:from>
    <xdr:ext cx="534377" cy="259045"/>
    <xdr:sp macro="" textlink="">
      <xdr:nvSpPr>
        <xdr:cNvPr id="456" name="テキスト ボックス 455">
          <a:extLst>
            <a:ext uri="{FF2B5EF4-FFF2-40B4-BE49-F238E27FC236}">
              <a16:creationId xmlns:a16="http://schemas.microsoft.com/office/drawing/2014/main" xmlns="" id="{00000000-0008-0000-0700-0000C8010000}"/>
            </a:ext>
          </a:extLst>
        </xdr:cNvPr>
        <xdr:cNvSpPr txBox="1"/>
      </xdr:nvSpPr>
      <xdr:spPr>
        <a:xfrm>
          <a:off x="9372111" y="1641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55,400</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92397</xdr:rowOff>
    </xdr:from>
    <xdr:to>
      <xdr:col>12</xdr:col>
      <xdr:colOff>511175</xdr:colOff>
      <xdr:row>97</xdr:row>
      <xdr:rowOff>119255</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flipV="1">
          <a:off x="7861300" y="16723047"/>
          <a:ext cx="889000" cy="2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14802</xdr:rowOff>
    </xdr:from>
    <xdr:to>
      <xdr:col>12</xdr:col>
      <xdr:colOff>561975</xdr:colOff>
      <xdr:row>97</xdr:row>
      <xdr:rowOff>116402</xdr:rowOff>
    </xdr:to>
    <xdr:sp macro="" textlink="">
      <xdr:nvSpPr>
        <xdr:cNvPr id="458" name="フローチャート : 判断 457">
          <a:extLst>
            <a:ext uri="{FF2B5EF4-FFF2-40B4-BE49-F238E27FC236}">
              <a16:creationId xmlns:a16="http://schemas.microsoft.com/office/drawing/2014/main" xmlns="" id="{00000000-0008-0000-0700-0000CA010000}"/>
            </a:ext>
          </a:extLst>
        </xdr:cNvPr>
        <xdr:cNvSpPr/>
      </xdr:nvSpPr>
      <xdr:spPr>
        <a:xfrm>
          <a:off x="8699500" y="1664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132929</xdr:rowOff>
    </xdr:from>
    <xdr:ext cx="534377" cy="259045"/>
    <xdr:sp macro="" textlink="">
      <xdr:nvSpPr>
        <xdr:cNvPr id="459" name="テキスト ボックス 458">
          <a:extLst>
            <a:ext uri="{FF2B5EF4-FFF2-40B4-BE49-F238E27FC236}">
              <a16:creationId xmlns:a16="http://schemas.microsoft.com/office/drawing/2014/main" xmlns="" id="{00000000-0008-0000-0700-0000CB010000}"/>
            </a:ext>
          </a:extLst>
        </xdr:cNvPr>
        <xdr:cNvSpPr txBox="1"/>
      </xdr:nvSpPr>
      <xdr:spPr>
        <a:xfrm>
          <a:off x="8483111" y="1642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119255</xdr:rowOff>
    </xdr:from>
    <xdr:to>
      <xdr:col>11</xdr:col>
      <xdr:colOff>307975</xdr:colOff>
      <xdr:row>98</xdr:row>
      <xdr:rowOff>23146</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flipV="1">
          <a:off x="6972300" y="16749905"/>
          <a:ext cx="889000" cy="7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10092</xdr:rowOff>
    </xdr:from>
    <xdr:to>
      <xdr:col>11</xdr:col>
      <xdr:colOff>358775</xdr:colOff>
      <xdr:row>97</xdr:row>
      <xdr:rowOff>111692</xdr:rowOff>
    </xdr:to>
    <xdr:sp macro="" textlink="">
      <xdr:nvSpPr>
        <xdr:cNvPr id="461" name="フローチャート : 判断 460">
          <a:extLst>
            <a:ext uri="{FF2B5EF4-FFF2-40B4-BE49-F238E27FC236}">
              <a16:creationId xmlns:a16="http://schemas.microsoft.com/office/drawing/2014/main" xmlns="" id="{00000000-0008-0000-0700-0000CD010000}"/>
            </a:ext>
          </a:extLst>
        </xdr:cNvPr>
        <xdr:cNvSpPr/>
      </xdr:nvSpPr>
      <xdr:spPr>
        <a:xfrm>
          <a:off x="7810500" y="1664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128219</xdr:rowOff>
    </xdr:from>
    <xdr:ext cx="534377" cy="259045"/>
    <xdr:sp macro="" textlink="">
      <xdr:nvSpPr>
        <xdr:cNvPr id="462" name="テキスト ボックス 461">
          <a:extLst>
            <a:ext uri="{FF2B5EF4-FFF2-40B4-BE49-F238E27FC236}">
              <a16:creationId xmlns:a16="http://schemas.microsoft.com/office/drawing/2014/main" xmlns="" id="{00000000-0008-0000-0700-0000CE010000}"/>
            </a:ext>
          </a:extLst>
        </xdr:cNvPr>
        <xdr:cNvSpPr txBox="1"/>
      </xdr:nvSpPr>
      <xdr:spPr>
        <a:xfrm>
          <a:off x="7594111" y="1641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43821</xdr:rowOff>
    </xdr:from>
    <xdr:to>
      <xdr:col>10</xdr:col>
      <xdr:colOff>155575</xdr:colOff>
      <xdr:row>97</xdr:row>
      <xdr:rowOff>145421</xdr:rowOff>
    </xdr:to>
    <xdr:sp macro="" textlink="">
      <xdr:nvSpPr>
        <xdr:cNvPr id="463" name="フローチャート : 判断 462">
          <a:extLst>
            <a:ext uri="{FF2B5EF4-FFF2-40B4-BE49-F238E27FC236}">
              <a16:creationId xmlns:a16="http://schemas.microsoft.com/office/drawing/2014/main" xmlns="" id="{00000000-0008-0000-0700-0000CF010000}"/>
            </a:ext>
          </a:extLst>
        </xdr:cNvPr>
        <xdr:cNvSpPr/>
      </xdr:nvSpPr>
      <xdr:spPr>
        <a:xfrm>
          <a:off x="6921500" y="166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161948</xdr:rowOff>
    </xdr:from>
    <xdr:ext cx="534377" cy="259045"/>
    <xdr:sp macro="" textlink="">
      <xdr:nvSpPr>
        <xdr:cNvPr id="464" name="テキスト ボックス 463">
          <a:extLst>
            <a:ext uri="{FF2B5EF4-FFF2-40B4-BE49-F238E27FC236}">
              <a16:creationId xmlns:a16="http://schemas.microsoft.com/office/drawing/2014/main" xmlns="" id="{00000000-0008-0000-0700-0000D0010000}"/>
            </a:ext>
          </a:extLst>
        </xdr:cNvPr>
        <xdr:cNvSpPr txBox="1"/>
      </xdr:nvSpPr>
      <xdr:spPr>
        <a:xfrm>
          <a:off x="6705111" y="1644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5" name="テキスト ボックス 464">
          <a:extLst>
            <a:ext uri="{FF2B5EF4-FFF2-40B4-BE49-F238E27FC236}">
              <a16:creationId xmlns:a16="http://schemas.microsoft.com/office/drawing/2014/main" xmlns=""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7" name="テキスト ボックス 466">
          <a:extLst>
            <a:ext uri="{FF2B5EF4-FFF2-40B4-BE49-F238E27FC236}">
              <a16:creationId xmlns:a16="http://schemas.microsoft.com/office/drawing/2014/main" xmlns=""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8" name="テキスト ボックス 467">
          <a:extLst>
            <a:ext uri="{FF2B5EF4-FFF2-40B4-BE49-F238E27FC236}">
              <a16:creationId xmlns:a16="http://schemas.microsoft.com/office/drawing/2014/main" xmlns=""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16118</xdr:rowOff>
    </xdr:from>
    <xdr:to>
      <xdr:col>15</xdr:col>
      <xdr:colOff>231775</xdr:colOff>
      <xdr:row>97</xdr:row>
      <xdr:rowOff>117718</xdr:rowOff>
    </xdr:to>
    <xdr:sp macro="" textlink="">
      <xdr:nvSpPr>
        <xdr:cNvPr id="470" name="円/楕円 469">
          <a:extLst>
            <a:ext uri="{FF2B5EF4-FFF2-40B4-BE49-F238E27FC236}">
              <a16:creationId xmlns:a16="http://schemas.microsoft.com/office/drawing/2014/main" xmlns="" id="{00000000-0008-0000-0700-0000D6010000}"/>
            </a:ext>
          </a:extLst>
        </xdr:cNvPr>
        <xdr:cNvSpPr/>
      </xdr:nvSpPr>
      <xdr:spPr>
        <a:xfrm>
          <a:off x="10426700" y="1664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38995</xdr:rowOff>
    </xdr:from>
    <xdr:ext cx="534377" cy="259045"/>
    <xdr:sp macro="" textlink="">
      <xdr:nvSpPr>
        <xdr:cNvPr id="471" name="土木費該当値テキスト">
          <a:extLst>
            <a:ext uri="{FF2B5EF4-FFF2-40B4-BE49-F238E27FC236}">
              <a16:creationId xmlns:a16="http://schemas.microsoft.com/office/drawing/2014/main" xmlns="" id="{00000000-0008-0000-0700-0000D7010000}"/>
            </a:ext>
          </a:extLst>
        </xdr:cNvPr>
        <xdr:cNvSpPr txBox="1"/>
      </xdr:nvSpPr>
      <xdr:spPr>
        <a:xfrm>
          <a:off x="10528300" y="1649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53,419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49777</xdr:rowOff>
    </xdr:from>
    <xdr:to>
      <xdr:col>14</xdr:col>
      <xdr:colOff>79375</xdr:colOff>
      <xdr:row>97</xdr:row>
      <xdr:rowOff>151377</xdr:rowOff>
    </xdr:to>
    <xdr:sp macro="" textlink="">
      <xdr:nvSpPr>
        <xdr:cNvPr id="472" name="円/楕円 471">
          <a:extLst>
            <a:ext uri="{FF2B5EF4-FFF2-40B4-BE49-F238E27FC236}">
              <a16:creationId xmlns:a16="http://schemas.microsoft.com/office/drawing/2014/main" xmlns="" id="{00000000-0008-0000-0700-0000D8010000}"/>
            </a:ext>
          </a:extLst>
        </xdr:cNvPr>
        <xdr:cNvSpPr/>
      </xdr:nvSpPr>
      <xdr:spPr>
        <a:xfrm>
          <a:off x="9588500" y="1668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142504</xdr:rowOff>
    </xdr:from>
    <xdr:ext cx="534377"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9372111" y="1677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46,057</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41597</xdr:rowOff>
    </xdr:from>
    <xdr:to>
      <xdr:col>12</xdr:col>
      <xdr:colOff>561975</xdr:colOff>
      <xdr:row>97</xdr:row>
      <xdr:rowOff>143197</xdr:rowOff>
    </xdr:to>
    <xdr:sp macro="" textlink="">
      <xdr:nvSpPr>
        <xdr:cNvPr id="474" name="円/楕円 473">
          <a:extLst>
            <a:ext uri="{FF2B5EF4-FFF2-40B4-BE49-F238E27FC236}">
              <a16:creationId xmlns:a16="http://schemas.microsoft.com/office/drawing/2014/main" xmlns="" id="{00000000-0008-0000-0700-0000DA010000}"/>
            </a:ext>
          </a:extLst>
        </xdr:cNvPr>
        <xdr:cNvSpPr/>
      </xdr:nvSpPr>
      <xdr:spPr>
        <a:xfrm>
          <a:off x="8699500" y="1667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134324</xdr:rowOff>
    </xdr:from>
    <xdr:ext cx="534377"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8483111" y="16764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47,846</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68455</xdr:rowOff>
    </xdr:from>
    <xdr:to>
      <xdr:col>11</xdr:col>
      <xdr:colOff>358775</xdr:colOff>
      <xdr:row>97</xdr:row>
      <xdr:rowOff>170055</xdr:rowOff>
    </xdr:to>
    <xdr:sp macro="" textlink="">
      <xdr:nvSpPr>
        <xdr:cNvPr id="476" name="円/楕円 475">
          <a:extLst>
            <a:ext uri="{FF2B5EF4-FFF2-40B4-BE49-F238E27FC236}">
              <a16:creationId xmlns:a16="http://schemas.microsoft.com/office/drawing/2014/main" xmlns="" id="{00000000-0008-0000-0700-0000DC010000}"/>
            </a:ext>
          </a:extLst>
        </xdr:cNvPr>
        <xdr:cNvSpPr/>
      </xdr:nvSpPr>
      <xdr:spPr>
        <a:xfrm>
          <a:off x="7810500" y="1669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161182</xdr:rowOff>
    </xdr:from>
    <xdr:ext cx="534377"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7594111" y="1679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41,972</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143796</xdr:rowOff>
    </xdr:from>
    <xdr:to>
      <xdr:col>10</xdr:col>
      <xdr:colOff>155575</xdr:colOff>
      <xdr:row>98</xdr:row>
      <xdr:rowOff>73946</xdr:rowOff>
    </xdr:to>
    <xdr:sp macro="" textlink="">
      <xdr:nvSpPr>
        <xdr:cNvPr id="478" name="円/楕円 477">
          <a:extLst>
            <a:ext uri="{FF2B5EF4-FFF2-40B4-BE49-F238E27FC236}">
              <a16:creationId xmlns:a16="http://schemas.microsoft.com/office/drawing/2014/main" xmlns="" id="{00000000-0008-0000-0700-0000DE010000}"/>
            </a:ext>
          </a:extLst>
        </xdr:cNvPr>
        <xdr:cNvSpPr/>
      </xdr:nvSpPr>
      <xdr:spPr>
        <a:xfrm>
          <a:off x="6921500" y="1677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65073</xdr:rowOff>
    </xdr:from>
    <xdr:ext cx="534377"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6705111" y="1686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25,493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0" name="正方形/長方形 479">
          <a:extLst>
            <a:ext uri="{FF2B5EF4-FFF2-40B4-BE49-F238E27FC236}">
              <a16:creationId xmlns:a16="http://schemas.microsoft.com/office/drawing/2014/main" xmlns=""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1" name="正方形/長方形 480">
          <a:extLst>
            <a:ext uri="{FF2B5EF4-FFF2-40B4-BE49-F238E27FC236}">
              <a16:creationId xmlns:a16="http://schemas.microsoft.com/office/drawing/2014/main" xmlns=""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2" name="正方形/長方形 481">
          <a:extLst>
            <a:ext uri="{FF2B5EF4-FFF2-40B4-BE49-F238E27FC236}">
              <a16:creationId xmlns:a16="http://schemas.microsoft.com/office/drawing/2014/main" xmlns=""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3" name="正方形/長方形 482">
          <a:extLst>
            <a:ext uri="{FF2B5EF4-FFF2-40B4-BE49-F238E27FC236}">
              <a16:creationId xmlns:a16="http://schemas.microsoft.com/office/drawing/2014/main" xmlns=""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4" name="正方形/長方形 483">
          <a:extLst>
            <a:ext uri="{FF2B5EF4-FFF2-40B4-BE49-F238E27FC236}">
              <a16:creationId xmlns:a16="http://schemas.microsoft.com/office/drawing/2014/main" xmlns=""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5" name="正方形/長方形 484">
          <a:extLst>
            <a:ext uri="{FF2B5EF4-FFF2-40B4-BE49-F238E27FC236}">
              <a16:creationId xmlns:a16="http://schemas.microsoft.com/office/drawing/2014/main" xmlns=""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6" name="正方形/長方形 485">
          <a:extLst>
            <a:ext uri="{FF2B5EF4-FFF2-40B4-BE49-F238E27FC236}">
              <a16:creationId xmlns:a16="http://schemas.microsoft.com/office/drawing/2014/main" xmlns=""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7" name="正方形/長方形 486">
          <a:extLst>
            <a:ext uri="{FF2B5EF4-FFF2-40B4-BE49-F238E27FC236}">
              <a16:creationId xmlns:a16="http://schemas.microsoft.com/office/drawing/2014/main" xmlns=""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8" name="テキスト ボックス 487">
          <a:extLst>
            <a:ext uri="{FF2B5EF4-FFF2-40B4-BE49-F238E27FC236}">
              <a16:creationId xmlns:a16="http://schemas.microsoft.com/office/drawing/2014/main" xmlns=""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9" name="直線コネクタ 488">
          <a:extLst>
            <a:ext uri="{FF2B5EF4-FFF2-40B4-BE49-F238E27FC236}">
              <a16:creationId xmlns:a16="http://schemas.microsoft.com/office/drawing/2014/main" xmlns=""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0" name="直線コネクタ 489">
          <a:extLst>
            <a:ext uri="{FF2B5EF4-FFF2-40B4-BE49-F238E27FC236}">
              <a16:creationId xmlns:a16="http://schemas.microsoft.com/office/drawing/2014/main" xmlns="" id="{00000000-0008-0000-0700-0000E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1" name="テキスト ボックス 490">
          <a:extLst>
            <a:ext uri="{FF2B5EF4-FFF2-40B4-BE49-F238E27FC236}">
              <a16:creationId xmlns:a16="http://schemas.microsoft.com/office/drawing/2014/main" xmlns="" id="{00000000-0008-0000-0700-0000EB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2" name="直線コネクタ 491">
          <a:extLst>
            <a:ext uri="{FF2B5EF4-FFF2-40B4-BE49-F238E27FC236}">
              <a16:creationId xmlns:a16="http://schemas.microsoft.com/office/drawing/2014/main" xmlns="" id="{00000000-0008-0000-0700-0000E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3" name="テキスト ボックス 492">
          <a:extLst>
            <a:ext uri="{FF2B5EF4-FFF2-40B4-BE49-F238E27FC236}">
              <a16:creationId xmlns:a16="http://schemas.microsoft.com/office/drawing/2014/main" xmlns="" id="{00000000-0008-0000-0700-0000ED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4" name="直線コネクタ 493">
          <a:extLst>
            <a:ext uri="{FF2B5EF4-FFF2-40B4-BE49-F238E27FC236}">
              <a16:creationId xmlns:a16="http://schemas.microsoft.com/office/drawing/2014/main" xmlns="" id="{00000000-0008-0000-0700-0000E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5" name="テキスト ボックス 494">
          <a:extLst>
            <a:ext uri="{FF2B5EF4-FFF2-40B4-BE49-F238E27FC236}">
              <a16:creationId xmlns:a16="http://schemas.microsoft.com/office/drawing/2014/main" xmlns="" id="{00000000-0008-0000-0700-0000EF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6" name="直線コネクタ 495">
          <a:extLst>
            <a:ext uri="{FF2B5EF4-FFF2-40B4-BE49-F238E27FC236}">
              <a16:creationId xmlns:a16="http://schemas.microsoft.com/office/drawing/2014/main" xmlns="" id="{00000000-0008-0000-0700-0000F0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7" name="テキスト ボックス 496">
          <a:extLst>
            <a:ext uri="{FF2B5EF4-FFF2-40B4-BE49-F238E27FC236}">
              <a16:creationId xmlns:a16="http://schemas.microsoft.com/office/drawing/2014/main" xmlns="" id="{00000000-0008-0000-0700-0000F1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8" name="直線コネクタ 497">
          <a:extLst>
            <a:ext uri="{FF2B5EF4-FFF2-40B4-BE49-F238E27FC236}">
              <a16:creationId xmlns:a16="http://schemas.microsoft.com/office/drawing/2014/main" xmlns="" id="{00000000-0008-0000-0700-0000F2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9" name="テキスト ボックス 498">
          <a:extLst>
            <a:ext uri="{FF2B5EF4-FFF2-40B4-BE49-F238E27FC236}">
              <a16:creationId xmlns:a16="http://schemas.microsoft.com/office/drawing/2014/main" xmlns="" id="{00000000-0008-0000-0700-0000F3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0" name="直線コネクタ 499">
          <a:extLst>
            <a:ext uri="{FF2B5EF4-FFF2-40B4-BE49-F238E27FC236}">
              <a16:creationId xmlns:a16="http://schemas.microsoft.com/office/drawing/2014/main" xmlns="" id="{00000000-0008-0000-0700-0000F4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2" name="直線コネクタ 501">
          <a:extLst>
            <a:ext uri="{FF2B5EF4-FFF2-40B4-BE49-F238E27FC236}">
              <a16:creationId xmlns:a16="http://schemas.microsoft.com/office/drawing/2014/main" xmlns=""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3" name="テキスト ボックス 502">
          <a:extLst>
            <a:ext uri="{FF2B5EF4-FFF2-40B4-BE49-F238E27FC236}">
              <a16:creationId xmlns:a16="http://schemas.microsoft.com/office/drawing/2014/main" xmlns="" id="{00000000-0008-0000-07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4" name="消防費グラフ枠">
          <a:extLst>
            <a:ext uri="{FF2B5EF4-FFF2-40B4-BE49-F238E27FC236}">
              <a16:creationId xmlns:a16="http://schemas.microsoft.com/office/drawing/2014/main" xmlns=""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24241</xdr:rowOff>
    </xdr:from>
    <xdr:to>
      <xdr:col>23</xdr:col>
      <xdr:colOff>516889</xdr:colOff>
      <xdr:row>38</xdr:row>
      <xdr:rowOff>59543</xdr:rowOff>
    </xdr:to>
    <xdr:cxnSp macro="">
      <xdr:nvCxnSpPr>
        <xdr:cNvPr id="505" name="直線コネクタ 504">
          <a:extLst>
            <a:ext uri="{FF2B5EF4-FFF2-40B4-BE49-F238E27FC236}">
              <a16:creationId xmlns:a16="http://schemas.microsoft.com/office/drawing/2014/main" xmlns="" id="{00000000-0008-0000-0700-0000F9010000}"/>
            </a:ext>
          </a:extLst>
        </xdr:cNvPr>
        <xdr:cNvCxnSpPr/>
      </xdr:nvCxnSpPr>
      <xdr:spPr>
        <a:xfrm flipV="1">
          <a:off x="16317595" y="5339191"/>
          <a:ext cx="1269" cy="1235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63370</xdr:rowOff>
    </xdr:from>
    <xdr:ext cx="534377" cy="259045"/>
    <xdr:sp macro="" textlink="">
      <xdr:nvSpPr>
        <xdr:cNvPr id="506" name="消防費最小値テキスト">
          <a:extLst>
            <a:ext uri="{FF2B5EF4-FFF2-40B4-BE49-F238E27FC236}">
              <a16:creationId xmlns:a16="http://schemas.microsoft.com/office/drawing/2014/main" xmlns="" id="{00000000-0008-0000-0700-0000FA010000}"/>
            </a:ext>
          </a:extLst>
        </xdr:cNvPr>
        <xdr:cNvSpPr txBox="1"/>
      </xdr:nvSpPr>
      <xdr:spPr>
        <a:xfrm>
          <a:off x="16370300" y="657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12,909</a:t>
          </a:r>
          <a:endParaRPr kumimoji="1" lang="ja-JP" altLang="en-US" sz="1000" b="1">
            <a:latin typeface="ＭＳ Ｐゴシック"/>
          </a:endParaRPr>
        </a:p>
      </xdr:txBody>
    </xdr:sp>
    <xdr:clientData/>
  </xdr:oneCellAnchor>
  <xdr:twoCellAnchor>
    <xdr:from>
      <xdr:col>23</xdr:col>
      <xdr:colOff>428625</xdr:colOff>
      <xdr:row>38</xdr:row>
      <xdr:rowOff>59543</xdr:rowOff>
    </xdr:from>
    <xdr:to>
      <xdr:col>23</xdr:col>
      <xdr:colOff>606425</xdr:colOff>
      <xdr:row>38</xdr:row>
      <xdr:rowOff>59543</xdr:rowOff>
    </xdr:to>
    <xdr:cxnSp macro="">
      <xdr:nvCxnSpPr>
        <xdr:cNvPr id="507" name="直線コネクタ 506">
          <a:extLst>
            <a:ext uri="{FF2B5EF4-FFF2-40B4-BE49-F238E27FC236}">
              <a16:creationId xmlns:a16="http://schemas.microsoft.com/office/drawing/2014/main" xmlns="" id="{00000000-0008-0000-0700-0000FB010000}"/>
            </a:ext>
          </a:extLst>
        </xdr:cNvPr>
        <xdr:cNvCxnSpPr/>
      </xdr:nvCxnSpPr>
      <xdr:spPr>
        <a:xfrm>
          <a:off x="16230600" y="657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142368</xdr:rowOff>
    </xdr:from>
    <xdr:ext cx="534377" cy="259045"/>
    <xdr:sp macro="" textlink="">
      <xdr:nvSpPr>
        <xdr:cNvPr id="508" name="消防費最大値テキスト">
          <a:extLst>
            <a:ext uri="{FF2B5EF4-FFF2-40B4-BE49-F238E27FC236}">
              <a16:creationId xmlns:a16="http://schemas.microsoft.com/office/drawing/2014/main" xmlns="" id="{00000000-0008-0000-0700-0000FC010000}"/>
            </a:ext>
          </a:extLst>
        </xdr:cNvPr>
        <xdr:cNvSpPr txBox="1"/>
      </xdr:nvSpPr>
      <xdr:spPr>
        <a:xfrm>
          <a:off x="16370300" y="511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88,571</a:t>
          </a:r>
          <a:endParaRPr kumimoji="1" lang="ja-JP" altLang="en-US" sz="1000" b="1">
            <a:latin typeface="ＭＳ Ｐゴシック"/>
          </a:endParaRPr>
        </a:p>
      </xdr:txBody>
    </xdr:sp>
    <xdr:clientData/>
  </xdr:oneCellAnchor>
  <xdr:twoCellAnchor>
    <xdr:from>
      <xdr:col>23</xdr:col>
      <xdr:colOff>428625</xdr:colOff>
      <xdr:row>31</xdr:row>
      <xdr:rowOff>24241</xdr:rowOff>
    </xdr:from>
    <xdr:to>
      <xdr:col>23</xdr:col>
      <xdr:colOff>606425</xdr:colOff>
      <xdr:row>31</xdr:row>
      <xdr:rowOff>24241</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a:off x="16230600" y="533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123616</xdr:rowOff>
    </xdr:from>
    <xdr:to>
      <xdr:col>23</xdr:col>
      <xdr:colOff>517525</xdr:colOff>
      <xdr:row>37</xdr:row>
      <xdr:rowOff>134018</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a:off x="15481300" y="6467266"/>
          <a:ext cx="838200" cy="10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3453</xdr:rowOff>
    </xdr:from>
    <xdr:ext cx="534377" cy="259045"/>
    <xdr:sp macro="" textlink="">
      <xdr:nvSpPr>
        <xdr:cNvPr id="511" name="消防費平均値テキスト">
          <a:extLst>
            <a:ext uri="{FF2B5EF4-FFF2-40B4-BE49-F238E27FC236}">
              <a16:creationId xmlns:a16="http://schemas.microsoft.com/office/drawing/2014/main" xmlns="" id="{00000000-0008-0000-0700-0000FF010000}"/>
            </a:ext>
          </a:extLst>
        </xdr:cNvPr>
        <xdr:cNvSpPr txBox="1"/>
      </xdr:nvSpPr>
      <xdr:spPr>
        <a:xfrm>
          <a:off x="16370300" y="617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25,134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152026</xdr:rowOff>
    </xdr:from>
    <xdr:to>
      <xdr:col>23</xdr:col>
      <xdr:colOff>568325</xdr:colOff>
      <xdr:row>37</xdr:row>
      <xdr:rowOff>82176</xdr:rowOff>
    </xdr:to>
    <xdr:sp macro="" textlink="">
      <xdr:nvSpPr>
        <xdr:cNvPr id="512" name="フローチャート : 判断 511">
          <a:extLst>
            <a:ext uri="{FF2B5EF4-FFF2-40B4-BE49-F238E27FC236}">
              <a16:creationId xmlns:a16="http://schemas.microsoft.com/office/drawing/2014/main" xmlns="" id="{00000000-0008-0000-0700-000000020000}"/>
            </a:ext>
          </a:extLst>
        </xdr:cNvPr>
        <xdr:cNvSpPr/>
      </xdr:nvSpPr>
      <xdr:spPr>
        <a:xfrm>
          <a:off x="162687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123616</xdr:rowOff>
    </xdr:from>
    <xdr:to>
      <xdr:col>22</xdr:col>
      <xdr:colOff>365125</xdr:colOff>
      <xdr:row>37</xdr:row>
      <xdr:rowOff>132793</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flipV="1">
          <a:off x="14592300" y="6467266"/>
          <a:ext cx="889000" cy="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110552</xdr:rowOff>
    </xdr:from>
    <xdr:to>
      <xdr:col>22</xdr:col>
      <xdr:colOff>415925</xdr:colOff>
      <xdr:row>37</xdr:row>
      <xdr:rowOff>40702</xdr:rowOff>
    </xdr:to>
    <xdr:sp macro="" textlink="">
      <xdr:nvSpPr>
        <xdr:cNvPr id="514" name="フローチャート : 判断 513">
          <a:extLst>
            <a:ext uri="{FF2B5EF4-FFF2-40B4-BE49-F238E27FC236}">
              <a16:creationId xmlns:a16="http://schemas.microsoft.com/office/drawing/2014/main" xmlns="" id="{00000000-0008-0000-0700-000002020000}"/>
            </a:ext>
          </a:extLst>
        </xdr:cNvPr>
        <xdr:cNvSpPr/>
      </xdr:nvSpPr>
      <xdr:spPr>
        <a:xfrm>
          <a:off x="15430500" y="628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57229</xdr:rowOff>
    </xdr:from>
    <xdr:ext cx="534377" cy="259045"/>
    <xdr:sp macro="" textlink="">
      <xdr:nvSpPr>
        <xdr:cNvPr id="515" name="テキスト ボックス 514">
          <a:extLst>
            <a:ext uri="{FF2B5EF4-FFF2-40B4-BE49-F238E27FC236}">
              <a16:creationId xmlns:a16="http://schemas.microsoft.com/office/drawing/2014/main" xmlns="" id="{00000000-0008-0000-0700-000003020000}"/>
            </a:ext>
          </a:extLst>
        </xdr:cNvPr>
        <xdr:cNvSpPr txBox="1"/>
      </xdr:nvSpPr>
      <xdr:spPr>
        <a:xfrm>
          <a:off x="15214111" y="605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27,674</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132793</xdr:rowOff>
    </xdr:from>
    <xdr:to>
      <xdr:col>21</xdr:col>
      <xdr:colOff>161925</xdr:colOff>
      <xdr:row>37</xdr:row>
      <xdr:rowOff>136271</xdr:rowOff>
    </xdr:to>
    <xdr:cxnSp macro="">
      <xdr:nvCxnSpPr>
        <xdr:cNvPr id="516" name="直線コネクタ 515">
          <a:extLst>
            <a:ext uri="{FF2B5EF4-FFF2-40B4-BE49-F238E27FC236}">
              <a16:creationId xmlns:a16="http://schemas.microsoft.com/office/drawing/2014/main" xmlns="" id="{00000000-0008-0000-0700-000004020000}"/>
            </a:ext>
          </a:extLst>
        </xdr:cNvPr>
        <xdr:cNvCxnSpPr/>
      </xdr:nvCxnSpPr>
      <xdr:spPr>
        <a:xfrm flipV="1">
          <a:off x="13703300" y="6476443"/>
          <a:ext cx="889000" cy="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98044</xdr:rowOff>
    </xdr:from>
    <xdr:to>
      <xdr:col>21</xdr:col>
      <xdr:colOff>212725</xdr:colOff>
      <xdr:row>37</xdr:row>
      <xdr:rowOff>28194</xdr:rowOff>
    </xdr:to>
    <xdr:sp macro="" textlink="">
      <xdr:nvSpPr>
        <xdr:cNvPr id="517" name="フローチャート : 判断 516">
          <a:extLst>
            <a:ext uri="{FF2B5EF4-FFF2-40B4-BE49-F238E27FC236}">
              <a16:creationId xmlns:a16="http://schemas.microsoft.com/office/drawing/2014/main" xmlns="" id="{00000000-0008-0000-0700-000005020000}"/>
            </a:ext>
          </a:extLst>
        </xdr:cNvPr>
        <xdr:cNvSpPr/>
      </xdr:nvSpPr>
      <xdr:spPr>
        <a:xfrm>
          <a:off x="14541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44721</xdr:rowOff>
    </xdr:from>
    <xdr:ext cx="534377" cy="259045"/>
    <xdr:sp macro="" textlink="">
      <xdr:nvSpPr>
        <xdr:cNvPr id="518" name="テキスト ボックス 517">
          <a:extLst>
            <a:ext uri="{FF2B5EF4-FFF2-40B4-BE49-F238E27FC236}">
              <a16:creationId xmlns:a16="http://schemas.microsoft.com/office/drawing/2014/main" xmlns="" id="{00000000-0008-0000-0700-000006020000}"/>
            </a:ext>
          </a:extLst>
        </xdr:cNvPr>
        <xdr:cNvSpPr txBox="1"/>
      </xdr:nvSpPr>
      <xdr:spPr>
        <a:xfrm>
          <a:off x="14325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125184</xdr:rowOff>
    </xdr:from>
    <xdr:to>
      <xdr:col>19</xdr:col>
      <xdr:colOff>644525</xdr:colOff>
      <xdr:row>37</xdr:row>
      <xdr:rowOff>136271</xdr:rowOff>
    </xdr:to>
    <xdr:cxnSp macro="">
      <xdr:nvCxnSpPr>
        <xdr:cNvPr id="519" name="直線コネクタ 518">
          <a:extLst>
            <a:ext uri="{FF2B5EF4-FFF2-40B4-BE49-F238E27FC236}">
              <a16:creationId xmlns:a16="http://schemas.microsoft.com/office/drawing/2014/main" xmlns="" id="{00000000-0008-0000-0700-000007020000}"/>
            </a:ext>
          </a:extLst>
        </xdr:cNvPr>
        <xdr:cNvCxnSpPr/>
      </xdr:nvCxnSpPr>
      <xdr:spPr>
        <a:xfrm>
          <a:off x="12814300" y="6468834"/>
          <a:ext cx="889000" cy="1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101898</xdr:rowOff>
    </xdr:from>
    <xdr:to>
      <xdr:col>20</xdr:col>
      <xdr:colOff>9525</xdr:colOff>
      <xdr:row>37</xdr:row>
      <xdr:rowOff>32048</xdr:rowOff>
    </xdr:to>
    <xdr:sp macro="" textlink="">
      <xdr:nvSpPr>
        <xdr:cNvPr id="520" name="フローチャート : 判断 519">
          <a:extLst>
            <a:ext uri="{FF2B5EF4-FFF2-40B4-BE49-F238E27FC236}">
              <a16:creationId xmlns:a16="http://schemas.microsoft.com/office/drawing/2014/main" xmlns="" id="{00000000-0008-0000-0700-000008020000}"/>
            </a:ext>
          </a:extLst>
        </xdr:cNvPr>
        <xdr:cNvSpPr/>
      </xdr:nvSpPr>
      <xdr:spPr>
        <a:xfrm>
          <a:off x="13652500" y="627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48575</xdr:rowOff>
    </xdr:from>
    <xdr:ext cx="534377" cy="259045"/>
    <xdr:sp macro="" textlink="">
      <xdr:nvSpPr>
        <xdr:cNvPr id="521" name="テキスト ボックス 520">
          <a:extLst>
            <a:ext uri="{FF2B5EF4-FFF2-40B4-BE49-F238E27FC236}">
              <a16:creationId xmlns:a16="http://schemas.microsoft.com/office/drawing/2014/main" xmlns="" id="{00000000-0008-0000-0700-000009020000}"/>
            </a:ext>
          </a:extLst>
        </xdr:cNvPr>
        <xdr:cNvSpPr txBox="1"/>
      </xdr:nvSpPr>
      <xdr:spPr>
        <a:xfrm>
          <a:off x="13436111" y="604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166575</xdr:rowOff>
    </xdr:from>
    <xdr:to>
      <xdr:col>18</xdr:col>
      <xdr:colOff>492125</xdr:colOff>
      <xdr:row>37</xdr:row>
      <xdr:rowOff>96725</xdr:rowOff>
    </xdr:to>
    <xdr:sp macro="" textlink="">
      <xdr:nvSpPr>
        <xdr:cNvPr id="522" name="フローチャート : 判断 521">
          <a:extLst>
            <a:ext uri="{FF2B5EF4-FFF2-40B4-BE49-F238E27FC236}">
              <a16:creationId xmlns:a16="http://schemas.microsoft.com/office/drawing/2014/main" xmlns="" id="{00000000-0008-0000-0700-00000A020000}"/>
            </a:ext>
          </a:extLst>
        </xdr:cNvPr>
        <xdr:cNvSpPr/>
      </xdr:nvSpPr>
      <xdr:spPr>
        <a:xfrm>
          <a:off x="12763500" y="633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113252</xdr:rowOff>
    </xdr:from>
    <xdr:ext cx="534377" cy="259045"/>
    <xdr:sp macro="" textlink="">
      <xdr:nvSpPr>
        <xdr:cNvPr id="523" name="テキスト ボックス 522">
          <a:extLst>
            <a:ext uri="{FF2B5EF4-FFF2-40B4-BE49-F238E27FC236}">
              <a16:creationId xmlns:a16="http://schemas.microsoft.com/office/drawing/2014/main" xmlns="" id="{00000000-0008-0000-0700-00000B020000}"/>
            </a:ext>
          </a:extLst>
        </xdr:cNvPr>
        <xdr:cNvSpPr txBox="1"/>
      </xdr:nvSpPr>
      <xdr:spPr>
        <a:xfrm>
          <a:off x="12547111" y="611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4" name="テキスト ボックス 523">
          <a:extLst>
            <a:ext uri="{FF2B5EF4-FFF2-40B4-BE49-F238E27FC236}">
              <a16:creationId xmlns:a16="http://schemas.microsoft.com/office/drawing/2014/main" xmlns=""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5" name="テキスト ボックス 524">
          <a:extLst>
            <a:ext uri="{FF2B5EF4-FFF2-40B4-BE49-F238E27FC236}">
              <a16:creationId xmlns:a16="http://schemas.microsoft.com/office/drawing/2014/main" xmlns=""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6" name="テキスト ボックス 525">
          <a:extLst>
            <a:ext uri="{FF2B5EF4-FFF2-40B4-BE49-F238E27FC236}">
              <a16:creationId xmlns:a16="http://schemas.microsoft.com/office/drawing/2014/main" xmlns=""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7" name="テキスト ボックス 526">
          <a:extLst>
            <a:ext uri="{FF2B5EF4-FFF2-40B4-BE49-F238E27FC236}">
              <a16:creationId xmlns:a16="http://schemas.microsoft.com/office/drawing/2014/main" xmlns=""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83218</xdr:rowOff>
    </xdr:from>
    <xdr:to>
      <xdr:col>23</xdr:col>
      <xdr:colOff>568325</xdr:colOff>
      <xdr:row>38</xdr:row>
      <xdr:rowOff>13368</xdr:rowOff>
    </xdr:to>
    <xdr:sp macro="" textlink="">
      <xdr:nvSpPr>
        <xdr:cNvPr id="529" name="円/楕円 528">
          <a:extLst>
            <a:ext uri="{FF2B5EF4-FFF2-40B4-BE49-F238E27FC236}">
              <a16:creationId xmlns:a16="http://schemas.microsoft.com/office/drawing/2014/main" xmlns="" id="{00000000-0008-0000-0700-000011020000}"/>
            </a:ext>
          </a:extLst>
        </xdr:cNvPr>
        <xdr:cNvSpPr/>
      </xdr:nvSpPr>
      <xdr:spPr>
        <a:xfrm>
          <a:off x="16268700" y="642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169595</xdr:rowOff>
    </xdr:from>
    <xdr:ext cx="534377" cy="259045"/>
    <xdr:sp macro="" textlink="">
      <xdr:nvSpPr>
        <xdr:cNvPr id="530" name="消防費該当値テキスト">
          <a:extLst>
            <a:ext uri="{FF2B5EF4-FFF2-40B4-BE49-F238E27FC236}">
              <a16:creationId xmlns:a16="http://schemas.microsoft.com/office/drawing/2014/main" xmlns="" id="{00000000-0008-0000-0700-000012020000}"/>
            </a:ext>
          </a:extLst>
        </xdr:cNvPr>
        <xdr:cNvSpPr txBox="1"/>
      </xdr:nvSpPr>
      <xdr:spPr>
        <a:xfrm>
          <a:off x="16370300" y="634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18,848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72816</xdr:rowOff>
    </xdr:from>
    <xdr:to>
      <xdr:col>22</xdr:col>
      <xdr:colOff>415925</xdr:colOff>
      <xdr:row>38</xdr:row>
      <xdr:rowOff>2966</xdr:rowOff>
    </xdr:to>
    <xdr:sp macro="" textlink="">
      <xdr:nvSpPr>
        <xdr:cNvPr id="531" name="円/楕円 530">
          <a:extLst>
            <a:ext uri="{FF2B5EF4-FFF2-40B4-BE49-F238E27FC236}">
              <a16:creationId xmlns:a16="http://schemas.microsoft.com/office/drawing/2014/main" xmlns="" id="{00000000-0008-0000-0700-000013020000}"/>
            </a:ext>
          </a:extLst>
        </xdr:cNvPr>
        <xdr:cNvSpPr/>
      </xdr:nvSpPr>
      <xdr:spPr>
        <a:xfrm>
          <a:off x="15430500" y="641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165543</xdr:rowOff>
    </xdr:from>
    <xdr:ext cx="534377"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5214111" y="650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19,485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81993</xdr:rowOff>
    </xdr:from>
    <xdr:to>
      <xdr:col>21</xdr:col>
      <xdr:colOff>212725</xdr:colOff>
      <xdr:row>38</xdr:row>
      <xdr:rowOff>12143</xdr:rowOff>
    </xdr:to>
    <xdr:sp macro="" textlink="">
      <xdr:nvSpPr>
        <xdr:cNvPr id="533" name="円/楕円 532">
          <a:extLst>
            <a:ext uri="{FF2B5EF4-FFF2-40B4-BE49-F238E27FC236}">
              <a16:creationId xmlns:a16="http://schemas.microsoft.com/office/drawing/2014/main" xmlns="" id="{00000000-0008-0000-0700-000015020000}"/>
            </a:ext>
          </a:extLst>
        </xdr:cNvPr>
        <xdr:cNvSpPr/>
      </xdr:nvSpPr>
      <xdr:spPr>
        <a:xfrm>
          <a:off x="14541500" y="64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3270</xdr:rowOff>
    </xdr:from>
    <xdr:ext cx="534377"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4325111" y="651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18,923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85471</xdr:rowOff>
    </xdr:from>
    <xdr:to>
      <xdr:col>20</xdr:col>
      <xdr:colOff>9525</xdr:colOff>
      <xdr:row>38</xdr:row>
      <xdr:rowOff>15621</xdr:rowOff>
    </xdr:to>
    <xdr:sp macro="" textlink="">
      <xdr:nvSpPr>
        <xdr:cNvPr id="535" name="円/楕円 534">
          <a:extLst>
            <a:ext uri="{FF2B5EF4-FFF2-40B4-BE49-F238E27FC236}">
              <a16:creationId xmlns:a16="http://schemas.microsoft.com/office/drawing/2014/main" xmlns="" id="{00000000-0008-0000-0700-000017020000}"/>
            </a:ext>
          </a:extLst>
        </xdr:cNvPr>
        <xdr:cNvSpPr/>
      </xdr:nvSpPr>
      <xdr:spPr>
        <a:xfrm>
          <a:off x="13652500" y="642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6748</xdr:rowOff>
    </xdr:from>
    <xdr:ext cx="534377"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3436111" y="652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18,710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74384</xdr:rowOff>
    </xdr:from>
    <xdr:to>
      <xdr:col>18</xdr:col>
      <xdr:colOff>492125</xdr:colOff>
      <xdr:row>38</xdr:row>
      <xdr:rowOff>4534</xdr:rowOff>
    </xdr:to>
    <xdr:sp macro="" textlink="">
      <xdr:nvSpPr>
        <xdr:cNvPr id="537" name="円/楕円 536">
          <a:extLst>
            <a:ext uri="{FF2B5EF4-FFF2-40B4-BE49-F238E27FC236}">
              <a16:creationId xmlns:a16="http://schemas.microsoft.com/office/drawing/2014/main" xmlns="" id="{00000000-0008-0000-0700-000019020000}"/>
            </a:ext>
          </a:extLst>
        </xdr:cNvPr>
        <xdr:cNvSpPr/>
      </xdr:nvSpPr>
      <xdr:spPr>
        <a:xfrm>
          <a:off x="12763500" y="641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167111</xdr:rowOff>
    </xdr:from>
    <xdr:ext cx="534377"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2547111" y="651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19,389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9" name="正方形/長方形 538">
          <a:extLst>
            <a:ext uri="{FF2B5EF4-FFF2-40B4-BE49-F238E27FC236}">
              <a16:creationId xmlns:a16="http://schemas.microsoft.com/office/drawing/2014/main" xmlns=""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0" name="正方形/長方形 539">
          <a:extLst>
            <a:ext uri="{FF2B5EF4-FFF2-40B4-BE49-F238E27FC236}">
              <a16:creationId xmlns:a16="http://schemas.microsoft.com/office/drawing/2014/main" xmlns=""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1" name="正方形/長方形 540">
          <a:extLst>
            <a:ext uri="{FF2B5EF4-FFF2-40B4-BE49-F238E27FC236}">
              <a16:creationId xmlns:a16="http://schemas.microsoft.com/office/drawing/2014/main" xmlns=""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2" name="正方形/長方形 541">
          <a:extLst>
            <a:ext uri="{FF2B5EF4-FFF2-40B4-BE49-F238E27FC236}">
              <a16:creationId xmlns:a16="http://schemas.microsoft.com/office/drawing/2014/main" xmlns=""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3" name="正方形/長方形 542">
          <a:extLst>
            <a:ext uri="{FF2B5EF4-FFF2-40B4-BE49-F238E27FC236}">
              <a16:creationId xmlns:a16="http://schemas.microsoft.com/office/drawing/2014/main" xmlns=""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4" name="正方形/長方形 543">
          <a:extLst>
            <a:ext uri="{FF2B5EF4-FFF2-40B4-BE49-F238E27FC236}">
              <a16:creationId xmlns:a16="http://schemas.microsoft.com/office/drawing/2014/main" xmlns=""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5" name="正方形/長方形 544">
          <a:extLst>
            <a:ext uri="{FF2B5EF4-FFF2-40B4-BE49-F238E27FC236}">
              <a16:creationId xmlns:a16="http://schemas.microsoft.com/office/drawing/2014/main" xmlns=""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6" name="正方形/長方形 545">
          <a:extLst>
            <a:ext uri="{FF2B5EF4-FFF2-40B4-BE49-F238E27FC236}">
              <a16:creationId xmlns:a16="http://schemas.microsoft.com/office/drawing/2014/main" xmlns=""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7" name="テキスト ボックス 546">
          <a:extLst>
            <a:ext uri="{FF2B5EF4-FFF2-40B4-BE49-F238E27FC236}">
              <a16:creationId xmlns:a16="http://schemas.microsoft.com/office/drawing/2014/main" xmlns=""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8" name="直線コネクタ 547">
          <a:extLst>
            <a:ext uri="{FF2B5EF4-FFF2-40B4-BE49-F238E27FC236}">
              <a16:creationId xmlns:a16="http://schemas.microsoft.com/office/drawing/2014/main" xmlns=""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9" name="直線コネクタ 548">
          <a:extLst>
            <a:ext uri="{FF2B5EF4-FFF2-40B4-BE49-F238E27FC236}">
              <a16:creationId xmlns:a16="http://schemas.microsoft.com/office/drawing/2014/main" xmlns="" id="{00000000-0008-0000-0700-00002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0" name="テキスト ボックス 549">
          <a:extLst>
            <a:ext uri="{FF2B5EF4-FFF2-40B4-BE49-F238E27FC236}">
              <a16:creationId xmlns:a16="http://schemas.microsoft.com/office/drawing/2014/main" xmlns="" id="{00000000-0008-0000-0700-00002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1" name="直線コネクタ 550">
          <a:extLst>
            <a:ext uri="{FF2B5EF4-FFF2-40B4-BE49-F238E27FC236}">
              <a16:creationId xmlns:a16="http://schemas.microsoft.com/office/drawing/2014/main" xmlns="" id="{00000000-0008-0000-0700-00002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2" name="テキスト ボックス 551">
          <a:extLst>
            <a:ext uri="{FF2B5EF4-FFF2-40B4-BE49-F238E27FC236}">
              <a16:creationId xmlns:a16="http://schemas.microsoft.com/office/drawing/2014/main" xmlns="" id="{00000000-0008-0000-0700-000028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3" name="直線コネクタ 552">
          <a:extLst>
            <a:ext uri="{FF2B5EF4-FFF2-40B4-BE49-F238E27FC236}">
              <a16:creationId xmlns:a16="http://schemas.microsoft.com/office/drawing/2014/main" xmlns="" id="{00000000-0008-0000-0700-00002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4" name="テキスト ボックス 553">
          <a:extLst>
            <a:ext uri="{FF2B5EF4-FFF2-40B4-BE49-F238E27FC236}">
              <a16:creationId xmlns:a16="http://schemas.microsoft.com/office/drawing/2014/main" xmlns="" id="{00000000-0008-0000-0700-00002A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5" name="直線コネクタ 554">
          <a:extLst>
            <a:ext uri="{FF2B5EF4-FFF2-40B4-BE49-F238E27FC236}">
              <a16:creationId xmlns:a16="http://schemas.microsoft.com/office/drawing/2014/main" xmlns="" id="{00000000-0008-0000-0700-00002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56" name="テキスト ボックス 555">
          <a:extLst>
            <a:ext uri="{FF2B5EF4-FFF2-40B4-BE49-F238E27FC236}">
              <a16:creationId xmlns:a16="http://schemas.microsoft.com/office/drawing/2014/main" xmlns="" id="{00000000-0008-0000-0700-00002C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7" name="直線コネクタ 556">
          <a:extLst>
            <a:ext uri="{FF2B5EF4-FFF2-40B4-BE49-F238E27FC236}">
              <a16:creationId xmlns:a16="http://schemas.microsoft.com/office/drawing/2014/main" xmlns="" id="{00000000-0008-0000-07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8" name="テキスト ボックス 557">
          <a:extLst>
            <a:ext uri="{FF2B5EF4-FFF2-40B4-BE49-F238E27FC236}">
              <a16:creationId xmlns:a16="http://schemas.microsoft.com/office/drawing/2014/main" xmlns="" id="{00000000-0008-0000-0700-00002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9" name="教育費グラフ枠">
          <a:extLst>
            <a:ext uri="{FF2B5EF4-FFF2-40B4-BE49-F238E27FC236}">
              <a16:creationId xmlns:a16="http://schemas.microsoft.com/office/drawing/2014/main" xmlns="" id="{00000000-0008-0000-07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42532</xdr:rowOff>
    </xdr:from>
    <xdr:to>
      <xdr:col>23</xdr:col>
      <xdr:colOff>516889</xdr:colOff>
      <xdr:row>58</xdr:row>
      <xdr:rowOff>35810</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flipV="1">
          <a:off x="16317595" y="8615032"/>
          <a:ext cx="1269" cy="1364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39637</xdr:rowOff>
    </xdr:from>
    <xdr:ext cx="534377" cy="259045"/>
    <xdr:sp macro="" textlink="">
      <xdr:nvSpPr>
        <xdr:cNvPr id="561" name="教育費最小値テキスト">
          <a:extLst>
            <a:ext uri="{FF2B5EF4-FFF2-40B4-BE49-F238E27FC236}">
              <a16:creationId xmlns:a16="http://schemas.microsoft.com/office/drawing/2014/main" xmlns="" id="{00000000-0008-0000-0700-000031020000}"/>
            </a:ext>
          </a:extLst>
        </xdr:cNvPr>
        <xdr:cNvSpPr txBox="1"/>
      </xdr:nvSpPr>
      <xdr:spPr>
        <a:xfrm>
          <a:off x="16370300" y="998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22,723</a:t>
          </a:r>
          <a:endParaRPr kumimoji="1" lang="ja-JP" altLang="en-US" sz="1000" b="1">
            <a:latin typeface="ＭＳ Ｐゴシック"/>
          </a:endParaRPr>
        </a:p>
      </xdr:txBody>
    </xdr:sp>
    <xdr:clientData/>
  </xdr:oneCellAnchor>
  <xdr:twoCellAnchor>
    <xdr:from>
      <xdr:col>23</xdr:col>
      <xdr:colOff>428625</xdr:colOff>
      <xdr:row>58</xdr:row>
      <xdr:rowOff>35810</xdr:rowOff>
    </xdr:from>
    <xdr:to>
      <xdr:col>23</xdr:col>
      <xdr:colOff>606425</xdr:colOff>
      <xdr:row>58</xdr:row>
      <xdr:rowOff>35810</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a:off x="16230600" y="9979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160659</xdr:rowOff>
    </xdr:from>
    <xdr:ext cx="599010" cy="259045"/>
    <xdr:sp macro="" textlink="">
      <xdr:nvSpPr>
        <xdr:cNvPr id="563" name="教育費最大値テキスト">
          <a:extLst>
            <a:ext uri="{FF2B5EF4-FFF2-40B4-BE49-F238E27FC236}">
              <a16:creationId xmlns:a16="http://schemas.microsoft.com/office/drawing/2014/main" xmlns="" id="{00000000-0008-0000-0700-000033020000}"/>
            </a:ext>
          </a:extLst>
        </xdr:cNvPr>
        <xdr:cNvSpPr txBox="1"/>
      </xdr:nvSpPr>
      <xdr:spPr>
        <a:xfrm>
          <a:off x="16370300" y="8390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321,253</a:t>
          </a:r>
          <a:endParaRPr kumimoji="1" lang="ja-JP" altLang="en-US" sz="1000" b="1">
            <a:latin typeface="ＭＳ Ｐゴシック"/>
          </a:endParaRPr>
        </a:p>
      </xdr:txBody>
    </xdr:sp>
    <xdr:clientData/>
  </xdr:oneCellAnchor>
  <xdr:twoCellAnchor>
    <xdr:from>
      <xdr:col>23</xdr:col>
      <xdr:colOff>428625</xdr:colOff>
      <xdr:row>50</xdr:row>
      <xdr:rowOff>42532</xdr:rowOff>
    </xdr:from>
    <xdr:to>
      <xdr:col>23</xdr:col>
      <xdr:colOff>606425</xdr:colOff>
      <xdr:row>50</xdr:row>
      <xdr:rowOff>42532</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6230600" y="8615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104815</xdr:rowOff>
    </xdr:from>
    <xdr:to>
      <xdr:col>23</xdr:col>
      <xdr:colOff>517525</xdr:colOff>
      <xdr:row>56</xdr:row>
      <xdr:rowOff>163543</xdr:rowOff>
    </xdr:to>
    <xdr:cxnSp macro="">
      <xdr:nvCxnSpPr>
        <xdr:cNvPr id="565" name="直線コネクタ 564">
          <a:extLst>
            <a:ext uri="{FF2B5EF4-FFF2-40B4-BE49-F238E27FC236}">
              <a16:creationId xmlns:a16="http://schemas.microsoft.com/office/drawing/2014/main" xmlns="" id="{00000000-0008-0000-0700-000035020000}"/>
            </a:ext>
          </a:extLst>
        </xdr:cNvPr>
        <xdr:cNvCxnSpPr/>
      </xdr:nvCxnSpPr>
      <xdr:spPr>
        <a:xfrm flipV="1">
          <a:off x="15481300" y="9706015"/>
          <a:ext cx="838200" cy="58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135125</xdr:rowOff>
    </xdr:from>
    <xdr:ext cx="534377" cy="259045"/>
    <xdr:sp macro="" textlink="">
      <xdr:nvSpPr>
        <xdr:cNvPr id="566" name="教育費平均値テキスト">
          <a:extLst>
            <a:ext uri="{FF2B5EF4-FFF2-40B4-BE49-F238E27FC236}">
              <a16:creationId xmlns:a16="http://schemas.microsoft.com/office/drawing/2014/main" xmlns="" id="{00000000-0008-0000-0700-000036020000}"/>
            </a:ext>
          </a:extLst>
        </xdr:cNvPr>
        <xdr:cNvSpPr txBox="1"/>
      </xdr:nvSpPr>
      <xdr:spPr>
        <a:xfrm>
          <a:off x="16370300" y="9736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60,171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156698</xdr:rowOff>
    </xdr:from>
    <xdr:to>
      <xdr:col>23</xdr:col>
      <xdr:colOff>568325</xdr:colOff>
      <xdr:row>57</xdr:row>
      <xdr:rowOff>86848</xdr:rowOff>
    </xdr:to>
    <xdr:sp macro="" textlink="">
      <xdr:nvSpPr>
        <xdr:cNvPr id="567" name="フローチャート : 判断 566">
          <a:extLst>
            <a:ext uri="{FF2B5EF4-FFF2-40B4-BE49-F238E27FC236}">
              <a16:creationId xmlns:a16="http://schemas.microsoft.com/office/drawing/2014/main" xmlns="" id="{00000000-0008-0000-0700-000037020000}"/>
            </a:ext>
          </a:extLst>
        </xdr:cNvPr>
        <xdr:cNvSpPr/>
      </xdr:nvSpPr>
      <xdr:spPr>
        <a:xfrm>
          <a:off x="16268700" y="975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163543</xdr:rowOff>
    </xdr:from>
    <xdr:to>
      <xdr:col>22</xdr:col>
      <xdr:colOff>365125</xdr:colOff>
      <xdr:row>57</xdr:row>
      <xdr:rowOff>93742</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flipV="1">
          <a:off x="14592300" y="9764743"/>
          <a:ext cx="889000" cy="101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162450</xdr:rowOff>
    </xdr:from>
    <xdr:to>
      <xdr:col>22</xdr:col>
      <xdr:colOff>415925</xdr:colOff>
      <xdr:row>57</xdr:row>
      <xdr:rowOff>92600</xdr:rowOff>
    </xdr:to>
    <xdr:sp macro="" textlink="">
      <xdr:nvSpPr>
        <xdr:cNvPr id="569" name="フローチャート : 判断 568">
          <a:extLst>
            <a:ext uri="{FF2B5EF4-FFF2-40B4-BE49-F238E27FC236}">
              <a16:creationId xmlns:a16="http://schemas.microsoft.com/office/drawing/2014/main" xmlns="" id="{00000000-0008-0000-0700-000039020000}"/>
            </a:ext>
          </a:extLst>
        </xdr:cNvPr>
        <xdr:cNvSpPr/>
      </xdr:nvSpPr>
      <xdr:spPr>
        <a:xfrm>
          <a:off x="15430500" y="976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83727</xdr:rowOff>
    </xdr:from>
    <xdr:ext cx="534377" cy="259045"/>
    <xdr:sp macro="" textlink="">
      <xdr:nvSpPr>
        <xdr:cNvPr id="570" name="テキスト ボックス 569">
          <a:extLst>
            <a:ext uri="{FF2B5EF4-FFF2-40B4-BE49-F238E27FC236}">
              <a16:creationId xmlns:a16="http://schemas.microsoft.com/office/drawing/2014/main" xmlns="" id="{00000000-0008-0000-0700-00003A020000}"/>
            </a:ext>
          </a:extLst>
        </xdr:cNvPr>
        <xdr:cNvSpPr txBox="1"/>
      </xdr:nvSpPr>
      <xdr:spPr>
        <a:xfrm>
          <a:off x="15214111" y="985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58,913</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145040</xdr:rowOff>
    </xdr:from>
    <xdr:to>
      <xdr:col>21</xdr:col>
      <xdr:colOff>161925</xdr:colOff>
      <xdr:row>57</xdr:row>
      <xdr:rowOff>93742</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a:off x="13703300" y="9746240"/>
          <a:ext cx="889000" cy="120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147979</xdr:rowOff>
    </xdr:from>
    <xdr:to>
      <xdr:col>21</xdr:col>
      <xdr:colOff>212725</xdr:colOff>
      <xdr:row>57</xdr:row>
      <xdr:rowOff>78129</xdr:rowOff>
    </xdr:to>
    <xdr:sp macro="" textlink="">
      <xdr:nvSpPr>
        <xdr:cNvPr id="572" name="フローチャート : 判断 571">
          <a:extLst>
            <a:ext uri="{FF2B5EF4-FFF2-40B4-BE49-F238E27FC236}">
              <a16:creationId xmlns:a16="http://schemas.microsoft.com/office/drawing/2014/main" xmlns="" id="{00000000-0008-0000-0700-00003C020000}"/>
            </a:ext>
          </a:extLst>
        </xdr:cNvPr>
        <xdr:cNvSpPr/>
      </xdr:nvSpPr>
      <xdr:spPr>
        <a:xfrm>
          <a:off x="14541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94656</xdr:rowOff>
    </xdr:from>
    <xdr:ext cx="534377" cy="259045"/>
    <xdr:sp macro="" textlink="">
      <xdr:nvSpPr>
        <xdr:cNvPr id="573" name="テキスト ボックス 572">
          <a:extLst>
            <a:ext uri="{FF2B5EF4-FFF2-40B4-BE49-F238E27FC236}">
              <a16:creationId xmlns:a16="http://schemas.microsoft.com/office/drawing/2014/main" xmlns="" id="{00000000-0008-0000-0700-00003D020000}"/>
            </a:ext>
          </a:extLst>
        </xdr:cNvPr>
        <xdr:cNvSpPr txBox="1"/>
      </xdr:nvSpPr>
      <xdr:spPr>
        <a:xfrm>
          <a:off x="14325111" y="952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134406</xdr:rowOff>
    </xdr:from>
    <xdr:to>
      <xdr:col>19</xdr:col>
      <xdr:colOff>644525</xdr:colOff>
      <xdr:row>56</xdr:row>
      <xdr:rowOff>145040</xdr:rowOff>
    </xdr:to>
    <xdr:cxnSp macro="">
      <xdr:nvCxnSpPr>
        <xdr:cNvPr id="574" name="直線コネクタ 573">
          <a:extLst>
            <a:ext uri="{FF2B5EF4-FFF2-40B4-BE49-F238E27FC236}">
              <a16:creationId xmlns:a16="http://schemas.microsoft.com/office/drawing/2014/main" xmlns="" id="{00000000-0008-0000-0700-00003E020000}"/>
            </a:ext>
          </a:extLst>
        </xdr:cNvPr>
        <xdr:cNvCxnSpPr/>
      </xdr:nvCxnSpPr>
      <xdr:spPr>
        <a:xfrm>
          <a:off x="12814300" y="9392706"/>
          <a:ext cx="889000" cy="35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167639</xdr:rowOff>
    </xdr:from>
    <xdr:to>
      <xdr:col>20</xdr:col>
      <xdr:colOff>9525</xdr:colOff>
      <xdr:row>57</xdr:row>
      <xdr:rowOff>97789</xdr:rowOff>
    </xdr:to>
    <xdr:sp macro="" textlink="">
      <xdr:nvSpPr>
        <xdr:cNvPr id="575" name="フローチャート : 判断 574">
          <a:extLst>
            <a:ext uri="{FF2B5EF4-FFF2-40B4-BE49-F238E27FC236}">
              <a16:creationId xmlns:a16="http://schemas.microsoft.com/office/drawing/2014/main" xmlns="" id="{00000000-0008-0000-0700-00003F020000}"/>
            </a:ext>
          </a:extLst>
        </xdr:cNvPr>
        <xdr:cNvSpPr/>
      </xdr:nvSpPr>
      <xdr:spPr>
        <a:xfrm>
          <a:off x="13652500" y="97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88916</xdr:rowOff>
    </xdr:from>
    <xdr:ext cx="534377" cy="259045"/>
    <xdr:sp macro="" textlink="">
      <xdr:nvSpPr>
        <xdr:cNvPr id="576" name="テキスト ボックス 575">
          <a:extLst>
            <a:ext uri="{FF2B5EF4-FFF2-40B4-BE49-F238E27FC236}">
              <a16:creationId xmlns:a16="http://schemas.microsoft.com/office/drawing/2014/main" xmlns="" id="{00000000-0008-0000-0700-000040020000}"/>
            </a:ext>
          </a:extLst>
        </xdr:cNvPr>
        <xdr:cNvSpPr txBox="1"/>
      </xdr:nvSpPr>
      <xdr:spPr>
        <a:xfrm>
          <a:off x="13436111" y="986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7024</xdr:rowOff>
    </xdr:from>
    <xdr:to>
      <xdr:col>18</xdr:col>
      <xdr:colOff>492125</xdr:colOff>
      <xdr:row>57</xdr:row>
      <xdr:rowOff>108624</xdr:rowOff>
    </xdr:to>
    <xdr:sp macro="" textlink="">
      <xdr:nvSpPr>
        <xdr:cNvPr id="577" name="フローチャート : 判断 576">
          <a:extLst>
            <a:ext uri="{FF2B5EF4-FFF2-40B4-BE49-F238E27FC236}">
              <a16:creationId xmlns:a16="http://schemas.microsoft.com/office/drawing/2014/main" xmlns="" id="{00000000-0008-0000-0700-000041020000}"/>
            </a:ext>
          </a:extLst>
        </xdr:cNvPr>
        <xdr:cNvSpPr/>
      </xdr:nvSpPr>
      <xdr:spPr>
        <a:xfrm>
          <a:off x="12763500" y="977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99751</xdr:rowOff>
    </xdr:from>
    <xdr:ext cx="534377" cy="259045"/>
    <xdr:sp macro="" textlink="">
      <xdr:nvSpPr>
        <xdr:cNvPr id="578" name="テキスト ボックス 577">
          <a:extLst>
            <a:ext uri="{FF2B5EF4-FFF2-40B4-BE49-F238E27FC236}">
              <a16:creationId xmlns:a16="http://schemas.microsoft.com/office/drawing/2014/main" xmlns="" id="{00000000-0008-0000-0700-000042020000}"/>
            </a:ext>
          </a:extLst>
        </xdr:cNvPr>
        <xdr:cNvSpPr txBox="1"/>
      </xdr:nvSpPr>
      <xdr:spPr>
        <a:xfrm>
          <a:off x="12547111" y="987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9" name="テキスト ボックス 578">
          <a:extLst>
            <a:ext uri="{FF2B5EF4-FFF2-40B4-BE49-F238E27FC236}">
              <a16:creationId xmlns:a16="http://schemas.microsoft.com/office/drawing/2014/main" xmlns="" id="{00000000-0008-0000-07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0" name="テキスト ボックス 579">
          <a:extLst>
            <a:ext uri="{FF2B5EF4-FFF2-40B4-BE49-F238E27FC236}">
              <a16:creationId xmlns:a16="http://schemas.microsoft.com/office/drawing/2014/main" xmlns="" id="{00000000-0008-0000-07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7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7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7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54015</xdr:rowOff>
    </xdr:from>
    <xdr:to>
      <xdr:col>23</xdr:col>
      <xdr:colOff>568325</xdr:colOff>
      <xdr:row>56</xdr:row>
      <xdr:rowOff>155615</xdr:rowOff>
    </xdr:to>
    <xdr:sp macro="" textlink="">
      <xdr:nvSpPr>
        <xdr:cNvPr id="584" name="円/楕円 583">
          <a:extLst>
            <a:ext uri="{FF2B5EF4-FFF2-40B4-BE49-F238E27FC236}">
              <a16:creationId xmlns:a16="http://schemas.microsoft.com/office/drawing/2014/main" xmlns="" id="{00000000-0008-0000-0700-000048020000}"/>
            </a:ext>
          </a:extLst>
        </xdr:cNvPr>
        <xdr:cNvSpPr/>
      </xdr:nvSpPr>
      <xdr:spPr>
        <a:xfrm>
          <a:off x="16268700" y="965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76892</xdr:rowOff>
    </xdr:from>
    <xdr:ext cx="534377" cy="259045"/>
    <xdr:sp macro="" textlink="">
      <xdr:nvSpPr>
        <xdr:cNvPr id="585" name="教育費該当値テキスト">
          <a:extLst>
            <a:ext uri="{FF2B5EF4-FFF2-40B4-BE49-F238E27FC236}">
              <a16:creationId xmlns:a16="http://schemas.microsoft.com/office/drawing/2014/main" xmlns="" id="{00000000-0008-0000-0700-000049020000}"/>
            </a:ext>
          </a:extLst>
        </xdr:cNvPr>
        <xdr:cNvSpPr txBox="1"/>
      </xdr:nvSpPr>
      <xdr:spPr>
        <a:xfrm>
          <a:off x="16370300" y="950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82,630</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112743</xdr:rowOff>
    </xdr:from>
    <xdr:to>
      <xdr:col>22</xdr:col>
      <xdr:colOff>415925</xdr:colOff>
      <xdr:row>57</xdr:row>
      <xdr:rowOff>42893</xdr:rowOff>
    </xdr:to>
    <xdr:sp macro="" textlink="">
      <xdr:nvSpPr>
        <xdr:cNvPr id="586" name="円/楕円 585">
          <a:extLst>
            <a:ext uri="{FF2B5EF4-FFF2-40B4-BE49-F238E27FC236}">
              <a16:creationId xmlns:a16="http://schemas.microsoft.com/office/drawing/2014/main" xmlns="" id="{00000000-0008-0000-0700-00004A020000}"/>
            </a:ext>
          </a:extLst>
        </xdr:cNvPr>
        <xdr:cNvSpPr/>
      </xdr:nvSpPr>
      <xdr:spPr>
        <a:xfrm>
          <a:off x="15430500" y="971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59420</xdr:rowOff>
    </xdr:from>
    <xdr:ext cx="534377"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5214111" y="9489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69,785</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42942</xdr:rowOff>
    </xdr:from>
    <xdr:to>
      <xdr:col>21</xdr:col>
      <xdr:colOff>212725</xdr:colOff>
      <xdr:row>57</xdr:row>
      <xdr:rowOff>144542</xdr:rowOff>
    </xdr:to>
    <xdr:sp macro="" textlink="">
      <xdr:nvSpPr>
        <xdr:cNvPr id="588" name="円/楕円 587">
          <a:extLst>
            <a:ext uri="{FF2B5EF4-FFF2-40B4-BE49-F238E27FC236}">
              <a16:creationId xmlns:a16="http://schemas.microsoft.com/office/drawing/2014/main" xmlns="" id="{00000000-0008-0000-0700-00004C020000}"/>
            </a:ext>
          </a:extLst>
        </xdr:cNvPr>
        <xdr:cNvSpPr/>
      </xdr:nvSpPr>
      <xdr:spPr>
        <a:xfrm>
          <a:off x="14541500" y="981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135669</xdr:rowOff>
    </xdr:from>
    <xdr:ext cx="534377"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4325111" y="9908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47,552</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94240</xdr:rowOff>
    </xdr:from>
    <xdr:to>
      <xdr:col>20</xdr:col>
      <xdr:colOff>9525</xdr:colOff>
      <xdr:row>57</xdr:row>
      <xdr:rowOff>24390</xdr:rowOff>
    </xdr:to>
    <xdr:sp macro="" textlink="">
      <xdr:nvSpPr>
        <xdr:cNvPr id="590" name="円/楕円 589">
          <a:extLst>
            <a:ext uri="{FF2B5EF4-FFF2-40B4-BE49-F238E27FC236}">
              <a16:creationId xmlns:a16="http://schemas.microsoft.com/office/drawing/2014/main" xmlns="" id="{00000000-0008-0000-0700-00004E020000}"/>
            </a:ext>
          </a:extLst>
        </xdr:cNvPr>
        <xdr:cNvSpPr/>
      </xdr:nvSpPr>
      <xdr:spPr>
        <a:xfrm>
          <a:off x="13652500" y="969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40917</xdr:rowOff>
    </xdr:from>
    <xdr:ext cx="534377"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3436111" y="947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73,832</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83606</xdr:rowOff>
    </xdr:from>
    <xdr:to>
      <xdr:col>18</xdr:col>
      <xdr:colOff>492125</xdr:colOff>
      <xdr:row>55</xdr:row>
      <xdr:rowOff>13756</xdr:rowOff>
    </xdr:to>
    <xdr:sp macro="" textlink="">
      <xdr:nvSpPr>
        <xdr:cNvPr id="592" name="円/楕円 591">
          <a:extLst>
            <a:ext uri="{FF2B5EF4-FFF2-40B4-BE49-F238E27FC236}">
              <a16:creationId xmlns:a16="http://schemas.microsoft.com/office/drawing/2014/main" xmlns="" id="{00000000-0008-0000-0700-000050020000}"/>
            </a:ext>
          </a:extLst>
        </xdr:cNvPr>
        <xdr:cNvSpPr/>
      </xdr:nvSpPr>
      <xdr:spPr>
        <a:xfrm>
          <a:off x="12763500" y="934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53</xdr:row>
      <xdr:rowOff>30283</xdr:rowOff>
    </xdr:from>
    <xdr:ext cx="599010"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2514794" y="9117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151,158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4" name="正方形/長方形 593">
          <a:extLst>
            <a:ext uri="{FF2B5EF4-FFF2-40B4-BE49-F238E27FC236}">
              <a16:creationId xmlns:a16="http://schemas.microsoft.com/office/drawing/2014/main" xmlns="" id="{00000000-0008-0000-07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5" name="正方形/長方形 594">
          <a:extLst>
            <a:ext uri="{FF2B5EF4-FFF2-40B4-BE49-F238E27FC236}">
              <a16:creationId xmlns:a16="http://schemas.microsoft.com/office/drawing/2014/main" xmlns="" id="{00000000-0008-0000-07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6" name="正方形/長方形 595">
          <a:extLst>
            <a:ext uri="{FF2B5EF4-FFF2-40B4-BE49-F238E27FC236}">
              <a16:creationId xmlns:a16="http://schemas.microsoft.com/office/drawing/2014/main" xmlns="" id="{00000000-0008-0000-07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7" name="正方形/長方形 596">
          <a:extLst>
            <a:ext uri="{FF2B5EF4-FFF2-40B4-BE49-F238E27FC236}">
              <a16:creationId xmlns:a16="http://schemas.microsoft.com/office/drawing/2014/main" xmlns="" id="{00000000-0008-0000-07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8" name="正方形/長方形 597">
          <a:extLst>
            <a:ext uri="{FF2B5EF4-FFF2-40B4-BE49-F238E27FC236}">
              <a16:creationId xmlns:a16="http://schemas.microsoft.com/office/drawing/2014/main" xmlns="" id="{00000000-0008-0000-07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9" name="正方形/長方形 598">
          <a:extLst>
            <a:ext uri="{FF2B5EF4-FFF2-40B4-BE49-F238E27FC236}">
              <a16:creationId xmlns:a16="http://schemas.microsoft.com/office/drawing/2014/main" xmlns="" id="{00000000-0008-0000-07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0" name="正方形/長方形 599">
          <a:extLst>
            <a:ext uri="{FF2B5EF4-FFF2-40B4-BE49-F238E27FC236}">
              <a16:creationId xmlns:a16="http://schemas.microsoft.com/office/drawing/2014/main" xmlns="" id="{00000000-0008-0000-07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1" name="正方形/長方形 600">
          <a:extLst>
            <a:ext uri="{FF2B5EF4-FFF2-40B4-BE49-F238E27FC236}">
              <a16:creationId xmlns:a16="http://schemas.microsoft.com/office/drawing/2014/main" xmlns="" id="{00000000-0008-0000-07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2" name="テキスト ボックス 601">
          <a:extLst>
            <a:ext uri="{FF2B5EF4-FFF2-40B4-BE49-F238E27FC236}">
              <a16:creationId xmlns:a16="http://schemas.microsoft.com/office/drawing/2014/main" xmlns="" id="{00000000-0008-0000-07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3" name="直線コネクタ 602">
          <a:extLst>
            <a:ext uri="{FF2B5EF4-FFF2-40B4-BE49-F238E27FC236}">
              <a16:creationId xmlns:a16="http://schemas.microsoft.com/office/drawing/2014/main" xmlns="" id="{00000000-0008-0000-07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4" name="直線コネクタ 603">
          <a:extLst>
            <a:ext uri="{FF2B5EF4-FFF2-40B4-BE49-F238E27FC236}">
              <a16:creationId xmlns:a16="http://schemas.microsoft.com/office/drawing/2014/main" xmlns="" id="{00000000-0008-0000-07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5" name="テキスト ボックス 604">
          <a:extLst>
            <a:ext uri="{FF2B5EF4-FFF2-40B4-BE49-F238E27FC236}">
              <a16:creationId xmlns:a16="http://schemas.microsoft.com/office/drawing/2014/main" xmlns="" id="{00000000-0008-0000-07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6" name="直線コネクタ 605">
          <a:extLst>
            <a:ext uri="{FF2B5EF4-FFF2-40B4-BE49-F238E27FC236}">
              <a16:creationId xmlns:a16="http://schemas.microsoft.com/office/drawing/2014/main" xmlns="" id="{00000000-0008-0000-07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7" name="テキスト ボックス 606">
          <a:extLst>
            <a:ext uri="{FF2B5EF4-FFF2-40B4-BE49-F238E27FC236}">
              <a16:creationId xmlns:a16="http://schemas.microsoft.com/office/drawing/2014/main" xmlns="" id="{00000000-0008-0000-0700-00005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8" name="直線コネクタ 607">
          <a:extLst>
            <a:ext uri="{FF2B5EF4-FFF2-40B4-BE49-F238E27FC236}">
              <a16:creationId xmlns:a16="http://schemas.microsoft.com/office/drawing/2014/main" xmlns="" id="{00000000-0008-0000-07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09" name="テキスト ボックス 608">
          <a:extLst>
            <a:ext uri="{FF2B5EF4-FFF2-40B4-BE49-F238E27FC236}">
              <a16:creationId xmlns:a16="http://schemas.microsoft.com/office/drawing/2014/main" xmlns="" id="{00000000-0008-0000-0700-00006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0" name="直線コネクタ 609">
          <a:extLst>
            <a:ext uri="{FF2B5EF4-FFF2-40B4-BE49-F238E27FC236}">
              <a16:creationId xmlns:a16="http://schemas.microsoft.com/office/drawing/2014/main" xmlns="" id="{00000000-0008-0000-07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1" name="テキスト ボックス 610">
          <a:extLst>
            <a:ext uri="{FF2B5EF4-FFF2-40B4-BE49-F238E27FC236}">
              <a16:creationId xmlns:a16="http://schemas.microsoft.com/office/drawing/2014/main" xmlns="" id="{00000000-0008-0000-0700-00006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2" name="直線コネクタ 611">
          <a:extLst>
            <a:ext uri="{FF2B5EF4-FFF2-40B4-BE49-F238E27FC236}">
              <a16:creationId xmlns:a16="http://schemas.microsoft.com/office/drawing/2014/main" xmlns="" id="{00000000-0008-0000-07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3" name="テキスト ボックス 612">
          <a:extLst>
            <a:ext uri="{FF2B5EF4-FFF2-40B4-BE49-F238E27FC236}">
              <a16:creationId xmlns:a16="http://schemas.microsoft.com/office/drawing/2014/main" xmlns="" id="{00000000-0008-0000-0700-000065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4" name="直線コネクタ 613">
          <a:extLst>
            <a:ext uri="{FF2B5EF4-FFF2-40B4-BE49-F238E27FC236}">
              <a16:creationId xmlns:a16="http://schemas.microsoft.com/office/drawing/2014/main" xmlns=""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5" name="テキスト ボックス 614">
          <a:extLst>
            <a:ext uri="{FF2B5EF4-FFF2-40B4-BE49-F238E27FC236}">
              <a16:creationId xmlns:a16="http://schemas.microsoft.com/office/drawing/2014/main" xmlns="" id="{00000000-0008-0000-07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6" name="災害復旧費グラフ枠">
          <a:extLst>
            <a:ext uri="{FF2B5EF4-FFF2-40B4-BE49-F238E27FC236}">
              <a16:creationId xmlns:a16="http://schemas.microsoft.com/office/drawing/2014/main" xmlns=""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135375</xdr:rowOff>
    </xdr:from>
    <xdr:to>
      <xdr:col>23</xdr:col>
      <xdr:colOff>516889</xdr:colOff>
      <xdr:row>79</xdr:row>
      <xdr:rowOff>44450</xdr:rowOff>
    </xdr:to>
    <xdr:cxnSp macro="">
      <xdr:nvCxnSpPr>
        <xdr:cNvPr id="617" name="直線コネクタ 616">
          <a:extLst>
            <a:ext uri="{FF2B5EF4-FFF2-40B4-BE49-F238E27FC236}">
              <a16:creationId xmlns:a16="http://schemas.microsoft.com/office/drawing/2014/main" xmlns="" id="{00000000-0008-0000-0700-000069020000}"/>
            </a:ext>
          </a:extLst>
        </xdr:cNvPr>
        <xdr:cNvCxnSpPr/>
      </xdr:nvCxnSpPr>
      <xdr:spPr>
        <a:xfrm flipV="1">
          <a:off x="16317595" y="11965425"/>
          <a:ext cx="1269" cy="162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18" name="災害復旧費最小値テキスト">
          <a:extLst>
            <a:ext uri="{FF2B5EF4-FFF2-40B4-BE49-F238E27FC236}">
              <a16:creationId xmlns:a16="http://schemas.microsoft.com/office/drawing/2014/main" xmlns="" id="{00000000-0008-0000-0700-00006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19" name="直線コネクタ 618">
          <a:extLst>
            <a:ext uri="{FF2B5EF4-FFF2-40B4-BE49-F238E27FC236}">
              <a16:creationId xmlns:a16="http://schemas.microsoft.com/office/drawing/2014/main" xmlns="" id="{00000000-0008-0000-0700-00006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82052</xdr:rowOff>
    </xdr:from>
    <xdr:ext cx="534377" cy="259045"/>
    <xdr:sp macro="" textlink="">
      <xdr:nvSpPr>
        <xdr:cNvPr id="620" name="災害復旧費最大値テキスト">
          <a:extLst>
            <a:ext uri="{FF2B5EF4-FFF2-40B4-BE49-F238E27FC236}">
              <a16:creationId xmlns:a16="http://schemas.microsoft.com/office/drawing/2014/main" xmlns="" id="{00000000-0008-0000-0700-00006C020000}"/>
            </a:ext>
          </a:extLst>
        </xdr:cNvPr>
        <xdr:cNvSpPr txBox="1"/>
      </xdr:nvSpPr>
      <xdr:spPr>
        <a:xfrm>
          <a:off x="16370300" y="1174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85,227</a:t>
          </a:r>
          <a:endParaRPr kumimoji="1" lang="ja-JP" altLang="en-US" sz="1000" b="1">
            <a:latin typeface="ＭＳ Ｐゴシック"/>
          </a:endParaRPr>
        </a:p>
      </xdr:txBody>
    </xdr:sp>
    <xdr:clientData/>
  </xdr:oneCellAnchor>
  <xdr:twoCellAnchor>
    <xdr:from>
      <xdr:col>23</xdr:col>
      <xdr:colOff>428625</xdr:colOff>
      <xdr:row>69</xdr:row>
      <xdr:rowOff>135375</xdr:rowOff>
    </xdr:from>
    <xdr:to>
      <xdr:col>23</xdr:col>
      <xdr:colOff>606425</xdr:colOff>
      <xdr:row>69</xdr:row>
      <xdr:rowOff>135375</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a:off x="16230600" y="11965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31820</xdr:rowOff>
    </xdr:from>
    <xdr:to>
      <xdr:col>23</xdr:col>
      <xdr:colOff>517525</xdr:colOff>
      <xdr:row>79</xdr:row>
      <xdr:rowOff>44450</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a:off x="15481300" y="13576370"/>
          <a:ext cx="838200" cy="1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125265</xdr:rowOff>
    </xdr:from>
    <xdr:ext cx="469744" cy="259045"/>
    <xdr:sp macro="" textlink="">
      <xdr:nvSpPr>
        <xdr:cNvPr id="623" name="災害復旧費平均値テキスト">
          <a:extLst>
            <a:ext uri="{FF2B5EF4-FFF2-40B4-BE49-F238E27FC236}">
              <a16:creationId xmlns:a16="http://schemas.microsoft.com/office/drawing/2014/main" xmlns="" id="{00000000-0008-0000-0700-00006F020000}"/>
            </a:ext>
          </a:extLst>
        </xdr:cNvPr>
        <xdr:cNvSpPr txBox="1"/>
      </xdr:nvSpPr>
      <xdr:spPr>
        <a:xfrm>
          <a:off x="16370300" y="13326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102388</xdr:rowOff>
    </xdr:from>
    <xdr:to>
      <xdr:col>23</xdr:col>
      <xdr:colOff>568325</xdr:colOff>
      <xdr:row>79</xdr:row>
      <xdr:rowOff>32538</xdr:rowOff>
    </xdr:to>
    <xdr:sp macro="" textlink="">
      <xdr:nvSpPr>
        <xdr:cNvPr id="624" name="フローチャート : 判断 623">
          <a:extLst>
            <a:ext uri="{FF2B5EF4-FFF2-40B4-BE49-F238E27FC236}">
              <a16:creationId xmlns:a16="http://schemas.microsoft.com/office/drawing/2014/main" xmlns="" id="{00000000-0008-0000-0700-000070020000}"/>
            </a:ext>
          </a:extLst>
        </xdr:cNvPr>
        <xdr:cNvSpPr/>
      </xdr:nvSpPr>
      <xdr:spPr>
        <a:xfrm>
          <a:off x="16268700" y="13475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16942</xdr:rowOff>
    </xdr:from>
    <xdr:to>
      <xdr:col>22</xdr:col>
      <xdr:colOff>365125</xdr:colOff>
      <xdr:row>79</xdr:row>
      <xdr:rowOff>31820</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4592300" y="13561492"/>
          <a:ext cx="889000" cy="1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134068</xdr:rowOff>
    </xdr:from>
    <xdr:to>
      <xdr:col>22</xdr:col>
      <xdr:colOff>415925</xdr:colOff>
      <xdr:row>79</xdr:row>
      <xdr:rowOff>64218</xdr:rowOff>
    </xdr:to>
    <xdr:sp macro="" textlink="">
      <xdr:nvSpPr>
        <xdr:cNvPr id="626" name="フローチャート : 判断 625">
          <a:extLst>
            <a:ext uri="{FF2B5EF4-FFF2-40B4-BE49-F238E27FC236}">
              <a16:creationId xmlns:a16="http://schemas.microsoft.com/office/drawing/2014/main" xmlns="" id="{00000000-0008-0000-0700-000072020000}"/>
            </a:ext>
          </a:extLst>
        </xdr:cNvPr>
        <xdr:cNvSpPr/>
      </xdr:nvSpPr>
      <xdr:spPr>
        <a:xfrm>
          <a:off x="15430500" y="135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80745</xdr:rowOff>
    </xdr:from>
    <xdr:ext cx="469744" cy="259045"/>
    <xdr:sp macro="" textlink="">
      <xdr:nvSpPr>
        <xdr:cNvPr id="627" name="テキスト ボックス 626">
          <a:extLst>
            <a:ext uri="{FF2B5EF4-FFF2-40B4-BE49-F238E27FC236}">
              <a16:creationId xmlns:a16="http://schemas.microsoft.com/office/drawing/2014/main" xmlns="" id="{00000000-0008-0000-0700-000073020000}"/>
            </a:ext>
          </a:extLst>
        </xdr:cNvPr>
        <xdr:cNvSpPr txBox="1"/>
      </xdr:nvSpPr>
      <xdr:spPr>
        <a:xfrm>
          <a:off x="15246427" y="13282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16942</xdr:rowOff>
    </xdr:from>
    <xdr:to>
      <xdr:col>21</xdr:col>
      <xdr:colOff>161925</xdr:colOff>
      <xdr:row>79</xdr:row>
      <xdr:rowOff>44450</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flipV="1">
          <a:off x="13703300" y="13561492"/>
          <a:ext cx="889000" cy="2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75718</xdr:rowOff>
    </xdr:from>
    <xdr:to>
      <xdr:col>21</xdr:col>
      <xdr:colOff>212725</xdr:colOff>
      <xdr:row>79</xdr:row>
      <xdr:rowOff>5868</xdr:rowOff>
    </xdr:to>
    <xdr:sp macro="" textlink="">
      <xdr:nvSpPr>
        <xdr:cNvPr id="629" name="フローチャート : 判断 628">
          <a:extLst>
            <a:ext uri="{FF2B5EF4-FFF2-40B4-BE49-F238E27FC236}">
              <a16:creationId xmlns:a16="http://schemas.microsoft.com/office/drawing/2014/main" xmlns="" id="{00000000-0008-0000-0700-000075020000}"/>
            </a:ext>
          </a:extLst>
        </xdr:cNvPr>
        <xdr:cNvSpPr/>
      </xdr:nvSpPr>
      <xdr:spPr>
        <a:xfrm>
          <a:off x="14541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22395</xdr:rowOff>
    </xdr:from>
    <xdr:ext cx="469744" cy="259045"/>
    <xdr:sp macro="" textlink="">
      <xdr:nvSpPr>
        <xdr:cNvPr id="630" name="テキスト ボックス 629">
          <a:extLst>
            <a:ext uri="{FF2B5EF4-FFF2-40B4-BE49-F238E27FC236}">
              <a16:creationId xmlns:a16="http://schemas.microsoft.com/office/drawing/2014/main" xmlns="" id="{00000000-0008-0000-0700-000076020000}"/>
            </a:ext>
          </a:extLst>
        </xdr:cNvPr>
        <xdr:cNvSpPr txBox="1"/>
      </xdr:nvSpPr>
      <xdr:spPr>
        <a:xfrm>
          <a:off x="14357427" y="132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27953</xdr:rowOff>
    </xdr:from>
    <xdr:to>
      <xdr:col>19</xdr:col>
      <xdr:colOff>644525</xdr:colOff>
      <xdr:row>79</xdr:row>
      <xdr:rowOff>44450</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a:off x="12814300" y="13572503"/>
          <a:ext cx="889000" cy="1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57086</xdr:rowOff>
    </xdr:from>
    <xdr:to>
      <xdr:col>20</xdr:col>
      <xdr:colOff>9525</xdr:colOff>
      <xdr:row>78</xdr:row>
      <xdr:rowOff>158686</xdr:rowOff>
    </xdr:to>
    <xdr:sp macro="" textlink="">
      <xdr:nvSpPr>
        <xdr:cNvPr id="632" name="フローチャート : 判断 631">
          <a:extLst>
            <a:ext uri="{FF2B5EF4-FFF2-40B4-BE49-F238E27FC236}">
              <a16:creationId xmlns:a16="http://schemas.microsoft.com/office/drawing/2014/main" xmlns="" id="{00000000-0008-0000-0700-000078020000}"/>
            </a:ext>
          </a:extLst>
        </xdr:cNvPr>
        <xdr:cNvSpPr/>
      </xdr:nvSpPr>
      <xdr:spPr>
        <a:xfrm>
          <a:off x="13652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3763</xdr:rowOff>
    </xdr:from>
    <xdr:ext cx="469744" cy="259045"/>
    <xdr:sp macro="" textlink="">
      <xdr:nvSpPr>
        <xdr:cNvPr id="633" name="テキスト ボックス 632">
          <a:extLst>
            <a:ext uri="{FF2B5EF4-FFF2-40B4-BE49-F238E27FC236}">
              <a16:creationId xmlns:a16="http://schemas.microsoft.com/office/drawing/2014/main" xmlns="" id="{00000000-0008-0000-0700-000079020000}"/>
            </a:ext>
          </a:extLst>
        </xdr:cNvPr>
        <xdr:cNvSpPr txBox="1"/>
      </xdr:nvSpPr>
      <xdr:spPr>
        <a:xfrm>
          <a:off x="13468427" y="1320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4908</xdr:rowOff>
    </xdr:from>
    <xdr:to>
      <xdr:col>18</xdr:col>
      <xdr:colOff>492125</xdr:colOff>
      <xdr:row>78</xdr:row>
      <xdr:rowOff>106508</xdr:rowOff>
    </xdr:to>
    <xdr:sp macro="" textlink="">
      <xdr:nvSpPr>
        <xdr:cNvPr id="634" name="フローチャート : 判断 633">
          <a:extLst>
            <a:ext uri="{FF2B5EF4-FFF2-40B4-BE49-F238E27FC236}">
              <a16:creationId xmlns:a16="http://schemas.microsoft.com/office/drawing/2014/main" xmlns="" id="{00000000-0008-0000-0700-00007A020000}"/>
            </a:ext>
          </a:extLst>
        </xdr:cNvPr>
        <xdr:cNvSpPr/>
      </xdr:nvSpPr>
      <xdr:spPr>
        <a:xfrm>
          <a:off x="12763500" y="1337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123035</xdr:rowOff>
    </xdr:from>
    <xdr:ext cx="469744" cy="259045"/>
    <xdr:sp macro="" textlink="">
      <xdr:nvSpPr>
        <xdr:cNvPr id="635" name="テキスト ボックス 634">
          <a:extLst>
            <a:ext uri="{FF2B5EF4-FFF2-40B4-BE49-F238E27FC236}">
              <a16:creationId xmlns:a16="http://schemas.microsoft.com/office/drawing/2014/main" xmlns="" id="{00000000-0008-0000-0700-00007B020000}"/>
            </a:ext>
          </a:extLst>
        </xdr:cNvPr>
        <xdr:cNvSpPr txBox="1"/>
      </xdr:nvSpPr>
      <xdr:spPr>
        <a:xfrm>
          <a:off x="12579427" y="13153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7" name="テキスト ボックス 636">
          <a:extLst>
            <a:ext uri="{FF2B5EF4-FFF2-40B4-BE49-F238E27FC236}">
              <a16:creationId xmlns:a16="http://schemas.microsoft.com/office/drawing/2014/main" xmlns=""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8" name="テキスト ボックス 637">
          <a:extLst>
            <a:ext uri="{FF2B5EF4-FFF2-40B4-BE49-F238E27FC236}">
              <a16:creationId xmlns:a16="http://schemas.microsoft.com/office/drawing/2014/main" xmlns=""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1" name="円/楕円 640">
          <a:extLst>
            <a:ext uri="{FF2B5EF4-FFF2-40B4-BE49-F238E27FC236}">
              <a16:creationId xmlns:a16="http://schemas.microsoft.com/office/drawing/2014/main" xmlns="" id="{00000000-0008-0000-0700-000081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80814</xdr:rowOff>
    </xdr:from>
    <xdr:ext cx="249299" cy="259045"/>
    <xdr:sp macro="" textlink="">
      <xdr:nvSpPr>
        <xdr:cNvPr id="642" name="災害復旧費該当値テキスト">
          <a:extLst>
            <a:ext uri="{FF2B5EF4-FFF2-40B4-BE49-F238E27FC236}">
              <a16:creationId xmlns:a16="http://schemas.microsoft.com/office/drawing/2014/main" xmlns="" id="{00000000-0008-0000-0700-000082020000}"/>
            </a:ext>
          </a:extLst>
        </xdr:cNvPr>
        <xdr:cNvSpPr txBox="1"/>
      </xdr:nvSpPr>
      <xdr:spPr>
        <a:xfrm>
          <a:off x="16370300" y="134539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152470</xdr:rowOff>
    </xdr:from>
    <xdr:to>
      <xdr:col>22</xdr:col>
      <xdr:colOff>415925</xdr:colOff>
      <xdr:row>79</xdr:row>
      <xdr:rowOff>82620</xdr:rowOff>
    </xdr:to>
    <xdr:sp macro="" textlink="">
      <xdr:nvSpPr>
        <xdr:cNvPr id="643" name="円/楕円 642">
          <a:extLst>
            <a:ext uri="{FF2B5EF4-FFF2-40B4-BE49-F238E27FC236}">
              <a16:creationId xmlns:a16="http://schemas.microsoft.com/office/drawing/2014/main" xmlns="" id="{00000000-0008-0000-0700-000083020000}"/>
            </a:ext>
          </a:extLst>
        </xdr:cNvPr>
        <xdr:cNvSpPr/>
      </xdr:nvSpPr>
      <xdr:spPr>
        <a:xfrm>
          <a:off x="15430500" y="1352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73747</xdr:rowOff>
    </xdr:from>
    <xdr:ext cx="378565"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5292017" y="13618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137592</xdr:rowOff>
    </xdr:from>
    <xdr:to>
      <xdr:col>21</xdr:col>
      <xdr:colOff>212725</xdr:colOff>
      <xdr:row>79</xdr:row>
      <xdr:rowOff>67742</xdr:rowOff>
    </xdr:to>
    <xdr:sp macro="" textlink="">
      <xdr:nvSpPr>
        <xdr:cNvPr id="645" name="円/楕円 644">
          <a:extLst>
            <a:ext uri="{FF2B5EF4-FFF2-40B4-BE49-F238E27FC236}">
              <a16:creationId xmlns:a16="http://schemas.microsoft.com/office/drawing/2014/main" xmlns="" id="{00000000-0008-0000-0700-000085020000}"/>
            </a:ext>
          </a:extLst>
        </xdr:cNvPr>
        <xdr:cNvSpPr/>
      </xdr:nvSpPr>
      <xdr:spPr>
        <a:xfrm>
          <a:off x="14541500" y="1351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58869</xdr:rowOff>
    </xdr:from>
    <xdr:ext cx="469744" cy="259045"/>
    <xdr:sp macro="" textlink="">
      <xdr:nvSpPr>
        <xdr:cNvPr id="646" name="テキスト ボックス 645">
          <a:extLst>
            <a:ext uri="{FF2B5EF4-FFF2-40B4-BE49-F238E27FC236}">
              <a16:creationId xmlns:a16="http://schemas.microsoft.com/office/drawing/2014/main" xmlns="" id="{00000000-0008-0000-0700-000086020000}"/>
            </a:ext>
          </a:extLst>
        </xdr:cNvPr>
        <xdr:cNvSpPr txBox="1"/>
      </xdr:nvSpPr>
      <xdr:spPr>
        <a:xfrm>
          <a:off x="14357427" y="13603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47" name="円/楕円 646">
          <a:extLst>
            <a:ext uri="{FF2B5EF4-FFF2-40B4-BE49-F238E27FC236}">
              <a16:creationId xmlns:a16="http://schemas.microsoft.com/office/drawing/2014/main" xmlns="" id="{00000000-0008-0000-0700-000087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148603</xdr:rowOff>
    </xdr:from>
    <xdr:to>
      <xdr:col>18</xdr:col>
      <xdr:colOff>492125</xdr:colOff>
      <xdr:row>79</xdr:row>
      <xdr:rowOff>78753</xdr:rowOff>
    </xdr:to>
    <xdr:sp macro="" textlink="">
      <xdr:nvSpPr>
        <xdr:cNvPr id="649" name="円/楕円 648">
          <a:extLst>
            <a:ext uri="{FF2B5EF4-FFF2-40B4-BE49-F238E27FC236}">
              <a16:creationId xmlns:a16="http://schemas.microsoft.com/office/drawing/2014/main" xmlns="" id="{00000000-0008-0000-0700-000089020000}"/>
            </a:ext>
          </a:extLst>
        </xdr:cNvPr>
        <xdr:cNvSpPr/>
      </xdr:nvSpPr>
      <xdr:spPr>
        <a:xfrm>
          <a:off x="12763500" y="1352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69880</xdr:rowOff>
    </xdr:from>
    <xdr:ext cx="378565"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2625017" y="136144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1" name="正方形/長方形 650">
          <a:extLst>
            <a:ext uri="{FF2B5EF4-FFF2-40B4-BE49-F238E27FC236}">
              <a16:creationId xmlns:a16="http://schemas.microsoft.com/office/drawing/2014/main" xmlns=""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2" name="正方形/長方形 651">
          <a:extLst>
            <a:ext uri="{FF2B5EF4-FFF2-40B4-BE49-F238E27FC236}">
              <a16:creationId xmlns:a16="http://schemas.microsoft.com/office/drawing/2014/main" xmlns=""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3" name="正方形/長方形 652">
          <a:extLst>
            <a:ext uri="{FF2B5EF4-FFF2-40B4-BE49-F238E27FC236}">
              <a16:creationId xmlns:a16="http://schemas.microsoft.com/office/drawing/2014/main" xmlns=""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4" name="正方形/長方形 653">
          <a:extLst>
            <a:ext uri="{FF2B5EF4-FFF2-40B4-BE49-F238E27FC236}">
              <a16:creationId xmlns:a16="http://schemas.microsoft.com/office/drawing/2014/main" xmlns=""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5" name="正方形/長方形 654">
          <a:extLst>
            <a:ext uri="{FF2B5EF4-FFF2-40B4-BE49-F238E27FC236}">
              <a16:creationId xmlns:a16="http://schemas.microsoft.com/office/drawing/2014/main" xmlns=""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6" name="正方形/長方形 655">
          <a:extLst>
            <a:ext uri="{FF2B5EF4-FFF2-40B4-BE49-F238E27FC236}">
              <a16:creationId xmlns:a16="http://schemas.microsoft.com/office/drawing/2014/main" xmlns=""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7" name="正方形/長方形 656">
          <a:extLst>
            <a:ext uri="{FF2B5EF4-FFF2-40B4-BE49-F238E27FC236}">
              <a16:creationId xmlns:a16="http://schemas.microsoft.com/office/drawing/2014/main" xmlns=""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8" name="正方形/長方形 657">
          <a:extLst>
            <a:ext uri="{FF2B5EF4-FFF2-40B4-BE49-F238E27FC236}">
              <a16:creationId xmlns:a16="http://schemas.microsoft.com/office/drawing/2014/main" xmlns=""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9" name="テキスト ボックス 658">
          <a:extLst>
            <a:ext uri="{FF2B5EF4-FFF2-40B4-BE49-F238E27FC236}">
              <a16:creationId xmlns:a16="http://schemas.microsoft.com/office/drawing/2014/main" xmlns=""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0" name="直線コネクタ 659">
          <a:extLst>
            <a:ext uri="{FF2B5EF4-FFF2-40B4-BE49-F238E27FC236}">
              <a16:creationId xmlns:a16="http://schemas.microsoft.com/office/drawing/2014/main" xmlns=""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1" name="直線コネクタ 660">
          <a:extLst>
            <a:ext uri="{FF2B5EF4-FFF2-40B4-BE49-F238E27FC236}">
              <a16:creationId xmlns:a16="http://schemas.microsoft.com/office/drawing/2014/main" xmlns="" id="{00000000-0008-0000-07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2" name="テキスト ボックス 661">
          <a:extLst>
            <a:ext uri="{FF2B5EF4-FFF2-40B4-BE49-F238E27FC236}">
              <a16:creationId xmlns:a16="http://schemas.microsoft.com/office/drawing/2014/main" xmlns="" id="{00000000-0008-0000-07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3" name="直線コネクタ 662">
          <a:extLst>
            <a:ext uri="{FF2B5EF4-FFF2-40B4-BE49-F238E27FC236}">
              <a16:creationId xmlns:a16="http://schemas.microsoft.com/office/drawing/2014/main" xmlns="" id="{00000000-0008-0000-07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64" name="テキスト ボックス 663">
          <a:extLst>
            <a:ext uri="{FF2B5EF4-FFF2-40B4-BE49-F238E27FC236}">
              <a16:creationId xmlns:a16="http://schemas.microsoft.com/office/drawing/2014/main" xmlns="" id="{00000000-0008-0000-0700-00009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5" name="直線コネクタ 664">
          <a:extLst>
            <a:ext uri="{FF2B5EF4-FFF2-40B4-BE49-F238E27FC236}">
              <a16:creationId xmlns:a16="http://schemas.microsoft.com/office/drawing/2014/main" xmlns="" id="{00000000-0008-0000-07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6" name="テキスト ボックス 665">
          <a:extLst>
            <a:ext uri="{FF2B5EF4-FFF2-40B4-BE49-F238E27FC236}">
              <a16:creationId xmlns:a16="http://schemas.microsoft.com/office/drawing/2014/main" xmlns="" id="{00000000-0008-0000-0700-00009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7" name="直線コネクタ 666">
          <a:extLst>
            <a:ext uri="{FF2B5EF4-FFF2-40B4-BE49-F238E27FC236}">
              <a16:creationId xmlns:a16="http://schemas.microsoft.com/office/drawing/2014/main" xmlns="" id="{00000000-0008-0000-07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68" name="テキスト ボックス 667">
          <a:extLst>
            <a:ext uri="{FF2B5EF4-FFF2-40B4-BE49-F238E27FC236}">
              <a16:creationId xmlns:a16="http://schemas.microsoft.com/office/drawing/2014/main" xmlns="" id="{00000000-0008-0000-0700-00009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9" name="直線コネクタ 668">
          <a:extLst>
            <a:ext uri="{FF2B5EF4-FFF2-40B4-BE49-F238E27FC236}">
              <a16:creationId xmlns:a16="http://schemas.microsoft.com/office/drawing/2014/main" xmlns="" id="{00000000-0008-0000-07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0" name="テキスト ボックス 669">
          <a:extLst>
            <a:ext uri="{FF2B5EF4-FFF2-40B4-BE49-F238E27FC236}">
              <a16:creationId xmlns:a16="http://schemas.microsoft.com/office/drawing/2014/main" xmlns="" id="{00000000-0008-0000-0700-00009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1" name="直線コネクタ 670">
          <a:extLst>
            <a:ext uri="{FF2B5EF4-FFF2-40B4-BE49-F238E27FC236}">
              <a16:creationId xmlns:a16="http://schemas.microsoft.com/office/drawing/2014/main" xmlns="" id="{00000000-0008-0000-07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2" name="テキスト ボックス 671">
          <a:extLst>
            <a:ext uri="{FF2B5EF4-FFF2-40B4-BE49-F238E27FC236}">
              <a16:creationId xmlns:a16="http://schemas.microsoft.com/office/drawing/2014/main" xmlns="" id="{00000000-0008-0000-07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3" name="公債費グラフ枠">
          <a:extLst>
            <a:ext uri="{FF2B5EF4-FFF2-40B4-BE49-F238E27FC236}">
              <a16:creationId xmlns:a16="http://schemas.microsoft.com/office/drawing/2014/main" xmlns="" id="{00000000-0008-0000-07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100944</xdr:rowOff>
    </xdr:from>
    <xdr:to>
      <xdr:col>23</xdr:col>
      <xdr:colOff>516889</xdr:colOff>
      <xdr:row>99</xdr:row>
      <xdr:rowOff>31283</xdr:rowOff>
    </xdr:to>
    <xdr:cxnSp macro="">
      <xdr:nvCxnSpPr>
        <xdr:cNvPr id="674" name="直線コネクタ 673">
          <a:extLst>
            <a:ext uri="{FF2B5EF4-FFF2-40B4-BE49-F238E27FC236}">
              <a16:creationId xmlns:a16="http://schemas.microsoft.com/office/drawing/2014/main" xmlns="" id="{00000000-0008-0000-0700-0000A2020000}"/>
            </a:ext>
          </a:extLst>
        </xdr:cNvPr>
        <xdr:cNvCxnSpPr/>
      </xdr:nvCxnSpPr>
      <xdr:spPr>
        <a:xfrm flipV="1">
          <a:off x="16317595" y="15531444"/>
          <a:ext cx="1269" cy="147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35110</xdr:rowOff>
    </xdr:from>
    <xdr:ext cx="469744" cy="259045"/>
    <xdr:sp macro="" textlink="">
      <xdr:nvSpPr>
        <xdr:cNvPr id="675" name="公債費最小値テキスト">
          <a:extLst>
            <a:ext uri="{FF2B5EF4-FFF2-40B4-BE49-F238E27FC236}">
              <a16:creationId xmlns:a16="http://schemas.microsoft.com/office/drawing/2014/main" xmlns="" id="{00000000-0008-0000-0700-0000A3020000}"/>
            </a:ext>
          </a:extLst>
        </xdr:cNvPr>
        <xdr:cNvSpPr txBox="1"/>
      </xdr:nvSpPr>
      <xdr:spPr>
        <a:xfrm>
          <a:off x="16370300" y="17008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a:t>
          </a:r>
          <a:endParaRPr kumimoji="1" lang="ja-JP" altLang="en-US" sz="1000" b="1">
            <a:latin typeface="ＭＳ Ｐゴシック"/>
          </a:endParaRPr>
        </a:p>
      </xdr:txBody>
    </xdr:sp>
    <xdr:clientData/>
  </xdr:oneCellAnchor>
  <xdr:twoCellAnchor>
    <xdr:from>
      <xdr:col>23</xdr:col>
      <xdr:colOff>428625</xdr:colOff>
      <xdr:row>99</xdr:row>
      <xdr:rowOff>31283</xdr:rowOff>
    </xdr:from>
    <xdr:to>
      <xdr:col>23</xdr:col>
      <xdr:colOff>606425</xdr:colOff>
      <xdr:row>99</xdr:row>
      <xdr:rowOff>31283</xdr:rowOff>
    </xdr:to>
    <xdr:cxnSp macro="">
      <xdr:nvCxnSpPr>
        <xdr:cNvPr id="676" name="直線コネクタ 675">
          <a:extLst>
            <a:ext uri="{FF2B5EF4-FFF2-40B4-BE49-F238E27FC236}">
              <a16:creationId xmlns:a16="http://schemas.microsoft.com/office/drawing/2014/main" xmlns="" id="{00000000-0008-0000-0700-0000A4020000}"/>
            </a:ext>
          </a:extLst>
        </xdr:cNvPr>
        <xdr:cNvCxnSpPr/>
      </xdr:nvCxnSpPr>
      <xdr:spPr>
        <a:xfrm>
          <a:off x="16230600" y="1700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47621</xdr:rowOff>
    </xdr:from>
    <xdr:ext cx="599010" cy="259045"/>
    <xdr:sp macro="" textlink="">
      <xdr:nvSpPr>
        <xdr:cNvPr id="677" name="公債費最大値テキスト">
          <a:extLst>
            <a:ext uri="{FF2B5EF4-FFF2-40B4-BE49-F238E27FC236}">
              <a16:creationId xmlns:a16="http://schemas.microsoft.com/office/drawing/2014/main" xmlns="" id="{00000000-0008-0000-0700-0000A5020000}"/>
            </a:ext>
          </a:extLst>
        </xdr:cNvPr>
        <xdr:cNvSpPr txBox="1"/>
      </xdr:nvSpPr>
      <xdr:spPr>
        <a:xfrm>
          <a:off x="16370300" y="1530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195,086</a:t>
          </a:r>
          <a:endParaRPr kumimoji="1" lang="ja-JP" altLang="en-US" sz="1000" b="1">
            <a:latin typeface="ＭＳ Ｐゴシック"/>
          </a:endParaRPr>
        </a:p>
      </xdr:txBody>
    </xdr:sp>
    <xdr:clientData/>
  </xdr:oneCellAnchor>
  <xdr:twoCellAnchor>
    <xdr:from>
      <xdr:col>23</xdr:col>
      <xdr:colOff>428625</xdr:colOff>
      <xdr:row>90</xdr:row>
      <xdr:rowOff>100944</xdr:rowOff>
    </xdr:from>
    <xdr:to>
      <xdr:col>23</xdr:col>
      <xdr:colOff>606425</xdr:colOff>
      <xdr:row>90</xdr:row>
      <xdr:rowOff>100944</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a:off x="16230600" y="15531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17430</xdr:rowOff>
    </xdr:from>
    <xdr:to>
      <xdr:col>23</xdr:col>
      <xdr:colOff>517525</xdr:colOff>
      <xdr:row>97</xdr:row>
      <xdr:rowOff>48747</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flipV="1">
          <a:off x="15481300" y="16648080"/>
          <a:ext cx="838200" cy="3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127116</xdr:rowOff>
    </xdr:from>
    <xdr:ext cx="534377" cy="259045"/>
    <xdr:sp macro="" textlink="">
      <xdr:nvSpPr>
        <xdr:cNvPr id="680" name="公債費平均値テキスト">
          <a:extLst>
            <a:ext uri="{FF2B5EF4-FFF2-40B4-BE49-F238E27FC236}">
              <a16:creationId xmlns:a16="http://schemas.microsoft.com/office/drawing/2014/main" xmlns="" id="{00000000-0008-0000-0700-0000A8020000}"/>
            </a:ext>
          </a:extLst>
        </xdr:cNvPr>
        <xdr:cNvSpPr txBox="1"/>
      </xdr:nvSpPr>
      <xdr:spPr>
        <a:xfrm>
          <a:off x="16370300" y="16414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52,987</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104239</xdr:rowOff>
    </xdr:from>
    <xdr:to>
      <xdr:col>23</xdr:col>
      <xdr:colOff>568325</xdr:colOff>
      <xdr:row>97</xdr:row>
      <xdr:rowOff>34389</xdr:rowOff>
    </xdr:to>
    <xdr:sp macro="" textlink="">
      <xdr:nvSpPr>
        <xdr:cNvPr id="681" name="フローチャート : 判断 680">
          <a:extLst>
            <a:ext uri="{FF2B5EF4-FFF2-40B4-BE49-F238E27FC236}">
              <a16:creationId xmlns:a16="http://schemas.microsoft.com/office/drawing/2014/main" xmlns="" id="{00000000-0008-0000-0700-0000A9020000}"/>
            </a:ext>
          </a:extLst>
        </xdr:cNvPr>
        <xdr:cNvSpPr/>
      </xdr:nvSpPr>
      <xdr:spPr>
        <a:xfrm>
          <a:off x="162687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48458</xdr:rowOff>
    </xdr:from>
    <xdr:to>
      <xdr:col>22</xdr:col>
      <xdr:colOff>365125</xdr:colOff>
      <xdr:row>97</xdr:row>
      <xdr:rowOff>48747</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a:off x="14592300" y="16679108"/>
          <a:ext cx="889000" cy="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57231</xdr:rowOff>
    </xdr:from>
    <xdr:to>
      <xdr:col>22</xdr:col>
      <xdr:colOff>415925</xdr:colOff>
      <xdr:row>96</xdr:row>
      <xdr:rowOff>158831</xdr:rowOff>
    </xdr:to>
    <xdr:sp macro="" textlink="">
      <xdr:nvSpPr>
        <xdr:cNvPr id="683" name="フローチャート : 判断 682">
          <a:extLst>
            <a:ext uri="{FF2B5EF4-FFF2-40B4-BE49-F238E27FC236}">
              <a16:creationId xmlns:a16="http://schemas.microsoft.com/office/drawing/2014/main" xmlns="" id="{00000000-0008-0000-0700-0000AB020000}"/>
            </a:ext>
          </a:extLst>
        </xdr:cNvPr>
        <xdr:cNvSpPr/>
      </xdr:nvSpPr>
      <xdr:spPr>
        <a:xfrm>
          <a:off x="15430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3908</xdr:rowOff>
    </xdr:from>
    <xdr:ext cx="534377" cy="259045"/>
    <xdr:sp macro="" textlink="">
      <xdr:nvSpPr>
        <xdr:cNvPr id="684" name="テキスト ボックス 683">
          <a:extLst>
            <a:ext uri="{FF2B5EF4-FFF2-40B4-BE49-F238E27FC236}">
              <a16:creationId xmlns:a16="http://schemas.microsoft.com/office/drawing/2014/main" xmlns="" id="{00000000-0008-0000-0700-0000AC020000}"/>
            </a:ext>
          </a:extLst>
        </xdr:cNvPr>
        <xdr:cNvSpPr txBox="1"/>
      </xdr:nvSpPr>
      <xdr:spPr>
        <a:xfrm>
          <a:off x="15214111" y="1629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59,156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38522</xdr:rowOff>
    </xdr:from>
    <xdr:to>
      <xdr:col>21</xdr:col>
      <xdr:colOff>161925</xdr:colOff>
      <xdr:row>97</xdr:row>
      <xdr:rowOff>48458</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a:off x="13703300" y="16669172"/>
          <a:ext cx="889000" cy="9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44369</xdr:rowOff>
    </xdr:from>
    <xdr:to>
      <xdr:col>21</xdr:col>
      <xdr:colOff>212725</xdr:colOff>
      <xdr:row>96</xdr:row>
      <xdr:rowOff>145969</xdr:rowOff>
    </xdr:to>
    <xdr:sp macro="" textlink="">
      <xdr:nvSpPr>
        <xdr:cNvPr id="686" name="フローチャート : 判断 685">
          <a:extLst>
            <a:ext uri="{FF2B5EF4-FFF2-40B4-BE49-F238E27FC236}">
              <a16:creationId xmlns:a16="http://schemas.microsoft.com/office/drawing/2014/main" xmlns="" id="{00000000-0008-0000-0700-0000AE020000}"/>
            </a:ext>
          </a:extLst>
        </xdr:cNvPr>
        <xdr:cNvSpPr/>
      </xdr:nvSpPr>
      <xdr:spPr>
        <a:xfrm>
          <a:off x="14541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162496</xdr:rowOff>
    </xdr:from>
    <xdr:ext cx="534377" cy="259045"/>
    <xdr:sp macro="" textlink="">
      <xdr:nvSpPr>
        <xdr:cNvPr id="687" name="テキスト ボックス 686">
          <a:extLst>
            <a:ext uri="{FF2B5EF4-FFF2-40B4-BE49-F238E27FC236}">
              <a16:creationId xmlns:a16="http://schemas.microsoft.com/office/drawing/2014/main" xmlns="" id="{00000000-0008-0000-0700-0000AF020000}"/>
            </a:ext>
          </a:extLst>
        </xdr:cNvPr>
        <xdr:cNvSpPr txBox="1"/>
      </xdr:nvSpPr>
      <xdr:spPr>
        <a:xfrm>
          <a:off x="14325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168008</xdr:rowOff>
    </xdr:from>
    <xdr:to>
      <xdr:col>19</xdr:col>
      <xdr:colOff>644525</xdr:colOff>
      <xdr:row>97</xdr:row>
      <xdr:rowOff>38522</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a:off x="12814300" y="16627208"/>
          <a:ext cx="889000" cy="4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41542</xdr:rowOff>
    </xdr:from>
    <xdr:to>
      <xdr:col>20</xdr:col>
      <xdr:colOff>9525</xdr:colOff>
      <xdr:row>96</xdr:row>
      <xdr:rowOff>143142</xdr:rowOff>
    </xdr:to>
    <xdr:sp macro="" textlink="">
      <xdr:nvSpPr>
        <xdr:cNvPr id="689" name="フローチャート : 判断 688">
          <a:extLst>
            <a:ext uri="{FF2B5EF4-FFF2-40B4-BE49-F238E27FC236}">
              <a16:creationId xmlns:a16="http://schemas.microsoft.com/office/drawing/2014/main" xmlns="" id="{00000000-0008-0000-0700-0000B1020000}"/>
            </a:ext>
          </a:extLst>
        </xdr:cNvPr>
        <xdr:cNvSpPr/>
      </xdr:nvSpPr>
      <xdr:spPr>
        <a:xfrm>
          <a:off x="13652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159669</xdr:rowOff>
    </xdr:from>
    <xdr:ext cx="534377" cy="259045"/>
    <xdr:sp macro="" textlink="">
      <xdr:nvSpPr>
        <xdr:cNvPr id="690" name="テキスト ボックス 689">
          <a:extLst>
            <a:ext uri="{FF2B5EF4-FFF2-40B4-BE49-F238E27FC236}">
              <a16:creationId xmlns:a16="http://schemas.microsoft.com/office/drawing/2014/main" xmlns="" id="{00000000-0008-0000-0700-0000B2020000}"/>
            </a:ext>
          </a:extLst>
        </xdr:cNvPr>
        <xdr:cNvSpPr txBox="1"/>
      </xdr:nvSpPr>
      <xdr:spPr>
        <a:xfrm>
          <a:off x="13436111" y="1627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42227</xdr:rowOff>
    </xdr:from>
    <xdr:to>
      <xdr:col>18</xdr:col>
      <xdr:colOff>492125</xdr:colOff>
      <xdr:row>96</xdr:row>
      <xdr:rowOff>143827</xdr:rowOff>
    </xdr:to>
    <xdr:sp macro="" textlink="">
      <xdr:nvSpPr>
        <xdr:cNvPr id="691" name="フローチャート : 判断 690">
          <a:extLst>
            <a:ext uri="{FF2B5EF4-FFF2-40B4-BE49-F238E27FC236}">
              <a16:creationId xmlns:a16="http://schemas.microsoft.com/office/drawing/2014/main" xmlns="" id="{00000000-0008-0000-0700-0000B3020000}"/>
            </a:ext>
          </a:extLst>
        </xdr:cNvPr>
        <xdr:cNvSpPr/>
      </xdr:nvSpPr>
      <xdr:spPr>
        <a:xfrm>
          <a:off x="12763500" y="1650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160354</xdr:rowOff>
    </xdr:from>
    <xdr:ext cx="534377" cy="259045"/>
    <xdr:sp macro="" textlink="">
      <xdr:nvSpPr>
        <xdr:cNvPr id="692" name="テキスト ボックス 691">
          <a:extLst>
            <a:ext uri="{FF2B5EF4-FFF2-40B4-BE49-F238E27FC236}">
              <a16:creationId xmlns:a16="http://schemas.microsoft.com/office/drawing/2014/main" xmlns="" id="{00000000-0008-0000-0700-0000B4020000}"/>
            </a:ext>
          </a:extLst>
        </xdr:cNvPr>
        <xdr:cNvSpPr txBox="1"/>
      </xdr:nvSpPr>
      <xdr:spPr>
        <a:xfrm>
          <a:off x="12547111" y="1627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3" name="テキスト ボックス 692">
          <a:extLst>
            <a:ext uri="{FF2B5EF4-FFF2-40B4-BE49-F238E27FC236}">
              <a16:creationId xmlns:a16="http://schemas.microsoft.com/office/drawing/2014/main" xmlns="" id="{00000000-0008-0000-07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4" name="テキスト ボックス 693">
          <a:extLst>
            <a:ext uri="{FF2B5EF4-FFF2-40B4-BE49-F238E27FC236}">
              <a16:creationId xmlns:a16="http://schemas.microsoft.com/office/drawing/2014/main" xmlns="" id="{00000000-0008-0000-07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7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6" name="テキスト ボックス 695">
          <a:extLst>
            <a:ext uri="{FF2B5EF4-FFF2-40B4-BE49-F238E27FC236}">
              <a16:creationId xmlns:a16="http://schemas.microsoft.com/office/drawing/2014/main" xmlns="" id="{00000000-0008-0000-07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7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138080</xdr:rowOff>
    </xdr:from>
    <xdr:to>
      <xdr:col>23</xdr:col>
      <xdr:colOff>568325</xdr:colOff>
      <xdr:row>97</xdr:row>
      <xdr:rowOff>68230</xdr:rowOff>
    </xdr:to>
    <xdr:sp macro="" textlink="">
      <xdr:nvSpPr>
        <xdr:cNvPr id="698" name="円/楕円 697">
          <a:extLst>
            <a:ext uri="{FF2B5EF4-FFF2-40B4-BE49-F238E27FC236}">
              <a16:creationId xmlns:a16="http://schemas.microsoft.com/office/drawing/2014/main" xmlns="" id="{00000000-0008-0000-0700-0000BA020000}"/>
            </a:ext>
          </a:extLst>
        </xdr:cNvPr>
        <xdr:cNvSpPr/>
      </xdr:nvSpPr>
      <xdr:spPr>
        <a:xfrm>
          <a:off x="16268700" y="1659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116507</xdr:rowOff>
    </xdr:from>
    <xdr:ext cx="534377" cy="259045"/>
    <xdr:sp macro="" textlink="">
      <xdr:nvSpPr>
        <xdr:cNvPr id="699" name="公債費該当値テキスト">
          <a:extLst>
            <a:ext uri="{FF2B5EF4-FFF2-40B4-BE49-F238E27FC236}">
              <a16:creationId xmlns:a16="http://schemas.microsoft.com/office/drawing/2014/main" xmlns="" id="{00000000-0008-0000-0700-0000BB020000}"/>
            </a:ext>
          </a:extLst>
        </xdr:cNvPr>
        <xdr:cNvSpPr txBox="1"/>
      </xdr:nvSpPr>
      <xdr:spPr>
        <a:xfrm>
          <a:off x="16370300" y="1657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48,546</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169397</xdr:rowOff>
    </xdr:from>
    <xdr:to>
      <xdr:col>22</xdr:col>
      <xdr:colOff>415925</xdr:colOff>
      <xdr:row>97</xdr:row>
      <xdr:rowOff>99547</xdr:rowOff>
    </xdr:to>
    <xdr:sp macro="" textlink="">
      <xdr:nvSpPr>
        <xdr:cNvPr id="700" name="円/楕円 699">
          <a:extLst>
            <a:ext uri="{FF2B5EF4-FFF2-40B4-BE49-F238E27FC236}">
              <a16:creationId xmlns:a16="http://schemas.microsoft.com/office/drawing/2014/main" xmlns="" id="{00000000-0008-0000-0700-0000BC020000}"/>
            </a:ext>
          </a:extLst>
        </xdr:cNvPr>
        <xdr:cNvSpPr/>
      </xdr:nvSpPr>
      <xdr:spPr>
        <a:xfrm>
          <a:off x="15430500" y="1662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90674</xdr:rowOff>
    </xdr:from>
    <xdr:ext cx="534377"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5214111" y="16721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44,436</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169108</xdr:rowOff>
    </xdr:from>
    <xdr:to>
      <xdr:col>21</xdr:col>
      <xdr:colOff>212725</xdr:colOff>
      <xdr:row>97</xdr:row>
      <xdr:rowOff>99258</xdr:rowOff>
    </xdr:to>
    <xdr:sp macro="" textlink="">
      <xdr:nvSpPr>
        <xdr:cNvPr id="702" name="円/楕円 701">
          <a:extLst>
            <a:ext uri="{FF2B5EF4-FFF2-40B4-BE49-F238E27FC236}">
              <a16:creationId xmlns:a16="http://schemas.microsoft.com/office/drawing/2014/main" xmlns="" id="{00000000-0008-0000-0700-0000BE020000}"/>
            </a:ext>
          </a:extLst>
        </xdr:cNvPr>
        <xdr:cNvSpPr/>
      </xdr:nvSpPr>
      <xdr:spPr>
        <a:xfrm>
          <a:off x="14541500" y="1662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90385</xdr:rowOff>
    </xdr:from>
    <xdr:ext cx="534377"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4325111" y="16721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44,474</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159172</xdr:rowOff>
    </xdr:from>
    <xdr:to>
      <xdr:col>20</xdr:col>
      <xdr:colOff>9525</xdr:colOff>
      <xdr:row>97</xdr:row>
      <xdr:rowOff>89322</xdr:rowOff>
    </xdr:to>
    <xdr:sp macro="" textlink="">
      <xdr:nvSpPr>
        <xdr:cNvPr id="704" name="円/楕円 703">
          <a:extLst>
            <a:ext uri="{FF2B5EF4-FFF2-40B4-BE49-F238E27FC236}">
              <a16:creationId xmlns:a16="http://schemas.microsoft.com/office/drawing/2014/main" xmlns="" id="{00000000-0008-0000-0700-0000C0020000}"/>
            </a:ext>
          </a:extLst>
        </xdr:cNvPr>
        <xdr:cNvSpPr/>
      </xdr:nvSpPr>
      <xdr:spPr>
        <a:xfrm>
          <a:off x="13652500" y="1661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80449</xdr:rowOff>
    </xdr:from>
    <xdr:ext cx="534377"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3436111" y="1671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45,778</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117208</xdr:rowOff>
    </xdr:from>
    <xdr:to>
      <xdr:col>18</xdr:col>
      <xdr:colOff>492125</xdr:colOff>
      <xdr:row>97</xdr:row>
      <xdr:rowOff>47358</xdr:rowOff>
    </xdr:to>
    <xdr:sp macro="" textlink="">
      <xdr:nvSpPr>
        <xdr:cNvPr id="706" name="円/楕円 705">
          <a:extLst>
            <a:ext uri="{FF2B5EF4-FFF2-40B4-BE49-F238E27FC236}">
              <a16:creationId xmlns:a16="http://schemas.microsoft.com/office/drawing/2014/main" xmlns="" id="{00000000-0008-0000-0700-0000C2020000}"/>
            </a:ext>
          </a:extLst>
        </xdr:cNvPr>
        <xdr:cNvSpPr/>
      </xdr:nvSpPr>
      <xdr:spPr>
        <a:xfrm>
          <a:off x="12763500" y="1657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38485</xdr:rowOff>
    </xdr:from>
    <xdr:ext cx="534377"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2547111" y="1666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51,285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8" name="正方形/長方形 707">
          <a:extLst>
            <a:ext uri="{FF2B5EF4-FFF2-40B4-BE49-F238E27FC236}">
              <a16:creationId xmlns:a16="http://schemas.microsoft.com/office/drawing/2014/main" xmlns="" id="{00000000-0008-0000-07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9" name="正方形/長方形 708">
          <a:extLst>
            <a:ext uri="{FF2B5EF4-FFF2-40B4-BE49-F238E27FC236}">
              <a16:creationId xmlns:a16="http://schemas.microsoft.com/office/drawing/2014/main" xmlns="" id="{00000000-0008-0000-07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0" name="正方形/長方形 709">
          <a:extLst>
            <a:ext uri="{FF2B5EF4-FFF2-40B4-BE49-F238E27FC236}">
              <a16:creationId xmlns:a16="http://schemas.microsoft.com/office/drawing/2014/main" xmlns="" id="{00000000-0008-0000-07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1" name="正方形/長方形 710">
          <a:extLst>
            <a:ext uri="{FF2B5EF4-FFF2-40B4-BE49-F238E27FC236}">
              <a16:creationId xmlns:a16="http://schemas.microsoft.com/office/drawing/2014/main" xmlns="" id="{00000000-0008-0000-07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2" name="正方形/長方形 711">
          <a:extLst>
            <a:ext uri="{FF2B5EF4-FFF2-40B4-BE49-F238E27FC236}">
              <a16:creationId xmlns:a16="http://schemas.microsoft.com/office/drawing/2014/main" xmlns="" id="{00000000-0008-0000-07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3" name="正方形/長方形 712">
          <a:extLst>
            <a:ext uri="{FF2B5EF4-FFF2-40B4-BE49-F238E27FC236}">
              <a16:creationId xmlns:a16="http://schemas.microsoft.com/office/drawing/2014/main" xmlns="" id="{00000000-0008-0000-07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4" name="正方形/長方形 713">
          <a:extLst>
            <a:ext uri="{FF2B5EF4-FFF2-40B4-BE49-F238E27FC236}">
              <a16:creationId xmlns:a16="http://schemas.microsoft.com/office/drawing/2014/main" xmlns="" id="{00000000-0008-0000-07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5" name="正方形/長方形 714">
          <a:extLst>
            <a:ext uri="{FF2B5EF4-FFF2-40B4-BE49-F238E27FC236}">
              <a16:creationId xmlns:a16="http://schemas.microsoft.com/office/drawing/2014/main" xmlns="" id="{00000000-0008-0000-07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6" name="テキスト ボックス 715">
          <a:extLst>
            <a:ext uri="{FF2B5EF4-FFF2-40B4-BE49-F238E27FC236}">
              <a16:creationId xmlns:a16="http://schemas.microsoft.com/office/drawing/2014/main" xmlns="" id="{00000000-0008-0000-07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7" name="直線コネクタ 716">
          <a:extLst>
            <a:ext uri="{FF2B5EF4-FFF2-40B4-BE49-F238E27FC236}">
              <a16:creationId xmlns:a16="http://schemas.microsoft.com/office/drawing/2014/main" xmlns="" id="{00000000-0008-0000-07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18" name="直線コネクタ 717">
          <a:extLst>
            <a:ext uri="{FF2B5EF4-FFF2-40B4-BE49-F238E27FC236}">
              <a16:creationId xmlns:a16="http://schemas.microsoft.com/office/drawing/2014/main" xmlns="" id="{00000000-0008-0000-0700-0000C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0" name="直線コネクタ 719">
          <a:extLst>
            <a:ext uri="{FF2B5EF4-FFF2-40B4-BE49-F238E27FC236}">
              <a16:creationId xmlns:a16="http://schemas.microsoft.com/office/drawing/2014/main" xmlns="" id="{00000000-0008-0000-0700-0000D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21" name="テキスト ボックス 720">
          <a:extLst>
            <a:ext uri="{FF2B5EF4-FFF2-40B4-BE49-F238E27FC236}">
              <a16:creationId xmlns:a16="http://schemas.microsoft.com/office/drawing/2014/main" xmlns="" id="{00000000-0008-0000-0700-0000D1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2" name="直線コネクタ 721">
          <a:extLst>
            <a:ext uri="{FF2B5EF4-FFF2-40B4-BE49-F238E27FC236}">
              <a16:creationId xmlns:a16="http://schemas.microsoft.com/office/drawing/2014/main" xmlns="" id="{00000000-0008-0000-0700-0000D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23" name="テキスト ボックス 722">
          <a:extLst>
            <a:ext uri="{FF2B5EF4-FFF2-40B4-BE49-F238E27FC236}">
              <a16:creationId xmlns:a16="http://schemas.microsoft.com/office/drawing/2014/main" xmlns="" id="{00000000-0008-0000-0700-0000D3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4" name="直線コネクタ 723">
          <a:extLst>
            <a:ext uri="{FF2B5EF4-FFF2-40B4-BE49-F238E27FC236}">
              <a16:creationId xmlns:a16="http://schemas.microsoft.com/office/drawing/2014/main" xmlns="" id="{00000000-0008-0000-0700-0000D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25" name="テキスト ボックス 724">
          <a:extLst>
            <a:ext uri="{FF2B5EF4-FFF2-40B4-BE49-F238E27FC236}">
              <a16:creationId xmlns:a16="http://schemas.microsoft.com/office/drawing/2014/main" xmlns="" id="{00000000-0008-0000-0700-0000D5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26" name="直線コネクタ 725">
          <a:extLst>
            <a:ext uri="{FF2B5EF4-FFF2-40B4-BE49-F238E27FC236}">
              <a16:creationId xmlns:a16="http://schemas.microsoft.com/office/drawing/2014/main" xmlns="" id="{00000000-0008-0000-0700-0000D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27" name="テキスト ボックス 726">
          <a:extLst>
            <a:ext uri="{FF2B5EF4-FFF2-40B4-BE49-F238E27FC236}">
              <a16:creationId xmlns:a16="http://schemas.microsoft.com/office/drawing/2014/main" xmlns="" id="{00000000-0008-0000-0700-0000D7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28" name="直線コネクタ 727">
          <a:extLst>
            <a:ext uri="{FF2B5EF4-FFF2-40B4-BE49-F238E27FC236}">
              <a16:creationId xmlns:a16="http://schemas.microsoft.com/office/drawing/2014/main" xmlns="" id="{00000000-0008-0000-0700-0000D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29" name="テキスト ボックス 728">
          <a:extLst>
            <a:ext uri="{FF2B5EF4-FFF2-40B4-BE49-F238E27FC236}">
              <a16:creationId xmlns:a16="http://schemas.microsoft.com/office/drawing/2014/main" xmlns="" id="{00000000-0008-0000-0700-0000D9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0" name="直線コネクタ 729">
          <a:extLst>
            <a:ext uri="{FF2B5EF4-FFF2-40B4-BE49-F238E27FC236}">
              <a16:creationId xmlns:a16="http://schemas.microsoft.com/office/drawing/2014/main" xmlns=""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1" name="テキスト ボックス 730">
          <a:extLst>
            <a:ext uri="{FF2B5EF4-FFF2-40B4-BE49-F238E27FC236}">
              <a16:creationId xmlns:a16="http://schemas.microsoft.com/office/drawing/2014/main" xmlns="" id="{00000000-0008-0000-0700-0000D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2" name="諸支出金グラフ枠">
          <a:extLst>
            <a:ext uri="{FF2B5EF4-FFF2-40B4-BE49-F238E27FC236}">
              <a16:creationId xmlns:a16="http://schemas.microsoft.com/office/drawing/2014/main" xmlns=""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55118</xdr:rowOff>
    </xdr:from>
    <xdr:to>
      <xdr:col>32</xdr:col>
      <xdr:colOff>186689</xdr:colOff>
      <xdr:row>39</xdr:row>
      <xdr:rowOff>98878</xdr:rowOff>
    </xdr:to>
    <xdr:cxnSp macro="">
      <xdr:nvCxnSpPr>
        <xdr:cNvPr id="733" name="直線コネクタ 732">
          <a:extLst>
            <a:ext uri="{FF2B5EF4-FFF2-40B4-BE49-F238E27FC236}">
              <a16:creationId xmlns:a16="http://schemas.microsoft.com/office/drawing/2014/main" xmlns="" id="{00000000-0008-0000-0700-0000DD020000}"/>
            </a:ext>
          </a:extLst>
        </xdr:cNvPr>
        <xdr:cNvCxnSpPr/>
      </xdr:nvCxnSpPr>
      <xdr:spPr>
        <a:xfrm flipV="1">
          <a:off x="22159595" y="5370068"/>
          <a:ext cx="1269" cy="1415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108765</xdr:rowOff>
    </xdr:from>
    <xdr:ext cx="249299" cy="259045"/>
    <xdr:sp macro="" textlink="">
      <xdr:nvSpPr>
        <xdr:cNvPr id="734" name="諸支出金最小値テキスト">
          <a:extLst>
            <a:ext uri="{FF2B5EF4-FFF2-40B4-BE49-F238E27FC236}">
              <a16:creationId xmlns:a16="http://schemas.microsoft.com/office/drawing/2014/main" xmlns="" id="{00000000-0008-0000-0700-0000DE020000}"/>
            </a:ext>
          </a:extLst>
        </xdr:cNvPr>
        <xdr:cNvSpPr txBox="1"/>
      </xdr:nvSpPr>
      <xdr:spPr>
        <a:xfrm>
          <a:off x="22212300" y="6795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5" name="直線コネクタ 734">
          <a:extLst>
            <a:ext uri="{FF2B5EF4-FFF2-40B4-BE49-F238E27FC236}">
              <a16:creationId xmlns:a16="http://schemas.microsoft.com/office/drawing/2014/main" xmlns="" id="{00000000-0008-0000-0700-0000D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1795</xdr:rowOff>
    </xdr:from>
    <xdr:ext cx="469744" cy="259045"/>
    <xdr:sp macro="" textlink="">
      <xdr:nvSpPr>
        <xdr:cNvPr id="736" name="諸支出金最大値テキスト">
          <a:extLst>
            <a:ext uri="{FF2B5EF4-FFF2-40B4-BE49-F238E27FC236}">
              <a16:creationId xmlns:a16="http://schemas.microsoft.com/office/drawing/2014/main" xmlns="" id="{00000000-0008-0000-0700-0000E0020000}"/>
            </a:ext>
          </a:extLst>
        </xdr:cNvPr>
        <xdr:cNvSpPr txBox="1"/>
      </xdr:nvSpPr>
      <xdr:spPr>
        <a:xfrm>
          <a:off x="22212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4,334</a:t>
          </a:r>
          <a:endParaRPr kumimoji="1" lang="ja-JP" altLang="en-US" sz="1000" b="1">
            <a:latin typeface="ＭＳ Ｐゴシック"/>
          </a:endParaRPr>
        </a:p>
      </xdr:txBody>
    </xdr:sp>
    <xdr:clientData/>
  </xdr:oneCellAnchor>
  <xdr:twoCellAnchor>
    <xdr:from>
      <xdr:col>32</xdr:col>
      <xdr:colOff>98425</xdr:colOff>
      <xdr:row>31</xdr:row>
      <xdr:rowOff>55118</xdr:rowOff>
    </xdr:from>
    <xdr:to>
      <xdr:col>32</xdr:col>
      <xdr:colOff>276225</xdr:colOff>
      <xdr:row>31</xdr:row>
      <xdr:rowOff>55118</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a:off x="22072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26216</xdr:rowOff>
    </xdr:from>
    <xdr:ext cx="378565" cy="259045"/>
    <xdr:sp macro="" textlink="">
      <xdr:nvSpPr>
        <xdr:cNvPr id="739" name="諸支出金平均値テキスト">
          <a:extLst>
            <a:ext uri="{FF2B5EF4-FFF2-40B4-BE49-F238E27FC236}">
              <a16:creationId xmlns:a16="http://schemas.microsoft.com/office/drawing/2014/main" xmlns="" id="{00000000-0008-0000-0700-0000E3020000}"/>
            </a:ext>
          </a:extLst>
        </xdr:cNvPr>
        <xdr:cNvSpPr txBox="1"/>
      </xdr:nvSpPr>
      <xdr:spPr>
        <a:xfrm>
          <a:off x="22212300" y="65413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3339</xdr:rowOff>
    </xdr:from>
    <xdr:to>
      <xdr:col>32</xdr:col>
      <xdr:colOff>238125</xdr:colOff>
      <xdr:row>39</xdr:row>
      <xdr:rowOff>104939</xdr:rowOff>
    </xdr:to>
    <xdr:sp macro="" textlink="">
      <xdr:nvSpPr>
        <xdr:cNvPr id="740" name="フローチャート : 判断 739">
          <a:extLst>
            <a:ext uri="{FF2B5EF4-FFF2-40B4-BE49-F238E27FC236}">
              <a16:creationId xmlns:a16="http://schemas.microsoft.com/office/drawing/2014/main" xmlns="" id="{00000000-0008-0000-0700-0000E4020000}"/>
            </a:ext>
          </a:extLst>
        </xdr:cNvPr>
        <xdr:cNvSpPr/>
      </xdr:nvSpPr>
      <xdr:spPr>
        <a:xfrm>
          <a:off x="22110700" y="668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1" name="直線コネクタ 740">
          <a:extLst>
            <a:ext uri="{FF2B5EF4-FFF2-40B4-BE49-F238E27FC236}">
              <a16:creationId xmlns:a16="http://schemas.microsoft.com/office/drawing/2014/main" xmlns="" id="{00000000-0008-0000-0700-0000E5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66366</xdr:rowOff>
    </xdr:from>
    <xdr:to>
      <xdr:col>31</xdr:col>
      <xdr:colOff>85725</xdr:colOff>
      <xdr:row>38</xdr:row>
      <xdr:rowOff>167966</xdr:rowOff>
    </xdr:to>
    <xdr:sp macro="" textlink="">
      <xdr:nvSpPr>
        <xdr:cNvPr id="742" name="フローチャート : 判断 741">
          <a:extLst>
            <a:ext uri="{FF2B5EF4-FFF2-40B4-BE49-F238E27FC236}">
              <a16:creationId xmlns:a16="http://schemas.microsoft.com/office/drawing/2014/main" xmlns="" id="{00000000-0008-0000-0700-0000E6020000}"/>
            </a:ext>
          </a:extLst>
        </xdr:cNvPr>
        <xdr:cNvSpPr/>
      </xdr:nvSpPr>
      <xdr:spPr>
        <a:xfrm>
          <a:off x="21272500" y="658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13043</xdr:rowOff>
    </xdr:from>
    <xdr:ext cx="378565" cy="259045"/>
    <xdr:sp macro="" textlink="">
      <xdr:nvSpPr>
        <xdr:cNvPr id="743" name="テキスト ボックス 742">
          <a:extLst>
            <a:ext uri="{FF2B5EF4-FFF2-40B4-BE49-F238E27FC236}">
              <a16:creationId xmlns:a16="http://schemas.microsoft.com/office/drawing/2014/main" xmlns="" id="{00000000-0008-0000-0700-0000E7020000}"/>
            </a:ext>
          </a:extLst>
        </xdr:cNvPr>
        <xdr:cNvSpPr txBox="1"/>
      </xdr:nvSpPr>
      <xdr:spPr>
        <a:xfrm>
          <a:off x="21134017" y="6356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4" name="直線コネクタ 743">
          <a:extLst>
            <a:ext uri="{FF2B5EF4-FFF2-40B4-BE49-F238E27FC236}">
              <a16:creationId xmlns:a16="http://schemas.microsoft.com/office/drawing/2014/main" xmlns="" id="{00000000-0008-0000-0700-0000E8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157807</xdr:rowOff>
    </xdr:from>
    <xdr:to>
      <xdr:col>29</xdr:col>
      <xdr:colOff>568325</xdr:colOff>
      <xdr:row>39</xdr:row>
      <xdr:rowOff>87957</xdr:rowOff>
    </xdr:to>
    <xdr:sp macro="" textlink="">
      <xdr:nvSpPr>
        <xdr:cNvPr id="745" name="フローチャート : 判断 744">
          <a:extLst>
            <a:ext uri="{FF2B5EF4-FFF2-40B4-BE49-F238E27FC236}">
              <a16:creationId xmlns:a16="http://schemas.microsoft.com/office/drawing/2014/main" xmlns="" id="{00000000-0008-0000-0700-0000E9020000}"/>
            </a:ext>
          </a:extLst>
        </xdr:cNvPr>
        <xdr:cNvSpPr/>
      </xdr:nvSpPr>
      <xdr:spPr>
        <a:xfrm>
          <a:off x="20383500" y="66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104484</xdr:rowOff>
    </xdr:from>
    <xdr:ext cx="378565" cy="259045"/>
    <xdr:sp macro="" textlink="">
      <xdr:nvSpPr>
        <xdr:cNvPr id="746" name="テキスト ボックス 745">
          <a:extLst>
            <a:ext uri="{FF2B5EF4-FFF2-40B4-BE49-F238E27FC236}">
              <a16:creationId xmlns:a16="http://schemas.microsoft.com/office/drawing/2014/main" xmlns="" id="{00000000-0008-0000-0700-0000EA020000}"/>
            </a:ext>
          </a:extLst>
        </xdr:cNvPr>
        <xdr:cNvSpPr txBox="1"/>
      </xdr:nvSpPr>
      <xdr:spPr>
        <a:xfrm>
          <a:off x="20245017" y="6448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47" name="直線コネクタ 746">
          <a:extLst>
            <a:ext uri="{FF2B5EF4-FFF2-40B4-BE49-F238E27FC236}">
              <a16:creationId xmlns:a16="http://schemas.microsoft.com/office/drawing/2014/main" xmlns="" id="{00000000-0008-0000-0700-0000EB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137233</xdr:rowOff>
    </xdr:from>
    <xdr:to>
      <xdr:col>28</xdr:col>
      <xdr:colOff>365125</xdr:colOff>
      <xdr:row>37</xdr:row>
      <xdr:rowOff>67383</xdr:rowOff>
    </xdr:to>
    <xdr:sp macro="" textlink="">
      <xdr:nvSpPr>
        <xdr:cNvPr id="748" name="フローチャート : 判断 747">
          <a:extLst>
            <a:ext uri="{FF2B5EF4-FFF2-40B4-BE49-F238E27FC236}">
              <a16:creationId xmlns:a16="http://schemas.microsoft.com/office/drawing/2014/main" xmlns="" id="{00000000-0008-0000-0700-0000EC020000}"/>
            </a:ext>
          </a:extLst>
        </xdr:cNvPr>
        <xdr:cNvSpPr/>
      </xdr:nvSpPr>
      <xdr:spPr>
        <a:xfrm>
          <a:off x="194945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83910</xdr:rowOff>
    </xdr:from>
    <xdr:ext cx="469744" cy="259045"/>
    <xdr:sp macro="" textlink="">
      <xdr:nvSpPr>
        <xdr:cNvPr id="749" name="テキスト ボックス 748">
          <a:extLst>
            <a:ext uri="{FF2B5EF4-FFF2-40B4-BE49-F238E27FC236}">
              <a16:creationId xmlns:a16="http://schemas.microsoft.com/office/drawing/2014/main" xmlns="" id="{00000000-0008-0000-0700-0000ED020000}"/>
            </a:ext>
          </a:extLst>
        </xdr:cNvPr>
        <xdr:cNvSpPr txBox="1"/>
      </xdr:nvSpPr>
      <xdr:spPr>
        <a:xfrm>
          <a:off x="19310427" y="608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132334</xdr:rowOff>
    </xdr:from>
    <xdr:to>
      <xdr:col>27</xdr:col>
      <xdr:colOff>161925</xdr:colOff>
      <xdr:row>37</xdr:row>
      <xdr:rowOff>62484</xdr:rowOff>
    </xdr:to>
    <xdr:sp macro="" textlink="">
      <xdr:nvSpPr>
        <xdr:cNvPr id="750" name="フローチャート : 判断 749">
          <a:extLst>
            <a:ext uri="{FF2B5EF4-FFF2-40B4-BE49-F238E27FC236}">
              <a16:creationId xmlns:a16="http://schemas.microsoft.com/office/drawing/2014/main" xmlns="" id="{00000000-0008-0000-0700-0000EE020000}"/>
            </a:ext>
          </a:extLst>
        </xdr:cNvPr>
        <xdr:cNvSpPr/>
      </xdr:nvSpPr>
      <xdr:spPr>
        <a:xfrm>
          <a:off x="18605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79011</xdr:rowOff>
    </xdr:from>
    <xdr:ext cx="469744"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18421427" y="6079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57" name="円/楕円 756">
          <a:extLst>
            <a:ext uri="{FF2B5EF4-FFF2-40B4-BE49-F238E27FC236}">
              <a16:creationId xmlns:a16="http://schemas.microsoft.com/office/drawing/2014/main" xmlns="" id="{00000000-0008-0000-0700-0000F5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153215</xdr:rowOff>
    </xdr:from>
    <xdr:ext cx="249299" cy="259045"/>
    <xdr:sp macro="" textlink="">
      <xdr:nvSpPr>
        <xdr:cNvPr id="758" name="諸支出金該当値テキスト">
          <a:extLst>
            <a:ext uri="{FF2B5EF4-FFF2-40B4-BE49-F238E27FC236}">
              <a16:creationId xmlns:a16="http://schemas.microsoft.com/office/drawing/2014/main" xmlns="" id="{00000000-0008-0000-0700-0000F6020000}"/>
            </a:ext>
          </a:extLst>
        </xdr:cNvPr>
        <xdr:cNvSpPr txBox="1"/>
      </xdr:nvSpPr>
      <xdr:spPr>
        <a:xfrm>
          <a:off x="22212300" y="6668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59" name="円/楕円 758">
          <a:extLst>
            <a:ext uri="{FF2B5EF4-FFF2-40B4-BE49-F238E27FC236}">
              <a16:creationId xmlns:a16="http://schemas.microsoft.com/office/drawing/2014/main" xmlns="" id="{00000000-0008-0000-0700-0000F7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1" name="円/楕円 760">
          <a:extLst>
            <a:ext uri="{FF2B5EF4-FFF2-40B4-BE49-F238E27FC236}">
              <a16:creationId xmlns:a16="http://schemas.microsoft.com/office/drawing/2014/main" xmlns="" id="{00000000-0008-0000-0700-0000F9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3" name="円/楕円 762">
          <a:extLst>
            <a:ext uri="{FF2B5EF4-FFF2-40B4-BE49-F238E27FC236}">
              <a16:creationId xmlns:a16="http://schemas.microsoft.com/office/drawing/2014/main" xmlns="" id="{00000000-0008-0000-0700-0000FB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5" name="円/楕円 764">
          <a:extLst>
            <a:ext uri="{FF2B5EF4-FFF2-40B4-BE49-F238E27FC236}">
              <a16:creationId xmlns:a16="http://schemas.microsoft.com/office/drawing/2014/main" xmlns="" id="{00000000-0008-0000-0700-0000FD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7" name="正方形/長方形 766">
          <a:extLst>
            <a:ext uri="{FF2B5EF4-FFF2-40B4-BE49-F238E27FC236}">
              <a16:creationId xmlns:a16="http://schemas.microsoft.com/office/drawing/2014/main" xmlns=""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8" name="正方形/長方形 767">
          <a:extLst>
            <a:ext uri="{FF2B5EF4-FFF2-40B4-BE49-F238E27FC236}">
              <a16:creationId xmlns:a16="http://schemas.microsoft.com/office/drawing/2014/main" xmlns=""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9" name="正方形/長方形 768">
          <a:extLst>
            <a:ext uri="{FF2B5EF4-FFF2-40B4-BE49-F238E27FC236}">
              <a16:creationId xmlns:a16="http://schemas.microsoft.com/office/drawing/2014/main" xmlns=""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0" name="正方形/長方形 769">
          <a:extLst>
            <a:ext uri="{FF2B5EF4-FFF2-40B4-BE49-F238E27FC236}">
              <a16:creationId xmlns:a16="http://schemas.microsoft.com/office/drawing/2014/main" xmlns=""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1" name="正方形/長方形 770">
          <a:extLst>
            <a:ext uri="{FF2B5EF4-FFF2-40B4-BE49-F238E27FC236}">
              <a16:creationId xmlns:a16="http://schemas.microsoft.com/office/drawing/2014/main" xmlns=""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2" name="正方形/長方形 771">
          <a:extLst>
            <a:ext uri="{FF2B5EF4-FFF2-40B4-BE49-F238E27FC236}">
              <a16:creationId xmlns:a16="http://schemas.microsoft.com/office/drawing/2014/main" xmlns=""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3" name="正方形/長方形 772">
          <a:extLst>
            <a:ext uri="{FF2B5EF4-FFF2-40B4-BE49-F238E27FC236}">
              <a16:creationId xmlns:a16="http://schemas.microsoft.com/office/drawing/2014/main" xmlns=""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4" name="正方形/長方形 773">
          <a:extLst>
            <a:ext uri="{FF2B5EF4-FFF2-40B4-BE49-F238E27FC236}">
              <a16:creationId xmlns:a16="http://schemas.microsoft.com/office/drawing/2014/main" xmlns=""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5" name="テキスト ボックス 774">
          <a:extLst>
            <a:ext uri="{FF2B5EF4-FFF2-40B4-BE49-F238E27FC236}">
              <a16:creationId xmlns:a16="http://schemas.microsoft.com/office/drawing/2014/main" xmlns=""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6" name="直線コネクタ 775">
          <a:extLst>
            <a:ext uri="{FF2B5EF4-FFF2-40B4-BE49-F238E27FC236}">
              <a16:creationId xmlns:a16="http://schemas.microsoft.com/office/drawing/2014/main" xmlns=""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77" name="直線コネクタ 776">
          <a:extLst>
            <a:ext uri="{FF2B5EF4-FFF2-40B4-BE49-F238E27FC236}">
              <a16:creationId xmlns:a16="http://schemas.microsoft.com/office/drawing/2014/main" xmlns="" id="{00000000-0008-0000-07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78" name="テキスト ボックス 777">
          <a:extLst>
            <a:ext uri="{FF2B5EF4-FFF2-40B4-BE49-F238E27FC236}">
              <a16:creationId xmlns:a16="http://schemas.microsoft.com/office/drawing/2014/main" xmlns="" id="{00000000-0008-0000-07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9" name="直線コネクタ 778">
          <a:extLst>
            <a:ext uri="{FF2B5EF4-FFF2-40B4-BE49-F238E27FC236}">
              <a16:creationId xmlns:a16="http://schemas.microsoft.com/office/drawing/2014/main" xmlns="" id="{00000000-0008-0000-07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80" name="テキスト ボックス 779">
          <a:extLst>
            <a:ext uri="{FF2B5EF4-FFF2-40B4-BE49-F238E27FC236}">
              <a16:creationId xmlns:a16="http://schemas.microsoft.com/office/drawing/2014/main" xmlns="" id="{00000000-0008-0000-0700-00000C030000}"/>
            </a:ext>
          </a:extLst>
        </xdr:cNvPr>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a:extLst>
            <a:ext uri="{FF2B5EF4-FFF2-40B4-BE49-F238E27FC236}">
              <a16:creationId xmlns:a16="http://schemas.microsoft.com/office/drawing/2014/main" xmlns="" id="{00000000-0008-0000-07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82" name="テキスト ボックス 781">
          <a:extLst>
            <a:ext uri="{FF2B5EF4-FFF2-40B4-BE49-F238E27FC236}">
              <a16:creationId xmlns:a16="http://schemas.microsoft.com/office/drawing/2014/main" xmlns="" id="{00000000-0008-0000-0700-00000E030000}"/>
            </a:ext>
          </a:extLst>
        </xdr:cNvPr>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3" name="直線コネクタ 782">
          <a:extLst>
            <a:ext uri="{FF2B5EF4-FFF2-40B4-BE49-F238E27FC236}">
              <a16:creationId xmlns:a16="http://schemas.microsoft.com/office/drawing/2014/main" xmlns="" id="{00000000-0008-0000-07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84" name="テキスト ボックス 783">
          <a:extLst>
            <a:ext uri="{FF2B5EF4-FFF2-40B4-BE49-F238E27FC236}">
              <a16:creationId xmlns:a16="http://schemas.microsoft.com/office/drawing/2014/main" xmlns="" id="{00000000-0008-0000-0700-000010030000}"/>
            </a:ext>
          </a:extLst>
        </xdr:cNvPr>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5" name="直線コネクタ 784">
          <a:extLst>
            <a:ext uri="{FF2B5EF4-FFF2-40B4-BE49-F238E27FC236}">
              <a16:creationId xmlns:a16="http://schemas.microsoft.com/office/drawing/2014/main" xmlns="" id="{00000000-0008-0000-07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86" name="テキスト ボックス 785">
          <a:extLst>
            <a:ext uri="{FF2B5EF4-FFF2-40B4-BE49-F238E27FC236}">
              <a16:creationId xmlns:a16="http://schemas.microsoft.com/office/drawing/2014/main" xmlns="" id="{00000000-0008-0000-0700-000012030000}"/>
            </a:ext>
          </a:extLst>
        </xdr:cNvPr>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a:extLst>
            <a:ext uri="{FF2B5EF4-FFF2-40B4-BE49-F238E27FC236}">
              <a16:creationId xmlns:a16="http://schemas.microsoft.com/office/drawing/2014/main" xmlns=""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88" name="テキスト ボックス 787">
          <a:extLst>
            <a:ext uri="{FF2B5EF4-FFF2-40B4-BE49-F238E27FC236}">
              <a16:creationId xmlns:a16="http://schemas.microsoft.com/office/drawing/2014/main" xmlns="" id="{00000000-0008-0000-0700-000014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a:extLst>
            <a:ext uri="{FF2B5EF4-FFF2-40B4-BE49-F238E27FC236}">
              <a16:creationId xmlns:a16="http://schemas.microsoft.com/office/drawing/2014/main" xmlns=""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0" name="直線コネクタ 789">
          <a:extLst>
            <a:ext uri="{FF2B5EF4-FFF2-40B4-BE49-F238E27FC236}">
              <a16:creationId xmlns:a16="http://schemas.microsoft.com/office/drawing/2014/main" xmlns="" id="{00000000-0008-0000-0700-000016030000}"/>
            </a:ext>
          </a:extLst>
        </xdr:cNvPr>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1" name="前年度繰上充用金最小値テキスト">
          <a:extLst>
            <a:ext uri="{FF2B5EF4-FFF2-40B4-BE49-F238E27FC236}">
              <a16:creationId xmlns:a16="http://schemas.microsoft.com/office/drawing/2014/main" xmlns="" id="{00000000-0008-0000-0700-000017030000}"/>
            </a:ext>
          </a:extLst>
        </xdr:cNvPr>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2" name="直線コネクタ 791">
          <a:extLst>
            <a:ext uri="{FF2B5EF4-FFF2-40B4-BE49-F238E27FC236}">
              <a16:creationId xmlns:a16="http://schemas.microsoft.com/office/drawing/2014/main" xmlns="" id="{00000000-0008-0000-07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93" name="前年度繰上充用金最大値テキスト">
          <a:extLst>
            <a:ext uri="{FF2B5EF4-FFF2-40B4-BE49-F238E27FC236}">
              <a16:creationId xmlns:a16="http://schemas.microsoft.com/office/drawing/2014/main" xmlns="" id="{00000000-0008-0000-0700-000019030000}"/>
            </a:ext>
          </a:extLst>
        </xdr:cNvPr>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4" name="直線コネクタ 793">
          <a:extLst>
            <a:ext uri="{FF2B5EF4-FFF2-40B4-BE49-F238E27FC236}">
              <a16:creationId xmlns:a16="http://schemas.microsoft.com/office/drawing/2014/main" xmlns="" id="{00000000-0008-0000-0700-00001A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5" name="直線コネクタ 794">
          <a:extLst>
            <a:ext uri="{FF2B5EF4-FFF2-40B4-BE49-F238E27FC236}">
              <a16:creationId xmlns:a16="http://schemas.microsoft.com/office/drawing/2014/main" xmlns="" id="{00000000-0008-0000-0700-00001B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96" name="前年度繰上充用金平均値テキスト">
          <a:extLst>
            <a:ext uri="{FF2B5EF4-FFF2-40B4-BE49-F238E27FC236}">
              <a16:creationId xmlns:a16="http://schemas.microsoft.com/office/drawing/2014/main" xmlns="" id="{00000000-0008-0000-0700-00001C030000}"/>
            </a:ext>
          </a:extLst>
        </xdr:cNvPr>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7" name="フローチャート : 判断 796">
          <a:extLst>
            <a:ext uri="{FF2B5EF4-FFF2-40B4-BE49-F238E27FC236}">
              <a16:creationId xmlns:a16="http://schemas.microsoft.com/office/drawing/2014/main" xmlns="" id="{00000000-0008-0000-0700-00001D030000}"/>
            </a:ext>
          </a:extLst>
        </xdr:cNvPr>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98" name="直線コネクタ 797">
          <a:extLst>
            <a:ext uri="{FF2B5EF4-FFF2-40B4-BE49-F238E27FC236}">
              <a16:creationId xmlns:a16="http://schemas.microsoft.com/office/drawing/2014/main" xmlns="" id="{00000000-0008-0000-0700-00001E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799" name="フローチャート : 判断 798">
          <a:extLst>
            <a:ext uri="{FF2B5EF4-FFF2-40B4-BE49-F238E27FC236}">
              <a16:creationId xmlns:a16="http://schemas.microsoft.com/office/drawing/2014/main" xmlns="" id="{00000000-0008-0000-0700-00001F030000}"/>
            </a:ext>
          </a:extLst>
        </xdr:cNvPr>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0" name="テキスト ボックス 799">
          <a:extLst>
            <a:ext uri="{FF2B5EF4-FFF2-40B4-BE49-F238E27FC236}">
              <a16:creationId xmlns:a16="http://schemas.microsoft.com/office/drawing/2014/main" xmlns="" id="{00000000-0008-0000-0700-000020030000}"/>
            </a:ext>
          </a:extLst>
        </xdr:cNvPr>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1" name="直線コネクタ 800">
          <a:extLst>
            <a:ext uri="{FF2B5EF4-FFF2-40B4-BE49-F238E27FC236}">
              <a16:creationId xmlns:a16="http://schemas.microsoft.com/office/drawing/2014/main" xmlns="" id="{00000000-0008-0000-0700-000021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50</xdr:row>
      <xdr:rowOff>50800</xdr:rowOff>
    </xdr:from>
    <xdr:to>
      <xdr:col>29</xdr:col>
      <xdr:colOff>568325</xdr:colOff>
      <xdr:row>50</xdr:row>
      <xdr:rowOff>152400</xdr:rowOff>
    </xdr:to>
    <xdr:sp macro="" textlink="">
      <xdr:nvSpPr>
        <xdr:cNvPr id="802" name="フローチャート : 判断 801">
          <a:extLst>
            <a:ext uri="{FF2B5EF4-FFF2-40B4-BE49-F238E27FC236}">
              <a16:creationId xmlns:a16="http://schemas.microsoft.com/office/drawing/2014/main" xmlns="" id="{00000000-0008-0000-0700-000022030000}"/>
            </a:ext>
          </a:extLst>
        </xdr:cNvPr>
        <xdr:cNvSpPr/>
      </xdr:nvSpPr>
      <xdr:spPr>
        <a:xfrm>
          <a:off x="20383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48</xdr:row>
      <xdr:rowOff>168927</xdr:rowOff>
    </xdr:from>
    <xdr:ext cx="313932" cy="259045"/>
    <xdr:sp macro="" textlink="">
      <xdr:nvSpPr>
        <xdr:cNvPr id="803" name="テキスト ボックス 802">
          <a:extLst>
            <a:ext uri="{FF2B5EF4-FFF2-40B4-BE49-F238E27FC236}">
              <a16:creationId xmlns:a16="http://schemas.microsoft.com/office/drawing/2014/main" xmlns="" id="{00000000-0008-0000-0700-000023030000}"/>
            </a:ext>
          </a:extLst>
        </xdr:cNvPr>
        <xdr:cNvSpPr txBox="1"/>
      </xdr:nvSpPr>
      <xdr:spPr>
        <a:xfrm>
          <a:off x="20277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4" name="直線コネクタ 803">
          <a:extLst>
            <a:ext uri="{FF2B5EF4-FFF2-40B4-BE49-F238E27FC236}">
              <a16:creationId xmlns:a16="http://schemas.microsoft.com/office/drawing/2014/main" xmlns="" id="{00000000-0008-0000-0700-000024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05" name="フローチャート : 判断 804">
          <a:extLst>
            <a:ext uri="{FF2B5EF4-FFF2-40B4-BE49-F238E27FC236}">
              <a16:creationId xmlns:a16="http://schemas.microsoft.com/office/drawing/2014/main" xmlns="" id="{00000000-0008-0000-0700-000025030000}"/>
            </a:ext>
          </a:extLst>
        </xdr:cNvPr>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6" name="テキスト ボックス 805">
          <a:extLst>
            <a:ext uri="{FF2B5EF4-FFF2-40B4-BE49-F238E27FC236}">
              <a16:creationId xmlns:a16="http://schemas.microsoft.com/office/drawing/2014/main" xmlns="" id="{00000000-0008-0000-0700-000026030000}"/>
            </a:ext>
          </a:extLst>
        </xdr:cNvPr>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7" name="フローチャート : 判断 806">
          <a:extLst>
            <a:ext uri="{FF2B5EF4-FFF2-40B4-BE49-F238E27FC236}">
              <a16:creationId xmlns:a16="http://schemas.microsoft.com/office/drawing/2014/main" xmlns="" id="{00000000-0008-0000-0700-000027030000}"/>
            </a:ext>
          </a:extLst>
        </xdr:cNvPr>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4" name="円/楕円 813">
          <a:extLst>
            <a:ext uri="{FF2B5EF4-FFF2-40B4-BE49-F238E27FC236}">
              <a16:creationId xmlns:a16="http://schemas.microsoft.com/office/drawing/2014/main" xmlns="" id="{00000000-0008-0000-0700-00002E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15" name="前年度繰上充用金該当値テキスト">
          <a:extLst>
            <a:ext uri="{FF2B5EF4-FFF2-40B4-BE49-F238E27FC236}">
              <a16:creationId xmlns:a16="http://schemas.microsoft.com/office/drawing/2014/main" xmlns="" id="{00000000-0008-0000-0700-00002F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16" name="円/楕円 815">
          <a:extLst>
            <a:ext uri="{FF2B5EF4-FFF2-40B4-BE49-F238E27FC236}">
              <a16:creationId xmlns:a16="http://schemas.microsoft.com/office/drawing/2014/main" xmlns="" id="{00000000-0008-0000-0700-000030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18" name="円/楕円 817">
          <a:extLst>
            <a:ext uri="{FF2B5EF4-FFF2-40B4-BE49-F238E27FC236}">
              <a16:creationId xmlns:a16="http://schemas.microsoft.com/office/drawing/2014/main" xmlns="" id="{00000000-0008-0000-0700-000032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19" name="テキスト ボックス 818">
          <a:extLst>
            <a:ext uri="{FF2B5EF4-FFF2-40B4-BE49-F238E27FC236}">
              <a16:creationId xmlns:a16="http://schemas.microsoft.com/office/drawing/2014/main" xmlns="" id="{00000000-0008-0000-0700-000033030000}"/>
            </a:ext>
          </a:extLst>
        </xdr:cNvPr>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0" name="円/楕円 819">
          <a:extLst>
            <a:ext uri="{FF2B5EF4-FFF2-40B4-BE49-F238E27FC236}">
              <a16:creationId xmlns:a16="http://schemas.microsoft.com/office/drawing/2014/main" xmlns="" id="{00000000-0008-0000-0700-000034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1" name="テキスト ボックス 820">
          <a:extLst>
            <a:ext uri="{FF2B5EF4-FFF2-40B4-BE49-F238E27FC236}">
              <a16:creationId xmlns:a16="http://schemas.microsoft.com/office/drawing/2014/main" xmlns="" id="{00000000-0008-0000-0700-000035030000}"/>
            </a:ext>
          </a:extLst>
        </xdr:cNvPr>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2" name="円/楕円 821">
          <a:extLst>
            <a:ext uri="{FF2B5EF4-FFF2-40B4-BE49-F238E27FC236}">
              <a16:creationId xmlns:a16="http://schemas.microsoft.com/office/drawing/2014/main" xmlns="" id="{00000000-0008-0000-0700-000036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23" name="テキスト ボックス 822">
          <a:extLst>
            <a:ext uri="{FF2B5EF4-FFF2-40B4-BE49-F238E27FC236}">
              <a16:creationId xmlns:a16="http://schemas.microsoft.com/office/drawing/2014/main" xmlns="" id="{00000000-0008-0000-0700-000037030000}"/>
            </a:ext>
          </a:extLst>
        </xdr:cNvPr>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a:extLst>
            <a:ext uri="{FF2B5EF4-FFF2-40B4-BE49-F238E27FC236}">
              <a16:creationId xmlns:a16="http://schemas.microsoft.com/office/drawing/2014/main" xmlns=""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a:extLst>
            <a:ext uri="{FF2B5EF4-FFF2-40B4-BE49-F238E27FC236}">
              <a16:creationId xmlns:a16="http://schemas.microsoft.com/office/drawing/2014/main" xmlns=""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a:extLst>
            <a:ext uri="{FF2B5EF4-FFF2-40B4-BE49-F238E27FC236}">
              <a16:creationId xmlns:a16="http://schemas.microsoft.com/office/drawing/2014/main" xmlns=""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住民一人当たりの目的別歳出決算では、民生費及び商工費以外は他の類似団体と同じような推移となっている。民生費が他の団体より高い推移となっている主な要因は、性質別決算分析で記載した通り障害福祉費及び児童福祉の扶助費増加によるものである。また、商工費が平成</a:t>
          </a:r>
          <a:r>
            <a:rPr kumimoji="1" lang="en-US" altLang="ja-JP" sz="1300">
              <a:latin typeface="ＭＳ Ｐゴシック"/>
            </a:rPr>
            <a:t>25</a:t>
          </a:r>
          <a:r>
            <a:rPr kumimoji="1" lang="ja-JP" altLang="en-US" sz="1300">
              <a:latin typeface="ＭＳ Ｐゴシック"/>
            </a:rPr>
            <a:t>年度から増加傾向にある要因としては</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沖縄振興特別推進交付金事業によるものであり、平成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年度まで続くものと予想される。</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沖縄県本部町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ここ数年は徴収率の向上等により税収が伸びていることや歳出予算の精査により実質収支額が増え、毎年度の財政調整基金等への積立額も増加しているが、平成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の実質収支額は前年度の半分以下のポイントとなっている。主な要因としては文教施設等の施設更新等によるものであり次年度以降も集中しているため、今後も引き続き歳出予算の精査に努め基金残高を確保しておく必要があ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沖縄県本部町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年度に国民健康保険事業財政健全化計画を策定後は計画通り国保特別会計の累積赤字も解消し平成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年度から全会計黒字となっており、平成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年度も引き続き黒字となった。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しかし一般会計黒字が大きく減少しており、その要因は施設整備が集中していることと考えられるため、施設整備の平準化などに努めていく。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xmlns=""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xmlns=""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8040715</v>
      </c>
      <c r="BO4" s="411"/>
      <c r="BP4" s="411"/>
      <c r="BQ4" s="411"/>
      <c r="BR4" s="411"/>
      <c r="BS4" s="411"/>
      <c r="BT4" s="411"/>
      <c r="BU4" s="412"/>
      <c r="BV4" s="410">
        <v>7557905</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4.3</v>
      </c>
      <c r="CU4" s="588"/>
      <c r="CV4" s="588"/>
      <c r="CW4" s="588"/>
      <c r="CX4" s="588"/>
      <c r="CY4" s="588"/>
      <c r="CZ4" s="588"/>
      <c r="DA4" s="589"/>
      <c r="DB4" s="587">
        <v>10.9</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7840682</v>
      </c>
      <c r="BO5" s="416"/>
      <c r="BP5" s="416"/>
      <c r="BQ5" s="416"/>
      <c r="BR5" s="416"/>
      <c r="BS5" s="416"/>
      <c r="BT5" s="416"/>
      <c r="BU5" s="417"/>
      <c r="BV5" s="415">
        <v>7108117</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87.3</v>
      </c>
      <c r="CU5" s="386"/>
      <c r="CV5" s="386"/>
      <c r="CW5" s="386"/>
      <c r="CX5" s="386"/>
      <c r="CY5" s="386"/>
      <c r="CZ5" s="386"/>
      <c r="DA5" s="387"/>
      <c r="DB5" s="385">
        <v>84.7</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200033</v>
      </c>
      <c r="BO6" s="416"/>
      <c r="BP6" s="416"/>
      <c r="BQ6" s="416"/>
      <c r="BR6" s="416"/>
      <c r="BS6" s="416"/>
      <c r="BT6" s="416"/>
      <c r="BU6" s="417"/>
      <c r="BV6" s="415">
        <v>449788</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90.9</v>
      </c>
      <c r="CU6" s="562"/>
      <c r="CV6" s="562"/>
      <c r="CW6" s="562"/>
      <c r="CX6" s="562"/>
      <c r="CY6" s="562"/>
      <c r="CZ6" s="562"/>
      <c r="DA6" s="563"/>
      <c r="DB6" s="561">
        <v>89</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35035</v>
      </c>
      <c r="BO7" s="416"/>
      <c r="BP7" s="416"/>
      <c r="BQ7" s="416"/>
      <c r="BR7" s="416"/>
      <c r="BS7" s="416"/>
      <c r="BT7" s="416"/>
      <c r="BU7" s="417"/>
      <c r="BV7" s="415">
        <v>24411</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3876493</v>
      </c>
      <c r="CU7" s="416"/>
      <c r="CV7" s="416"/>
      <c r="CW7" s="416"/>
      <c r="CX7" s="416"/>
      <c r="CY7" s="416"/>
      <c r="CZ7" s="416"/>
      <c r="DA7" s="417"/>
      <c r="DB7" s="415">
        <v>3901638</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164998</v>
      </c>
      <c r="BO8" s="416"/>
      <c r="BP8" s="416"/>
      <c r="BQ8" s="416"/>
      <c r="BR8" s="416"/>
      <c r="BS8" s="416"/>
      <c r="BT8" s="416"/>
      <c r="BU8" s="417"/>
      <c r="BV8" s="415">
        <v>425377</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0.3</v>
      </c>
      <c r="CU8" s="525"/>
      <c r="CV8" s="525"/>
      <c r="CW8" s="525"/>
      <c r="CX8" s="525"/>
      <c r="CY8" s="525"/>
      <c r="CZ8" s="525"/>
      <c r="DA8" s="526"/>
      <c r="DB8" s="524">
        <v>0.28000000000000003</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13536</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-260379</v>
      </c>
      <c r="BO9" s="416"/>
      <c r="BP9" s="416"/>
      <c r="BQ9" s="416"/>
      <c r="BR9" s="416"/>
      <c r="BS9" s="416"/>
      <c r="BT9" s="416"/>
      <c r="BU9" s="417"/>
      <c r="BV9" s="415">
        <v>79703</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13.5</v>
      </c>
      <c r="CU9" s="386"/>
      <c r="CV9" s="386"/>
      <c r="CW9" s="386"/>
      <c r="CX9" s="386"/>
      <c r="CY9" s="386"/>
      <c r="CZ9" s="386"/>
      <c r="DA9" s="387"/>
      <c r="DB9" s="385">
        <v>12.3</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13870</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437847</v>
      </c>
      <c r="BO10" s="416"/>
      <c r="BP10" s="416"/>
      <c r="BQ10" s="416"/>
      <c r="BR10" s="416"/>
      <c r="BS10" s="416"/>
      <c r="BT10" s="416"/>
      <c r="BU10" s="417"/>
      <c r="BV10" s="415">
        <v>267724</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78</v>
      </c>
      <c r="AV11" s="473"/>
      <c r="AW11" s="473"/>
      <c r="AX11" s="473"/>
      <c r="AY11" s="395" t="s">
        <v>110</v>
      </c>
      <c r="AZ11" s="396"/>
      <c r="BA11" s="396"/>
      <c r="BB11" s="396"/>
      <c r="BC11" s="396"/>
      <c r="BD11" s="396"/>
      <c r="BE11" s="396"/>
      <c r="BF11" s="396"/>
      <c r="BG11" s="396"/>
      <c r="BH11" s="396"/>
      <c r="BI11" s="396"/>
      <c r="BJ11" s="396"/>
      <c r="BK11" s="396"/>
      <c r="BL11" s="396"/>
      <c r="BM11" s="397"/>
      <c r="BN11" s="415" t="s">
        <v>111</v>
      </c>
      <c r="BO11" s="416"/>
      <c r="BP11" s="416"/>
      <c r="BQ11" s="416"/>
      <c r="BR11" s="416"/>
      <c r="BS11" s="416"/>
      <c r="BT11" s="416"/>
      <c r="BU11" s="417"/>
      <c r="BV11" s="415" t="s">
        <v>111</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x14ac:dyDescent="0.15">
      <c r="A12" s="140"/>
      <c r="B12" s="527" t="s">
        <v>113</v>
      </c>
      <c r="C12" s="528"/>
      <c r="D12" s="528"/>
      <c r="E12" s="528"/>
      <c r="F12" s="528"/>
      <c r="G12" s="528"/>
      <c r="H12" s="528"/>
      <c r="I12" s="528"/>
      <c r="J12" s="528"/>
      <c r="K12" s="529"/>
      <c r="L12" s="536" t="s">
        <v>114</v>
      </c>
      <c r="M12" s="537"/>
      <c r="N12" s="537"/>
      <c r="O12" s="537"/>
      <c r="P12" s="537"/>
      <c r="Q12" s="538"/>
      <c r="R12" s="539">
        <v>13441</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t="s">
        <v>120</v>
      </c>
      <c r="BO12" s="416"/>
      <c r="BP12" s="416"/>
      <c r="BQ12" s="416"/>
      <c r="BR12" s="416"/>
      <c r="BS12" s="416"/>
      <c r="BT12" s="416"/>
      <c r="BU12" s="417"/>
      <c r="BV12" s="415" t="s">
        <v>120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120</v>
      </c>
      <c r="CU12" s="525"/>
      <c r="CV12" s="525"/>
      <c r="CW12" s="525"/>
      <c r="CX12" s="525"/>
      <c r="CY12" s="525"/>
      <c r="CZ12" s="525"/>
      <c r="DA12" s="526"/>
      <c r="DB12" s="524" t="s">
        <v>120</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122</v>
      </c>
      <c r="N13" s="514"/>
      <c r="O13" s="514"/>
      <c r="P13" s="514"/>
      <c r="Q13" s="515"/>
      <c r="R13" s="516">
        <v>13377</v>
      </c>
      <c r="S13" s="517"/>
      <c r="T13" s="517"/>
      <c r="U13" s="517"/>
      <c r="V13" s="518"/>
      <c r="W13" s="504" t="s">
        <v>123</v>
      </c>
      <c r="X13" s="428"/>
      <c r="Y13" s="428"/>
      <c r="Z13" s="428"/>
      <c r="AA13" s="428"/>
      <c r="AB13" s="429"/>
      <c r="AC13" s="391">
        <v>595</v>
      </c>
      <c r="AD13" s="392"/>
      <c r="AE13" s="392"/>
      <c r="AF13" s="392"/>
      <c r="AG13" s="393"/>
      <c r="AH13" s="391">
        <v>703</v>
      </c>
      <c r="AI13" s="392"/>
      <c r="AJ13" s="392"/>
      <c r="AK13" s="392"/>
      <c r="AL13" s="394"/>
      <c r="AM13" s="484" t="s">
        <v>124</v>
      </c>
      <c r="AN13" s="389"/>
      <c r="AO13" s="389"/>
      <c r="AP13" s="389"/>
      <c r="AQ13" s="389"/>
      <c r="AR13" s="389"/>
      <c r="AS13" s="389"/>
      <c r="AT13" s="390"/>
      <c r="AU13" s="472" t="s">
        <v>125</v>
      </c>
      <c r="AV13" s="473"/>
      <c r="AW13" s="473"/>
      <c r="AX13" s="473"/>
      <c r="AY13" s="395" t="s">
        <v>126</v>
      </c>
      <c r="AZ13" s="396"/>
      <c r="BA13" s="396"/>
      <c r="BB13" s="396"/>
      <c r="BC13" s="396"/>
      <c r="BD13" s="396"/>
      <c r="BE13" s="396"/>
      <c r="BF13" s="396"/>
      <c r="BG13" s="396"/>
      <c r="BH13" s="396"/>
      <c r="BI13" s="396"/>
      <c r="BJ13" s="396"/>
      <c r="BK13" s="396"/>
      <c r="BL13" s="396"/>
      <c r="BM13" s="397"/>
      <c r="BN13" s="415">
        <v>177468</v>
      </c>
      <c r="BO13" s="416"/>
      <c r="BP13" s="416"/>
      <c r="BQ13" s="416"/>
      <c r="BR13" s="416"/>
      <c r="BS13" s="416"/>
      <c r="BT13" s="416"/>
      <c r="BU13" s="417"/>
      <c r="BV13" s="415">
        <v>347427</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5.8</v>
      </c>
      <c r="CU13" s="386"/>
      <c r="CV13" s="386"/>
      <c r="CW13" s="386"/>
      <c r="CX13" s="386"/>
      <c r="CY13" s="386"/>
      <c r="CZ13" s="386"/>
      <c r="DA13" s="387"/>
      <c r="DB13" s="385">
        <v>5.0999999999999996</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128</v>
      </c>
      <c r="M14" s="545"/>
      <c r="N14" s="545"/>
      <c r="O14" s="545"/>
      <c r="P14" s="545"/>
      <c r="Q14" s="546"/>
      <c r="R14" s="516">
        <v>13590</v>
      </c>
      <c r="S14" s="517"/>
      <c r="T14" s="517"/>
      <c r="U14" s="517"/>
      <c r="V14" s="518"/>
      <c r="W14" s="519"/>
      <c r="X14" s="431"/>
      <c r="Y14" s="431"/>
      <c r="Z14" s="431"/>
      <c r="AA14" s="431"/>
      <c r="AB14" s="432"/>
      <c r="AC14" s="509">
        <v>9.6</v>
      </c>
      <c r="AD14" s="510"/>
      <c r="AE14" s="510"/>
      <c r="AF14" s="510"/>
      <c r="AG14" s="511"/>
      <c r="AH14" s="509">
        <v>11.2</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v>42.8</v>
      </c>
      <c r="CU14" s="488"/>
      <c r="CV14" s="488"/>
      <c r="CW14" s="488"/>
      <c r="CX14" s="488"/>
      <c r="CY14" s="488"/>
      <c r="CZ14" s="488"/>
      <c r="DA14" s="489"/>
      <c r="DB14" s="520">
        <v>48.6</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122</v>
      </c>
      <c r="N15" s="514"/>
      <c r="O15" s="514"/>
      <c r="P15" s="514"/>
      <c r="Q15" s="515"/>
      <c r="R15" s="516">
        <v>13540</v>
      </c>
      <c r="S15" s="517"/>
      <c r="T15" s="517"/>
      <c r="U15" s="517"/>
      <c r="V15" s="518"/>
      <c r="W15" s="504" t="s">
        <v>130</v>
      </c>
      <c r="X15" s="428"/>
      <c r="Y15" s="428"/>
      <c r="Z15" s="428"/>
      <c r="AA15" s="428"/>
      <c r="AB15" s="429"/>
      <c r="AC15" s="391">
        <v>1107</v>
      </c>
      <c r="AD15" s="392"/>
      <c r="AE15" s="392"/>
      <c r="AF15" s="392"/>
      <c r="AG15" s="393"/>
      <c r="AH15" s="391">
        <v>1140</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1093217</v>
      </c>
      <c r="BO15" s="411"/>
      <c r="BP15" s="411"/>
      <c r="BQ15" s="411"/>
      <c r="BR15" s="411"/>
      <c r="BS15" s="411"/>
      <c r="BT15" s="411"/>
      <c r="BU15" s="412"/>
      <c r="BV15" s="410">
        <v>1051560</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17.899999999999999</v>
      </c>
      <c r="AD16" s="510"/>
      <c r="AE16" s="510"/>
      <c r="AF16" s="510"/>
      <c r="AG16" s="511"/>
      <c r="AH16" s="509">
        <v>18.2</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3435387</v>
      </c>
      <c r="BO16" s="416"/>
      <c r="BP16" s="416"/>
      <c r="BQ16" s="416"/>
      <c r="BR16" s="416"/>
      <c r="BS16" s="416"/>
      <c r="BT16" s="416"/>
      <c r="BU16" s="417"/>
      <c r="BV16" s="415">
        <v>3421951</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136</v>
      </c>
      <c r="N17" s="499"/>
      <c r="O17" s="499"/>
      <c r="P17" s="499"/>
      <c r="Q17" s="500"/>
      <c r="R17" s="501" t="s">
        <v>137</v>
      </c>
      <c r="S17" s="502"/>
      <c r="T17" s="502"/>
      <c r="U17" s="502"/>
      <c r="V17" s="503"/>
      <c r="W17" s="504" t="s">
        <v>138</v>
      </c>
      <c r="X17" s="428"/>
      <c r="Y17" s="428"/>
      <c r="Z17" s="428"/>
      <c r="AA17" s="428"/>
      <c r="AB17" s="429"/>
      <c r="AC17" s="391">
        <v>4485</v>
      </c>
      <c r="AD17" s="392"/>
      <c r="AE17" s="392"/>
      <c r="AF17" s="392"/>
      <c r="AG17" s="393"/>
      <c r="AH17" s="391">
        <v>4416</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1386482</v>
      </c>
      <c r="BO17" s="416"/>
      <c r="BP17" s="416"/>
      <c r="BQ17" s="416"/>
      <c r="BR17" s="416"/>
      <c r="BS17" s="416"/>
      <c r="BT17" s="416"/>
      <c r="BU17" s="417"/>
      <c r="BV17" s="415">
        <v>1337635</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140</v>
      </c>
      <c r="C18" s="478"/>
      <c r="D18" s="478"/>
      <c r="E18" s="479"/>
      <c r="F18" s="479"/>
      <c r="G18" s="479"/>
      <c r="H18" s="479"/>
      <c r="I18" s="479"/>
      <c r="J18" s="479"/>
      <c r="K18" s="479"/>
      <c r="L18" s="480">
        <v>54.35</v>
      </c>
      <c r="M18" s="480"/>
      <c r="N18" s="480"/>
      <c r="O18" s="480"/>
      <c r="P18" s="480"/>
      <c r="Q18" s="480"/>
      <c r="R18" s="481"/>
      <c r="S18" s="481"/>
      <c r="T18" s="481"/>
      <c r="U18" s="481"/>
      <c r="V18" s="482"/>
      <c r="W18" s="496"/>
      <c r="X18" s="497"/>
      <c r="Y18" s="497"/>
      <c r="Z18" s="497"/>
      <c r="AA18" s="497"/>
      <c r="AB18" s="505"/>
      <c r="AC18" s="379">
        <v>72.5</v>
      </c>
      <c r="AD18" s="380"/>
      <c r="AE18" s="380"/>
      <c r="AF18" s="380"/>
      <c r="AG18" s="483"/>
      <c r="AH18" s="379">
        <v>70.599999999999994</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3426476</v>
      </c>
      <c r="BO18" s="416"/>
      <c r="BP18" s="416"/>
      <c r="BQ18" s="416"/>
      <c r="BR18" s="416"/>
      <c r="BS18" s="416"/>
      <c r="BT18" s="416"/>
      <c r="BU18" s="417"/>
      <c r="BV18" s="415">
        <v>3360170</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142</v>
      </c>
      <c r="C19" s="478"/>
      <c r="D19" s="478"/>
      <c r="E19" s="479"/>
      <c r="F19" s="479"/>
      <c r="G19" s="479"/>
      <c r="H19" s="479"/>
      <c r="I19" s="479"/>
      <c r="J19" s="479"/>
      <c r="K19" s="479"/>
      <c r="L19" s="485">
        <v>249</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4552083</v>
      </c>
      <c r="BO19" s="416"/>
      <c r="BP19" s="416"/>
      <c r="BQ19" s="416"/>
      <c r="BR19" s="416"/>
      <c r="BS19" s="416"/>
      <c r="BT19" s="416"/>
      <c r="BU19" s="417"/>
      <c r="BV19" s="415">
        <v>4610172</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144</v>
      </c>
      <c r="C20" s="478"/>
      <c r="D20" s="478"/>
      <c r="E20" s="479"/>
      <c r="F20" s="479"/>
      <c r="G20" s="479"/>
      <c r="H20" s="479"/>
      <c r="I20" s="479"/>
      <c r="J20" s="479"/>
      <c r="K20" s="479"/>
      <c r="L20" s="485">
        <v>5237</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6850534</v>
      </c>
      <c r="BO23" s="416"/>
      <c r="BP23" s="416"/>
      <c r="BQ23" s="416"/>
      <c r="BR23" s="416"/>
      <c r="BS23" s="416"/>
      <c r="BT23" s="416"/>
      <c r="BU23" s="417"/>
      <c r="BV23" s="415">
        <v>6814690</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153</v>
      </c>
      <c r="F24" s="389"/>
      <c r="G24" s="389"/>
      <c r="H24" s="389"/>
      <c r="I24" s="389"/>
      <c r="J24" s="389"/>
      <c r="K24" s="390"/>
      <c r="L24" s="391">
        <v>1</v>
      </c>
      <c r="M24" s="392"/>
      <c r="N24" s="392"/>
      <c r="O24" s="392"/>
      <c r="P24" s="393"/>
      <c r="Q24" s="391">
        <v>7560</v>
      </c>
      <c r="R24" s="392"/>
      <c r="S24" s="392"/>
      <c r="T24" s="392"/>
      <c r="U24" s="392"/>
      <c r="V24" s="393"/>
      <c r="W24" s="457"/>
      <c r="X24" s="448"/>
      <c r="Y24" s="449"/>
      <c r="Z24" s="388" t="s">
        <v>154</v>
      </c>
      <c r="AA24" s="389"/>
      <c r="AB24" s="389"/>
      <c r="AC24" s="389"/>
      <c r="AD24" s="389"/>
      <c r="AE24" s="389"/>
      <c r="AF24" s="389"/>
      <c r="AG24" s="390"/>
      <c r="AH24" s="391">
        <v>104</v>
      </c>
      <c r="AI24" s="392"/>
      <c r="AJ24" s="392"/>
      <c r="AK24" s="392"/>
      <c r="AL24" s="393"/>
      <c r="AM24" s="391">
        <v>281112</v>
      </c>
      <c r="AN24" s="392"/>
      <c r="AO24" s="392"/>
      <c r="AP24" s="392"/>
      <c r="AQ24" s="392"/>
      <c r="AR24" s="393"/>
      <c r="AS24" s="391">
        <v>2703</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5368587</v>
      </c>
      <c r="BO24" s="416"/>
      <c r="BP24" s="416"/>
      <c r="BQ24" s="416"/>
      <c r="BR24" s="416"/>
      <c r="BS24" s="416"/>
      <c r="BT24" s="416"/>
      <c r="BU24" s="417"/>
      <c r="BV24" s="415">
        <v>5278000</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156</v>
      </c>
      <c r="F25" s="389"/>
      <c r="G25" s="389"/>
      <c r="H25" s="389"/>
      <c r="I25" s="389"/>
      <c r="J25" s="389"/>
      <c r="K25" s="390"/>
      <c r="L25" s="391">
        <v>1</v>
      </c>
      <c r="M25" s="392"/>
      <c r="N25" s="392"/>
      <c r="O25" s="392"/>
      <c r="P25" s="393"/>
      <c r="Q25" s="391">
        <v>6120</v>
      </c>
      <c r="R25" s="392"/>
      <c r="S25" s="392"/>
      <c r="T25" s="392"/>
      <c r="U25" s="392"/>
      <c r="V25" s="393"/>
      <c r="W25" s="457"/>
      <c r="X25" s="448"/>
      <c r="Y25" s="449"/>
      <c r="Z25" s="388" t="s">
        <v>157</v>
      </c>
      <c r="AA25" s="389"/>
      <c r="AB25" s="389"/>
      <c r="AC25" s="389"/>
      <c r="AD25" s="389"/>
      <c r="AE25" s="389"/>
      <c r="AF25" s="389"/>
      <c r="AG25" s="390"/>
      <c r="AH25" s="391" t="s">
        <v>120</v>
      </c>
      <c r="AI25" s="392"/>
      <c r="AJ25" s="392"/>
      <c r="AK25" s="392"/>
      <c r="AL25" s="393"/>
      <c r="AM25" s="391" t="s">
        <v>120</v>
      </c>
      <c r="AN25" s="392"/>
      <c r="AO25" s="392"/>
      <c r="AP25" s="392"/>
      <c r="AQ25" s="392"/>
      <c r="AR25" s="393"/>
      <c r="AS25" s="391" t="s">
        <v>120</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2048</v>
      </c>
      <c r="BO25" s="411"/>
      <c r="BP25" s="411"/>
      <c r="BQ25" s="411"/>
      <c r="BR25" s="411"/>
      <c r="BS25" s="411"/>
      <c r="BT25" s="411"/>
      <c r="BU25" s="412"/>
      <c r="BV25" s="410">
        <v>337648</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159</v>
      </c>
      <c r="F26" s="389"/>
      <c r="G26" s="389"/>
      <c r="H26" s="389"/>
      <c r="I26" s="389"/>
      <c r="J26" s="389"/>
      <c r="K26" s="390"/>
      <c r="L26" s="391">
        <v>1</v>
      </c>
      <c r="M26" s="392"/>
      <c r="N26" s="392"/>
      <c r="O26" s="392"/>
      <c r="P26" s="393"/>
      <c r="Q26" s="391">
        <v>5750</v>
      </c>
      <c r="R26" s="392"/>
      <c r="S26" s="392"/>
      <c r="T26" s="392"/>
      <c r="U26" s="392"/>
      <c r="V26" s="393"/>
      <c r="W26" s="457"/>
      <c r="X26" s="448"/>
      <c r="Y26" s="449"/>
      <c r="Z26" s="388" t="s">
        <v>160</v>
      </c>
      <c r="AA26" s="470"/>
      <c r="AB26" s="470"/>
      <c r="AC26" s="470"/>
      <c r="AD26" s="470"/>
      <c r="AE26" s="470"/>
      <c r="AF26" s="470"/>
      <c r="AG26" s="471"/>
      <c r="AH26" s="391">
        <v>4</v>
      </c>
      <c r="AI26" s="392"/>
      <c r="AJ26" s="392"/>
      <c r="AK26" s="392"/>
      <c r="AL26" s="393"/>
      <c r="AM26" s="391">
        <v>11616</v>
      </c>
      <c r="AN26" s="392"/>
      <c r="AO26" s="392"/>
      <c r="AP26" s="392"/>
      <c r="AQ26" s="392"/>
      <c r="AR26" s="393"/>
      <c r="AS26" s="391">
        <v>2904</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120</v>
      </c>
      <c r="BO26" s="416"/>
      <c r="BP26" s="416"/>
      <c r="BQ26" s="416"/>
      <c r="BR26" s="416"/>
      <c r="BS26" s="416"/>
      <c r="BT26" s="416"/>
      <c r="BU26" s="417"/>
      <c r="BV26" s="415" t="s">
        <v>120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162</v>
      </c>
      <c r="F27" s="389"/>
      <c r="G27" s="389"/>
      <c r="H27" s="389"/>
      <c r="I27" s="389"/>
      <c r="J27" s="389"/>
      <c r="K27" s="390"/>
      <c r="L27" s="391">
        <v>1</v>
      </c>
      <c r="M27" s="392"/>
      <c r="N27" s="392"/>
      <c r="O27" s="392"/>
      <c r="P27" s="393"/>
      <c r="Q27" s="391">
        <v>3200</v>
      </c>
      <c r="R27" s="392"/>
      <c r="S27" s="392"/>
      <c r="T27" s="392"/>
      <c r="U27" s="392"/>
      <c r="V27" s="393"/>
      <c r="W27" s="457"/>
      <c r="X27" s="448"/>
      <c r="Y27" s="449"/>
      <c r="Z27" s="388" t="s">
        <v>163</v>
      </c>
      <c r="AA27" s="389"/>
      <c r="AB27" s="389"/>
      <c r="AC27" s="389"/>
      <c r="AD27" s="389"/>
      <c r="AE27" s="389"/>
      <c r="AF27" s="389"/>
      <c r="AG27" s="390"/>
      <c r="AH27" s="391">
        <v>6</v>
      </c>
      <c r="AI27" s="392"/>
      <c r="AJ27" s="392"/>
      <c r="AK27" s="392"/>
      <c r="AL27" s="393"/>
      <c r="AM27" s="391">
        <v>18756</v>
      </c>
      <c r="AN27" s="392"/>
      <c r="AO27" s="392"/>
      <c r="AP27" s="392"/>
      <c r="AQ27" s="392"/>
      <c r="AR27" s="393"/>
      <c r="AS27" s="391">
        <v>3126</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35641</v>
      </c>
      <c r="BO27" s="419"/>
      <c r="BP27" s="419"/>
      <c r="BQ27" s="419"/>
      <c r="BR27" s="419"/>
      <c r="BS27" s="419"/>
      <c r="BT27" s="419"/>
      <c r="BU27" s="420"/>
      <c r="BV27" s="418">
        <v>35641</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165</v>
      </c>
      <c r="F28" s="389"/>
      <c r="G28" s="389"/>
      <c r="H28" s="389"/>
      <c r="I28" s="389"/>
      <c r="J28" s="389"/>
      <c r="K28" s="390"/>
      <c r="L28" s="391">
        <v>1</v>
      </c>
      <c r="M28" s="392"/>
      <c r="N28" s="392"/>
      <c r="O28" s="392"/>
      <c r="P28" s="393"/>
      <c r="Q28" s="391">
        <v>2730</v>
      </c>
      <c r="R28" s="392"/>
      <c r="S28" s="392"/>
      <c r="T28" s="392"/>
      <c r="U28" s="392"/>
      <c r="V28" s="393"/>
      <c r="W28" s="457"/>
      <c r="X28" s="448"/>
      <c r="Y28" s="449"/>
      <c r="Z28" s="388" t="s">
        <v>166</v>
      </c>
      <c r="AA28" s="389"/>
      <c r="AB28" s="389"/>
      <c r="AC28" s="389"/>
      <c r="AD28" s="389"/>
      <c r="AE28" s="389"/>
      <c r="AF28" s="389"/>
      <c r="AG28" s="390"/>
      <c r="AH28" s="391" t="s">
        <v>120</v>
      </c>
      <c r="AI28" s="392"/>
      <c r="AJ28" s="392"/>
      <c r="AK28" s="392"/>
      <c r="AL28" s="393"/>
      <c r="AM28" s="391" t="s">
        <v>120</v>
      </c>
      <c r="AN28" s="392"/>
      <c r="AO28" s="392"/>
      <c r="AP28" s="392"/>
      <c r="AQ28" s="392"/>
      <c r="AR28" s="393"/>
      <c r="AS28" s="391" t="s">
        <v>120</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1562623</v>
      </c>
      <c r="BO28" s="411"/>
      <c r="BP28" s="411"/>
      <c r="BQ28" s="411"/>
      <c r="BR28" s="411"/>
      <c r="BS28" s="411"/>
      <c r="BT28" s="411"/>
      <c r="BU28" s="412"/>
      <c r="BV28" s="410">
        <v>1124776</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169</v>
      </c>
      <c r="F29" s="389"/>
      <c r="G29" s="389"/>
      <c r="H29" s="389"/>
      <c r="I29" s="389"/>
      <c r="J29" s="389"/>
      <c r="K29" s="390"/>
      <c r="L29" s="391">
        <v>12</v>
      </c>
      <c r="M29" s="392"/>
      <c r="N29" s="392"/>
      <c r="O29" s="392"/>
      <c r="P29" s="393"/>
      <c r="Q29" s="391">
        <v>2500</v>
      </c>
      <c r="R29" s="392"/>
      <c r="S29" s="392"/>
      <c r="T29" s="392"/>
      <c r="U29" s="392"/>
      <c r="V29" s="393"/>
      <c r="W29" s="458"/>
      <c r="X29" s="459"/>
      <c r="Y29" s="460"/>
      <c r="Z29" s="388" t="s">
        <v>170</v>
      </c>
      <c r="AA29" s="389"/>
      <c r="AB29" s="389"/>
      <c r="AC29" s="389"/>
      <c r="AD29" s="389"/>
      <c r="AE29" s="389"/>
      <c r="AF29" s="389"/>
      <c r="AG29" s="390"/>
      <c r="AH29" s="391">
        <v>110</v>
      </c>
      <c r="AI29" s="392"/>
      <c r="AJ29" s="392"/>
      <c r="AK29" s="392"/>
      <c r="AL29" s="393"/>
      <c r="AM29" s="391">
        <v>299868</v>
      </c>
      <c r="AN29" s="392"/>
      <c r="AO29" s="392"/>
      <c r="AP29" s="392"/>
      <c r="AQ29" s="392"/>
      <c r="AR29" s="393"/>
      <c r="AS29" s="391">
        <v>2726</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1012</v>
      </c>
      <c r="BO29" s="416"/>
      <c r="BP29" s="416"/>
      <c r="BQ29" s="416"/>
      <c r="BR29" s="416"/>
      <c r="BS29" s="416"/>
      <c r="BT29" s="416"/>
      <c r="BU29" s="417"/>
      <c r="BV29" s="415">
        <v>1011</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93.2</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259595</v>
      </c>
      <c r="BO30" s="419"/>
      <c r="BP30" s="419"/>
      <c r="BQ30" s="419"/>
      <c r="BR30" s="419"/>
      <c r="BS30" s="419"/>
      <c r="BT30" s="419"/>
      <c r="BU30" s="420"/>
      <c r="BV30" s="418">
        <v>225245</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4</v>
      </c>
      <c r="AN34" s="375"/>
      <c r="AO34" s="374" t="str">
        <f>IF('各会計、関係団体の財政状況及び健全化判断比率'!B30="","",'各会計、関係団体の財政状況及び健全化判断比率'!B30)</f>
        <v>水道事業会計</v>
      </c>
      <c r="AP34" s="374"/>
      <c r="AQ34" s="374"/>
      <c r="AR34" s="374"/>
      <c r="AS34" s="374"/>
      <c r="AT34" s="374"/>
      <c r="AU34" s="374"/>
      <c r="AV34" s="374"/>
      <c r="AW34" s="374"/>
      <c r="AX34" s="374"/>
      <c r="AY34" s="374"/>
      <c r="AZ34" s="374"/>
      <c r="BA34" s="374"/>
      <c r="BB34" s="374"/>
      <c r="BC34" s="374"/>
      <c r="BD34" s="167"/>
      <c r="BE34" s="375">
        <f>IF(BG34="","",MAX(C34:D43,U34:V43,AM34:AN43)+1)</f>
        <v>5</v>
      </c>
      <c r="BF34" s="375"/>
      <c r="BG34" s="374" t="str">
        <f>IF('各会計、関係団体の財政状況及び健全化判断比率'!B31="","",'各会計、関係団体の財政状況及び健全化判断比率'!B31)</f>
        <v>公共下水道特別会計</v>
      </c>
      <c r="BH34" s="374"/>
      <c r="BI34" s="374"/>
      <c r="BJ34" s="374"/>
      <c r="BK34" s="374"/>
      <c r="BL34" s="374"/>
      <c r="BM34" s="374"/>
      <c r="BN34" s="374"/>
      <c r="BO34" s="374"/>
      <c r="BP34" s="374"/>
      <c r="BQ34" s="374"/>
      <c r="BR34" s="374"/>
      <c r="BS34" s="374"/>
      <c r="BT34" s="374"/>
      <c r="BU34" s="374"/>
      <c r="BV34" s="167"/>
      <c r="BW34" s="375">
        <f>IF(BY34="","",MAX(C34:D43,U34:V43,AM34:AN43,BE34:BF43)+1)</f>
        <v>6</v>
      </c>
      <c r="BX34" s="375"/>
      <c r="BY34" s="374" t="str">
        <f>IF('各会計、関係団体の財政状況及び健全化判断比率'!B68="","",'各会計、関係団体の財政状況及び健全化判断比率'!B68)</f>
        <v>沖縄県市町村自治会館管理組合</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後期高齢者医療特別会計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7</v>
      </c>
      <c r="BX35" s="375"/>
      <c r="BY35" s="374" t="str">
        <f>IF('各会計、関係団体の財政状況及び健全化判断比率'!B69="","",'各会計、関係団体の財政状況及び健全化判断比率'!B69)</f>
        <v>本部町今帰仁村清掃施設組合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t="str">
        <f t="shared" ref="U36:U43" si="4">IF(W36="","",U35+1)</f>
        <v/>
      </c>
      <c r="V36" s="375"/>
      <c r="W36" s="374"/>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8</v>
      </c>
      <c r="BX36" s="375"/>
      <c r="BY36" s="374" t="str">
        <f>IF('各会計、関係団体の財政状況及び健全化判断比率'!B70="","",'各会計、関係団体の財政状況及び健全化判断比率'!B70)</f>
        <v>本部町今帰仁村消防組合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9</v>
      </c>
      <c r="BX37" s="375"/>
      <c r="BY37" s="374" t="str">
        <f>IF('各会計、関係団体の財政状況及び健全化判断比率'!B71="","",'各会計、関係団体の財政状況及び健全化判断比率'!B71)</f>
        <v>沖縄県市町村総合事務組合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10</v>
      </c>
      <c r="BX38" s="375"/>
      <c r="BY38" s="374" t="str">
        <f>IF('各会計、関係団体の財政状況及び健全化判断比率'!B72="","",'各会計、関係団体の財政状況及び健全化判断比率'!B72)</f>
        <v>沖縄県町村交通災害共済組合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11</v>
      </c>
      <c r="BX39" s="375"/>
      <c r="BY39" s="374" t="str">
        <f>IF('各会計、関係団体の財政状況及び健全化判断比率'!B73="","",'各会計、関係団体の財政状況及び健全化判断比率'!B73)</f>
        <v>北部広域市町村圏事務組合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12</v>
      </c>
      <c r="BX40" s="375"/>
      <c r="BY40" s="374" t="str">
        <f>IF('各会計、関係団体の財政状況及び健全化判断比率'!B74="","",'各会計、関係団体の財政状況及び健全化判断比率'!B74)</f>
        <v>沖縄県後期高齢者医療広域連合（一般会計）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13</v>
      </c>
      <c r="BX41" s="375"/>
      <c r="BY41" s="374" t="str">
        <f>IF('各会計、関係団体の財政状況及び健全化判断比率'!B75="","",'各会計、関係団体の財政状況及び健全化判断比率'!B75)</f>
        <v>沖縄県後期高齢者医療広域連合（特別会計）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14</v>
      </c>
      <c r="BX42" s="375"/>
      <c r="BY42" s="374" t="str">
        <f>IF('各会計、関係団体の財政状況及び健全化判断比率'!B76="","",'各会計、関係団体の財政状況及び健全化判断比率'!B76)</f>
        <v>沖縄県介護保険広域連合（一般会計）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15</v>
      </c>
      <c r="BX43" s="375"/>
      <c r="BY43" s="374" t="str">
        <f>IF('各会計、関係団体の財政状況及び健全化判断比率'!B77="","",'各会計、関係団体の財政状況及び健全化判断比率'!B77)</f>
        <v>沖縄県介護保険広域連合（特別会計）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84" t="s">
        <v>522</v>
      </c>
      <c r="D34" s="1184"/>
      <c r="E34" s="1185"/>
      <c r="F34" s="32">
        <v>5.48</v>
      </c>
      <c r="G34" s="33">
        <v>7.75</v>
      </c>
      <c r="H34" s="33">
        <v>5.91</v>
      </c>
      <c r="I34" s="33">
        <v>5.65</v>
      </c>
      <c r="J34" s="34">
        <v>8.6300000000000008</v>
      </c>
      <c r="K34" s="22"/>
      <c r="L34" s="22"/>
      <c r="M34" s="22"/>
      <c r="N34" s="22"/>
      <c r="O34" s="22"/>
      <c r="P34" s="22"/>
    </row>
    <row r="35" spans="1:16" ht="39" customHeight="1" x14ac:dyDescent="0.15">
      <c r="A35" s="22"/>
      <c r="B35" s="35"/>
      <c r="C35" s="1178" t="s">
        <v>523</v>
      </c>
      <c r="D35" s="1179"/>
      <c r="E35" s="1180"/>
      <c r="F35" s="36">
        <v>6.87</v>
      </c>
      <c r="G35" s="37">
        <v>8.81</v>
      </c>
      <c r="H35" s="37">
        <v>9.3000000000000007</v>
      </c>
      <c r="I35" s="37">
        <v>10.9</v>
      </c>
      <c r="J35" s="38">
        <v>4.25</v>
      </c>
      <c r="K35" s="22"/>
      <c r="L35" s="22"/>
      <c r="M35" s="22"/>
      <c r="N35" s="22"/>
      <c r="O35" s="22"/>
      <c r="P35" s="22"/>
    </row>
    <row r="36" spans="1:16" ht="39" customHeight="1" x14ac:dyDescent="0.15">
      <c r="A36" s="22"/>
      <c r="B36" s="35"/>
      <c r="C36" s="1178" t="s">
        <v>524</v>
      </c>
      <c r="D36" s="1179"/>
      <c r="E36" s="1180"/>
      <c r="F36" s="36">
        <v>2.73</v>
      </c>
      <c r="G36" s="37">
        <v>3.28</v>
      </c>
      <c r="H36" s="37">
        <v>2.96</v>
      </c>
      <c r="I36" s="37">
        <v>1.32</v>
      </c>
      <c r="J36" s="38">
        <v>1.42</v>
      </c>
      <c r="K36" s="22"/>
      <c r="L36" s="22"/>
      <c r="M36" s="22"/>
      <c r="N36" s="22"/>
      <c r="O36" s="22"/>
      <c r="P36" s="22"/>
    </row>
    <row r="37" spans="1:16" ht="39" customHeight="1" x14ac:dyDescent="0.15">
      <c r="A37" s="22"/>
      <c r="B37" s="35"/>
      <c r="C37" s="1178" t="s">
        <v>525</v>
      </c>
      <c r="D37" s="1179"/>
      <c r="E37" s="1180"/>
      <c r="F37" s="36">
        <v>0.78</v>
      </c>
      <c r="G37" s="37">
        <v>0.26</v>
      </c>
      <c r="H37" s="37">
        <v>1.2</v>
      </c>
      <c r="I37" s="37">
        <v>0.74</v>
      </c>
      <c r="J37" s="38">
        <v>0.6</v>
      </c>
      <c r="K37" s="22"/>
      <c r="L37" s="22"/>
      <c r="M37" s="22"/>
      <c r="N37" s="22"/>
      <c r="O37" s="22"/>
      <c r="P37" s="22"/>
    </row>
    <row r="38" spans="1:16" ht="39" customHeight="1" x14ac:dyDescent="0.15">
      <c r="A38" s="22"/>
      <c r="B38" s="35"/>
      <c r="C38" s="1178" t="s">
        <v>526</v>
      </c>
      <c r="D38" s="1179"/>
      <c r="E38" s="1180"/>
      <c r="F38" s="36">
        <v>0.02</v>
      </c>
      <c r="G38" s="37">
        <v>0.01</v>
      </c>
      <c r="H38" s="37">
        <v>0.02</v>
      </c>
      <c r="I38" s="37">
        <v>0</v>
      </c>
      <c r="J38" s="38">
        <v>0</v>
      </c>
      <c r="K38" s="22"/>
      <c r="L38" s="22"/>
      <c r="M38" s="22"/>
      <c r="N38" s="22"/>
      <c r="O38" s="22"/>
      <c r="P38" s="22"/>
    </row>
    <row r="39" spans="1:16" ht="39" customHeight="1" x14ac:dyDescent="0.15">
      <c r="A39" s="22"/>
      <c r="B39" s="35"/>
      <c r="C39" s="1178"/>
      <c r="D39" s="1179"/>
      <c r="E39" s="1180"/>
      <c r="F39" s="36"/>
      <c r="G39" s="37"/>
      <c r="H39" s="37"/>
      <c r="I39" s="37"/>
      <c r="J39" s="38"/>
      <c r="K39" s="22"/>
      <c r="L39" s="22"/>
      <c r="M39" s="22"/>
      <c r="N39" s="22"/>
      <c r="O39" s="22"/>
      <c r="P39" s="22"/>
    </row>
    <row r="40" spans="1:16" ht="39" customHeight="1" x14ac:dyDescent="0.15">
      <c r="A40" s="22"/>
      <c r="B40" s="35"/>
      <c r="C40" s="1178"/>
      <c r="D40" s="1179"/>
      <c r="E40" s="1180"/>
      <c r="F40" s="36"/>
      <c r="G40" s="37"/>
      <c r="H40" s="37"/>
      <c r="I40" s="37"/>
      <c r="J40" s="38"/>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527</v>
      </c>
      <c r="D42" s="1179"/>
      <c r="E42" s="1180"/>
      <c r="F42" s="36" t="s">
        <v>478</v>
      </c>
      <c r="G42" s="37" t="s">
        <v>478</v>
      </c>
      <c r="H42" s="37" t="s">
        <v>478</v>
      </c>
      <c r="I42" s="37" t="s">
        <v>478</v>
      </c>
      <c r="J42" s="38" t="s">
        <v>478</v>
      </c>
      <c r="K42" s="22"/>
      <c r="L42" s="22"/>
      <c r="M42" s="22"/>
      <c r="N42" s="22"/>
      <c r="O42" s="22"/>
      <c r="P42" s="22"/>
    </row>
    <row r="43" spans="1:16" ht="39" customHeight="1" thickBot="1" x14ac:dyDescent="0.2">
      <c r="A43" s="22"/>
      <c r="B43" s="40"/>
      <c r="C43" s="1181" t="s">
        <v>528</v>
      </c>
      <c r="D43" s="1182"/>
      <c r="E43" s="1183"/>
      <c r="F43" s="41" t="s">
        <v>478</v>
      </c>
      <c r="G43" s="42" t="s">
        <v>478</v>
      </c>
      <c r="H43" s="42" t="s">
        <v>478</v>
      </c>
      <c r="I43" s="42" t="s">
        <v>478</v>
      </c>
      <c r="J43" s="43" t="s">
        <v>478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687</v>
      </c>
      <c r="L45" s="60">
        <v>601</v>
      </c>
      <c r="M45" s="60">
        <v>607</v>
      </c>
      <c r="N45" s="60">
        <v>604</v>
      </c>
      <c r="O45" s="61">
        <v>652</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478</v>
      </c>
      <c r="L46" s="64" t="s">
        <v>478</v>
      </c>
      <c r="M46" s="64" t="s">
        <v>478</v>
      </c>
      <c r="N46" s="64" t="s">
        <v>478</v>
      </c>
      <c r="O46" s="65" t="s">
        <v>478</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478</v>
      </c>
      <c r="L47" s="64" t="s">
        <v>478</v>
      </c>
      <c r="M47" s="64" t="s">
        <v>478</v>
      </c>
      <c r="N47" s="64" t="s">
        <v>478</v>
      </c>
      <c r="O47" s="65" t="s">
        <v>478</v>
      </c>
      <c r="P47" s="48"/>
      <c r="Q47" s="48"/>
      <c r="R47" s="48"/>
      <c r="S47" s="48"/>
      <c r="T47" s="48"/>
      <c r="U47" s="48"/>
    </row>
    <row r="48" spans="1:21" ht="30.75" customHeight="1" x14ac:dyDescent="0.15">
      <c r="A48" s="48"/>
      <c r="B48" s="1196"/>
      <c r="C48" s="1197"/>
      <c r="D48" s="62"/>
      <c r="E48" s="1188" t="s">
        <v>15</v>
      </c>
      <c r="F48" s="1188"/>
      <c r="G48" s="1188"/>
      <c r="H48" s="1188"/>
      <c r="I48" s="1188"/>
      <c r="J48" s="1189"/>
      <c r="K48" s="63">
        <v>114</v>
      </c>
      <c r="L48" s="64">
        <v>105</v>
      </c>
      <c r="M48" s="64">
        <v>147</v>
      </c>
      <c r="N48" s="64">
        <v>84</v>
      </c>
      <c r="O48" s="65">
        <v>128</v>
      </c>
      <c r="P48" s="48"/>
      <c r="Q48" s="48"/>
      <c r="R48" s="48"/>
      <c r="S48" s="48"/>
      <c r="T48" s="48"/>
      <c r="U48" s="48"/>
    </row>
    <row r="49" spans="1:21" ht="30.75" customHeight="1" x14ac:dyDescent="0.15">
      <c r="A49" s="48"/>
      <c r="B49" s="1196"/>
      <c r="C49" s="1197"/>
      <c r="D49" s="62"/>
      <c r="E49" s="1188" t="s">
        <v>16</v>
      </c>
      <c r="F49" s="1188"/>
      <c r="G49" s="1188"/>
      <c r="H49" s="1188"/>
      <c r="I49" s="1188"/>
      <c r="J49" s="1189"/>
      <c r="K49" s="63">
        <v>77</v>
      </c>
      <c r="L49" s="64">
        <v>82</v>
      </c>
      <c r="M49" s="64">
        <v>32</v>
      </c>
      <c r="N49" s="64">
        <v>72</v>
      </c>
      <c r="O49" s="65">
        <v>85</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478</v>
      </c>
      <c r="L50" s="64" t="s">
        <v>478</v>
      </c>
      <c r="M50" s="64" t="s">
        <v>478</v>
      </c>
      <c r="N50" s="64" t="s">
        <v>478</v>
      </c>
      <c r="O50" s="65" t="s">
        <v>478</v>
      </c>
      <c r="P50" s="48"/>
      <c r="Q50" s="48"/>
      <c r="R50" s="48"/>
      <c r="S50" s="48"/>
      <c r="T50" s="48"/>
      <c r="U50" s="48"/>
    </row>
    <row r="51" spans="1:21" ht="30.75" customHeight="1" x14ac:dyDescent="0.15">
      <c r="A51" s="48"/>
      <c r="B51" s="1198"/>
      <c r="C51" s="1199"/>
      <c r="D51" s="66"/>
      <c r="E51" s="1188" t="s">
        <v>18</v>
      </c>
      <c r="F51" s="1188"/>
      <c r="G51" s="1188"/>
      <c r="H51" s="1188"/>
      <c r="I51" s="1188"/>
      <c r="J51" s="1189"/>
      <c r="K51" s="63">
        <v>1</v>
      </c>
      <c r="L51" s="64">
        <v>0</v>
      </c>
      <c r="M51" s="64">
        <v>0</v>
      </c>
      <c r="N51" s="64">
        <v>0</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609</v>
      </c>
      <c r="L52" s="64">
        <v>607</v>
      </c>
      <c r="M52" s="64">
        <v>619</v>
      </c>
      <c r="N52" s="64">
        <v>606</v>
      </c>
      <c r="O52" s="65">
        <v>613</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270</v>
      </c>
      <c r="L53" s="69">
        <v>181</v>
      </c>
      <c r="M53" s="69">
        <v>167</v>
      </c>
      <c r="N53" s="69">
        <v>154</v>
      </c>
      <c r="O53" s="70">
        <v>252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517</v>
      </c>
      <c r="J40" s="79" t="s">
        <v>518</v>
      </c>
      <c r="K40" s="79" t="s">
        <v>519</v>
      </c>
      <c r="L40" s="79" t="s">
        <v>520</v>
      </c>
      <c r="M40" s="80" t="s">
        <v>521</v>
      </c>
    </row>
    <row r="41" spans="2:13" ht="27.75" customHeight="1" x14ac:dyDescent="0.15">
      <c r="B41" s="1214" t="s">
        <v>24</v>
      </c>
      <c r="C41" s="1215"/>
      <c r="D41" s="81"/>
      <c r="E41" s="1216" t="s">
        <v>25</v>
      </c>
      <c r="F41" s="1216"/>
      <c r="G41" s="1216"/>
      <c r="H41" s="1217"/>
      <c r="I41" s="82">
        <v>6217</v>
      </c>
      <c r="J41" s="83">
        <v>6670</v>
      </c>
      <c r="K41" s="83">
        <v>6845</v>
      </c>
      <c r="L41" s="83">
        <v>6815</v>
      </c>
      <c r="M41" s="84">
        <v>6851</v>
      </c>
    </row>
    <row r="42" spans="2:13" ht="27.75" customHeight="1" x14ac:dyDescent="0.15">
      <c r="B42" s="1204"/>
      <c r="C42" s="1205"/>
      <c r="D42" s="85"/>
      <c r="E42" s="1208" t="s">
        <v>26</v>
      </c>
      <c r="F42" s="1208"/>
      <c r="G42" s="1208"/>
      <c r="H42" s="1209"/>
      <c r="I42" s="86" t="s">
        <v>478</v>
      </c>
      <c r="J42" s="87" t="s">
        <v>478</v>
      </c>
      <c r="K42" s="87" t="s">
        <v>478</v>
      </c>
      <c r="L42" s="87" t="s">
        <v>478</v>
      </c>
      <c r="M42" s="88" t="s">
        <v>478</v>
      </c>
    </row>
    <row r="43" spans="2:13" ht="27.75" customHeight="1" x14ac:dyDescent="0.15">
      <c r="B43" s="1204"/>
      <c r="C43" s="1205"/>
      <c r="D43" s="85"/>
      <c r="E43" s="1208" t="s">
        <v>27</v>
      </c>
      <c r="F43" s="1208"/>
      <c r="G43" s="1208"/>
      <c r="H43" s="1209"/>
      <c r="I43" s="86">
        <v>1363</v>
      </c>
      <c r="J43" s="87">
        <v>1314</v>
      </c>
      <c r="K43" s="87">
        <v>1282</v>
      </c>
      <c r="L43" s="87">
        <v>1087</v>
      </c>
      <c r="M43" s="88">
        <v>1119</v>
      </c>
    </row>
    <row r="44" spans="2:13" ht="27.75" customHeight="1" x14ac:dyDescent="0.15">
      <c r="B44" s="1204"/>
      <c r="C44" s="1205"/>
      <c r="D44" s="85"/>
      <c r="E44" s="1208" t="s">
        <v>28</v>
      </c>
      <c r="F44" s="1208"/>
      <c r="G44" s="1208"/>
      <c r="H44" s="1209"/>
      <c r="I44" s="86">
        <v>687</v>
      </c>
      <c r="J44" s="87">
        <v>676</v>
      </c>
      <c r="K44" s="87">
        <v>896</v>
      </c>
      <c r="L44" s="87">
        <v>893</v>
      </c>
      <c r="M44" s="88">
        <v>845</v>
      </c>
    </row>
    <row r="45" spans="2:13" ht="27.75" customHeight="1" x14ac:dyDescent="0.15">
      <c r="B45" s="1204"/>
      <c r="C45" s="1205"/>
      <c r="D45" s="85"/>
      <c r="E45" s="1208" t="s">
        <v>29</v>
      </c>
      <c r="F45" s="1208"/>
      <c r="G45" s="1208"/>
      <c r="H45" s="1209"/>
      <c r="I45" s="86">
        <v>371</v>
      </c>
      <c r="J45" s="87">
        <v>339</v>
      </c>
      <c r="K45" s="87">
        <v>120</v>
      </c>
      <c r="L45" s="87">
        <v>64</v>
      </c>
      <c r="M45" s="88">
        <v>127</v>
      </c>
    </row>
    <row r="46" spans="2:13" ht="27.75" customHeight="1" x14ac:dyDescent="0.15">
      <c r="B46" s="1204"/>
      <c r="C46" s="1205"/>
      <c r="D46" s="89"/>
      <c r="E46" s="1208" t="s">
        <v>30</v>
      </c>
      <c r="F46" s="1208"/>
      <c r="G46" s="1208"/>
      <c r="H46" s="1209"/>
      <c r="I46" s="86" t="s">
        <v>478</v>
      </c>
      <c r="J46" s="87" t="s">
        <v>478</v>
      </c>
      <c r="K46" s="87" t="s">
        <v>478</v>
      </c>
      <c r="L46" s="87" t="s">
        <v>478</v>
      </c>
      <c r="M46" s="88" t="s">
        <v>478</v>
      </c>
    </row>
    <row r="47" spans="2:13" ht="27.75" customHeight="1" x14ac:dyDescent="0.15">
      <c r="B47" s="1204"/>
      <c r="C47" s="1205"/>
      <c r="D47" s="90"/>
      <c r="E47" s="1218" t="s">
        <v>31</v>
      </c>
      <c r="F47" s="1219"/>
      <c r="G47" s="1219"/>
      <c r="H47" s="1220"/>
      <c r="I47" s="86" t="s">
        <v>478</v>
      </c>
      <c r="J47" s="87" t="s">
        <v>478</v>
      </c>
      <c r="K47" s="87" t="s">
        <v>478</v>
      </c>
      <c r="L47" s="87" t="s">
        <v>478</v>
      </c>
      <c r="M47" s="88" t="s">
        <v>478</v>
      </c>
    </row>
    <row r="48" spans="2:13" ht="27.75" customHeight="1" x14ac:dyDescent="0.15">
      <c r="B48" s="1204"/>
      <c r="C48" s="1205"/>
      <c r="D48" s="85"/>
      <c r="E48" s="1208" t="s">
        <v>32</v>
      </c>
      <c r="F48" s="1208"/>
      <c r="G48" s="1208"/>
      <c r="H48" s="1209"/>
      <c r="I48" s="86" t="s">
        <v>478</v>
      </c>
      <c r="J48" s="87" t="s">
        <v>478</v>
      </c>
      <c r="K48" s="87" t="s">
        <v>478</v>
      </c>
      <c r="L48" s="87" t="s">
        <v>478</v>
      </c>
      <c r="M48" s="88" t="s">
        <v>478</v>
      </c>
    </row>
    <row r="49" spans="2:13" ht="27.75" customHeight="1" x14ac:dyDescent="0.15">
      <c r="B49" s="1206"/>
      <c r="C49" s="1207"/>
      <c r="D49" s="85"/>
      <c r="E49" s="1208" t="s">
        <v>33</v>
      </c>
      <c r="F49" s="1208"/>
      <c r="G49" s="1208"/>
      <c r="H49" s="1209"/>
      <c r="I49" s="86" t="s">
        <v>478</v>
      </c>
      <c r="J49" s="87" t="s">
        <v>478</v>
      </c>
      <c r="K49" s="87" t="s">
        <v>478</v>
      </c>
      <c r="L49" s="87" t="s">
        <v>478</v>
      </c>
      <c r="M49" s="88" t="s">
        <v>478</v>
      </c>
    </row>
    <row r="50" spans="2:13" ht="27.75" customHeight="1" x14ac:dyDescent="0.15">
      <c r="B50" s="1202" t="s">
        <v>34</v>
      </c>
      <c r="C50" s="1203"/>
      <c r="D50" s="91"/>
      <c r="E50" s="1208" t="s">
        <v>35</v>
      </c>
      <c r="F50" s="1208"/>
      <c r="G50" s="1208"/>
      <c r="H50" s="1209"/>
      <c r="I50" s="86">
        <v>1231</v>
      </c>
      <c r="J50" s="87">
        <v>1424</v>
      </c>
      <c r="K50" s="87">
        <v>1137</v>
      </c>
      <c r="L50" s="87">
        <v>1351</v>
      </c>
      <c r="M50" s="88">
        <v>1823</v>
      </c>
    </row>
    <row r="51" spans="2:13" ht="27.75" customHeight="1" x14ac:dyDescent="0.15">
      <c r="B51" s="1204"/>
      <c r="C51" s="1205"/>
      <c r="D51" s="85"/>
      <c r="E51" s="1208" t="s">
        <v>36</v>
      </c>
      <c r="F51" s="1208"/>
      <c r="G51" s="1208"/>
      <c r="H51" s="1209"/>
      <c r="I51" s="86">
        <v>497</v>
      </c>
      <c r="J51" s="87">
        <v>477</v>
      </c>
      <c r="K51" s="87">
        <v>459</v>
      </c>
      <c r="L51" s="87">
        <v>419</v>
      </c>
      <c r="M51" s="88">
        <v>395</v>
      </c>
    </row>
    <row r="52" spans="2:13" ht="27.75" customHeight="1" x14ac:dyDescent="0.15">
      <c r="B52" s="1206"/>
      <c r="C52" s="1207"/>
      <c r="D52" s="85"/>
      <c r="E52" s="1208" t="s">
        <v>37</v>
      </c>
      <c r="F52" s="1208"/>
      <c r="G52" s="1208"/>
      <c r="H52" s="1209"/>
      <c r="I52" s="86">
        <v>4969</v>
      </c>
      <c r="J52" s="87">
        <v>5618</v>
      </c>
      <c r="K52" s="87">
        <v>5475</v>
      </c>
      <c r="L52" s="87">
        <v>5470</v>
      </c>
      <c r="M52" s="88">
        <v>5309</v>
      </c>
    </row>
    <row r="53" spans="2:13" ht="27.75" customHeight="1" thickBot="1" x14ac:dyDescent="0.2">
      <c r="B53" s="1210" t="s">
        <v>21</v>
      </c>
      <c r="C53" s="1211"/>
      <c r="D53" s="92"/>
      <c r="E53" s="1212" t="s">
        <v>38</v>
      </c>
      <c r="F53" s="1212"/>
      <c r="G53" s="1212"/>
      <c r="H53" s="1213"/>
      <c r="I53" s="93">
        <v>1941</v>
      </c>
      <c r="J53" s="94">
        <v>1481</v>
      </c>
      <c r="K53" s="94">
        <v>2071</v>
      </c>
      <c r="L53" s="94">
        <v>1620</v>
      </c>
      <c r="M53" s="95">
        <v>1414</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49" zoomScale="70" zoomScaleNormal="70" zoomScaleSheetLayoutView="55" workbookViewId="0">
      <selection activeCell="M14" sqref="M14"/>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542</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542</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543</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544</v>
      </c>
      <c r="I42" s="354"/>
      <c r="J42" s="354"/>
      <c r="K42" s="354"/>
      <c r="L42" s="246"/>
      <c r="M42" s="246"/>
      <c r="N42" s="246"/>
      <c r="O42" s="246"/>
    </row>
    <row r="43" spans="2:17" x14ac:dyDescent="0.15">
      <c r="B43" s="250"/>
      <c r="C43" s="246"/>
      <c r="D43" s="246"/>
      <c r="E43" s="246"/>
      <c r="F43" s="246"/>
      <c r="G43" s="1221"/>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545</v>
      </c>
    </row>
    <row r="50" spans="1:17" x14ac:dyDescent="0.15">
      <c r="B50" s="250"/>
      <c r="C50" s="246"/>
      <c r="D50" s="246"/>
      <c r="E50" s="246"/>
      <c r="F50" s="246"/>
      <c r="G50" s="1230"/>
      <c r="H50" s="1231"/>
      <c r="I50" s="1231"/>
      <c r="J50" s="1232"/>
      <c r="K50" s="356" t="s">
        <v>517</v>
      </c>
      <c r="L50" s="356" t="s">
        <v>518</v>
      </c>
      <c r="M50" s="356" t="s">
        <v>519</v>
      </c>
      <c r="N50" s="356" t="s">
        <v>520</v>
      </c>
      <c r="O50" s="356" t="s">
        <v>521</v>
      </c>
    </row>
    <row r="51" spans="1:17" x14ac:dyDescent="0.15">
      <c r="B51" s="250"/>
      <c r="C51" s="246"/>
      <c r="D51" s="246"/>
      <c r="E51" s="246"/>
      <c r="F51" s="246"/>
      <c r="G51" s="1233" t="s">
        <v>546</v>
      </c>
      <c r="H51" s="1234"/>
      <c r="I51" s="1239" t="s">
        <v>547</v>
      </c>
      <c r="J51" s="1239"/>
      <c r="K51" s="1241"/>
      <c r="L51" s="1241"/>
      <c r="M51" s="1241"/>
      <c r="N51" s="1241"/>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552</v>
      </c>
      <c r="J53" s="1243"/>
      <c r="K53" s="1250"/>
      <c r="L53" s="1250"/>
      <c r="M53" s="1250"/>
      <c r="N53" s="1250"/>
      <c r="O53" s="1250"/>
    </row>
    <row r="54" spans="1:17" x14ac:dyDescent="0.15">
      <c r="A54" s="357"/>
      <c r="B54" s="250"/>
      <c r="C54" s="246"/>
      <c r="D54" s="246"/>
      <c r="E54" s="246"/>
      <c r="F54" s="246"/>
      <c r="G54" s="1237"/>
      <c r="H54" s="1238"/>
      <c r="I54" s="1243"/>
      <c r="J54" s="1243"/>
      <c r="K54" s="1251"/>
      <c r="L54" s="1251"/>
      <c r="M54" s="1251"/>
      <c r="N54" s="1251"/>
      <c r="O54" s="1251"/>
    </row>
    <row r="55" spans="1:17" x14ac:dyDescent="0.15">
      <c r="A55" s="357"/>
      <c r="B55" s="250"/>
      <c r="C55" s="246"/>
      <c r="D55" s="246"/>
      <c r="E55" s="246"/>
      <c r="F55" s="246"/>
      <c r="G55" s="1244" t="s">
        <v>548</v>
      </c>
      <c r="H55" s="1245"/>
      <c r="I55" s="1243" t="s">
        <v>547</v>
      </c>
      <c r="J55" s="1243"/>
      <c r="K55" s="1241"/>
      <c r="L55" s="1241"/>
      <c r="M55" s="1241"/>
      <c r="N55" s="1241"/>
      <c r="O55" s="1241"/>
    </row>
    <row r="56" spans="1:17" x14ac:dyDescent="0.15">
      <c r="A56" s="357"/>
      <c r="B56" s="250"/>
      <c r="C56" s="246"/>
      <c r="D56" s="246"/>
      <c r="E56" s="246"/>
      <c r="F56" s="246"/>
      <c r="G56" s="1246"/>
      <c r="H56" s="1247"/>
      <c r="I56" s="1243"/>
      <c r="J56" s="1243"/>
      <c r="K56" s="1242"/>
      <c r="L56" s="1242"/>
      <c r="M56" s="1242"/>
      <c r="N56" s="1242"/>
      <c r="O56" s="1242"/>
    </row>
    <row r="57" spans="1:17" s="357" customFormat="1" x14ac:dyDescent="0.15">
      <c r="B57" s="358"/>
      <c r="C57" s="354"/>
      <c r="D57" s="354"/>
      <c r="E57" s="354"/>
      <c r="F57" s="354"/>
      <c r="G57" s="1246"/>
      <c r="H57" s="1247"/>
      <c r="I57" s="1252" t="s">
        <v>552</v>
      </c>
      <c r="J57" s="1252"/>
      <c r="K57" s="1250"/>
      <c r="L57" s="1250"/>
      <c r="M57" s="1250"/>
      <c r="N57" s="1250"/>
      <c r="O57" s="1250"/>
      <c r="P57" s="359"/>
      <c r="Q57" s="358"/>
    </row>
    <row r="58" spans="1:17" s="357" customFormat="1" x14ac:dyDescent="0.15">
      <c r="A58" s="245"/>
      <c r="B58" s="358"/>
      <c r="C58" s="354"/>
      <c r="D58" s="354"/>
      <c r="E58" s="354"/>
      <c r="F58" s="354"/>
      <c r="G58" s="1248"/>
      <c r="H58" s="1249"/>
      <c r="I58" s="1252"/>
      <c r="J58" s="1252"/>
      <c r="K58" s="1251"/>
      <c r="L58" s="1251"/>
      <c r="M58" s="1251"/>
      <c r="N58" s="1251"/>
      <c r="O58" s="1251"/>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549</v>
      </c>
      <c r="C63" s="246"/>
      <c r="D63" s="246"/>
      <c r="E63" s="246"/>
      <c r="F63" s="246"/>
      <c r="G63" s="246"/>
      <c r="H63" s="246"/>
      <c r="I63" s="246"/>
      <c r="J63" s="246"/>
      <c r="K63" s="246"/>
      <c r="L63" s="246"/>
      <c r="M63" s="246"/>
      <c r="N63" s="246"/>
      <c r="O63" s="246"/>
    </row>
    <row r="64" spans="1:17" x14ac:dyDescent="0.15">
      <c r="B64" s="250"/>
      <c r="C64" s="246"/>
      <c r="D64" s="246"/>
      <c r="E64" s="246"/>
      <c r="F64" s="246"/>
      <c r="G64" s="353" t="s">
        <v>544</v>
      </c>
      <c r="I64" s="354"/>
      <c r="J64" s="354"/>
      <c r="K64" s="354"/>
      <c r="L64" s="246"/>
      <c r="M64" s="246"/>
      <c r="N64" s="246"/>
      <c r="O64" s="246"/>
    </row>
    <row r="65" spans="2:30" x14ac:dyDescent="0.15">
      <c r="B65" s="250"/>
      <c r="C65" s="246"/>
      <c r="D65" s="246"/>
      <c r="E65" s="246"/>
      <c r="F65" s="246"/>
      <c r="G65" s="1221" t="s">
        <v>553</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550</v>
      </c>
      <c r="I71" s="370"/>
      <c r="J71" s="366"/>
      <c r="K71" s="366"/>
      <c r="L71" s="367"/>
      <c r="M71" s="366"/>
      <c r="N71" s="367"/>
      <c r="O71" s="368"/>
    </row>
    <row r="72" spans="2:30" x14ac:dyDescent="0.15">
      <c r="B72" s="250"/>
      <c r="C72" s="246"/>
      <c r="D72" s="246"/>
      <c r="E72" s="246"/>
      <c r="F72" s="246"/>
      <c r="G72" s="1230"/>
      <c r="H72" s="1231"/>
      <c r="I72" s="1231"/>
      <c r="J72" s="1232"/>
      <c r="K72" s="356" t="s">
        <v>517</v>
      </c>
      <c r="L72" s="356" t="s">
        <v>518</v>
      </c>
      <c r="M72" s="356" t="s">
        <v>519</v>
      </c>
      <c r="N72" s="356" t="s">
        <v>520</v>
      </c>
      <c r="O72" s="356" t="s">
        <v>521</v>
      </c>
    </row>
    <row r="73" spans="2:30" x14ac:dyDescent="0.15">
      <c r="B73" s="250"/>
      <c r="C73" s="246"/>
      <c r="D73" s="246"/>
      <c r="E73" s="246"/>
      <c r="F73" s="246"/>
      <c r="G73" s="1233" t="s">
        <v>546</v>
      </c>
      <c r="H73" s="1234"/>
      <c r="I73" s="1239" t="s">
        <v>547</v>
      </c>
      <c r="J73" s="1239"/>
      <c r="K73" s="1253">
        <v>61.2</v>
      </c>
      <c r="L73" s="1253">
        <v>45.5</v>
      </c>
      <c r="M73" s="1242">
        <v>65.7</v>
      </c>
      <c r="N73" s="1242">
        <v>48.6</v>
      </c>
      <c r="O73" s="1242">
        <v>42.8</v>
      </c>
      <c r="S73" s="245">
        <v>9.9</v>
      </c>
    </row>
    <row r="74" spans="2:30" x14ac:dyDescent="0.15">
      <c r="B74" s="250"/>
      <c r="C74" s="246"/>
      <c r="D74" s="246"/>
      <c r="E74" s="246"/>
      <c r="F74" s="246"/>
      <c r="G74" s="1235"/>
      <c r="H74" s="1236"/>
      <c r="I74" s="1240"/>
      <c r="J74" s="1240"/>
      <c r="K74" s="1253"/>
      <c r="L74" s="1253"/>
      <c r="M74" s="1242"/>
      <c r="N74" s="1242"/>
      <c r="O74" s="1242"/>
    </row>
    <row r="75" spans="2:30" x14ac:dyDescent="0.15">
      <c r="B75" s="250"/>
      <c r="C75" s="246"/>
      <c r="D75" s="246"/>
      <c r="E75" s="246"/>
      <c r="F75" s="246"/>
      <c r="G75" s="1235"/>
      <c r="H75" s="1236"/>
      <c r="I75" s="1243" t="s">
        <v>551</v>
      </c>
      <c r="J75" s="1243"/>
      <c r="K75" s="1254">
        <v>10.6</v>
      </c>
      <c r="L75" s="1254">
        <v>8.5</v>
      </c>
      <c r="M75" s="1254">
        <v>6.4</v>
      </c>
      <c r="N75" s="1254">
        <v>5.0999999999999996</v>
      </c>
      <c r="O75" s="1254">
        <v>5.8</v>
      </c>
      <c r="U75" s="245">
        <v>81.2</v>
      </c>
      <c r="W75" s="245">
        <v>87.2</v>
      </c>
      <c r="Y75" s="245">
        <v>99.8</v>
      </c>
      <c r="AA75" s="245">
        <v>109.5</v>
      </c>
      <c r="AC75" s="245">
        <v>115.2</v>
      </c>
    </row>
    <row r="76" spans="2:30" x14ac:dyDescent="0.15">
      <c r="B76" s="250"/>
      <c r="C76" s="246"/>
      <c r="D76" s="246"/>
      <c r="E76" s="246"/>
      <c r="F76" s="246"/>
      <c r="G76" s="1237"/>
      <c r="H76" s="1238"/>
      <c r="I76" s="1243"/>
      <c r="J76" s="1243"/>
      <c r="K76" s="1251"/>
      <c r="L76" s="1251"/>
      <c r="M76" s="1251"/>
      <c r="N76" s="1251"/>
      <c r="O76" s="1251"/>
    </row>
    <row r="77" spans="2:30" x14ac:dyDescent="0.15">
      <c r="B77" s="250"/>
      <c r="C77" s="246"/>
      <c r="D77" s="246"/>
      <c r="E77" s="246"/>
      <c r="F77" s="246"/>
      <c r="G77" s="1244" t="s">
        <v>548</v>
      </c>
      <c r="H77" s="1245"/>
      <c r="I77" s="1243" t="s">
        <v>547</v>
      </c>
      <c r="J77" s="1243"/>
      <c r="K77" s="1253">
        <v>29.4</v>
      </c>
      <c r="L77" s="1253">
        <v>18.899999999999999</v>
      </c>
      <c r="M77" s="1242">
        <v>10.199999999999999</v>
      </c>
      <c r="N77" s="1242">
        <v>13.1</v>
      </c>
      <c r="O77" s="1242">
        <v>0</v>
      </c>
      <c r="R77" s="245">
        <v>12.3</v>
      </c>
      <c r="T77" s="245">
        <v>11.1</v>
      </c>
    </row>
    <row r="78" spans="2:30" x14ac:dyDescent="0.15">
      <c r="B78" s="250"/>
      <c r="C78" s="246"/>
      <c r="D78" s="246"/>
      <c r="E78" s="246"/>
      <c r="F78" s="246"/>
      <c r="G78" s="1246"/>
      <c r="H78" s="1247"/>
      <c r="I78" s="1243"/>
      <c r="J78" s="1243"/>
      <c r="K78" s="1253"/>
      <c r="L78" s="1253"/>
      <c r="M78" s="1242"/>
      <c r="N78" s="1242"/>
      <c r="O78" s="1242"/>
    </row>
    <row r="79" spans="2:30" x14ac:dyDescent="0.15">
      <c r="B79" s="250"/>
      <c r="C79" s="246"/>
      <c r="D79" s="246"/>
      <c r="E79" s="246"/>
      <c r="F79" s="246"/>
      <c r="G79" s="1246"/>
      <c r="H79" s="1247"/>
      <c r="I79" s="1255" t="s">
        <v>551</v>
      </c>
      <c r="J79" s="1252"/>
      <c r="K79" s="1256">
        <v>10.9</v>
      </c>
      <c r="L79" s="1256">
        <v>10.1</v>
      </c>
      <c r="M79" s="1256">
        <v>9.1</v>
      </c>
      <c r="N79" s="1256">
        <v>8.9</v>
      </c>
      <c r="O79" s="1256">
        <v>7.9</v>
      </c>
      <c r="V79" s="245">
        <v>53.5</v>
      </c>
      <c r="X79" s="245">
        <v>48.2</v>
      </c>
      <c r="Z79" s="245">
        <v>34.200000000000003</v>
      </c>
      <c r="AB79" s="245">
        <v>30.3</v>
      </c>
      <c r="AD79" s="245">
        <v>28.9</v>
      </c>
    </row>
    <row r="80" spans="2:30" x14ac:dyDescent="0.15">
      <c r="B80" s="250"/>
      <c r="C80" s="246"/>
      <c r="D80" s="246"/>
      <c r="E80" s="246"/>
      <c r="F80" s="246"/>
      <c r="G80" s="1248"/>
      <c r="H80" s="1249"/>
      <c r="I80" s="1252"/>
      <c r="J80" s="1252"/>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52" zoomScale="40" zoomScaleNormal="40" zoomScaleSheetLayoutView="70" workbookViewId="0">
      <selection activeCell="K13" sqref="K13"/>
    </sheetView>
  </sheetViews>
  <sheetFormatPr defaultColWidth="0" defaultRowHeight="13.5" customHeight="1" zeroHeight="1" x14ac:dyDescent="0.15"/>
  <cols>
    <col min="1" max="1" width="9.125" style="244" customWidth="1"/>
    <col min="2" max="16" width="9" style="244" customWidth="1"/>
    <col min="17" max="18" width="9.125" style="244"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58" zoomScale="40" zoomScaleNormal="40" zoomScaleSheetLayoutView="55" workbookViewId="0">
      <selection activeCell="K13" sqref="K13"/>
    </sheetView>
  </sheetViews>
  <sheetFormatPr defaultColWidth="0" defaultRowHeight="13.5" customHeight="1" zeroHeight="1" x14ac:dyDescent="0.15"/>
  <cols>
    <col min="1" max="1" width="9.125" style="244" customWidth="1"/>
    <col min="2" max="16" width="9" style="244" customWidth="1"/>
    <col min="17" max="18" width="9.125" style="244"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516</v>
      </c>
      <c r="G2" s="113"/>
      <c r="H2" s="114"/>
    </row>
    <row r="3" spans="1:8" x14ac:dyDescent="0.15">
      <c r="A3" s="110" t="s">
        <v>509</v>
      </c>
      <c r="B3" s="115"/>
      <c r="C3" s="116"/>
      <c r="D3" s="117">
        <v>159586</v>
      </c>
      <c r="E3" s="118"/>
      <c r="F3" s="119">
        <v>66496</v>
      </c>
      <c r="G3" s="120"/>
      <c r="H3" s="121"/>
    </row>
    <row r="4" spans="1:8" x14ac:dyDescent="0.15">
      <c r="A4" s="122"/>
      <c r="B4" s="123"/>
      <c r="C4" s="124"/>
      <c r="D4" s="125">
        <v>4730</v>
      </c>
      <c r="E4" s="126"/>
      <c r="F4" s="127">
        <v>36530</v>
      </c>
      <c r="G4" s="128"/>
      <c r="H4" s="129"/>
    </row>
    <row r="5" spans="1:8" x14ac:dyDescent="0.15">
      <c r="A5" s="110" t="s">
        <v>511</v>
      </c>
      <c r="B5" s="115"/>
      <c r="C5" s="116"/>
      <c r="D5" s="117">
        <v>151465</v>
      </c>
      <c r="E5" s="118"/>
      <c r="F5" s="119">
        <v>82748</v>
      </c>
      <c r="G5" s="120"/>
      <c r="H5" s="121"/>
    </row>
    <row r="6" spans="1:8" x14ac:dyDescent="0.15">
      <c r="A6" s="122"/>
      <c r="B6" s="123"/>
      <c r="C6" s="124"/>
      <c r="D6" s="125">
        <v>44346</v>
      </c>
      <c r="E6" s="126"/>
      <c r="F6" s="127">
        <v>44732</v>
      </c>
      <c r="G6" s="128"/>
      <c r="H6" s="129"/>
    </row>
    <row r="7" spans="1:8" x14ac:dyDescent="0.15">
      <c r="A7" s="110" t="s">
        <v>512</v>
      </c>
      <c r="B7" s="115"/>
      <c r="C7" s="116"/>
      <c r="D7" s="117">
        <v>156901</v>
      </c>
      <c r="E7" s="118"/>
      <c r="F7" s="119">
        <v>91837</v>
      </c>
      <c r="G7" s="120"/>
      <c r="H7" s="121"/>
    </row>
    <row r="8" spans="1:8" x14ac:dyDescent="0.15">
      <c r="A8" s="122"/>
      <c r="B8" s="123"/>
      <c r="C8" s="124"/>
      <c r="D8" s="125">
        <v>60880</v>
      </c>
      <c r="E8" s="126"/>
      <c r="F8" s="127">
        <v>54439</v>
      </c>
      <c r="G8" s="128"/>
      <c r="H8" s="129"/>
    </row>
    <row r="9" spans="1:8" x14ac:dyDescent="0.15">
      <c r="A9" s="110" t="s">
        <v>513</v>
      </c>
      <c r="B9" s="115"/>
      <c r="C9" s="116"/>
      <c r="D9" s="117">
        <v>76637</v>
      </c>
      <c r="E9" s="118"/>
      <c r="F9" s="119">
        <v>75972</v>
      </c>
      <c r="G9" s="120"/>
      <c r="H9" s="121"/>
    </row>
    <row r="10" spans="1:8" x14ac:dyDescent="0.15">
      <c r="A10" s="122"/>
      <c r="B10" s="123"/>
      <c r="C10" s="124"/>
      <c r="D10" s="125">
        <v>21588</v>
      </c>
      <c r="E10" s="126"/>
      <c r="F10" s="127">
        <v>40712</v>
      </c>
      <c r="G10" s="128"/>
      <c r="H10" s="129"/>
    </row>
    <row r="11" spans="1:8" x14ac:dyDescent="0.15">
      <c r="A11" s="110" t="s">
        <v>514</v>
      </c>
      <c r="B11" s="115"/>
      <c r="C11" s="116"/>
      <c r="D11" s="117">
        <v>110566</v>
      </c>
      <c r="E11" s="118"/>
      <c r="F11" s="119">
        <v>79466</v>
      </c>
      <c r="G11" s="120"/>
      <c r="H11" s="121"/>
    </row>
    <row r="12" spans="1:8" x14ac:dyDescent="0.15">
      <c r="A12" s="122"/>
      <c r="B12" s="123"/>
      <c r="C12" s="130"/>
      <c r="D12" s="125">
        <v>10043</v>
      </c>
      <c r="E12" s="126"/>
      <c r="F12" s="127">
        <v>44645</v>
      </c>
      <c r="G12" s="128"/>
      <c r="H12" s="129"/>
    </row>
    <row r="13" spans="1:8" x14ac:dyDescent="0.15">
      <c r="A13" s="110"/>
      <c r="B13" s="115"/>
      <c r="C13" s="131"/>
      <c r="D13" s="132">
        <v>131031</v>
      </c>
      <c r="E13" s="133"/>
      <c r="F13" s="134">
        <v>79304</v>
      </c>
      <c r="G13" s="135"/>
      <c r="H13" s="121"/>
    </row>
    <row r="14" spans="1:8" x14ac:dyDescent="0.15">
      <c r="A14" s="122"/>
      <c r="B14" s="123"/>
      <c r="C14" s="124"/>
      <c r="D14" s="125">
        <v>28317</v>
      </c>
      <c r="E14" s="126"/>
      <c r="F14" s="127">
        <v>44212</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6.87</v>
      </c>
      <c r="C19" s="136">
        <f>ROUND(VALUE(SUBSTITUTE(実質収支比率等に係る経年分析!G$48,"▲","-")),2)</f>
        <v>8.82</v>
      </c>
      <c r="D19" s="136">
        <f>ROUND(VALUE(SUBSTITUTE(実質収支比率等に係る経年分析!H$48,"▲","-")),2)</f>
        <v>9.3000000000000007</v>
      </c>
      <c r="E19" s="136">
        <f>ROUND(VALUE(SUBSTITUTE(実質収支比率等に係る経年分析!I$48,"▲","-")),2)</f>
        <v>10.9</v>
      </c>
      <c r="F19" s="136">
        <f>ROUND(VALUE(SUBSTITUTE(実質収支比率等に係る経年分析!J$48,"▲","-")),2)</f>
        <v>4.26</v>
      </c>
    </row>
    <row r="20" spans="1:11" x14ac:dyDescent="0.15">
      <c r="A20" s="136" t="s">
        <v>43</v>
      </c>
      <c r="B20" s="136">
        <f>ROUND(VALUE(SUBSTITUTE(実質収支比率等に係る経年分析!F$47,"▲","-")),2)</f>
        <v>10.74</v>
      </c>
      <c r="C20" s="136">
        <f>ROUND(VALUE(SUBSTITUTE(実質収支比率等に係る経年分析!G$47,"▲","-")),2)</f>
        <v>18.59</v>
      </c>
      <c r="D20" s="136">
        <f>ROUND(VALUE(SUBSTITUTE(実質収支比率等に係る経年分析!H$47,"▲","-")),2)</f>
        <v>23.06</v>
      </c>
      <c r="E20" s="136">
        <f>ROUND(VALUE(SUBSTITUTE(実質収支比率等に係る経年分析!I$47,"▲","-")),2)</f>
        <v>28.83</v>
      </c>
      <c r="F20" s="136">
        <f>ROUND(VALUE(SUBSTITUTE(実質収支比率等に係る経年分析!J$47,"▲","-")),2)</f>
        <v>40.31</v>
      </c>
    </row>
    <row r="21" spans="1:11" x14ac:dyDescent="0.15">
      <c r="A21" s="136" t="s">
        <v>44</v>
      </c>
      <c r="B21" s="136">
        <f>IF(ISNUMBER(VALUE(SUBSTITUTE(実質収支比率等に係る経年分析!F$49,"▲","-"))),ROUND(VALUE(SUBSTITUTE(実質収支比率等に係る経年分析!F$49,"▲","-")),2),NA())</f>
        <v>1.08</v>
      </c>
      <c r="C21" s="136">
        <f>IF(ISNUMBER(VALUE(SUBSTITUTE(実質収支比率等に係る経年分析!G$49,"▲","-"))),ROUND(VALUE(SUBSTITUTE(実質収支比率等に係る経年分析!G$49,"▲","-")),2),NA())</f>
        <v>10.86</v>
      </c>
      <c r="D21" s="136">
        <f>IF(ISNUMBER(VALUE(SUBSTITUTE(実質収支比率等に係る経年分析!H$49,"▲","-"))),ROUND(VALUE(SUBSTITUTE(実質収支比率等に係る経年分析!H$49,"▲","-")),2),NA())</f>
        <v>4.32</v>
      </c>
      <c r="E21" s="136">
        <f>IF(ISNUMBER(VALUE(SUBSTITUTE(実質収支比率等に係る経年分析!I$49,"▲","-"))),ROUND(VALUE(SUBSTITUTE(実質収支比率等に係る経年分析!I$49,"▲","-")),2),NA())</f>
        <v>8.9</v>
      </c>
      <c r="F21" s="136">
        <f>IF(ISNUMBER(VALUE(SUBSTITUTE(実質収支比率等に係る経年分析!J$49,"▲","-"))),ROUND(VALUE(SUBSTITUTE(実質収支比率等に係る経年分析!J$49,"▲","-")),2),NA())</f>
        <v>4.58</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e">
        <f>IF(連結実質赤字比率に係る赤字・黒字の構成分析!C$39="",NA(),連結実質赤字比率に係る赤字・黒字の構成分析!C$39)</f>
        <v>#N/A</v>
      </c>
      <c r="B31" s="137" t="e">
        <f>IF(ROUND(VALUE(SUBSTITUTE(連結実質赤字比率に係る赤字・黒字の構成分析!F$39,"▲", "-")), 2) &lt; 0, ABS(ROUND(VALUE(SUBSTITUTE(連結実質赤字比率に係る赤字・黒字の構成分析!F$39,"▲", "-")), 2)), NA())</f>
        <v>#VALUE!</v>
      </c>
      <c r="C31" s="137" t="e">
        <f>IF(ROUND(VALUE(SUBSTITUTE(連結実質赤字比率に係る赤字・黒字の構成分析!F$39,"▲", "-")), 2) &gt;= 0, ABS(ROUND(VALUE(SUBSTITUTE(連結実質赤字比率に係る赤字・黒字の構成分析!F$39,"▲", "-")), 2)), NA())</f>
        <v>#VALUE!</v>
      </c>
      <c r="D31" s="137" t="e">
        <f>IF(ROUND(VALUE(SUBSTITUTE(連結実質赤字比率に係る赤字・黒字の構成分析!G$39,"▲", "-")), 2) &lt; 0, ABS(ROUND(VALUE(SUBSTITUTE(連結実質赤字比率に係る赤字・黒字の構成分析!G$39,"▲", "-")), 2)), NA())</f>
        <v>#VALUE!</v>
      </c>
      <c r="E31" s="137" t="e">
        <f>IF(ROUND(VALUE(SUBSTITUTE(連結実質赤字比率に係る赤字・黒字の構成分析!G$39,"▲", "-")), 2) &gt;= 0, ABS(ROUND(VALUE(SUBSTITUTE(連結実質赤字比率に係る赤字・黒字の構成分析!G$39,"▲", "-")), 2)), NA())</f>
        <v>#VALUE!</v>
      </c>
      <c r="F31" s="137" t="e">
        <f>IF(ROUND(VALUE(SUBSTITUTE(連結実質赤字比率に係る赤字・黒字の構成分析!H$39,"▲", "-")), 2) &lt; 0, ABS(ROUND(VALUE(SUBSTITUTE(連結実質赤字比率に係る赤字・黒字の構成分析!H$39,"▲", "-")), 2)), NA())</f>
        <v>#VALUE!</v>
      </c>
      <c r="G31" s="137" t="e">
        <f>IF(ROUND(VALUE(SUBSTITUTE(連結実質赤字比率に係る赤字・黒字の構成分析!H$39,"▲", "-")), 2) &gt;= 0, ABS(ROUND(VALUE(SUBSTITUTE(連結実質赤字比率に係る赤字・黒字の構成分析!H$39,"▲", "-")), 2)), NA())</f>
        <v>#VALUE!</v>
      </c>
      <c r="H31" s="137" t="e">
        <f>IF(ROUND(VALUE(SUBSTITUTE(連結実質赤字比率に係る赤字・黒字の構成分析!I$39,"▲", "-")), 2) &lt; 0, ABS(ROUND(VALUE(SUBSTITUTE(連結実質赤字比率に係る赤字・黒字の構成分析!I$39,"▲", "-")), 2)), NA())</f>
        <v>#VALUE!</v>
      </c>
      <c r="I31" s="137" t="e">
        <f>IF(ROUND(VALUE(SUBSTITUTE(連結実質赤字比率に係る赤字・黒字の構成分析!I$39,"▲", "-")), 2) &gt;= 0, ABS(ROUND(VALUE(SUBSTITUTE(連結実質赤字比率に係る赤字・黒字の構成分析!I$39,"▲", "-")), 2)), NA())</f>
        <v>#VALUE!</v>
      </c>
      <c r="J31" s="137" t="e">
        <f>IF(ROUND(VALUE(SUBSTITUTE(連結実質赤字比率に係る赤字・黒字の構成分析!J$39,"▲", "-")), 2) &lt; 0, ABS(ROUND(VALUE(SUBSTITUTE(連結実質赤字比率に係る赤字・黒字の構成分析!J$39,"▲", "-")), 2)), NA())</f>
        <v>#VALUE!</v>
      </c>
      <c r="K31" s="137" t="e">
        <f>IF(ROUND(VALUE(SUBSTITUTE(連結実質赤字比率に係る赤字・黒字の構成分析!J$39,"▲", "-")), 2) &gt;= 0, ABS(ROUND(VALUE(SUBSTITUTE(連結実質赤字比率に係る赤字・黒字の構成分析!J$39,"▲", "-")), 2)), NA())</f>
        <v>#VALUE!</v>
      </c>
    </row>
    <row r="32" spans="1:11" x14ac:dyDescent="0.15">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v>
      </c>
    </row>
    <row r="33" spans="1:16" x14ac:dyDescent="0.15">
      <c r="A33" s="137" t="str">
        <f>IF(連結実質赤字比率に係る赤字・黒字の構成分析!C$37="",NA(),連結実質赤字比率に係る赤字・黒字の構成分析!C$37)</f>
        <v>公共下水道特別会計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0.78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0.26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0.74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0.6</v>
      </c>
    </row>
    <row r="34" spans="1:16" x14ac:dyDescent="0.15">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2.73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3.28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2.96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1.32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1.42</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6.87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8.81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9.3000000000000007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10.9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4.25</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5.48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7.75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5.91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5.65</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8.6300000000000008</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609</v>
      </c>
      <c r="E42" s="138"/>
      <c r="F42" s="138"/>
      <c r="G42" s="138">
        <f>'実質公債費比率（分子）の構造'!L$52</f>
        <v>607</v>
      </c>
      <c r="H42" s="138"/>
      <c r="I42" s="138"/>
      <c r="J42" s="138">
        <f>'実質公債費比率（分子）の構造'!M$52</f>
        <v>619</v>
      </c>
      <c r="K42" s="138"/>
      <c r="L42" s="138"/>
      <c r="M42" s="138">
        <f>'実質公債費比率（分子）の構造'!N$52</f>
        <v>606</v>
      </c>
      <c r="N42" s="138"/>
      <c r="O42" s="138"/>
      <c r="P42" s="138">
        <f>'実質公債費比率（分子）の構造'!O$52</f>
        <v>613</v>
      </c>
    </row>
    <row r="43" spans="1:16" x14ac:dyDescent="0.15">
      <c r="A43" s="138" t="s">
        <v>52</v>
      </c>
      <c r="B43" s="138">
        <f>'実質公債費比率（分子）の構造'!K$51</f>
        <v>1</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77</v>
      </c>
      <c r="C45" s="138"/>
      <c r="D45" s="138"/>
      <c r="E45" s="138">
        <f>'実質公債費比率（分子）の構造'!L$49</f>
        <v>82</v>
      </c>
      <c r="F45" s="138"/>
      <c r="G45" s="138"/>
      <c r="H45" s="138">
        <f>'実質公債費比率（分子）の構造'!M$49</f>
        <v>32</v>
      </c>
      <c r="I45" s="138"/>
      <c r="J45" s="138"/>
      <c r="K45" s="138">
        <f>'実質公債費比率（分子）の構造'!N$49</f>
        <v>72</v>
      </c>
      <c r="L45" s="138"/>
      <c r="M45" s="138"/>
      <c r="N45" s="138">
        <f>'実質公債費比率（分子）の構造'!O$49</f>
        <v>85</v>
      </c>
      <c r="O45" s="138"/>
      <c r="P45" s="138"/>
    </row>
    <row r="46" spans="1:16" x14ac:dyDescent="0.15">
      <c r="A46" s="138" t="s">
        <v>55</v>
      </c>
      <c r="B46" s="138">
        <f>'実質公債費比率（分子）の構造'!K$48</f>
        <v>114</v>
      </c>
      <c r="C46" s="138"/>
      <c r="D46" s="138"/>
      <c r="E46" s="138">
        <f>'実質公債費比率（分子）の構造'!L$48</f>
        <v>105</v>
      </c>
      <c r="F46" s="138"/>
      <c r="G46" s="138"/>
      <c r="H46" s="138">
        <f>'実質公債費比率（分子）の構造'!M$48</f>
        <v>147</v>
      </c>
      <c r="I46" s="138"/>
      <c r="J46" s="138"/>
      <c r="K46" s="138">
        <f>'実質公債費比率（分子）の構造'!N$48</f>
        <v>84</v>
      </c>
      <c r="L46" s="138"/>
      <c r="M46" s="138"/>
      <c r="N46" s="138">
        <f>'実質公債費比率（分子）の構造'!O$48</f>
        <v>128</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687</v>
      </c>
      <c r="C49" s="138"/>
      <c r="D49" s="138"/>
      <c r="E49" s="138">
        <f>'実質公債費比率（分子）の構造'!L$45</f>
        <v>601</v>
      </c>
      <c r="F49" s="138"/>
      <c r="G49" s="138"/>
      <c r="H49" s="138">
        <f>'実質公債費比率（分子）の構造'!M$45</f>
        <v>607</v>
      </c>
      <c r="I49" s="138"/>
      <c r="J49" s="138"/>
      <c r="K49" s="138">
        <f>'実質公債費比率（分子）の構造'!N$45</f>
        <v>604</v>
      </c>
      <c r="L49" s="138"/>
      <c r="M49" s="138"/>
      <c r="N49" s="138">
        <f>'実質公債費比率（分子）の構造'!O$45</f>
        <v>652</v>
      </c>
      <c r="O49" s="138"/>
      <c r="P49" s="138"/>
    </row>
    <row r="50" spans="1:16" x14ac:dyDescent="0.15">
      <c r="A50" s="138" t="s">
        <v>59</v>
      </c>
      <c r="B50" s="138" t="e">
        <f>NA()</f>
        <v>#N/A</v>
      </c>
      <c r="C50" s="138">
        <f>IF(ISNUMBER('実質公債費比率（分子）の構造'!K$53),'実質公債費比率（分子）の構造'!K$53,NA())</f>
        <v>270</v>
      </c>
      <c r="D50" s="138" t="e">
        <f>NA()</f>
        <v>#N/A</v>
      </c>
      <c r="E50" s="138" t="e">
        <f>NA()</f>
        <v>#N/A</v>
      </c>
      <c r="F50" s="138">
        <f>IF(ISNUMBER('実質公債費比率（分子）の構造'!L$53),'実質公債費比率（分子）の構造'!L$53,NA())</f>
        <v>181</v>
      </c>
      <c r="G50" s="138" t="e">
        <f>NA()</f>
        <v>#N/A</v>
      </c>
      <c r="H50" s="138" t="e">
        <f>NA()</f>
        <v>#N/A</v>
      </c>
      <c r="I50" s="138">
        <f>IF(ISNUMBER('実質公債費比率（分子）の構造'!M$53),'実質公債費比率（分子）の構造'!M$53,NA())</f>
        <v>167</v>
      </c>
      <c r="J50" s="138" t="e">
        <f>NA()</f>
        <v>#N/A</v>
      </c>
      <c r="K50" s="138" t="e">
        <f>NA()</f>
        <v>#N/A</v>
      </c>
      <c r="L50" s="138">
        <f>IF(ISNUMBER('実質公債費比率（分子）の構造'!N$53),'実質公債費比率（分子）の構造'!N$53,NA())</f>
        <v>154</v>
      </c>
      <c r="M50" s="138" t="e">
        <f>NA()</f>
        <v>#N/A</v>
      </c>
      <c r="N50" s="138" t="e">
        <f>NA()</f>
        <v>#N/A</v>
      </c>
      <c r="O50" s="138">
        <f>IF(ISNUMBER('実質公債費比率（分子）の構造'!O$53),'実質公債費比率（分子）の構造'!O$53,NA())</f>
        <v>252</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4969</v>
      </c>
      <c r="E56" s="137"/>
      <c r="F56" s="137"/>
      <c r="G56" s="137">
        <f>'将来負担比率（分子）の構造'!J$52</f>
        <v>5618</v>
      </c>
      <c r="H56" s="137"/>
      <c r="I56" s="137"/>
      <c r="J56" s="137">
        <f>'将来負担比率（分子）の構造'!K$52</f>
        <v>5475</v>
      </c>
      <c r="K56" s="137"/>
      <c r="L56" s="137"/>
      <c r="M56" s="137">
        <f>'将来負担比率（分子）の構造'!L$52</f>
        <v>5470</v>
      </c>
      <c r="N56" s="137"/>
      <c r="O56" s="137"/>
      <c r="P56" s="137">
        <f>'将来負担比率（分子）の構造'!M$52</f>
        <v>5309</v>
      </c>
    </row>
    <row r="57" spans="1:16" x14ac:dyDescent="0.15">
      <c r="A57" s="137" t="s">
        <v>36</v>
      </c>
      <c r="B57" s="137"/>
      <c r="C57" s="137"/>
      <c r="D57" s="137">
        <f>'将来負担比率（分子）の構造'!I$51</f>
        <v>497</v>
      </c>
      <c r="E57" s="137"/>
      <c r="F57" s="137"/>
      <c r="G57" s="137">
        <f>'将来負担比率（分子）の構造'!J$51</f>
        <v>477</v>
      </c>
      <c r="H57" s="137"/>
      <c r="I57" s="137"/>
      <c r="J57" s="137">
        <f>'将来負担比率（分子）の構造'!K$51</f>
        <v>459</v>
      </c>
      <c r="K57" s="137"/>
      <c r="L57" s="137"/>
      <c r="M57" s="137">
        <f>'将来負担比率（分子）の構造'!L$51</f>
        <v>419</v>
      </c>
      <c r="N57" s="137"/>
      <c r="O57" s="137"/>
      <c r="P57" s="137">
        <f>'将来負担比率（分子）の構造'!M$51</f>
        <v>395</v>
      </c>
    </row>
    <row r="58" spans="1:16" x14ac:dyDescent="0.15">
      <c r="A58" s="137" t="s">
        <v>35</v>
      </c>
      <c r="B58" s="137"/>
      <c r="C58" s="137"/>
      <c r="D58" s="137">
        <f>'将来負担比率（分子）の構造'!I$50</f>
        <v>1231</v>
      </c>
      <c r="E58" s="137"/>
      <c r="F58" s="137"/>
      <c r="G58" s="137">
        <f>'将来負担比率（分子）の構造'!J$50</f>
        <v>1424</v>
      </c>
      <c r="H58" s="137"/>
      <c r="I58" s="137"/>
      <c r="J58" s="137">
        <f>'将来負担比率（分子）の構造'!K$50</f>
        <v>1137</v>
      </c>
      <c r="K58" s="137"/>
      <c r="L58" s="137"/>
      <c r="M58" s="137">
        <f>'将来負担比率（分子）の構造'!L$50</f>
        <v>1351</v>
      </c>
      <c r="N58" s="137"/>
      <c r="O58" s="137"/>
      <c r="P58" s="137">
        <f>'将来負担比率（分子）の構造'!M$50</f>
        <v>1823</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371</v>
      </c>
      <c r="C62" s="137"/>
      <c r="D62" s="137"/>
      <c r="E62" s="137">
        <f>'将来負担比率（分子）の構造'!J$45</f>
        <v>339</v>
      </c>
      <c r="F62" s="137"/>
      <c r="G62" s="137"/>
      <c r="H62" s="137">
        <f>'将来負担比率（分子）の構造'!K$45</f>
        <v>120</v>
      </c>
      <c r="I62" s="137"/>
      <c r="J62" s="137"/>
      <c r="K62" s="137">
        <f>'将来負担比率（分子）の構造'!L$45</f>
        <v>64</v>
      </c>
      <c r="L62" s="137"/>
      <c r="M62" s="137"/>
      <c r="N62" s="137">
        <f>'将来負担比率（分子）の構造'!M$45</f>
        <v>127</v>
      </c>
      <c r="O62" s="137"/>
      <c r="P62" s="137"/>
    </row>
    <row r="63" spans="1:16" x14ac:dyDescent="0.15">
      <c r="A63" s="137" t="s">
        <v>28</v>
      </c>
      <c r="B63" s="137">
        <f>'将来負担比率（分子）の構造'!I$44</f>
        <v>687</v>
      </c>
      <c r="C63" s="137"/>
      <c r="D63" s="137"/>
      <c r="E63" s="137">
        <f>'将来負担比率（分子）の構造'!J$44</f>
        <v>676</v>
      </c>
      <c r="F63" s="137"/>
      <c r="G63" s="137"/>
      <c r="H63" s="137">
        <f>'将来負担比率（分子）の構造'!K$44</f>
        <v>896</v>
      </c>
      <c r="I63" s="137"/>
      <c r="J63" s="137"/>
      <c r="K63" s="137">
        <f>'将来負担比率（分子）の構造'!L$44</f>
        <v>893</v>
      </c>
      <c r="L63" s="137"/>
      <c r="M63" s="137"/>
      <c r="N63" s="137">
        <f>'将来負担比率（分子）の構造'!M$44</f>
        <v>845</v>
      </c>
      <c r="O63" s="137"/>
      <c r="P63" s="137"/>
    </row>
    <row r="64" spans="1:16" x14ac:dyDescent="0.15">
      <c r="A64" s="137" t="s">
        <v>27</v>
      </c>
      <c r="B64" s="137">
        <f>'将来負担比率（分子）の構造'!I$43</f>
        <v>1363</v>
      </c>
      <c r="C64" s="137"/>
      <c r="D64" s="137"/>
      <c r="E64" s="137">
        <f>'将来負担比率（分子）の構造'!J$43</f>
        <v>1314</v>
      </c>
      <c r="F64" s="137"/>
      <c r="G64" s="137"/>
      <c r="H64" s="137">
        <f>'将来負担比率（分子）の構造'!K$43</f>
        <v>1282</v>
      </c>
      <c r="I64" s="137"/>
      <c r="J64" s="137"/>
      <c r="K64" s="137">
        <f>'将来負担比率（分子）の構造'!L$43</f>
        <v>1087</v>
      </c>
      <c r="L64" s="137"/>
      <c r="M64" s="137"/>
      <c r="N64" s="137">
        <f>'将来負担比率（分子）の構造'!M$43</f>
        <v>1119</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6217</v>
      </c>
      <c r="C66" s="137"/>
      <c r="D66" s="137"/>
      <c r="E66" s="137">
        <f>'将来負担比率（分子）の構造'!J$41</f>
        <v>6670</v>
      </c>
      <c r="F66" s="137"/>
      <c r="G66" s="137"/>
      <c r="H66" s="137">
        <f>'将来負担比率（分子）の構造'!K$41</f>
        <v>6845</v>
      </c>
      <c r="I66" s="137"/>
      <c r="J66" s="137"/>
      <c r="K66" s="137">
        <f>'将来負担比率（分子）の構造'!L$41</f>
        <v>6815</v>
      </c>
      <c r="L66" s="137"/>
      <c r="M66" s="137"/>
      <c r="N66" s="137">
        <f>'将来負担比率（分子）の構造'!M$41</f>
        <v>6851</v>
      </c>
      <c r="O66" s="137"/>
      <c r="P66" s="137"/>
    </row>
    <row r="67" spans="1:16" x14ac:dyDescent="0.15">
      <c r="A67" s="137" t="s">
        <v>63</v>
      </c>
      <c r="B67" s="137" t="e">
        <f>NA()</f>
        <v>#N/A</v>
      </c>
      <c r="C67" s="137">
        <f>IF(ISNUMBER('将来負担比率（分子）の構造'!I$53), IF('将来負担比率（分子）の構造'!I$53 &lt; 0, 0, '将来負担比率（分子）の構造'!I$53), NA())</f>
        <v>1941</v>
      </c>
      <c r="D67" s="137" t="e">
        <f>NA()</f>
        <v>#N/A</v>
      </c>
      <c r="E67" s="137" t="e">
        <f>NA()</f>
        <v>#N/A</v>
      </c>
      <c r="F67" s="137">
        <f>IF(ISNUMBER('将来負担比率（分子）の構造'!J$53), IF('将来負担比率（分子）の構造'!J$53 &lt; 0, 0, '将来負担比率（分子）の構造'!J$53), NA())</f>
        <v>1481</v>
      </c>
      <c r="G67" s="137" t="e">
        <f>NA()</f>
        <v>#N/A</v>
      </c>
      <c r="H67" s="137" t="e">
        <f>NA()</f>
        <v>#N/A</v>
      </c>
      <c r="I67" s="137">
        <f>IF(ISNUMBER('将来負担比率（分子）の構造'!K$53), IF('将来負担比率（分子）の構造'!K$53 &lt; 0, 0, '将来負担比率（分子）の構造'!K$53), NA())</f>
        <v>2071</v>
      </c>
      <c r="J67" s="137" t="e">
        <f>NA()</f>
        <v>#N/A</v>
      </c>
      <c r="K67" s="137" t="e">
        <f>NA()</f>
        <v>#N/A</v>
      </c>
      <c r="L67" s="137">
        <f>IF(ISNUMBER('将来負担比率（分子）の構造'!L$53), IF('将来負担比率（分子）の構造'!L$53 &lt; 0, 0, '将来負担比率（分子）の構造'!L$53), NA())</f>
        <v>1620</v>
      </c>
      <c r="M67" s="137" t="e">
        <f>NA()</f>
        <v>#N/A</v>
      </c>
      <c r="N67" s="137" t="e">
        <f>NA()</f>
        <v>#N/A</v>
      </c>
      <c r="O67" s="137">
        <f>IF(ISNUMBER('将来負担比率（分子）の構造'!M$53), IF('将来負担比率（分子）の構造'!M$53 &lt; 0, 0, '将来負担比率（分子）の構造'!M$53), NA())</f>
        <v>1414</v>
      </c>
      <c r="P67" s="137" t="e">
        <f>NA()</f>
        <v>#N/A</v>
      </c>
    </row>
  </sheetData>
  <sheetProtection password="851F"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208</v>
      </c>
      <c r="C5" s="708"/>
      <c r="D5" s="708"/>
      <c r="E5" s="708"/>
      <c r="F5" s="708"/>
      <c r="G5" s="708"/>
      <c r="H5" s="708"/>
      <c r="I5" s="708"/>
      <c r="J5" s="708"/>
      <c r="K5" s="708"/>
      <c r="L5" s="708"/>
      <c r="M5" s="708"/>
      <c r="N5" s="708"/>
      <c r="O5" s="708"/>
      <c r="P5" s="708"/>
      <c r="Q5" s="709"/>
      <c r="R5" s="670">
        <v>1103626</v>
      </c>
      <c r="S5" s="671"/>
      <c r="T5" s="671"/>
      <c r="U5" s="671"/>
      <c r="V5" s="671"/>
      <c r="W5" s="671"/>
      <c r="X5" s="671"/>
      <c r="Y5" s="718"/>
      <c r="Z5" s="731">
        <v>13.7</v>
      </c>
      <c r="AA5" s="731"/>
      <c r="AB5" s="731"/>
      <c r="AC5" s="731"/>
      <c r="AD5" s="732">
        <v>1103626</v>
      </c>
      <c r="AE5" s="732"/>
      <c r="AF5" s="732"/>
      <c r="AG5" s="732"/>
      <c r="AH5" s="732"/>
      <c r="AI5" s="732"/>
      <c r="AJ5" s="732"/>
      <c r="AK5" s="732"/>
      <c r="AL5" s="719">
        <v>29.3</v>
      </c>
      <c r="AM5" s="688"/>
      <c r="AN5" s="688"/>
      <c r="AO5" s="720"/>
      <c r="AP5" s="707" t="s">
        <v>209</v>
      </c>
      <c r="AQ5" s="708"/>
      <c r="AR5" s="708"/>
      <c r="AS5" s="708"/>
      <c r="AT5" s="708"/>
      <c r="AU5" s="708"/>
      <c r="AV5" s="708"/>
      <c r="AW5" s="708"/>
      <c r="AX5" s="708"/>
      <c r="AY5" s="708"/>
      <c r="AZ5" s="708"/>
      <c r="BA5" s="708"/>
      <c r="BB5" s="708"/>
      <c r="BC5" s="708"/>
      <c r="BD5" s="708"/>
      <c r="BE5" s="708"/>
      <c r="BF5" s="709"/>
      <c r="BG5" s="620">
        <v>1097428</v>
      </c>
      <c r="BH5" s="621"/>
      <c r="BI5" s="621"/>
      <c r="BJ5" s="621"/>
      <c r="BK5" s="621"/>
      <c r="BL5" s="621"/>
      <c r="BM5" s="621"/>
      <c r="BN5" s="622"/>
      <c r="BO5" s="673">
        <v>99.4</v>
      </c>
      <c r="BP5" s="673"/>
      <c r="BQ5" s="673"/>
      <c r="BR5" s="673"/>
      <c r="BS5" s="674" t="s">
        <v>210</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202</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x14ac:dyDescent="0.15">
      <c r="B6" s="617" t="s">
        <v>214</v>
      </c>
      <c r="C6" s="618"/>
      <c r="D6" s="618"/>
      <c r="E6" s="618"/>
      <c r="F6" s="618"/>
      <c r="G6" s="618"/>
      <c r="H6" s="618"/>
      <c r="I6" s="618"/>
      <c r="J6" s="618"/>
      <c r="K6" s="618"/>
      <c r="L6" s="618"/>
      <c r="M6" s="618"/>
      <c r="N6" s="618"/>
      <c r="O6" s="618"/>
      <c r="P6" s="618"/>
      <c r="Q6" s="619"/>
      <c r="R6" s="620">
        <v>47471</v>
      </c>
      <c r="S6" s="621"/>
      <c r="T6" s="621"/>
      <c r="U6" s="621"/>
      <c r="V6" s="621"/>
      <c r="W6" s="621"/>
      <c r="X6" s="621"/>
      <c r="Y6" s="622"/>
      <c r="Z6" s="673">
        <v>0.6</v>
      </c>
      <c r="AA6" s="673"/>
      <c r="AB6" s="673"/>
      <c r="AC6" s="673"/>
      <c r="AD6" s="674">
        <v>47471</v>
      </c>
      <c r="AE6" s="674"/>
      <c r="AF6" s="674"/>
      <c r="AG6" s="674"/>
      <c r="AH6" s="674"/>
      <c r="AI6" s="674"/>
      <c r="AJ6" s="674"/>
      <c r="AK6" s="674"/>
      <c r="AL6" s="643">
        <v>1.3</v>
      </c>
      <c r="AM6" s="675"/>
      <c r="AN6" s="675"/>
      <c r="AO6" s="676"/>
      <c r="AP6" s="617" t="s">
        <v>215</v>
      </c>
      <c r="AQ6" s="618"/>
      <c r="AR6" s="618"/>
      <c r="AS6" s="618"/>
      <c r="AT6" s="618"/>
      <c r="AU6" s="618"/>
      <c r="AV6" s="618"/>
      <c r="AW6" s="618"/>
      <c r="AX6" s="618"/>
      <c r="AY6" s="618"/>
      <c r="AZ6" s="618"/>
      <c r="BA6" s="618"/>
      <c r="BB6" s="618"/>
      <c r="BC6" s="618"/>
      <c r="BD6" s="618"/>
      <c r="BE6" s="618"/>
      <c r="BF6" s="619"/>
      <c r="BG6" s="620">
        <v>1097428</v>
      </c>
      <c r="BH6" s="621"/>
      <c r="BI6" s="621"/>
      <c r="BJ6" s="621"/>
      <c r="BK6" s="621"/>
      <c r="BL6" s="621"/>
      <c r="BM6" s="621"/>
      <c r="BN6" s="622"/>
      <c r="BO6" s="673">
        <v>99.4</v>
      </c>
      <c r="BP6" s="673"/>
      <c r="BQ6" s="673"/>
      <c r="BR6" s="673"/>
      <c r="BS6" s="674" t="s">
        <v>210</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90895</v>
      </c>
      <c r="CS6" s="621"/>
      <c r="CT6" s="621"/>
      <c r="CU6" s="621"/>
      <c r="CV6" s="621"/>
      <c r="CW6" s="621"/>
      <c r="CX6" s="621"/>
      <c r="CY6" s="622"/>
      <c r="CZ6" s="673">
        <v>1.2</v>
      </c>
      <c r="DA6" s="673"/>
      <c r="DB6" s="673"/>
      <c r="DC6" s="673"/>
      <c r="DD6" s="626" t="s">
        <v>210</v>
      </c>
      <c r="DE6" s="621"/>
      <c r="DF6" s="621"/>
      <c r="DG6" s="621"/>
      <c r="DH6" s="621"/>
      <c r="DI6" s="621"/>
      <c r="DJ6" s="621"/>
      <c r="DK6" s="621"/>
      <c r="DL6" s="621"/>
      <c r="DM6" s="621"/>
      <c r="DN6" s="621"/>
      <c r="DO6" s="621"/>
      <c r="DP6" s="622"/>
      <c r="DQ6" s="626">
        <v>90895</v>
      </c>
      <c r="DR6" s="621"/>
      <c r="DS6" s="621"/>
      <c r="DT6" s="621"/>
      <c r="DU6" s="621"/>
      <c r="DV6" s="621"/>
      <c r="DW6" s="621"/>
      <c r="DX6" s="621"/>
      <c r="DY6" s="621"/>
      <c r="DZ6" s="621"/>
      <c r="EA6" s="621"/>
      <c r="EB6" s="621"/>
      <c r="EC6" s="656"/>
    </row>
    <row r="7" spans="2:143" ht="11.25" customHeight="1" x14ac:dyDescent="0.15">
      <c r="B7" s="617" t="s">
        <v>217</v>
      </c>
      <c r="C7" s="618"/>
      <c r="D7" s="618"/>
      <c r="E7" s="618"/>
      <c r="F7" s="618"/>
      <c r="G7" s="618"/>
      <c r="H7" s="618"/>
      <c r="I7" s="618"/>
      <c r="J7" s="618"/>
      <c r="K7" s="618"/>
      <c r="L7" s="618"/>
      <c r="M7" s="618"/>
      <c r="N7" s="618"/>
      <c r="O7" s="618"/>
      <c r="P7" s="618"/>
      <c r="Q7" s="619"/>
      <c r="R7" s="620">
        <v>629</v>
      </c>
      <c r="S7" s="621"/>
      <c r="T7" s="621"/>
      <c r="U7" s="621"/>
      <c r="V7" s="621"/>
      <c r="W7" s="621"/>
      <c r="X7" s="621"/>
      <c r="Y7" s="622"/>
      <c r="Z7" s="673">
        <v>0</v>
      </c>
      <c r="AA7" s="673"/>
      <c r="AB7" s="673"/>
      <c r="AC7" s="673"/>
      <c r="AD7" s="674">
        <v>629</v>
      </c>
      <c r="AE7" s="674"/>
      <c r="AF7" s="674"/>
      <c r="AG7" s="674"/>
      <c r="AH7" s="674"/>
      <c r="AI7" s="674"/>
      <c r="AJ7" s="674"/>
      <c r="AK7" s="674"/>
      <c r="AL7" s="643">
        <v>0</v>
      </c>
      <c r="AM7" s="675"/>
      <c r="AN7" s="675"/>
      <c r="AO7" s="676"/>
      <c r="AP7" s="617" t="s">
        <v>218</v>
      </c>
      <c r="AQ7" s="618"/>
      <c r="AR7" s="618"/>
      <c r="AS7" s="618"/>
      <c r="AT7" s="618"/>
      <c r="AU7" s="618"/>
      <c r="AV7" s="618"/>
      <c r="AW7" s="618"/>
      <c r="AX7" s="618"/>
      <c r="AY7" s="618"/>
      <c r="AZ7" s="618"/>
      <c r="BA7" s="618"/>
      <c r="BB7" s="618"/>
      <c r="BC7" s="618"/>
      <c r="BD7" s="618"/>
      <c r="BE7" s="618"/>
      <c r="BF7" s="619"/>
      <c r="BG7" s="620">
        <v>358525</v>
      </c>
      <c r="BH7" s="621"/>
      <c r="BI7" s="621"/>
      <c r="BJ7" s="621"/>
      <c r="BK7" s="621"/>
      <c r="BL7" s="621"/>
      <c r="BM7" s="621"/>
      <c r="BN7" s="622"/>
      <c r="BO7" s="673">
        <v>32.5</v>
      </c>
      <c r="BP7" s="673"/>
      <c r="BQ7" s="673"/>
      <c r="BR7" s="673"/>
      <c r="BS7" s="674" t="s">
        <v>210</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1186916</v>
      </c>
      <c r="CS7" s="621"/>
      <c r="CT7" s="621"/>
      <c r="CU7" s="621"/>
      <c r="CV7" s="621"/>
      <c r="CW7" s="621"/>
      <c r="CX7" s="621"/>
      <c r="CY7" s="622"/>
      <c r="CZ7" s="673">
        <v>15.1</v>
      </c>
      <c r="DA7" s="673"/>
      <c r="DB7" s="673"/>
      <c r="DC7" s="673"/>
      <c r="DD7" s="626">
        <v>13691</v>
      </c>
      <c r="DE7" s="621"/>
      <c r="DF7" s="621"/>
      <c r="DG7" s="621"/>
      <c r="DH7" s="621"/>
      <c r="DI7" s="621"/>
      <c r="DJ7" s="621"/>
      <c r="DK7" s="621"/>
      <c r="DL7" s="621"/>
      <c r="DM7" s="621"/>
      <c r="DN7" s="621"/>
      <c r="DO7" s="621"/>
      <c r="DP7" s="622"/>
      <c r="DQ7" s="626">
        <v>900622</v>
      </c>
      <c r="DR7" s="621"/>
      <c r="DS7" s="621"/>
      <c r="DT7" s="621"/>
      <c r="DU7" s="621"/>
      <c r="DV7" s="621"/>
      <c r="DW7" s="621"/>
      <c r="DX7" s="621"/>
      <c r="DY7" s="621"/>
      <c r="DZ7" s="621"/>
      <c r="EA7" s="621"/>
      <c r="EB7" s="621"/>
      <c r="EC7" s="656"/>
    </row>
    <row r="8" spans="2:143" ht="11.25" customHeight="1" x14ac:dyDescent="0.15">
      <c r="B8" s="617" t="s">
        <v>220</v>
      </c>
      <c r="C8" s="618"/>
      <c r="D8" s="618"/>
      <c r="E8" s="618"/>
      <c r="F8" s="618"/>
      <c r="G8" s="618"/>
      <c r="H8" s="618"/>
      <c r="I8" s="618"/>
      <c r="J8" s="618"/>
      <c r="K8" s="618"/>
      <c r="L8" s="618"/>
      <c r="M8" s="618"/>
      <c r="N8" s="618"/>
      <c r="O8" s="618"/>
      <c r="P8" s="618"/>
      <c r="Q8" s="619"/>
      <c r="R8" s="620">
        <v>1028</v>
      </c>
      <c r="S8" s="621"/>
      <c r="T8" s="621"/>
      <c r="U8" s="621"/>
      <c r="V8" s="621"/>
      <c r="W8" s="621"/>
      <c r="X8" s="621"/>
      <c r="Y8" s="622"/>
      <c r="Z8" s="673">
        <v>0</v>
      </c>
      <c r="AA8" s="673"/>
      <c r="AB8" s="673"/>
      <c r="AC8" s="673"/>
      <c r="AD8" s="674">
        <v>1028</v>
      </c>
      <c r="AE8" s="674"/>
      <c r="AF8" s="674"/>
      <c r="AG8" s="674"/>
      <c r="AH8" s="674"/>
      <c r="AI8" s="674"/>
      <c r="AJ8" s="674"/>
      <c r="AK8" s="674"/>
      <c r="AL8" s="643">
        <v>0</v>
      </c>
      <c r="AM8" s="675"/>
      <c r="AN8" s="675"/>
      <c r="AO8" s="676"/>
      <c r="AP8" s="617" t="s">
        <v>221</v>
      </c>
      <c r="AQ8" s="618"/>
      <c r="AR8" s="618"/>
      <c r="AS8" s="618"/>
      <c r="AT8" s="618"/>
      <c r="AU8" s="618"/>
      <c r="AV8" s="618"/>
      <c r="AW8" s="618"/>
      <c r="AX8" s="618"/>
      <c r="AY8" s="618"/>
      <c r="AZ8" s="618"/>
      <c r="BA8" s="618"/>
      <c r="BB8" s="618"/>
      <c r="BC8" s="618"/>
      <c r="BD8" s="618"/>
      <c r="BE8" s="618"/>
      <c r="BF8" s="619"/>
      <c r="BG8" s="620">
        <v>17049</v>
      </c>
      <c r="BH8" s="621"/>
      <c r="BI8" s="621"/>
      <c r="BJ8" s="621"/>
      <c r="BK8" s="621"/>
      <c r="BL8" s="621"/>
      <c r="BM8" s="621"/>
      <c r="BN8" s="622"/>
      <c r="BO8" s="673">
        <v>1.5</v>
      </c>
      <c r="BP8" s="673"/>
      <c r="BQ8" s="673"/>
      <c r="BR8" s="673"/>
      <c r="BS8" s="626" t="s">
        <v>111</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2751851</v>
      </c>
      <c r="CS8" s="621"/>
      <c r="CT8" s="621"/>
      <c r="CU8" s="621"/>
      <c r="CV8" s="621"/>
      <c r="CW8" s="621"/>
      <c r="CX8" s="621"/>
      <c r="CY8" s="622"/>
      <c r="CZ8" s="673">
        <v>35.1</v>
      </c>
      <c r="DA8" s="673"/>
      <c r="DB8" s="673"/>
      <c r="DC8" s="673"/>
      <c r="DD8" s="626">
        <v>199726</v>
      </c>
      <c r="DE8" s="621"/>
      <c r="DF8" s="621"/>
      <c r="DG8" s="621"/>
      <c r="DH8" s="621"/>
      <c r="DI8" s="621"/>
      <c r="DJ8" s="621"/>
      <c r="DK8" s="621"/>
      <c r="DL8" s="621"/>
      <c r="DM8" s="621"/>
      <c r="DN8" s="621"/>
      <c r="DO8" s="621"/>
      <c r="DP8" s="622"/>
      <c r="DQ8" s="626">
        <v>1152380</v>
      </c>
      <c r="DR8" s="621"/>
      <c r="DS8" s="621"/>
      <c r="DT8" s="621"/>
      <c r="DU8" s="621"/>
      <c r="DV8" s="621"/>
      <c r="DW8" s="621"/>
      <c r="DX8" s="621"/>
      <c r="DY8" s="621"/>
      <c r="DZ8" s="621"/>
      <c r="EA8" s="621"/>
      <c r="EB8" s="621"/>
      <c r="EC8" s="656"/>
    </row>
    <row r="9" spans="2:143" ht="11.25" customHeight="1" x14ac:dyDescent="0.15">
      <c r="B9" s="617" t="s">
        <v>223</v>
      </c>
      <c r="C9" s="618"/>
      <c r="D9" s="618"/>
      <c r="E9" s="618"/>
      <c r="F9" s="618"/>
      <c r="G9" s="618"/>
      <c r="H9" s="618"/>
      <c r="I9" s="618"/>
      <c r="J9" s="618"/>
      <c r="K9" s="618"/>
      <c r="L9" s="618"/>
      <c r="M9" s="618"/>
      <c r="N9" s="618"/>
      <c r="O9" s="618"/>
      <c r="P9" s="618"/>
      <c r="Q9" s="619"/>
      <c r="R9" s="620">
        <v>811</v>
      </c>
      <c r="S9" s="621"/>
      <c r="T9" s="621"/>
      <c r="U9" s="621"/>
      <c r="V9" s="621"/>
      <c r="W9" s="621"/>
      <c r="X9" s="621"/>
      <c r="Y9" s="622"/>
      <c r="Z9" s="673">
        <v>0</v>
      </c>
      <c r="AA9" s="673"/>
      <c r="AB9" s="673"/>
      <c r="AC9" s="673"/>
      <c r="AD9" s="674">
        <v>811</v>
      </c>
      <c r="AE9" s="674"/>
      <c r="AF9" s="674"/>
      <c r="AG9" s="674"/>
      <c r="AH9" s="674"/>
      <c r="AI9" s="674"/>
      <c r="AJ9" s="674"/>
      <c r="AK9" s="674"/>
      <c r="AL9" s="643">
        <v>0</v>
      </c>
      <c r="AM9" s="675"/>
      <c r="AN9" s="675"/>
      <c r="AO9" s="676"/>
      <c r="AP9" s="617" t="s">
        <v>224</v>
      </c>
      <c r="AQ9" s="618"/>
      <c r="AR9" s="618"/>
      <c r="AS9" s="618"/>
      <c r="AT9" s="618"/>
      <c r="AU9" s="618"/>
      <c r="AV9" s="618"/>
      <c r="AW9" s="618"/>
      <c r="AX9" s="618"/>
      <c r="AY9" s="618"/>
      <c r="AZ9" s="618"/>
      <c r="BA9" s="618"/>
      <c r="BB9" s="618"/>
      <c r="BC9" s="618"/>
      <c r="BD9" s="618"/>
      <c r="BE9" s="618"/>
      <c r="BF9" s="619"/>
      <c r="BG9" s="620">
        <v>263918</v>
      </c>
      <c r="BH9" s="621"/>
      <c r="BI9" s="621"/>
      <c r="BJ9" s="621"/>
      <c r="BK9" s="621"/>
      <c r="BL9" s="621"/>
      <c r="BM9" s="621"/>
      <c r="BN9" s="622"/>
      <c r="BO9" s="673">
        <v>23.9</v>
      </c>
      <c r="BP9" s="673"/>
      <c r="BQ9" s="673"/>
      <c r="BR9" s="673"/>
      <c r="BS9" s="626" t="s">
        <v>111</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408862</v>
      </c>
      <c r="CS9" s="621"/>
      <c r="CT9" s="621"/>
      <c r="CU9" s="621"/>
      <c r="CV9" s="621"/>
      <c r="CW9" s="621"/>
      <c r="CX9" s="621"/>
      <c r="CY9" s="622"/>
      <c r="CZ9" s="673">
        <v>5.2</v>
      </c>
      <c r="DA9" s="673"/>
      <c r="DB9" s="673"/>
      <c r="DC9" s="673"/>
      <c r="DD9" s="626">
        <v>1942</v>
      </c>
      <c r="DE9" s="621"/>
      <c r="DF9" s="621"/>
      <c r="DG9" s="621"/>
      <c r="DH9" s="621"/>
      <c r="DI9" s="621"/>
      <c r="DJ9" s="621"/>
      <c r="DK9" s="621"/>
      <c r="DL9" s="621"/>
      <c r="DM9" s="621"/>
      <c r="DN9" s="621"/>
      <c r="DO9" s="621"/>
      <c r="DP9" s="622"/>
      <c r="DQ9" s="626">
        <v>369292</v>
      </c>
      <c r="DR9" s="621"/>
      <c r="DS9" s="621"/>
      <c r="DT9" s="621"/>
      <c r="DU9" s="621"/>
      <c r="DV9" s="621"/>
      <c r="DW9" s="621"/>
      <c r="DX9" s="621"/>
      <c r="DY9" s="621"/>
      <c r="DZ9" s="621"/>
      <c r="EA9" s="621"/>
      <c r="EB9" s="621"/>
      <c r="EC9" s="656"/>
    </row>
    <row r="10" spans="2:143" ht="11.25" customHeight="1" x14ac:dyDescent="0.15">
      <c r="B10" s="617" t="s">
        <v>226</v>
      </c>
      <c r="C10" s="618"/>
      <c r="D10" s="618"/>
      <c r="E10" s="618"/>
      <c r="F10" s="618"/>
      <c r="G10" s="618"/>
      <c r="H10" s="618"/>
      <c r="I10" s="618"/>
      <c r="J10" s="618"/>
      <c r="K10" s="618"/>
      <c r="L10" s="618"/>
      <c r="M10" s="618"/>
      <c r="N10" s="618"/>
      <c r="O10" s="618"/>
      <c r="P10" s="618"/>
      <c r="Q10" s="619"/>
      <c r="R10" s="620">
        <v>205728</v>
      </c>
      <c r="S10" s="621"/>
      <c r="T10" s="621"/>
      <c r="U10" s="621"/>
      <c r="V10" s="621"/>
      <c r="W10" s="621"/>
      <c r="X10" s="621"/>
      <c r="Y10" s="622"/>
      <c r="Z10" s="673">
        <v>2.6</v>
      </c>
      <c r="AA10" s="673"/>
      <c r="AB10" s="673"/>
      <c r="AC10" s="673"/>
      <c r="AD10" s="674">
        <v>205728</v>
      </c>
      <c r="AE10" s="674"/>
      <c r="AF10" s="674"/>
      <c r="AG10" s="674"/>
      <c r="AH10" s="674"/>
      <c r="AI10" s="674"/>
      <c r="AJ10" s="674"/>
      <c r="AK10" s="674"/>
      <c r="AL10" s="643">
        <v>5.5</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23637</v>
      </c>
      <c r="BH10" s="621"/>
      <c r="BI10" s="621"/>
      <c r="BJ10" s="621"/>
      <c r="BK10" s="621"/>
      <c r="BL10" s="621"/>
      <c r="BM10" s="621"/>
      <c r="BN10" s="622"/>
      <c r="BO10" s="673">
        <v>2.1</v>
      </c>
      <c r="BP10" s="673"/>
      <c r="BQ10" s="673"/>
      <c r="BR10" s="673"/>
      <c r="BS10" s="626" t="s">
        <v>111</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t="s">
        <v>111</v>
      </c>
      <c r="CS10" s="621"/>
      <c r="CT10" s="621"/>
      <c r="CU10" s="621"/>
      <c r="CV10" s="621"/>
      <c r="CW10" s="621"/>
      <c r="CX10" s="621"/>
      <c r="CY10" s="622"/>
      <c r="CZ10" s="673" t="s">
        <v>111</v>
      </c>
      <c r="DA10" s="673"/>
      <c r="DB10" s="673"/>
      <c r="DC10" s="673"/>
      <c r="DD10" s="626" t="s">
        <v>111</v>
      </c>
      <c r="DE10" s="621"/>
      <c r="DF10" s="621"/>
      <c r="DG10" s="621"/>
      <c r="DH10" s="621"/>
      <c r="DI10" s="621"/>
      <c r="DJ10" s="621"/>
      <c r="DK10" s="621"/>
      <c r="DL10" s="621"/>
      <c r="DM10" s="621"/>
      <c r="DN10" s="621"/>
      <c r="DO10" s="621"/>
      <c r="DP10" s="622"/>
      <c r="DQ10" s="626" t="s">
        <v>111</v>
      </c>
      <c r="DR10" s="621"/>
      <c r="DS10" s="621"/>
      <c r="DT10" s="621"/>
      <c r="DU10" s="621"/>
      <c r="DV10" s="621"/>
      <c r="DW10" s="621"/>
      <c r="DX10" s="621"/>
      <c r="DY10" s="621"/>
      <c r="DZ10" s="621"/>
      <c r="EA10" s="621"/>
      <c r="EB10" s="621"/>
      <c r="EC10" s="656"/>
    </row>
    <row r="11" spans="2:143" ht="11.25" customHeight="1" x14ac:dyDescent="0.15">
      <c r="B11" s="617" t="s">
        <v>229</v>
      </c>
      <c r="C11" s="618"/>
      <c r="D11" s="618"/>
      <c r="E11" s="618"/>
      <c r="F11" s="618"/>
      <c r="G11" s="618"/>
      <c r="H11" s="618"/>
      <c r="I11" s="618"/>
      <c r="J11" s="618"/>
      <c r="K11" s="618"/>
      <c r="L11" s="618"/>
      <c r="M11" s="618"/>
      <c r="N11" s="618"/>
      <c r="O11" s="618"/>
      <c r="P11" s="618"/>
      <c r="Q11" s="619"/>
      <c r="R11" s="620">
        <v>18824</v>
      </c>
      <c r="S11" s="621"/>
      <c r="T11" s="621"/>
      <c r="U11" s="621"/>
      <c r="V11" s="621"/>
      <c r="W11" s="621"/>
      <c r="X11" s="621"/>
      <c r="Y11" s="622"/>
      <c r="Z11" s="673">
        <v>0.2</v>
      </c>
      <c r="AA11" s="673"/>
      <c r="AB11" s="673"/>
      <c r="AC11" s="673"/>
      <c r="AD11" s="674">
        <v>18824</v>
      </c>
      <c r="AE11" s="674"/>
      <c r="AF11" s="674"/>
      <c r="AG11" s="674"/>
      <c r="AH11" s="674"/>
      <c r="AI11" s="674"/>
      <c r="AJ11" s="674"/>
      <c r="AK11" s="674"/>
      <c r="AL11" s="643">
        <v>0.5</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53921</v>
      </c>
      <c r="BH11" s="621"/>
      <c r="BI11" s="621"/>
      <c r="BJ11" s="621"/>
      <c r="BK11" s="621"/>
      <c r="BL11" s="621"/>
      <c r="BM11" s="621"/>
      <c r="BN11" s="622"/>
      <c r="BO11" s="673">
        <v>4.9000000000000004</v>
      </c>
      <c r="BP11" s="673"/>
      <c r="BQ11" s="673"/>
      <c r="BR11" s="673"/>
      <c r="BS11" s="626" t="s">
        <v>111</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237822</v>
      </c>
      <c r="CS11" s="621"/>
      <c r="CT11" s="621"/>
      <c r="CU11" s="621"/>
      <c r="CV11" s="621"/>
      <c r="CW11" s="621"/>
      <c r="CX11" s="621"/>
      <c r="CY11" s="622"/>
      <c r="CZ11" s="673">
        <v>3</v>
      </c>
      <c r="DA11" s="673"/>
      <c r="DB11" s="673"/>
      <c r="DC11" s="673"/>
      <c r="DD11" s="626">
        <v>35135</v>
      </c>
      <c r="DE11" s="621"/>
      <c r="DF11" s="621"/>
      <c r="DG11" s="621"/>
      <c r="DH11" s="621"/>
      <c r="DI11" s="621"/>
      <c r="DJ11" s="621"/>
      <c r="DK11" s="621"/>
      <c r="DL11" s="621"/>
      <c r="DM11" s="621"/>
      <c r="DN11" s="621"/>
      <c r="DO11" s="621"/>
      <c r="DP11" s="622"/>
      <c r="DQ11" s="626">
        <v>123011</v>
      </c>
      <c r="DR11" s="621"/>
      <c r="DS11" s="621"/>
      <c r="DT11" s="621"/>
      <c r="DU11" s="621"/>
      <c r="DV11" s="621"/>
      <c r="DW11" s="621"/>
      <c r="DX11" s="621"/>
      <c r="DY11" s="621"/>
      <c r="DZ11" s="621"/>
      <c r="EA11" s="621"/>
      <c r="EB11" s="621"/>
      <c r="EC11" s="656"/>
    </row>
    <row r="12" spans="2:143" ht="11.25" customHeight="1" x14ac:dyDescent="0.15">
      <c r="B12" s="617" t="s">
        <v>232</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597048</v>
      </c>
      <c r="BH12" s="621"/>
      <c r="BI12" s="621"/>
      <c r="BJ12" s="621"/>
      <c r="BK12" s="621"/>
      <c r="BL12" s="621"/>
      <c r="BM12" s="621"/>
      <c r="BN12" s="622"/>
      <c r="BO12" s="673">
        <v>54.1</v>
      </c>
      <c r="BP12" s="673"/>
      <c r="BQ12" s="673"/>
      <c r="BR12" s="673"/>
      <c r="BS12" s="626" t="s">
        <v>111</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429858</v>
      </c>
      <c r="CS12" s="621"/>
      <c r="CT12" s="621"/>
      <c r="CU12" s="621"/>
      <c r="CV12" s="621"/>
      <c r="CW12" s="621"/>
      <c r="CX12" s="621"/>
      <c r="CY12" s="622"/>
      <c r="CZ12" s="673">
        <v>5.5</v>
      </c>
      <c r="DA12" s="673"/>
      <c r="DB12" s="673"/>
      <c r="DC12" s="673"/>
      <c r="DD12" s="626">
        <v>322639</v>
      </c>
      <c r="DE12" s="621"/>
      <c r="DF12" s="621"/>
      <c r="DG12" s="621"/>
      <c r="DH12" s="621"/>
      <c r="DI12" s="621"/>
      <c r="DJ12" s="621"/>
      <c r="DK12" s="621"/>
      <c r="DL12" s="621"/>
      <c r="DM12" s="621"/>
      <c r="DN12" s="621"/>
      <c r="DO12" s="621"/>
      <c r="DP12" s="622"/>
      <c r="DQ12" s="626">
        <v>62530</v>
      </c>
      <c r="DR12" s="621"/>
      <c r="DS12" s="621"/>
      <c r="DT12" s="621"/>
      <c r="DU12" s="621"/>
      <c r="DV12" s="621"/>
      <c r="DW12" s="621"/>
      <c r="DX12" s="621"/>
      <c r="DY12" s="621"/>
      <c r="DZ12" s="621"/>
      <c r="EA12" s="621"/>
      <c r="EB12" s="621"/>
      <c r="EC12" s="656"/>
    </row>
    <row r="13" spans="2:143" ht="11.25" customHeight="1" x14ac:dyDescent="0.15">
      <c r="B13" s="617" t="s">
        <v>235</v>
      </c>
      <c r="C13" s="618"/>
      <c r="D13" s="618"/>
      <c r="E13" s="618"/>
      <c r="F13" s="618"/>
      <c r="G13" s="618"/>
      <c r="H13" s="618"/>
      <c r="I13" s="618"/>
      <c r="J13" s="618"/>
      <c r="K13" s="618"/>
      <c r="L13" s="618"/>
      <c r="M13" s="618"/>
      <c r="N13" s="618"/>
      <c r="O13" s="618"/>
      <c r="P13" s="618"/>
      <c r="Q13" s="619"/>
      <c r="R13" s="620">
        <v>9002</v>
      </c>
      <c r="S13" s="621"/>
      <c r="T13" s="621"/>
      <c r="U13" s="621"/>
      <c r="V13" s="621"/>
      <c r="W13" s="621"/>
      <c r="X13" s="621"/>
      <c r="Y13" s="622"/>
      <c r="Z13" s="673">
        <v>0.1</v>
      </c>
      <c r="AA13" s="673"/>
      <c r="AB13" s="673"/>
      <c r="AC13" s="673"/>
      <c r="AD13" s="674">
        <v>9002</v>
      </c>
      <c r="AE13" s="674"/>
      <c r="AF13" s="674"/>
      <c r="AG13" s="674"/>
      <c r="AH13" s="674"/>
      <c r="AI13" s="674"/>
      <c r="AJ13" s="674"/>
      <c r="AK13" s="674"/>
      <c r="AL13" s="643">
        <v>0.2</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593559</v>
      </c>
      <c r="BH13" s="621"/>
      <c r="BI13" s="621"/>
      <c r="BJ13" s="621"/>
      <c r="BK13" s="621"/>
      <c r="BL13" s="621"/>
      <c r="BM13" s="621"/>
      <c r="BN13" s="622"/>
      <c r="BO13" s="673">
        <v>53.8</v>
      </c>
      <c r="BP13" s="673"/>
      <c r="BQ13" s="673"/>
      <c r="BR13" s="673"/>
      <c r="BS13" s="626" t="s">
        <v>111</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718001</v>
      </c>
      <c r="CS13" s="621"/>
      <c r="CT13" s="621"/>
      <c r="CU13" s="621"/>
      <c r="CV13" s="621"/>
      <c r="CW13" s="621"/>
      <c r="CX13" s="621"/>
      <c r="CY13" s="622"/>
      <c r="CZ13" s="673">
        <v>9.1999999999999993</v>
      </c>
      <c r="DA13" s="673"/>
      <c r="DB13" s="673"/>
      <c r="DC13" s="673"/>
      <c r="DD13" s="626">
        <v>422210</v>
      </c>
      <c r="DE13" s="621"/>
      <c r="DF13" s="621"/>
      <c r="DG13" s="621"/>
      <c r="DH13" s="621"/>
      <c r="DI13" s="621"/>
      <c r="DJ13" s="621"/>
      <c r="DK13" s="621"/>
      <c r="DL13" s="621"/>
      <c r="DM13" s="621"/>
      <c r="DN13" s="621"/>
      <c r="DO13" s="621"/>
      <c r="DP13" s="622"/>
      <c r="DQ13" s="626">
        <v>284613</v>
      </c>
      <c r="DR13" s="621"/>
      <c r="DS13" s="621"/>
      <c r="DT13" s="621"/>
      <c r="DU13" s="621"/>
      <c r="DV13" s="621"/>
      <c r="DW13" s="621"/>
      <c r="DX13" s="621"/>
      <c r="DY13" s="621"/>
      <c r="DZ13" s="621"/>
      <c r="EA13" s="621"/>
      <c r="EB13" s="621"/>
      <c r="EC13" s="656"/>
    </row>
    <row r="14" spans="2:143" ht="11.25" customHeight="1" x14ac:dyDescent="0.15">
      <c r="B14" s="617" t="s">
        <v>238</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49348</v>
      </c>
      <c r="BH14" s="621"/>
      <c r="BI14" s="621"/>
      <c r="BJ14" s="621"/>
      <c r="BK14" s="621"/>
      <c r="BL14" s="621"/>
      <c r="BM14" s="621"/>
      <c r="BN14" s="622"/>
      <c r="BO14" s="673">
        <v>4.5</v>
      </c>
      <c r="BP14" s="673"/>
      <c r="BQ14" s="673"/>
      <c r="BR14" s="673"/>
      <c r="BS14" s="626" t="s">
        <v>111</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253338</v>
      </c>
      <c r="CS14" s="621"/>
      <c r="CT14" s="621"/>
      <c r="CU14" s="621"/>
      <c r="CV14" s="621"/>
      <c r="CW14" s="621"/>
      <c r="CX14" s="621"/>
      <c r="CY14" s="622"/>
      <c r="CZ14" s="673">
        <v>3.2</v>
      </c>
      <c r="DA14" s="673"/>
      <c r="DB14" s="673"/>
      <c r="DC14" s="673"/>
      <c r="DD14" s="626">
        <v>1270</v>
      </c>
      <c r="DE14" s="621"/>
      <c r="DF14" s="621"/>
      <c r="DG14" s="621"/>
      <c r="DH14" s="621"/>
      <c r="DI14" s="621"/>
      <c r="DJ14" s="621"/>
      <c r="DK14" s="621"/>
      <c r="DL14" s="621"/>
      <c r="DM14" s="621"/>
      <c r="DN14" s="621"/>
      <c r="DO14" s="621"/>
      <c r="DP14" s="622"/>
      <c r="DQ14" s="626">
        <v>253338</v>
      </c>
      <c r="DR14" s="621"/>
      <c r="DS14" s="621"/>
      <c r="DT14" s="621"/>
      <c r="DU14" s="621"/>
      <c r="DV14" s="621"/>
      <c r="DW14" s="621"/>
      <c r="DX14" s="621"/>
      <c r="DY14" s="621"/>
      <c r="DZ14" s="621"/>
      <c r="EA14" s="621"/>
      <c r="EB14" s="621"/>
      <c r="EC14" s="656"/>
    </row>
    <row r="15" spans="2:143" ht="11.25" customHeight="1" x14ac:dyDescent="0.15">
      <c r="B15" s="617" t="s">
        <v>241</v>
      </c>
      <c r="C15" s="618"/>
      <c r="D15" s="618"/>
      <c r="E15" s="618"/>
      <c r="F15" s="618"/>
      <c r="G15" s="618"/>
      <c r="H15" s="618"/>
      <c r="I15" s="618"/>
      <c r="J15" s="618"/>
      <c r="K15" s="618"/>
      <c r="L15" s="618"/>
      <c r="M15" s="618"/>
      <c r="N15" s="618"/>
      <c r="O15" s="618"/>
      <c r="P15" s="618"/>
      <c r="Q15" s="619"/>
      <c r="R15" s="620">
        <v>2270</v>
      </c>
      <c r="S15" s="621"/>
      <c r="T15" s="621"/>
      <c r="U15" s="621"/>
      <c r="V15" s="621"/>
      <c r="W15" s="621"/>
      <c r="X15" s="621"/>
      <c r="Y15" s="622"/>
      <c r="Z15" s="673">
        <v>0</v>
      </c>
      <c r="AA15" s="673"/>
      <c r="AB15" s="673"/>
      <c r="AC15" s="673"/>
      <c r="AD15" s="674">
        <v>2270</v>
      </c>
      <c r="AE15" s="674"/>
      <c r="AF15" s="674"/>
      <c r="AG15" s="674"/>
      <c r="AH15" s="674"/>
      <c r="AI15" s="674"/>
      <c r="AJ15" s="674"/>
      <c r="AK15" s="674"/>
      <c r="AL15" s="643">
        <v>0.1</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75664</v>
      </c>
      <c r="BH15" s="621"/>
      <c r="BI15" s="621"/>
      <c r="BJ15" s="621"/>
      <c r="BK15" s="621"/>
      <c r="BL15" s="621"/>
      <c r="BM15" s="621"/>
      <c r="BN15" s="622"/>
      <c r="BO15" s="673">
        <v>6.9</v>
      </c>
      <c r="BP15" s="673"/>
      <c r="BQ15" s="673"/>
      <c r="BR15" s="673"/>
      <c r="BS15" s="626" t="s">
        <v>111</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1110630</v>
      </c>
      <c r="CS15" s="621"/>
      <c r="CT15" s="621"/>
      <c r="CU15" s="621"/>
      <c r="CV15" s="621"/>
      <c r="CW15" s="621"/>
      <c r="CX15" s="621"/>
      <c r="CY15" s="622"/>
      <c r="CZ15" s="673">
        <v>14.2</v>
      </c>
      <c r="DA15" s="673"/>
      <c r="DB15" s="673"/>
      <c r="DC15" s="673"/>
      <c r="DD15" s="626">
        <v>489501</v>
      </c>
      <c r="DE15" s="621"/>
      <c r="DF15" s="621"/>
      <c r="DG15" s="621"/>
      <c r="DH15" s="621"/>
      <c r="DI15" s="621"/>
      <c r="DJ15" s="621"/>
      <c r="DK15" s="621"/>
      <c r="DL15" s="621"/>
      <c r="DM15" s="621"/>
      <c r="DN15" s="621"/>
      <c r="DO15" s="621"/>
      <c r="DP15" s="622"/>
      <c r="DQ15" s="626">
        <v>500104</v>
      </c>
      <c r="DR15" s="621"/>
      <c r="DS15" s="621"/>
      <c r="DT15" s="621"/>
      <c r="DU15" s="621"/>
      <c r="DV15" s="621"/>
      <c r="DW15" s="621"/>
      <c r="DX15" s="621"/>
      <c r="DY15" s="621"/>
      <c r="DZ15" s="621"/>
      <c r="EA15" s="621"/>
      <c r="EB15" s="621"/>
      <c r="EC15" s="656"/>
    </row>
    <row r="16" spans="2:143" ht="11.25" customHeight="1" x14ac:dyDescent="0.15">
      <c r="B16" s="617" t="s">
        <v>244</v>
      </c>
      <c r="C16" s="618"/>
      <c r="D16" s="618"/>
      <c r="E16" s="618"/>
      <c r="F16" s="618"/>
      <c r="G16" s="618"/>
      <c r="H16" s="618"/>
      <c r="I16" s="618"/>
      <c r="J16" s="618"/>
      <c r="K16" s="618"/>
      <c r="L16" s="618"/>
      <c r="M16" s="618"/>
      <c r="N16" s="618"/>
      <c r="O16" s="618"/>
      <c r="P16" s="618"/>
      <c r="Q16" s="619"/>
      <c r="R16" s="620">
        <v>2526629</v>
      </c>
      <c r="S16" s="621"/>
      <c r="T16" s="621"/>
      <c r="U16" s="621"/>
      <c r="V16" s="621"/>
      <c r="W16" s="621"/>
      <c r="X16" s="621"/>
      <c r="Y16" s="622"/>
      <c r="Z16" s="673">
        <v>31.4</v>
      </c>
      <c r="AA16" s="673"/>
      <c r="AB16" s="673"/>
      <c r="AC16" s="673"/>
      <c r="AD16" s="674">
        <v>2334708</v>
      </c>
      <c r="AE16" s="674"/>
      <c r="AF16" s="674"/>
      <c r="AG16" s="674"/>
      <c r="AH16" s="674"/>
      <c r="AI16" s="674"/>
      <c r="AJ16" s="674"/>
      <c r="AK16" s="674"/>
      <c r="AL16" s="643">
        <v>61.9</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v>16843</v>
      </c>
      <c r="BH16" s="621"/>
      <c r="BI16" s="621"/>
      <c r="BJ16" s="621"/>
      <c r="BK16" s="621"/>
      <c r="BL16" s="621"/>
      <c r="BM16" s="621"/>
      <c r="BN16" s="622"/>
      <c r="BO16" s="673">
        <v>1.5</v>
      </c>
      <c r="BP16" s="673"/>
      <c r="BQ16" s="673"/>
      <c r="BR16" s="673"/>
      <c r="BS16" s="626" t="s">
        <v>111</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t="s">
        <v>111</v>
      </c>
      <c r="CS16" s="621"/>
      <c r="CT16" s="621"/>
      <c r="CU16" s="621"/>
      <c r="CV16" s="621"/>
      <c r="CW16" s="621"/>
      <c r="CX16" s="621"/>
      <c r="CY16" s="622"/>
      <c r="CZ16" s="673" t="s">
        <v>111</v>
      </c>
      <c r="DA16" s="673"/>
      <c r="DB16" s="673"/>
      <c r="DC16" s="673"/>
      <c r="DD16" s="626" t="s">
        <v>111</v>
      </c>
      <c r="DE16" s="621"/>
      <c r="DF16" s="621"/>
      <c r="DG16" s="621"/>
      <c r="DH16" s="621"/>
      <c r="DI16" s="621"/>
      <c r="DJ16" s="621"/>
      <c r="DK16" s="621"/>
      <c r="DL16" s="621"/>
      <c r="DM16" s="621"/>
      <c r="DN16" s="621"/>
      <c r="DO16" s="621"/>
      <c r="DP16" s="622"/>
      <c r="DQ16" s="626" t="s">
        <v>111</v>
      </c>
      <c r="DR16" s="621"/>
      <c r="DS16" s="621"/>
      <c r="DT16" s="621"/>
      <c r="DU16" s="621"/>
      <c r="DV16" s="621"/>
      <c r="DW16" s="621"/>
      <c r="DX16" s="621"/>
      <c r="DY16" s="621"/>
      <c r="DZ16" s="621"/>
      <c r="EA16" s="621"/>
      <c r="EB16" s="621"/>
      <c r="EC16" s="656"/>
    </row>
    <row r="17" spans="2:133" ht="11.25" customHeight="1" x14ac:dyDescent="0.15">
      <c r="B17" s="617" t="s">
        <v>247</v>
      </c>
      <c r="C17" s="618"/>
      <c r="D17" s="618"/>
      <c r="E17" s="618"/>
      <c r="F17" s="618"/>
      <c r="G17" s="618"/>
      <c r="H17" s="618"/>
      <c r="I17" s="618"/>
      <c r="J17" s="618"/>
      <c r="K17" s="618"/>
      <c r="L17" s="618"/>
      <c r="M17" s="618"/>
      <c r="N17" s="618"/>
      <c r="O17" s="618"/>
      <c r="P17" s="618"/>
      <c r="Q17" s="619"/>
      <c r="R17" s="620">
        <v>2334708</v>
      </c>
      <c r="S17" s="621"/>
      <c r="T17" s="621"/>
      <c r="U17" s="621"/>
      <c r="V17" s="621"/>
      <c r="W17" s="621"/>
      <c r="X17" s="621"/>
      <c r="Y17" s="622"/>
      <c r="Z17" s="673">
        <v>29</v>
      </c>
      <c r="AA17" s="673"/>
      <c r="AB17" s="673"/>
      <c r="AC17" s="673"/>
      <c r="AD17" s="674">
        <v>2334708</v>
      </c>
      <c r="AE17" s="674"/>
      <c r="AF17" s="674"/>
      <c r="AG17" s="674"/>
      <c r="AH17" s="674"/>
      <c r="AI17" s="674"/>
      <c r="AJ17" s="674"/>
      <c r="AK17" s="674"/>
      <c r="AL17" s="643">
        <v>61.9</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111</v>
      </c>
      <c r="BH17" s="621"/>
      <c r="BI17" s="621"/>
      <c r="BJ17" s="621"/>
      <c r="BK17" s="621"/>
      <c r="BL17" s="621"/>
      <c r="BM17" s="621"/>
      <c r="BN17" s="622"/>
      <c r="BO17" s="673" t="s">
        <v>111</v>
      </c>
      <c r="BP17" s="673"/>
      <c r="BQ17" s="673"/>
      <c r="BR17" s="673"/>
      <c r="BS17" s="626" t="s">
        <v>111</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652509</v>
      </c>
      <c r="CS17" s="621"/>
      <c r="CT17" s="621"/>
      <c r="CU17" s="621"/>
      <c r="CV17" s="621"/>
      <c r="CW17" s="621"/>
      <c r="CX17" s="621"/>
      <c r="CY17" s="622"/>
      <c r="CZ17" s="673">
        <v>8.3000000000000007</v>
      </c>
      <c r="DA17" s="673"/>
      <c r="DB17" s="673"/>
      <c r="DC17" s="673"/>
      <c r="DD17" s="626" t="s">
        <v>111</v>
      </c>
      <c r="DE17" s="621"/>
      <c r="DF17" s="621"/>
      <c r="DG17" s="621"/>
      <c r="DH17" s="621"/>
      <c r="DI17" s="621"/>
      <c r="DJ17" s="621"/>
      <c r="DK17" s="621"/>
      <c r="DL17" s="621"/>
      <c r="DM17" s="621"/>
      <c r="DN17" s="621"/>
      <c r="DO17" s="621"/>
      <c r="DP17" s="622"/>
      <c r="DQ17" s="626">
        <v>615265</v>
      </c>
      <c r="DR17" s="621"/>
      <c r="DS17" s="621"/>
      <c r="DT17" s="621"/>
      <c r="DU17" s="621"/>
      <c r="DV17" s="621"/>
      <c r="DW17" s="621"/>
      <c r="DX17" s="621"/>
      <c r="DY17" s="621"/>
      <c r="DZ17" s="621"/>
      <c r="EA17" s="621"/>
      <c r="EB17" s="621"/>
      <c r="EC17" s="656"/>
    </row>
    <row r="18" spans="2:133" ht="11.25" customHeight="1" x14ac:dyDescent="0.15">
      <c r="B18" s="617" t="s">
        <v>250</v>
      </c>
      <c r="C18" s="618"/>
      <c r="D18" s="618"/>
      <c r="E18" s="618"/>
      <c r="F18" s="618"/>
      <c r="G18" s="618"/>
      <c r="H18" s="618"/>
      <c r="I18" s="618"/>
      <c r="J18" s="618"/>
      <c r="K18" s="618"/>
      <c r="L18" s="618"/>
      <c r="M18" s="618"/>
      <c r="N18" s="618"/>
      <c r="O18" s="618"/>
      <c r="P18" s="618"/>
      <c r="Q18" s="619"/>
      <c r="R18" s="620">
        <v>191921</v>
      </c>
      <c r="S18" s="621"/>
      <c r="T18" s="621"/>
      <c r="U18" s="621"/>
      <c r="V18" s="621"/>
      <c r="W18" s="621"/>
      <c r="X18" s="621"/>
      <c r="Y18" s="622"/>
      <c r="Z18" s="673">
        <v>2.4</v>
      </c>
      <c r="AA18" s="673"/>
      <c r="AB18" s="673"/>
      <c r="AC18" s="673"/>
      <c r="AD18" s="674" t="s">
        <v>111</v>
      </c>
      <c r="AE18" s="674"/>
      <c r="AF18" s="674"/>
      <c r="AG18" s="674"/>
      <c r="AH18" s="674"/>
      <c r="AI18" s="674"/>
      <c r="AJ18" s="674"/>
      <c r="AK18" s="674"/>
      <c r="AL18" s="643" t="s">
        <v>111</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111</v>
      </c>
      <c r="CS18" s="621"/>
      <c r="CT18" s="621"/>
      <c r="CU18" s="621"/>
      <c r="CV18" s="621"/>
      <c r="CW18" s="621"/>
      <c r="CX18" s="621"/>
      <c r="CY18" s="622"/>
      <c r="CZ18" s="673" t="s">
        <v>111</v>
      </c>
      <c r="DA18" s="673"/>
      <c r="DB18" s="673"/>
      <c r="DC18" s="673"/>
      <c r="DD18" s="626" t="s">
        <v>111</v>
      </c>
      <c r="DE18" s="621"/>
      <c r="DF18" s="621"/>
      <c r="DG18" s="621"/>
      <c r="DH18" s="621"/>
      <c r="DI18" s="621"/>
      <c r="DJ18" s="621"/>
      <c r="DK18" s="621"/>
      <c r="DL18" s="621"/>
      <c r="DM18" s="621"/>
      <c r="DN18" s="621"/>
      <c r="DO18" s="621"/>
      <c r="DP18" s="622"/>
      <c r="DQ18" s="626" t="s">
        <v>111</v>
      </c>
      <c r="DR18" s="621"/>
      <c r="DS18" s="621"/>
      <c r="DT18" s="621"/>
      <c r="DU18" s="621"/>
      <c r="DV18" s="621"/>
      <c r="DW18" s="621"/>
      <c r="DX18" s="621"/>
      <c r="DY18" s="621"/>
      <c r="DZ18" s="621"/>
      <c r="EA18" s="621"/>
      <c r="EB18" s="621"/>
      <c r="EC18" s="656"/>
    </row>
    <row r="19" spans="2:133" ht="11.25" customHeight="1" x14ac:dyDescent="0.15">
      <c r="B19" s="617" t="s">
        <v>253</v>
      </c>
      <c r="C19" s="618"/>
      <c r="D19" s="618"/>
      <c r="E19" s="618"/>
      <c r="F19" s="618"/>
      <c r="G19" s="618"/>
      <c r="H19" s="618"/>
      <c r="I19" s="618"/>
      <c r="J19" s="618"/>
      <c r="K19" s="618"/>
      <c r="L19" s="618"/>
      <c r="M19" s="618"/>
      <c r="N19" s="618"/>
      <c r="O19" s="618"/>
      <c r="P19" s="618"/>
      <c r="Q19" s="619"/>
      <c r="R19" s="620" t="s">
        <v>111</v>
      </c>
      <c r="S19" s="621"/>
      <c r="T19" s="621"/>
      <c r="U19" s="621"/>
      <c r="V19" s="621"/>
      <c r="W19" s="621"/>
      <c r="X19" s="621"/>
      <c r="Y19" s="622"/>
      <c r="Z19" s="673" t="s">
        <v>111</v>
      </c>
      <c r="AA19" s="673"/>
      <c r="AB19" s="673"/>
      <c r="AC19" s="673"/>
      <c r="AD19" s="674" t="s">
        <v>111</v>
      </c>
      <c r="AE19" s="674"/>
      <c r="AF19" s="674"/>
      <c r="AG19" s="674"/>
      <c r="AH19" s="674"/>
      <c r="AI19" s="674"/>
      <c r="AJ19" s="674"/>
      <c r="AK19" s="674"/>
      <c r="AL19" s="643" t="s">
        <v>111</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6198</v>
      </c>
      <c r="BH19" s="621"/>
      <c r="BI19" s="621"/>
      <c r="BJ19" s="621"/>
      <c r="BK19" s="621"/>
      <c r="BL19" s="621"/>
      <c r="BM19" s="621"/>
      <c r="BN19" s="622"/>
      <c r="BO19" s="673">
        <v>0.6</v>
      </c>
      <c r="BP19" s="673"/>
      <c r="BQ19" s="673"/>
      <c r="BR19" s="673"/>
      <c r="BS19" s="626" t="s">
        <v>111</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x14ac:dyDescent="0.15">
      <c r="B20" s="617" t="s">
        <v>256</v>
      </c>
      <c r="C20" s="618"/>
      <c r="D20" s="618"/>
      <c r="E20" s="618"/>
      <c r="F20" s="618"/>
      <c r="G20" s="618"/>
      <c r="H20" s="618"/>
      <c r="I20" s="618"/>
      <c r="J20" s="618"/>
      <c r="K20" s="618"/>
      <c r="L20" s="618"/>
      <c r="M20" s="618"/>
      <c r="N20" s="618"/>
      <c r="O20" s="618"/>
      <c r="P20" s="618"/>
      <c r="Q20" s="619"/>
      <c r="R20" s="620">
        <v>3916018</v>
      </c>
      <c r="S20" s="621"/>
      <c r="T20" s="621"/>
      <c r="U20" s="621"/>
      <c r="V20" s="621"/>
      <c r="W20" s="621"/>
      <c r="X20" s="621"/>
      <c r="Y20" s="622"/>
      <c r="Z20" s="673">
        <v>48.7</v>
      </c>
      <c r="AA20" s="673"/>
      <c r="AB20" s="673"/>
      <c r="AC20" s="673"/>
      <c r="AD20" s="674">
        <v>3724097</v>
      </c>
      <c r="AE20" s="674"/>
      <c r="AF20" s="674"/>
      <c r="AG20" s="674"/>
      <c r="AH20" s="674"/>
      <c r="AI20" s="674"/>
      <c r="AJ20" s="674"/>
      <c r="AK20" s="674"/>
      <c r="AL20" s="643">
        <v>98.8</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6198</v>
      </c>
      <c r="BH20" s="621"/>
      <c r="BI20" s="621"/>
      <c r="BJ20" s="621"/>
      <c r="BK20" s="621"/>
      <c r="BL20" s="621"/>
      <c r="BM20" s="621"/>
      <c r="BN20" s="622"/>
      <c r="BO20" s="673">
        <v>0.6</v>
      </c>
      <c r="BP20" s="673"/>
      <c r="BQ20" s="673"/>
      <c r="BR20" s="673"/>
      <c r="BS20" s="626" t="s">
        <v>111</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7840682</v>
      </c>
      <c r="CS20" s="621"/>
      <c r="CT20" s="621"/>
      <c r="CU20" s="621"/>
      <c r="CV20" s="621"/>
      <c r="CW20" s="621"/>
      <c r="CX20" s="621"/>
      <c r="CY20" s="622"/>
      <c r="CZ20" s="673">
        <v>100</v>
      </c>
      <c r="DA20" s="673"/>
      <c r="DB20" s="673"/>
      <c r="DC20" s="673"/>
      <c r="DD20" s="626">
        <v>1486114</v>
      </c>
      <c r="DE20" s="621"/>
      <c r="DF20" s="621"/>
      <c r="DG20" s="621"/>
      <c r="DH20" s="621"/>
      <c r="DI20" s="621"/>
      <c r="DJ20" s="621"/>
      <c r="DK20" s="621"/>
      <c r="DL20" s="621"/>
      <c r="DM20" s="621"/>
      <c r="DN20" s="621"/>
      <c r="DO20" s="621"/>
      <c r="DP20" s="622"/>
      <c r="DQ20" s="626">
        <v>4352050</v>
      </c>
      <c r="DR20" s="621"/>
      <c r="DS20" s="621"/>
      <c r="DT20" s="621"/>
      <c r="DU20" s="621"/>
      <c r="DV20" s="621"/>
      <c r="DW20" s="621"/>
      <c r="DX20" s="621"/>
      <c r="DY20" s="621"/>
      <c r="DZ20" s="621"/>
      <c r="EA20" s="621"/>
      <c r="EB20" s="621"/>
      <c r="EC20" s="656"/>
    </row>
    <row r="21" spans="2:133" ht="11.25" customHeight="1" x14ac:dyDescent="0.15">
      <c r="B21" s="617" t="s">
        <v>259</v>
      </c>
      <c r="C21" s="618"/>
      <c r="D21" s="618"/>
      <c r="E21" s="618"/>
      <c r="F21" s="618"/>
      <c r="G21" s="618"/>
      <c r="H21" s="618"/>
      <c r="I21" s="618"/>
      <c r="J21" s="618"/>
      <c r="K21" s="618"/>
      <c r="L21" s="618"/>
      <c r="M21" s="618"/>
      <c r="N21" s="618"/>
      <c r="O21" s="618"/>
      <c r="P21" s="618"/>
      <c r="Q21" s="619"/>
      <c r="R21" s="620">
        <v>1037</v>
      </c>
      <c r="S21" s="621"/>
      <c r="T21" s="621"/>
      <c r="U21" s="621"/>
      <c r="V21" s="621"/>
      <c r="W21" s="621"/>
      <c r="X21" s="621"/>
      <c r="Y21" s="622"/>
      <c r="Z21" s="673">
        <v>0</v>
      </c>
      <c r="AA21" s="673"/>
      <c r="AB21" s="673"/>
      <c r="AC21" s="673"/>
      <c r="AD21" s="674">
        <v>1037</v>
      </c>
      <c r="AE21" s="674"/>
      <c r="AF21" s="674"/>
      <c r="AG21" s="674"/>
      <c r="AH21" s="674"/>
      <c r="AI21" s="674"/>
      <c r="AJ21" s="674"/>
      <c r="AK21" s="674"/>
      <c r="AL21" s="643">
        <v>0</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v>6198</v>
      </c>
      <c r="BH21" s="621"/>
      <c r="BI21" s="621"/>
      <c r="BJ21" s="621"/>
      <c r="BK21" s="621"/>
      <c r="BL21" s="621"/>
      <c r="BM21" s="621"/>
      <c r="BN21" s="622"/>
      <c r="BO21" s="673">
        <v>0.6</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261</v>
      </c>
      <c r="C22" s="618"/>
      <c r="D22" s="618"/>
      <c r="E22" s="618"/>
      <c r="F22" s="618"/>
      <c r="G22" s="618"/>
      <c r="H22" s="618"/>
      <c r="I22" s="618"/>
      <c r="J22" s="618"/>
      <c r="K22" s="618"/>
      <c r="L22" s="618"/>
      <c r="M22" s="618"/>
      <c r="N22" s="618"/>
      <c r="O22" s="618"/>
      <c r="P22" s="618"/>
      <c r="Q22" s="619"/>
      <c r="R22" s="620">
        <v>158457</v>
      </c>
      <c r="S22" s="621"/>
      <c r="T22" s="621"/>
      <c r="U22" s="621"/>
      <c r="V22" s="621"/>
      <c r="W22" s="621"/>
      <c r="X22" s="621"/>
      <c r="Y22" s="622"/>
      <c r="Z22" s="673">
        <v>2</v>
      </c>
      <c r="AA22" s="673"/>
      <c r="AB22" s="673"/>
      <c r="AC22" s="673"/>
      <c r="AD22" s="674" t="s">
        <v>111</v>
      </c>
      <c r="AE22" s="674"/>
      <c r="AF22" s="674"/>
      <c r="AG22" s="674"/>
      <c r="AH22" s="674"/>
      <c r="AI22" s="674"/>
      <c r="AJ22" s="674"/>
      <c r="AK22" s="674"/>
      <c r="AL22" s="643" t="s">
        <v>111</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111</v>
      </c>
      <c r="BH22" s="621"/>
      <c r="BI22" s="621"/>
      <c r="BJ22" s="621"/>
      <c r="BK22" s="621"/>
      <c r="BL22" s="621"/>
      <c r="BM22" s="621"/>
      <c r="BN22" s="622"/>
      <c r="BO22" s="673" t="s">
        <v>111</v>
      </c>
      <c r="BP22" s="673"/>
      <c r="BQ22" s="673"/>
      <c r="BR22" s="673"/>
      <c r="BS22" s="626" t="s">
        <v>111</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264</v>
      </c>
      <c r="C23" s="618"/>
      <c r="D23" s="618"/>
      <c r="E23" s="618"/>
      <c r="F23" s="618"/>
      <c r="G23" s="618"/>
      <c r="H23" s="618"/>
      <c r="I23" s="618"/>
      <c r="J23" s="618"/>
      <c r="K23" s="618"/>
      <c r="L23" s="618"/>
      <c r="M23" s="618"/>
      <c r="N23" s="618"/>
      <c r="O23" s="618"/>
      <c r="P23" s="618"/>
      <c r="Q23" s="619"/>
      <c r="R23" s="620">
        <v>84840</v>
      </c>
      <c r="S23" s="621"/>
      <c r="T23" s="621"/>
      <c r="U23" s="621"/>
      <c r="V23" s="621"/>
      <c r="W23" s="621"/>
      <c r="X23" s="621"/>
      <c r="Y23" s="622"/>
      <c r="Z23" s="673">
        <v>1.1000000000000001</v>
      </c>
      <c r="AA23" s="673"/>
      <c r="AB23" s="673"/>
      <c r="AC23" s="673"/>
      <c r="AD23" s="674" t="s">
        <v>111</v>
      </c>
      <c r="AE23" s="674"/>
      <c r="AF23" s="674"/>
      <c r="AG23" s="674"/>
      <c r="AH23" s="674"/>
      <c r="AI23" s="674"/>
      <c r="AJ23" s="674"/>
      <c r="AK23" s="674"/>
      <c r="AL23" s="643" t="s">
        <v>111</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t="s">
        <v>111</v>
      </c>
      <c r="BH23" s="621"/>
      <c r="BI23" s="621"/>
      <c r="BJ23" s="621"/>
      <c r="BK23" s="621"/>
      <c r="BL23" s="621"/>
      <c r="BM23" s="621"/>
      <c r="BN23" s="622"/>
      <c r="BO23" s="673" t="s">
        <v>111</v>
      </c>
      <c r="BP23" s="673"/>
      <c r="BQ23" s="673"/>
      <c r="BR23" s="673"/>
      <c r="BS23" s="626" t="s">
        <v>111</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x14ac:dyDescent="0.15">
      <c r="B24" s="617" t="s">
        <v>271</v>
      </c>
      <c r="C24" s="618"/>
      <c r="D24" s="618"/>
      <c r="E24" s="618"/>
      <c r="F24" s="618"/>
      <c r="G24" s="618"/>
      <c r="H24" s="618"/>
      <c r="I24" s="618"/>
      <c r="J24" s="618"/>
      <c r="K24" s="618"/>
      <c r="L24" s="618"/>
      <c r="M24" s="618"/>
      <c r="N24" s="618"/>
      <c r="O24" s="618"/>
      <c r="P24" s="618"/>
      <c r="Q24" s="619"/>
      <c r="R24" s="620">
        <v>37449</v>
      </c>
      <c r="S24" s="621"/>
      <c r="T24" s="621"/>
      <c r="U24" s="621"/>
      <c r="V24" s="621"/>
      <c r="W24" s="621"/>
      <c r="X24" s="621"/>
      <c r="Y24" s="622"/>
      <c r="Z24" s="673">
        <v>0.5</v>
      </c>
      <c r="AA24" s="673"/>
      <c r="AB24" s="673"/>
      <c r="AC24" s="673"/>
      <c r="AD24" s="674" t="s">
        <v>111</v>
      </c>
      <c r="AE24" s="674"/>
      <c r="AF24" s="674"/>
      <c r="AG24" s="674"/>
      <c r="AH24" s="674"/>
      <c r="AI24" s="674"/>
      <c r="AJ24" s="674"/>
      <c r="AK24" s="674"/>
      <c r="AL24" s="643" t="s">
        <v>111</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3056710</v>
      </c>
      <c r="CS24" s="671"/>
      <c r="CT24" s="671"/>
      <c r="CU24" s="671"/>
      <c r="CV24" s="671"/>
      <c r="CW24" s="671"/>
      <c r="CX24" s="671"/>
      <c r="CY24" s="718"/>
      <c r="CZ24" s="722">
        <v>39</v>
      </c>
      <c r="DA24" s="723"/>
      <c r="DB24" s="723"/>
      <c r="DC24" s="724"/>
      <c r="DD24" s="717">
        <v>1764532</v>
      </c>
      <c r="DE24" s="671"/>
      <c r="DF24" s="671"/>
      <c r="DG24" s="671"/>
      <c r="DH24" s="671"/>
      <c r="DI24" s="671"/>
      <c r="DJ24" s="671"/>
      <c r="DK24" s="718"/>
      <c r="DL24" s="717">
        <v>1764298</v>
      </c>
      <c r="DM24" s="671"/>
      <c r="DN24" s="671"/>
      <c r="DO24" s="671"/>
      <c r="DP24" s="671"/>
      <c r="DQ24" s="671"/>
      <c r="DR24" s="671"/>
      <c r="DS24" s="671"/>
      <c r="DT24" s="671"/>
      <c r="DU24" s="671"/>
      <c r="DV24" s="718"/>
      <c r="DW24" s="719">
        <v>45</v>
      </c>
      <c r="DX24" s="688"/>
      <c r="DY24" s="688"/>
      <c r="DZ24" s="688"/>
      <c r="EA24" s="688"/>
      <c r="EB24" s="688"/>
      <c r="EC24" s="720"/>
    </row>
    <row r="25" spans="2:133" ht="11.25" customHeight="1" x14ac:dyDescent="0.15">
      <c r="B25" s="617" t="s">
        <v>274</v>
      </c>
      <c r="C25" s="618"/>
      <c r="D25" s="618"/>
      <c r="E25" s="618"/>
      <c r="F25" s="618"/>
      <c r="G25" s="618"/>
      <c r="H25" s="618"/>
      <c r="I25" s="618"/>
      <c r="J25" s="618"/>
      <c r="K25" s="618"/>
      <c r="L25" s="618"/>
      <c r="M25" s="618"/>
      <c r="N25" s="618"/>
      <c r="O25" s="618"/>
      <c r="P25" s="618"/>
      <c r="Q25" s="619"/>
      <c r="R25" s="620">
        <v>1512444</v>
      </c>
      <c r="S25" s="621"/>
      <c r="T25" s="621"/>
      <c r="U25" s="621"/>
      <c r="V25" s="621"/>
      <c r="W25" s="621"/>
      <c r="X25" s="621"/>
      <c r="Y25" s="622"/>
      <c r="Z25" s="673">
        <v>18.8</v>
      </c>
      <c r="AA25" s="673"/>
      <c r="AB25" s="673"/>
      <c r="AC25" s="673"/>
      <c r="AD25" s="674" t="s">
        <v>111</v>
      </c>
      <c r="AE25" s="674"/>
      <c r="AF25" s="674"/>
      <c r="AG25" s="674"/>
      <c r="AH25" s="674"/>
      <c r="AI25" s="674"/>
      <c r="AJ25" s="674"/>
      <c r="AK25" s="674"/>
      <c r="AL25" s="643" t="s">
        <v>111</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111</v>
      </c>
      <c r="BH25" s="621"/>
      <c r="BI25" s="621"/>
      <c r="BJ25" s="621"/>
      <c r="BK25" s="621"/>
      <c r="BL25" s="621"/>
      <c r="BM25" s="621"/>
      <c r="BN25" s="622"/>
      <c r="BO25" s="673" t="s">
        <v>111</v>
      </c>
      <c r="BP25" s="673"/>
      <c r="BQ25" s="673"/>
      <c r="BR25" s="673"/>
      <c r="BS25" s="626" t="s">
        <v>111</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854511</v>
      </c>
      <c r="CS25" s="639"/>
      <c r="CT25" s="639"/>
      <c r="CU25" s="639"/>
      <c r="CV25" s="639"/>
      <c r="CW25" s="639"/>
      <c r="CX25" s="639"/>
      <c r="CY25" s="640"/>
      <c r="CZ25" s="623">
        <v>10.9</v>
      </c>
      <c r="DA25" s="641"/>
      <c r="DB25" s="641"/>
      <c r="DC25" s="642"/>
      <c r="DD25" s="626">
        <v>773263</v>
      </c>
      <c r="DE25" s="639"/>
      <c r="DF25" s="639"/>
      <c r="DG25" s="639"/>
      <c r="DH25" s="639"/>
      <c r="DI25" s="639"/>
      <c r="DJ25" s="639"/>
      <c r="DK25" s="640"/>
      <c r="DL25" s="626">
        <v>773263</v>
      </c>
      <c r="DM25" s="639"/>
      <c r="DN25" s="639"/>
      <c r="DO25" s="639"/>
      <c r="DP25" s="639"/>
      <c r="DQ25" s="639"/>
      <c r="DR25" s="639"/>
      <c r="DS25" s="639"/>
      <c r="DT25" s="639"/>
      <c r="DU25" s="639"/>
      <c r="DV25" s="640"/>
      <c r="DW25" s="643">
        <v>19.7</v>
      </c>
      <c r="DX25" s="644"/>
      <c r="DY25" s="644"/>
      <c r="DZ25" s="644"/>
      <c r="EA25" s="644"/>
      <c r="EB25" s="644"/>
      <c r="EC25" s="645"/>
    </row>
    <row r="26" spans="2:133" ht="11.25" customHeight="1" x14ac:dyDescent="0.15">
      <c r="B26" s="714" t="s">
        <v>277</v>
      </c>
      <c r="C26" s="715"/>
      <c r="D26" s="715"/>
      <c r="E26" s="715"/>
      <c r="F26" s="715"/>
      <c r="G26" s="715"/>
      <c r="H26" s="715"/>
      <c r="I26" s="715"/>
      <c r="J26" s="715"/>
      <c r="K26" s="715"/>
      <c r="L26" s="715"/>
      <c r="M26" s="715"/>
      <c r="N26" s="715"/>
      <c r="O26" s="715"/>
      <c r="P26" s="715"/>
      <c r="Q26" s="716"/>
      <c r="R26" s="620">
        <v>13065</v>
      </c>
      <c r="S26" s="621"/>
      <c r="T26" s="621"/>
      <c r="U26" s="621"/>
      <c r="V26" s="621"/>
      <c r="W26" s="621"/>
      <c r="X26" s="621"/>
      <c r="Y26" s="622"/>
      <c r="Z26" s="673">
        <v>0.2</v>
      </c>
      <c r="AA26" s="673"/>
      <c r="AB26" s="673"/>
      <c r="AC26" s="673"/>
      <c r="AD26" s="674">
        <v>13065</v>
      </c>
      <c r="AE26" s="674"/>
      <c r="AF26" s="674"/>
      <c r="AG26" s="674"/>
      <c r="AH26" s="674"/>
      <c r="AI26" s="674"/>
      <c r="AJ26" s="674"/>
      <c r="AK26" s="674"/>
      <c r="AL26" s="643">
        <v>0.3</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511765</v>
      </c>
      <c r="CS26" s="621"/>
      <c r="CT26" s="621"/>
      <c r="CU26" s="621"/>
      <c r="CV26" s="621"/>
      <c r="CW26" s="621"/>
      <c r="CX26" s="621"/>
      <c r="CY26" s="622"/>
      <c r="CZ26" s="623">
        <v>6.5</v>
      </c>
      <c r="DA26" s="641"/>
      <c r="DB26" s="641"/>
      <c r="DC26" s="642"/>
      <c r="DD26" s="626">
        <v>455399</v>
      </c>
      <c r="DE26" s="621"/>
      <c r="DF26" s="621"/>
      <c r="DG26" s="621"/>
      <c r="DH26" s="621"/>
      <c r="DI26" s="621"/>
      <c r="DJ26" s="621"/>
      <c r="DK26" s="622"/>
      <c r="DL26" s="626" t="s">
        <v>210</v>
      </c>
      <c r="DM26" s="621"/>
      <c r="DN26" s="621"/>
      <c r="DO26" s="621"/>
      <c r="DP26" s="621"/>
      <c r="DQ26" s="621"/>
      <c r="DR26" s="621"/>
      <c r="DS26" s="621"/>
      <c r="DT26" s="621"/>
      <c r="DU26" s="621"/>
      <c r="DV26" s="622"/>
      <c r="DW26" s="643" t="s">
        <v>210</v>
      </c>
      <c r="DX26" s="644"/>
      <c r="DY26" s="644"/>
      <c r="DZ26" s="644"/>
      <c r="EA26" s="644"/>
      <c r="EB26" s="644"/>
      <c r="EC26" s="645"/>
    </row>
    <row r="27" spans="2:133" ht="11.25" customHeight="1" x14ac:dyDescent="0.15">
      <c r="B27" s="617" t="s">
        <v>280</v>
      </c>
      <c r="C27" s="618"/>
      <c r="D27" s="618"/>
      <c r="E27" s="618"/>
      <c r="F27" s="618"/>
      <c r="G27" s="618"/>
      <c r="H27" s="618"/>
      <c r="I27" s="618"/>
      <c r="J27" s="618"/>
      <c r="K27" s="618"/>
      <c r="L27" s="618"/>
      <c r="M27" s="618"/>
      <c r="N27" s="618"/>
      <c r="O27" s="618"/>
      <c r="P27" s="618"/>
      <c r="Q27" s="619"/>
      <c r="R27" s="620">
        <v>1115657</v>
      </c>
      <c r="S27" s="621"/>
      <c r="T27" s="621"/>
      <c r="U27" s="621"/>
      <c r="V27" s="621"/>
      <c r="W27" s="621"/>
      <c r="X27" s="621"/>
      <c r="Y27" s="622"/>
      <c r="Z27" s="673">
        <v>13.9</v>
      </c>
      <c r="AA27" s="673"/>
      <c r="AB27" s="673"/>
      <c r="AC27" s="673"/>
      <c r="AD27" s="674" t="s">
        <v>111</v>
      </c>
      <c r="AE27" s="674"/>
      <c r="AF27" s="674"/>
      <c r="AG27" s="674"/>
      <c r="AH27" s="674"/>
      <c r="AI27" s="674"/>
      <c r="AJ27" s="674"/>
      <c r="AK27" s="674"/>
      <c r="AL27" s="643" t="s">
        <v>111</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1103626</v>
      </c>
      <c r="BH27" s="621"/>
      <c r="BI27" s="621"/>
      <c r="BJ27" s="621"/>
      <c r="BK27" s="621"/>
      <c r="BL27" s="621"/>
      <c r="BM27" s="621"/>
      <c r="BN27" s="622"/>
      <c r="BO27" s="673">
        <v>100</v>
      </c>
      <c r="BP27" s="673"/>
      <c r="BQ27" s="673"/>
      <c r="BR27" s="673"/>
      <c r="BS27" s="626" t="s">
        <v>111</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1549690</v>
      </c>
      <c r="CS27" s="639"/>
      <c r="CT27" s="639"/>
      <c r="CU27" s="639"/>
      <c r="CV27" s="639"/>
      <c r="CW27" s="639"/>
      <c r="CX27" s="639"/>
      <c r="CY27" s="640"/>
      <c r="CZ27" s="623">
        <v>19.8</v>
      </c>
      <c r="DA27" s="641"/>
      <c r="DB27" s="641"/>
      <c r="DC27" s="642"/>
      <c r="DD27" s="626">
        <v>376004</v>
      </c>
      <c r="DE27" s="639"/>
      <c r="DF27" s="639"/>
      <c r="DG27" s="639"/>
      <c r="DH27" s="639"/>
      <c r="DI27" s="639"/>
      <c r="DJ27" s="639"/>
      <c r="DK27" s="640"/>
      <c r="DL27" s="626">
        <v>375770</v>
      </c>
      <c r="DM27" s="639"/>
      <c r="DN27" s="639"/>
      <c r="DO27" s="639"/>
      <c r="DP27" s="639"/>
      <c r="DQ27" s="639"/>
      <c r="DR27" s="639"/>
      <c r="DS27" s="639"/>
      <c r="DT27" s="639"/>
      <c r="DU27" s="639"/>
      <c r="DV27" s="640"/>
      <c r="DW27" s="643">
        <v>9.6</v>
      </c>
      <c r="DX27" s="644"/>
      <c r="DY27" s="644"/>
      <c r="DZ27" s="644"/>
      <c r="EA27" s="644"/>
      <c r="EB27" s="644"/>
      <c r="EC27" s="645"/>
    </row>
    <row r="28" spans="2:133" ht="11.25" customHeight="1" x14ac:dyDescent="0.15">
      <c r="B28" s="617" t="s">
        <v>283</v>
      </c>
      <c r="C28" s="618"/>
      <c r="D28" s="618"/>
      <c r="E28" s="618"/>
      <c r="F28" s="618"/>
      <c r="G28" s="618"/>
      <c r="H28" s="618"/>
      <c r="I28" s="618"/>
      <c r="J28" s="618"/>
      <c r="K28" s="618"/>
      <c r="L28" s="618"/>
      <c r="M28" s="618"/>
      <c r="N28" s="618"/>
      <c r="O28" s="618"/>
      <c r="P28" s="618"/>
      <c r="Q28" s="619"/>
      <c r="R28" s="620">
        <v>28554</v>
      </c>
      <c r="S28" s="621"/>
      <c r="T28" s="621"/>
      <c r="U28" s="621"/>
      <c r="V28" s="621"/>
      <c r="W28" s="621"/>
      <c r="X28" s="621"/>
      <c r="Y28" s="622"/>
      <c r="Z28" s="673">
        <v>0.4</v>
      </c>
      <c r="AA28" s="673"/>
      <c r="AB28" s="673"/>
      <c r="AC28" s="673"/>
      <c r="AD28" s="674">
        <v>24572</v>
      </c>
      <c r="AE28" s="674"/>
      <c r="AF28" s="674"/>
      <c r="AG28" s="674"/>
      <c r="AH28" s="674"/>
      <c r="AI28" s="674"/>
      <c r="AJ28" s="674"/>
      <c r="AK28" s="674"/>
      <c r="AL28" s="643">
        <v>0.7</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652509</v>
      </c>
      <c r="CS28" s="621"/>
      <c r="CT28" s="621"/>
      <c r="CU28" s="621"/>
      <c r="CV28" s="621"/>
      <c r="CW28" s="621"/>
      <c r="CX28" s="621"/>
      <c r="CY28" s="622"/>
      <c r="CZ28" s="623">
        <v>8.3000000000000007</v>
      </c>
      <c r="DA28" s="641"/>
      <c r="DB28" s="641"/>
      <c r="DC28" s="642"/>
      <c r="DD28" s="626">
        <v>615265</v>
      </c>
      <c r="DE28" s="621"/>
      <c r="DF28" s="621"/>
      <c r="DG28" s="621"/>
      <c r="DH28" s="621"/>
      <c r="DI28" s="621"/>
      <c r="DJ28" s="621"/>
      <c r="DK28" s="622"/>
      <c r="DL28" s="626">
        <v>615265</v>
      </c>
      <c r="DM28" s="621"/>
      <c r="DN28" s="621"/>
      <c r="DO28" s="621"/>
      <c r="DP28" s="621"/>
      <c r="DQ28" s="621"/>
      <c r="DR28" s="621"/>
      <c r="DS28" s="621"/>
      <c r="DT28" s="621"/>
      <c r="DU28" s="621"/>
      <c r="DV28" s="622"/>
      <c r="DW28" s="643">
        <v>15.7</v>
      </c>
      <c r="DX28" s="644"/>
      <c r="DY28" s="644"/>
      <c r="DZ28" s="644"/>
      <c r="EA28" s="644"/>
      <c r="EB28" s="644"/>
      <c r="EC28" s="645"/>
    </row>
    <row r="29" spans="2:133" ht="11.25" customHeight="1" x14ac:dyDescent="0.15">
      <c r="B29" s="617" t="s">
        <v>285</v>
      </c>
      <c r="C29" s="618"/>
      <c r="D29" s="618"/>
      <c r="E29" s="618"/>
      <c r="F29" s="618"/>
      <c r="G29" s="618"/>
      <c r="H29" s="618"/>
      <c r="I29" s="618"/>
      <c r="J29" s="618"/>
      <c r="K29" s="618"/>
      <c r="L29" s="618"/>
      <c r="M29" s="618"/>
      <c r="N29" s="618"/>
      <c r="O29" s="618"/>
      <c r="P29" s="618"/>
      <c r="Q29" s="619"/>
      <c r="R29" s="620">
        <v>61174</v>
      </c>
      <c r="S29" s="621"/>
      <c r="T29" s="621"/>
      <c r="U29" s="621"/>
      <c r="V29" s="621"/>
      <c r="W29" s="621"/>
      <c r="X29" s="621"/>
      <c r="Y29" s="622"/>
      <c r="Z29" s="673">
        <v>0.8</v>
      </c>
      <c r="AA29" s="673"/>
      <c r="AB29" s="673"/>
      <c r="AC29" s="673"/>
      <c r="AD29" s="674" t="s">
        <v>111</v>
      </c>
      <c r="AE29" s="674"/>
      <c r="AF29" s="674"/>
      <c r="AG29" s="674"/>
      <c r="AH29" s="674"/>
      <c r="AI29" s="674"/>
      <c r="AJ29" s="674"/>
      <c r="AK29" s="674"/>
      <c r="AL29" s="643" t="s">
        <v>111</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58</v>
      </c>
      <c r="CG29" s="654"/>
      <c r="CH29" s="654"/>
      <c r="CI29" s="654"/>
      <c r="CJ29" s="654"/>
      <c r="CK29" s="654"/>
      <c r="CL29" s="654"/>
      <c r="CM29" s="654"/>
      <c r="CN29" s="654"/>
      <c r="CO29" s="654"/>
      <c r="CP29" s="654"/>
      <c r="CQ29" s="655"/>
      <c r="CR29" s="620">
        <v>652394</v>
      </c>
      <c r="CS29" s="639"/>
      <c r="CT29" s="639"/>
      <c r="CU29" s="639"/>
      <c r="CV29" s="639"/>
      <c r="CW29" s="639"/>
      <c r="CX29" s="639"/>
      <c r="CY29" s="640"/>
      <c r="CZ29" s="623">
        <v>8.3000000000000007</v>
      </c>
      <c r="DA29" s="641"/>
      <c r="DB29" s="641"/>
      <c r="DC29" s="642"/>
      <c r="DD29" s="626">
        <v>615150</v>
      </c>
      <c r="DE29" s="639"/>
      <c r="DF29" s="639"/>
      <c r="DG29" s="639"/>
      <c r="DH29" s="639"/>
      <c r="DI29" s="639"/>
      <c r="DJ29" s="639"/>
      <c r="DK29" s="640"/>
      <c r="DL29" s="626">
        <v>615150</v>
      </c>
      <c r="DM29" s="639"/>
      <c r="DN29" s="639"/>
      <c r="DO29" s="639"/>
      <c r="DP29" s="639"/>
      <c r="DQ29" s="639"/>
      <c r="DR29" s="639"/>
      <c r="DS29" s="639"/>
      <c r="DT29" s="639"/>
      <c r="DU29" s="639"/>
      <c r="DV29" s="640"/>
      <c r="DW29" s="643">
        <v>15.7</v>
      </c>
      <c r="DX29" s="644"/>
      <c r="DY29" s="644"/>
      <c r="DZ29" s="644"/>
      <c r="EA29" s="644"/>
      <c r="EB29" s="644"/>
      <c r="EC29" s="645"/>
    </row>
    <row r="30" spans="2:133" ht="11.25" customHeight="1" x14ac:dyDescent="0.15">
      <c r="B30" s="617" t="s">
        <v>289</v>
      </c>
      <c r="C30" s="618"/>
      <c r="D30" s="618"/>
      <c r="E30" s="618"/>
      <c r="F30" s="618"/>
      <c r="G30" s="618"/>
      <c r="H30" s="618"/>
      <c r="I30" s="618"/>
      <c r="J30" s="618"/>
      <c r="K30" s="618"/>
      <c r="L30" s="618"/>
      <c r="M30" s="618"/>
      <c r="N30" s="618"/>
      <c r="O30" s="618"/>
      <c r="P30" s="618"/>
      <c r="Q30" s="619"/>
      <c r="R30" s="620">
        <v>17050</v>
      </c>
      <c r="S30" s="621"/>
      <c r="T30" s="621"/>
      <c r="U30" s="621"/>
      <c r="V30" s="621"/>
      <c r="W30" s="621"/>
      <c r="X30" s="621"/>
      <c r="Y30" s="622"/>
      <c r="Z30" s="673">
        <v>0.2</v>
      </c>
      <c r="AA30" s="673"/>
      <c r="AB30" s="673"/>
      <c r="AC30" s="673"/>
      <c r="AD30" s="674" t="s">
        <v>111</v>
      </c>
      <c r="AE30" s="674"/>
      <c r="AF30" s="674"/>
      <c r="AG30" s="674"/>
      <c r="AH30" s="674"/>
      <c r="AI30" s="674"/>
      <c r="AJ30" s="674"/>
      <c r="AK30" s="674"/>
      <c r="AL30" s="643" t="s">
        <v>111</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98.2</v>
      </c>
      <c r="BH30" s="687"/>
      <c r="BI30" s="687"/>
      <c r="BJ30" s="687"/>
      <c r="BK30" s="687"/>
      <c r="BL30" s="687"/>
      <c r="BM30" s="688">
        <v>93.7</v>
      </c>
      <c r="BN30" s="687"/>
      <c r="BO30" s="687"/>
      <c r="BP30" s="687"/>
      <c r="BQ30" s="689"/>
      <c r="BR30" s="686">
        <v>97.6</v>
      </c>
      <c r="BS30" s="687"/>
      <c r="BT30" s="687"/>
      <c r="BU30" s="687"/>
      <c r="BV30" s="687"/>
      <c r="BW30" s="687"/>
      <c r="BX30" s="688">
        <v>92.4</v>
      </c>
      <c r="BY30" s="687"/>
      <c r="BZ30" s="687"/>
      <c r="CA30" s="687"/>
      <c r="CB30" s="689"/>
      <c r="CD30" s="692"/>
      <c r="CE30" s="693"/>
      <c r="CF30" s="657" t="s">
        <v>292</v>
      </c>
      <c r="CG30" s="654"/>
      <c r="CH30" s="654"/>
      <c r="CI30" s="654"/>
      <c r="CJ30" s="654"/>
      <c r="CK30" s="654"/>
      <c r="CL30" s="654"/>
      <c r="CM30" s="654"/>
      <c r="CN30" s="654"/>
      <c r="CO30" s="654"/>
      <c r="CP30" s="654"/>
      <c r="CQ30" s="655"/>
      <c r="CR30" s="620">
        <v>573359</v>
      </c>
      <c r="CS30" s="621"/>
      <c r="CT30" s="621"/>
      <c r="CU30" s="621"/>
      <c r="CV30" s="621"/>
      <c r="CW30" s="621"/>
      <c r="CX30" s="621"/>
      <c r="CY30" s="622"/>
      <c r="CZ30" s="623">
        <v>7.3</v>
      </c>
      <c r="DA30" s="641"/>
      <c r="DB30" s="641"/>
      <c r="DC30" s="642"/>
      <c r="DD30" s="626">
        <v>536115</v>
      </c>
      <c r="DE30" s="621"/>
      <c r="DF30" s="621"/>
      <c r="DG30" s="621"/>
      <c r="DH30" s="621"/>
      <c r="DI30" s="621"/>
      <c r="DJ30" s="621"/>
      <c r="DK30" s="622"/>
      <c r="DL30" s="626">
        <v>536115</v>
      </c>
      <c r="DM30" s="621"/>
      <c r="DN30" s="621"/>
      <c r="DO30" s="621"/>
      <c r="DP30" s="621"/>
      <c r="DQ30" s="621"/>
      <c r="DR30" s="621"/>
      <c r="DS30" s="621"/>
      <c r="DT30" s="621"/>
      <c r="DU30" s="621"/>
      <c r="DV30" s="622"/>
      <c r="DW30" s="643">
        <v>13.7</v>
      </c>
      <c r="DX30" s="644"/>
      <c r="DY30" s="644"/>
      <c r="DZ30" s="644"/>
      <c r="EA30" s="644"/>
      <c r="EB30" s="644"/>
      <c r="EC30" s="645"/>
    </row>
    <row r="31" spans="2:133" ht="11.25" customHeight="1" x14ac:dyDescent="0.15">
      <c r="B31" s="617" t="s">
        <v>293</v>
      </c>
      <c r="C31" s="618"/>
      <c r="D31" s="618"/>
      <c r="E31" s="618"/>
      <c r="F31" s="618"/>
      <c r="G31" s="618"/>
      <c r="H31" s="618"/>
      <c r="I31" s="618"/>
      <c r="J31" s="618"/>
      <c r="K31" s="618"/>
      <c r="L31" s="618"/>
      <c r="M31" s="618"/>
      <c r="N31" s="618"/>
      <c r="O31" s="618"/>
      <c r="P31" s="618"/>
      <c r="Q31" s="619"/>
      <c r="R31" s="620">
        <v>449788</v>
      </c>
      <c r="S31" s="621"/>
      <c r="T31" s="621"/>
      <c r="U31" s="621"/>
      <c r="V31" s="621"/>
      <c r="W31" s="621"/>
      <c r="X31" s="621"/>
      <c r="Y31" s="622"/>
      <c r="Z31" s="673">
        <v>5.6</v>
      </c>
      <c r="AA31" s="673"/>
      <c r="AB31" s="673"/>
      <c r="AC31" s="673"/>
      <c r="AD31" s="674" t="s">
        <v>111</v>
      </c>
      <c r="AE31" s="674"/>
      <c r="AF31" s="674"/>
      <c r="AG31" s="674"/>
      <c r="AH31" s="674"/>
      <c r="AI31" s="674"/>
      <c r="AJ31" s="674"/>
      <c r="AK31" s="674"/>
      <c r="AL31" s="643" t="s">
        <v>111</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98.2</v>
      </c>
      <c r="BH31" s="639"/>
      <c r="BI31" s="639"/>
      <c r="BJ31" s="639"/>
      <c r="BK31" s="639"/>
      <c r="BL31" s="639"/>
      <c r="BM31" s="675">
        <v>96.8</v>
      </c>
      <c r="BN31" s="685"/>
      <c r="BO31" s="685"/>
      <c r="BP31" s="685"/>
      <c r="BQ31" s="649"/>
      <c r="BR31" s="684">
        <v>97.6</v>
      </c>
      <c r="BS31" s="639"/>
      <c r="BT31" s="639"/>
      <c r="BU31" s="639"/>
      <c r="BV31" s="639"/>
      <c r="BW31" s="639"/>
      <c r="BX31" s="675">
        <v>96.3</v>
      </c>
      <c r="BY31" s="685"/>
      <c r="BZ31" s="685"/>
      <c r="CA31" s="685"/>
      <c r="CB31" s="649"/>
      <c r="CD31" s="692"/>
      <c r="CE31" s="693"/>
      <c r="CF31" s="657" t="s">
        <v>296</v>
      </c>
      <c r="CG31" s="654"/>
      <c r="CH31" s="654"/>
      <c r="CI31" s="654"/>
      <c r="CJ31" s="654"/>
      <c r="CK31" s="654"/>
      <c r="CL31" s="654"/>
      <c r="CM31" s="654"/>
      <c r="CN31" s="654"/>
      <c r="CO31" s="654"/>
      <c r="CP31" s="654"/>
      <c r="CQ31" s="655"/>
      <c r="CR31" s="620">
        <v>79035</v>
      </c>
      <c r="CS31" s="639"/>
      <c r="CT31" s="639"/>
      <c r="CU31" s="639"/>
      <c r="CV31" s="639"/>
      <c r="CW31" s="639"/>
      <c r="CX31" s="639"/>
      <c r="CY31" s="640"/>
      <c r="CZ31" s="623">
        <v>1</v>
      </c>
      <c r="DA31" s="641"/>
      <c r="DB31" s="641"/>
      <c r="DC31" s="642"/>
      <c r="DD31" s="626">
        <v>79035</v>
      </c>
      <c r="DE31" s="639"/>
      <c r="DF31" s="639"/>
      <c r="DG31" s="639"/>
      <c r="DH31" s="639"/>
      <c r="DI31" s="639"/>
      <c r="DJ31" s="639"/>
      <c r="DK31" s="640"/>
      <c r="DL31" s="626">
        <v>79035</v>
      </c>
      <c r="DM31" s="639"/>
      <c r="DN31" s="639"/>
      <c r="DO31" s="639"/>
      <c r="DP31" s="639"/>
      <c r="DQ31" s="639"/>
      <c r="DR31" s="639"/>
      <c r="DS31" s="639"/>
      <c r="DT31" s="639"/>
      <c r="DU31" s="639"/>
      <c r="DV31" s="640"/>
      <c r="DW31" s="643">
        <v>2</v>
      </c>
      <c r="DX31" s="644"/>
      <c r="DY31" s="644"/>
      <c r="DZ31" s="644"/>
      <c r="EA31" s="644"/>
      <c r="EB31" s="644"/>
      <c r="EC31" s="645"/>
    </row>
    <row r="32" spans="2:133" ht="11.25" customHeight="1" x14ac:dyDescent="0.15">
      <c r="B32" s="617" t="s">
        <v>297</v>
      </c>
      <c r="C32" s="618"/>
      <c r="D32" s="618"/>
      <c r="E32" s="618"/>
      <c r="F32" s="618"/>
      <c r="G32" s="618"/>
      <c r="H32" s="618"/>
      <c r="I32" s="618"/>
      <c r="J32" s="618"/>
      <c r="K32" s="618"/>
      <c r="L32" s="618"/>
      <c r="M32" s="618"/>
      <c r="N32" s="618"/>
      <c r="O32" s="618"/>
      <c r="P32" s="618"/>
      <c r="Q32" s="619"/>
      <c r="R32" s="620">
        <v>35979</v>
      </c>
      <c r="S32" s="621"/>
      <c r="T32" s="621"/>
      <c r="U32" s="621"/>
      <c r="V32" s="621"/>
      <c r="W32" s="621"/>
      <c r="X32" s="621"/>
      <c r="Y32" s="622"/>
      <c r="Z32" s="673">
        <v>0.4</v>
      </c>
      <c r="AA32" s="673"/>
      <c r="AB32" s="673"/>
      <c r="AC32" s="673"/>
      <c r="AD32" s="674">
        <v>6380</v>
      </c>
      <c r="AE32" s="674"/>
      <c r="AF32" s="674"/>
      <c r="AG32" s="674"/>
      <c r="AH32" s="674"/>
      <c r="AI32" s="674"/>
      <c r="AJ32" s="674"/>
      <c r="AK32" s="674"/>
      <c r="AL32" s="643">
        <v>0.2</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98</v>
      </c>
      <c r="BH32" s="605"/>
      <c r="BI32" s="605"/>
      <c r="BJ32" s="605"/>
      <c r="BK32" s="605"/>
      <c r="BL32" s="605"/>
      <c r="BM32" s="668">
        <v>90.9</v>
      </c>
      <c r="BN32" s="605"/>
      <c r="BO32" s="605"/>
      <c r="BP32" s="605"/>
      <c r="BQ32" s="662"/>
      <c r="BR32" s="683">
        <v>97.1</v>
      </c>
      <c r="BS32" s="605"/>
      <c r="BT32" s="605"/>
      <c r="BU32" s="605"/>
      <c r="BV32" s="605"/>
      <c r="BW32" s="605"/>
      <c r="BX32" s="668">
        <v>89</v>
      </c>
      <c r="BY32" s="605"/>
      <c r="BZ32" s="605"/>
      <c r="CA32" s="605"/>
      <c r="CB32" s="662"/>
      <c r="CD32" s="694"/>
      <c r="CE32" s="695"/>
      <c r="CF32" s="657" t="s">
        <v>299</v>
      </c>
      <c r="CG32" s="654"/>
      <c r="CH32" s="654"/>
      <c r="CI32" s="654"/>
      <c r="CJ32" s="654"/>
      <c r="CK32" s="654"/>
      <c r="CL32" s="654"/>
      <c r="CM32" s="654"/>
      <c r="CN32" s="654"/>
      <c r="CO32" s="654"/>
      <c r="CP32" s="654"/>
      <c r="CQ32" s="655"/>
      <c r="CR32" s="620">
        <v>115</v>
      </c>
      <c r="CS32" s="621"/>
      <c r="CT32" s="621"/>
      <c r="CU32" s="621"/>
      <c r="CV32" s="621"/>
      <c r="CW32" s="621"/>
      <c r="CX32" s="621"/>
      <c r="CY32" s="622"/>
      <c r="CZ32" s="623">
        <v>0</v>
      </c>
      <c r="DA32" s="641"/>
      <c r="DB32" s="641"/>
      <c r="DC32" s="642"/>
      <c r="DD32" s="626">
        <v>115</v>
      </c>
      <c r="DE32" s="621"/>
      <c r="DF32" s="621"/>
      <c r="DG32" s="621"/>
      <c r="DH32" s="621"/>
      <c r="DI32" s="621"/>
      <c r="DJ32" s="621"/>
      <c r="DK32" s="622"/>
      <c r="DL32" s="626">
        <v>115</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300</v>
      </c>
      <c r="C33" s="618"/>
      <c r="D33" s="618"/>
      <c r="E33" s="618"/>
      <c r="F33" s="618"/>
      <c r="G33" s="618"/>
      <c r="H33" s="618"/>
      <c r="I33" s="618"/>
      <c r="J33" s="618"/>
      <c r="K33" s="618"/>
      <c r="L33" s="618"/>
      <c r="M33" s="618"/>
      <c r="N33" s="618"/>
      <c r="O33" s="618"/>
      <c r="P33" s="618"/>
      <c r="Q33" s="619"/>
      <c r="R33" s="620">
        <v>609203</v>
      </c>
      <c r="S33" s="621"/>
      <c r="T33" s="621"/>
      <c r="U33" s="621"/>
      <c r="V33" s="621"/>
      <c r="W33" s="621"/>
      <c r="X33" s="621"/>
      <c r="Y33" s="622"/>
      <c r="Z33" s="673">
        <v>7.6</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3297858</v>
      </c>
      <c r="CS33" s="639"/>
      <c r="CT33" s="639"/>
      <c r="CU33" s="639"/>
      <c r="CV33" s="639"/>
      <c r="CW33" s="639"/>
      <c r="CX33" s="639"/>
      <c r="CY33" s="640"/>
      <c r="CZ33" s="623">
        <v>42.1</v>
      </c>
      <c r="DA33" s="641"/>
      <c r="DB33" s="641"/>
      <c r="DC33" s="642"/>
      <c r="DD33" s="626">
        <v>2466553</v>
      </c>
      <c r="DE33" s="639"/>
      <c r="DF33" s="639"/>
      <c r="DG33" s="639"/>
      <c r="DH33" s="639"/>
      <c r="DI33" s="639"/>
      <c r="DJ33" s="639"/>
      <c r="DK33" s="640"/>
      <c r="DL33" s="626">
        <v>1662178</v>
      </c>
      <c r="DM33" s="639"/>
      <c r="DN33" s="639"/>
      <c r="DO33" s="639"/>
      <c r="DP33" s="639"/>
      <c r="DQ33" s="639"/>
      <c r="DR33" s="639"/>
      <c r="DS33" s="639"/>
      <c r="DT33" s="639"/>
      <c r="DU33" s="639"/>
      <c r="DV33" s="640"/>
      <c r="DW33" s="643">
        <v>42.4</v>
      </c>
      <c r="DX33" s="644"/>
      <c r="DY33" s="644"/>
      <c r="DZ33" s="644"/>
      <c r="EA33" s="644"/>
      <c r="EB33" s="644"/>
      <c r="EC33" s="645"/>
    </row>
    <row r="34" spans="2:133" ht="11.25" customHeight="1" x14ac:dyDescent="0.15">
      <c r="B34" s="617" t="s">
        <v>302</v>
      </c>
      <c r="C34" s="618"/>
      <c r="D34" s="618"/>
      <c r="E34" s="618"/>
      <c r="F34" s="618"/>
      <c r="G34" s="618"/>
      <c r="H34" s="618"/>
      <c r="I34" s="618"/>
      <c r="J34" s="618"/>
      <c r="K34" s="618"/>
      <c r="L34" s="618"/>
      <c r="M34" s="618"/>
      <c r="N34" s="618"/>
      <c r="O34" s="618"/>
      <c r="P34" s="618"/>
      <c r="Q34" s="619"/>
      <c r="R34" s="620" t="s">
        <v>111</v>
      </c>
      <c r="S34" s="621"/>
      <c r="T34" s="621"/>
      <c r="U34" s="621"/>
      <c r="V34" s="621"/>
      <c r="W34" s="621"/>
      <c r="X34" s="621"/>
      <c r="Y34" s="622"/>
      <c r="Z34" s="673" t="s">
        <v>111</v>
      </c>
      <c r="AA34" s="673"/>
      <c r="AB34" s="673"/>
      <c r="AC34" s="673"/>
      <c r="AD34" s="674" t="s">
        <v>111</v>
      </c>
      <c r="AE34" s="674"/>
      <c r="AF34" s="674"/>
      <c r="AG34" s="674"/>
      <c r="AH34" s="674"/>
      <c r="AI34" s="674"/>
      <c r="AJ34" s="674"/>
      <c r="AK34" s="674"/>
      <c r="AL34" s="643" t="s">
        <v>111</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1060430</v>
      </c>
      <c r="CS34" s="621"/>
      <c r="CT34" s="621"/>
      <c r="CU34" s="621"/>
      <c r="CV34" s="621"/>
      <c r="CW34" s="621"/>
      <c r="CX34" s="621"/>
      <c r="CY34" s="622"/>
      <c r="CZ34" s="623">
        <v>13.5</v>
      </c>
      <c r="DA34" s="641"/>
      <c r="DB34" s="641"/>
      <c r="DC34" s="642"/>
      <c r="DD34" s="626">
        <v>554148</v>
      </c>
      <c r="DE34" s="621"/>
      <c r="DF34" s="621"/>
      <c r="DG34" s="621"/>
      <c r="DH34" s="621"/>
      <c r="DI34" s="621"/>
      <c r="DJ34" s="621"/>
      <c r="DK34" s="622"/>
      <c r="DL34" s="626">
        <v>330634</v>
      </c>
      <c r="DM34" s="621"/>
      <c r="DN34" s="621"/>
      <c r="DO34" s="621"/>
      <c r="DP34" s="621"/>
      <c r="DQ34" s="621"/>
      <c r="DR34" s="621"/>
      <c r="DS34" s="621"/>
      <c r="DT34" s="621"/>
      <c r="DU34" s="621"/>
      <c r="DV34" s="622"/>
      <c r="DW34" s="643">
        <v>8.4</v>
      </c>
      <c r="DX34" s="644"/>
      <c r="DY34" s="644"/>
      <c r="DZ34" s="644"/>
      <c r="EA34" s="644"/>
      <c r="EB34" s="644"/>
      <c r="EC34" s="645"/>
    </row>
    <row r="35" spans="2:133" ht="11.25" customHeight="1" x14ac:dyDescent="0.15">
      <c r="B35" s="617" t="s">
        <v>306</v>
      </c>
      <c r="C35" s="618"/>
      <c r="D35" s="618"/>
      <c r="E35" s="618"/>
      <c r="F35" s="618"/>
      <c r="G35" s="618"/>
      <c r="H35" s="618"/>
      <c r="I35" s="618"/>
      <c r="J35" s="618"/>
      <c r="K35" s="618"/>
      <c r="L35" s="618"/>
      <c r="M35" s="618"/>
      <c r="N35" s="618"/>
      <c r="O35" s="618"/>
      <c r="P35" s="618"/>
      <c r="Q35" s="619"/>
      <c r="R35" s="620">
        <v>155303</v>
      </c>
      <c r="S35" s="621"/>
      <c r="T35" s="621"/>
      <c r="U35" s="621"/>
      <c r="V35" s="621"/>
      <c r="W35" s="621"/>
      <c r="X35" s="621"/>
      <c r="Y35" s="622"/>
      <c r="Z35" s="673">
        <v>1.9</v>
      </c>
      <c r="AA35" s="673"/>
      <c r="AB35" s="673"/>
      <c r="AC35" s="673"/>
      <c r="AD35" s="674" t="s">
        <v>111</v>
      </c>
      <c r="AE35" s="674"/>
      <c r="AF35" s="674"/>
      <c r="AG35" s="674"/>
      <c r="AH35" s="674"/>
      <c r="AI35" s="674"/>
      <c r="AJ35" s="674"/>
      <c r="AK35" s="674"/>
      <c r="AL35" s="643" t="s">
        <v>111</v>
      </c>
      <c r="AM35" s="675"/>
      <c r="AN35" s="675"/>
      <c r="AO35" s="676"/>
      <c r="AP35" s="188"/>
      <c r="AQ35" s="677" t="s">
        <v>307</v>
      </c>
      <c r="AR35" s="678"/>
      <c r="AS35" s="678"/>
      <c r="AT35" s="678"/>
      <c r="AU35" s="678"/>
      <c r="AV35" s="678"/>
      <c r="AW35" s="678"/>
      <c r="AX35" s="678"/>
      <c r="AY35" s="679"/>
      <c r="AZ35" s="670">
        <v>858377</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55094</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34947</v>
      </c>
      <c r="CS35" s="639"/>
      <c r="CT35" s="639"/>
      <c r="CU35" s="639"/>
      <c r="CV35" s="639"/>
      <c r="CW35" s="639"/>
      <c r="CX35" s="639"/>
      <c r="CY35" s="640"/>
      <c r="CZ35" s="623">
        <v>0.4</v>
      </c>
      <c r="DA35" s="641"/>
      <c r="DB35" s="641"/>
      <c r="DC35" s="642"/>
      <c r="DD35" s="626">
        <v>27783</v>
      </c>
      <c r="DE35" s="639"/>
      <c r="DF35" s="639"/>
      <c r="DG35" s="639"/>
      <c r="DH35" s="639"/>
      <c r="DI35" s="639"/>
      <c r="DJ35" s="639"/>
      <c r="DK35" s="640"/>
      <c r="DL35" s="626">
        <v>26907</v>
      </c>
      <c r="DM35" s="639"/>
      <c r="DN35" s="639"/>
      <c r="DO35" s="639"/>
      <c r="DP35" s="639"/>
      <c r="DQ35" s="639"/>
      <c r="DR35" s="639"/>
      <c r="DS35" s="639"/>
      <c r="DT35" s="639"/>
      <c r="DU35" s="639"/>
      <c r="DV35" s="640"/>
      <c r="DW35" s="643">
        <v>0.7</v>
      </c>
      <c r="DX35" s="644"/>
      <c r="DY35" s="644"/>
      <c r="DZ35" s="644"/>
      <c r="EA35" s="644"/>
      <c r="EB35" s="644"/>
      <c r="EC35" s="645"/>
    </row>
    <row r="36" spans="2:133" ht="11.25" customHeight="1" x14ac:dyDescent="0.15">
      <c r="B36" s="601" t="s">
        <v>310</v>
      </c>
      <c r="C36" s="602"/>
      <c r="D36" s="602"/>
      <c r="E36" s="602"/>
      <c r="F36" s="602"/>
      <c r="G36" s="602"/>
      <c r="H36" s="602"/>
      <c r="I36" s="602"/>
      <c r="J36" s="602"/>
      <c r="K36" s="602"/>
      <c r="L36" s="602"/>
      <c r="M36" s="602"/>
      <c r="N36" s="602"/>
      <c r="O36" s="602"/>
      <c r="P36" s="602"/>
      <c r="Q36" s="603"/>
      <c r="R36" s="604">
        <v>8040715</v>
      </c>
      <c r="S36" s="661"/>
      <c r="T36" s="661"/>
      <c r="U36" s="661"/>
      <c r="V36" s="661"/>
      <c r="W36" s="661"/>
      <c r="X36" s="661"/>
      <c r="Y36" s="664"/>
      <c r="Z36" s="665">
        <v>100</v>
      </c>
      <c r="AA36" s="665"/>
      <c r="AB36" s="665"/>
      <c r="AC36" s="665"/>
      <c r="AD36" s="666">
        <v>3769151</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157068</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-32515</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866145</v>
      </c>
      <c r="CS36" s="621"/>
      <c r="CT36" s="621"/>
      <c r="CU36" s="621"/>
      <c r="CV36" s="621"/>
      <c r="CW36" s="621"/>
      <c r="CX36" s="621"/>
      <c r="CY36" s="622"/>
      <c r="CZ36" s="623">
        <v>11</v>
      </c>
      <c r="DA36" s="641"/>
      <c r="DB36" s="641"/>
      <c r="DC36" s="642"/>
      <c r="DD36" s="626">
        <v>727524</v>
      </c>
      <c r="DE36" s="621"/>
      <c r="DF36" s="621"/>
      <c r="DG36" s="621"/>
      <c r="DH36" s="621"/>
      <c r="DI36" s="621"/>
      <c r="DJ36" s="621"/>
      <c r="DK36" s="622"/>
      <c r="DL36" s="626">
        <v>675102</v>
      </c>
      <c r="DM36" s="621"/>
      <c r="DN36" s="621"/>
      <c r="DO36" s="621"/>
      <c r="DP36" s="621"/>
      <c r="DQ36" s="621"/>
      <c r="DR36" s="621"/>
      <c r="DS36" s="621"/>
      <c r="DT36" s="621"/>
      <c r="DU36" s="621"/>
      <c r="DV36" s="622"/>
      <c r="DW36" s="643">
        <v>17.2</v>
      </c>
      <c r="DX36" s="644"/>
      <c r="DY36" s="644"/>
      <c r="DZ36" s="644"/>
      <c r="EA36" s="644"/>
      <c r="EB36" s="644"/>
      <c r="EC36" s="645"/>
    </row>
    <row r="37" spans="2:133" ht="11.25" customHeight="1" x14ac:dyDescent="0.15">
      <c r="AQ37" s="646" t="s">
        <v>314</v>
      </c>
      <c r="AR37" s="647"/>
      <c r="AS37" s="647"/>
      <c r="AT37" s="647"/>
      <c r="AU37" s="647"/>
      <c r="AV37" s="647"/>
      <c r="AW37" s="647"/>
      <c r="AX37" s="647"/>
      <c r="AY37" s="648"/>
      <c r="AZ37" s="620">
        <v>1270</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2705</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541294</v>
      </c>
      <c r="CS37" s="639"/>
      <c r="CT37" s="639"/>
      <c r="CU37" s="639"/>
      <c r="CV37" s="639"/>
      <c r="CW37" s="639"/>
      <c r="CX37" s="639"/>
      <c r="CY37" s="640"/>
      <c r="CZ37" s="623">
        <v>6.9</v>
      </c>
      <c r="DA37" s="641"/>
      <c r="DB37" s="641"/>
      <c r="DC37" s="642"/>
      <c r="DD37" s="626">
        <v>541294</v>
      </c>
      <c r="DE37" s="639"/>
      <c r="DF37" s="639"/>
      <c r="DG37" s="639"/>
      <c r="DH37" s="639"/>
      <c r="DI37" s="639"/>
      <c r="DJ37" s="639"/>
      <c r="DK37" s="640"/>
      <c r="DL37" s="626">
        <v>541294</v>
      </c>
      <c r="DM37" s="639"/>
      <c r="DN37" s="639"/>
      <c r="DO37" s="639"/>
      <c r="DP37" s="639"/>
      <c r="DQ37" s="639"/>
      <c r="DR37" s="639"/>
      <c r="DS37" s="639"/>
      <c r="DT37" s="639"/>
      <c r="DU37" s="639"/>
      <c r="DV37" s="640"/>
      <c r="DW37" s="643">
        <v>13.8</v>
      </c>
      <c r="DX37" s="644"/>
      <c r="DY37" s="644"/>
      <c r="DZ37" s="644"/>
      <c r="EA37" s="644"/>
      <c r="EB37" s="644"/>
      <c r="EC37" s="645"/>
    </row>
    <row r="38" spans="2:133" ht="11.25" customHeight="1" x14ac:dyDescent="0.15">
      <c r="AQ38" s="646" t="s">
        <v>317</v>
      </c>
      <c r="AR38" s="647"/>
      <c r="AS38" s="647"/>
      <c r="AT38" s="647"/>
      <c r="AU38" s="647"/>
      <c r="AV38" s="647"/>
      <c r="AW38" s="647"/>
      <c r="AX38" s="647"/>
      <c r="AY38" s="648"/>
      <c r="AZ38" s="620" t="s">
        <v>318</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4689</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857107</v>
      </c>
      <c r="CS38" s="621"/>
      <c r="CT38" s="621"/>
      <c r="CU38" s="621"/>
      <c r="CV38" s="621"/>
      <c r="CW38" s="621"/>
      <c r="CX38" s="621"/>
      <c r="CY38" s="622"/>
      <c r="CZ38" s="623">
        <v>10.9</v>
      </c>
      <c r="DA38" s="641"/>
      <c r="DB38" s="641"/>
      <c r="DC38" s="642"/>
      <c r="DD38" s="626">
        <v>719257</v>
      </c>
      <c r="DE38" s="621"/>
      <c r="DF38" s="621"/>
      <c r="DG38" s="621"/>
      <c r="DH38" s="621"/>
      <c r="DI38" s="621"/>
      <c r="DJ38" s="621"/>
      <c r="DK38" s="622"/>
      <c r="DL38" s="626">
        <v>629535</v>
      </c>
      <c r="DM38" s="621"/>
      <c r="DN38" s="621"/>
      <c r="DO38" s="621"/>
      <c r="DP38" s="621"/>
      <c r="DQ38" s="621"/>
      <c r="DR38" s="621"/>
      <c r="DS38" s="621"/>
      <c r="DT38" s="621"/>
      <c r="DU38" s="621"/>
      <c r="DV38" s="622"/>
      <c r="DW38" s="643">
        <v>16</v>
      </c>
      <c r="DX38" s="644"/>
      <c r="DY38" s="644"/>
      <c r="DZ38" s="644"/>
      <c r="EA38" s="644"/>
      <c r="EB38" s="644"/>
      <c r="EC38" s="645"/>
    </row>
    <row r="39" spans="2:133" ht="11.25" customHeight="1" x14ac:dyDescent="0.15">
      <c r="AQ39" s="646" t="s">
        <v>321</v>
      </c>
      <c r="AR39" s="647"/>
      <c r="AS39" s="647"/>
      <c r="AT39" s="647"/>
      <c r="AU39" s="647"/>
      <c r="AV39" s="647"/>
      <c r="AW39" s="647"/>
      <c r="AX39" s="647"/>
      <c r="AY39" s="648"/>
      <c r="AZ39" s="620" t="s">
        <v>318</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62</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479229</v>
      </c>
      <c r="CS39" s="639"/>
      <c r="CT39" s="639"/>
      <c r="CU39" s="639"/>
      <c r="CV39" s="639"/>
      <c r="CW39" s="639"/>
      <c r="CX39" s="639"/>
      <c r="CY39" s="640"/>
      <c r="CZ39" s="623">
        <v>6.1</v>
      </c>
      <c r="DA39" s="641"/>
      <c r="DB39" s="641"/>
      <c r="DC39" s="642"/>
      <c r="DD39" s="626">
        <v>437841</v>
      </c>
      <c r="DE39" s="639"/>
      <c r="DF39" s="639"/>
      <c r="DG39" s="639"/>
      <c r="DH39" s="639"/>
      <c r="DI39" s="639"/>
      <c r="DJ39" s="639"/>
      <c r="DK39" s="640"/>
      <c r="DL39" s="626" t="s">
        <v>318</v>
      </c>
      <c r="DM39" s="639"/>
      <c r="DN39" s="639"/>
      <c r="DO39" s="639"/>
      <c r="DP39" s="639"/>
      <c r="DQ39" s="639"/>
      <c r="DR39" s="639"/>
      <c r="DS39" s="639"/>
      <c r="DT39" s="639"/>
      <c r="DU39" s="639"/>
      <c r="DV39" s="640"/>
      <c r="DW39" s="643" t="s">
        <v>318</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243827</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192</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t="s">
        <v>318</v>
      </c>
      <c r="CS40" s="621"/>
      <c r="CT40" s="621"/>
      <c r="CU40" s="621"/>
      <c r="CV40" s="621"/>
      <c r="CW40" s="621"/>
      <c r="CX40" s="621"/>
      <c r="CY40" s="622"/>
      <c r="CZ40" s="623" t="s">
        <v>318</v>
      </c>
      <c r="DA40" s="641"/>
      <c r="DB40" s="641"/>
      <c r="DC40" s="642"/>
      <c r="DD40" s="626" t="s">
        <v>318</v>
      </c>
      <c r="DE40" s="621"/>
      <c r="DF40" s="621"/>
      <c r="DG40" s="621"/>
      <c r="DH40" s="621"/>
      <c r="DI40" s="621"/>
      <c r="DJ40" s="621"/>
      <c r="DK40" s="622"/>
      <c r="DL40" s="626" t="s">
        <v>318</v>
      </c>
      <c r="DM40" s="621"/>
      <c r="DN40" s="621"/>
      <c r="DO40" s="621"/>
      <c r="DP40" s="621"/>
      <c r="DQ40" s="621"/>
      <c r="DR40" s="621"/>
      <c r="DS40" s="621"/>
      <c r="DT40" s="621"/>
      <c r="DU40" s="621"/>
      <c r="DV40" s="622"/>
      <c r="DW40" s="643" t="s">
        <v>318</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456212</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316</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1486114</v>
      </c>
      <c r="CS42" s="621"/>
      <c r="CT42" s="621"/>
      <c r="CU42" s="621"/>
      <c r="CV42" s="621"/>
      <c r="CW42" s="621"/>
      <c r="CX42" s="621"/>
      <c r="CY42" s="622"/>
      <c r="CZ42" s="623">
        <v>19</v>
      </c>
      <c r="DA42" s="624"/>
      <c r="DB42" s="624"/>
      <c r="DC42" s="625"/>
      <c r="DD42" s="626">
        <v>120965</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t="s">
        <v>111</v>
      </c>
      <c r="CS43" s="639"/>
      <c r="CT43" s="639"/>
      <c r="CU43" s="639"/>
      <c r="CV43" s="639"/>
      <c r="CW43" s="639"/>
      <c r="CX43" s="639"/>
      <c r="CY43" s="640"/>
      <c r="CZ43" s="623" t="s">
        <v>111</v>
      </c>
      <c r="DA43" s="641"/>
      <c r="DB43" s="641"/>
      <c r="DC43" s="642"/>
      <c r="DD43" s="626" t="s">
        <v>111</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336</v>
      </c>
      <c r="CD44" s="633" t="s">
        <v>288</v>
      </c>
      <c r="CE44" s="634"/>
      <c r="CF44" s="617" t="s">
        <v>337</v>
      </c>
      <c r="CG44" s="618"/>
      <c r="CH44" s="618"/>
      <c r="CI44" s="618"/>
      <c r="CJ44" s="618"/>
      <c r="CK44" s="618"/>
      <c r="CL44" s="618"/>
      <c r="CM44" s="618"/>
      <c r="CN44" s="618"/>
      <c r="CO44" s="618"/>
      <c r="CP44" s="618"/>
      <c r="CQ44" s="619"/>
      <c r="CR44" s="620">
        <v>1486114</v>
      </c>
      <c r="CS44" s="621"/>
      <c r="CT44" s="621"/>
      <c r="CU44" s="621"/>
      <c r="CV44" s="621"/>
      <c r="CW44" s="621"/>
      <c r="CX44" s="621"/>
      <c r="CY44" s="622"/>
      <c r="CZ44" s="623">
        <v>19</v>
      </c>
      <c r="DA44" s="624"/>
      <c r="DB44" s="624"/>
      <c r="DC44" s="625"/>
      <c r="DD44" s="626">
        <v>120965</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338</v>
      </c>
      <c r="CG45" s="618"/>
      <c r="CH45" s="618"/>
      <c r="CI45" s="618"/>
      <c r="CJ45" s="618"/>
      <c r="CK45" s="618"/>
      <c r="CL45" s="618"/>
      <c r="CM45" s="618"/>
      <c r="CN45" s="618"/>
      <c r="CO45" s="618"/>
      <c r="CP45" s="618"/>
      <c r="CQ45" s="619"/>
      <c r="CR45" s="620">
        <v>1347192</v>
      </c>
      <c r="CS45" s="639"/>
      <c r="CT45" s="639"/>
      <c r="CU45" s="639"/>
      <c r="CV45" s="639"/>
      <c r="CW45" s="639"/>
      <c r="CX45" s="639"/>
      <c r="CY45" s="640"/>
      <c r="CZ45" s="623">
        <v>17.2</v>
      </c>
      <c r="DA45" s="641"/>
      <c r="DB45" s="641"/>
      <c r="DC45" s="642"/>
      <c r="DD45" s="626">
        <v>67459</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339</v>
      </c>
      <c r="CG46" s="618"/>
      <c r="CH46" s="618"/>
      <c r="CI46" s="618"/>
      <c r="CJ46" s="618"/>
      <c r="CK46" s="618"/>
      <c r="CL46" s="618"/>
      <c r="CM46" s="618"/>
      <c r="CN46" s="618"/>
      <c r="CO46" s="618"/>
      <c r="CP46" s="618"/>
      <c r="CQ46" s="619"/>
      <c r="CR46" s="620">
        <v>134985</v>
      </c>
      <c r="CS46" s="621"/>
      <c r="CT46" s="621"/>
      <c r="CU46" s="621"/>
      <c r="CV46" s="621"/>
      <c r="CW46" s="621"/>
      <c r="CX46" s="621"/>
      <c r="CY46" s="622"/>
      <c r="CZ46" s="623">
        <v>1.7</v>
      </c>
      <c r="DA46" s="624"/>
      <c r="DB46" s="624"/>
      <c r="DC46" s="625"/>
      <c r="DD46" s="626">
        <v>49569</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340</v>
      </c>
      <c r="CG47" s="618"/>
      <c r="CH47" s="618"/>
      <c r="CI47" s="618"/>
      <c r="CJ47" s="618"/>
      <c r="CK47" s="618"/>
      <c r="CL47" s="618"/>
      <c r="CM47" s="618"/>
      <c r="CN47" s="618"/>
      <c r="CO47" s="618"/>
      <c r="CP47" s="618"/>
      <c r="CQ47" s="619"/>
      <c r="CR47" s="620" t="s">
        <v>111</v>
      </c>
      <c r="CS47" s="639"/>
      <c r="CT47" s="639"/>
      <c r="CU47" s="639"/>
      <c r="CV47" s="639"/>
      <c r="CW47" s="639"/>
      <c r="CX47" s="639"/>
      <c r="CY47" s="640"/>
      <c r="CZ47" s="623" t="s">
        <v>111</v>
      </c>
      <c r="DA47" s="641"/>
      <c r="DB47" s="641"/>
      <c r="DC47" s="642"/>
      <c r="DD47" s="626" t="s">
        <v>111</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341</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342</v>
      </c>
      <c r="CE49" s="602"/>
      <c r="CF49" s="602"/>
      <c r="CG49" s="602"/>
      <c r="CH49" s="602"/>
      <c r="CI49" s="602"/>
      <c r="CJ49" s="602"/>
      <c r="CK49" s="602"/>
      <c r="CL49" s="602"/>
      <c r="CM49" s="602"/>
      <c r="CN49" s="602"/>
      <c r="CO49" s="602"/>
      <c r="CP49" s="602"/>
      <c r="CQ49" s="603"/>
      <c r="CR49" s="604">
        <v>7840682</v>
      </c>
      <c r="CS49" s="605"/>
      <c r="CT49" s="605"/>
      <c r="CU49" s="605"/>
      <c r="CV49" s="605"/>
      <c r="CW49" s="605"/>
      <c r="CX49" s="605"/>
      <c r="CY49" s="606"/>
      <c r="CZ49" s="607">
        <v>100</v>
      </c>
      <c r="DA49" s="608"/>
      <c r="DB49" s="608"/>
      <c r="DC49" s="609"/>
      <c r="DD49" s="610">
        <v>4352050</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B78" sqref="B78:P78"/>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344</v>
      </c>
      <c r="DK2" s="1140"/>
      <c r="DL2" s="1140"/>
      <c r="DM2" s="1140"/>
      <c r="DN2" s="1140"/>
      <c r="DO2" s="1141"/>
      <c r="DP2" s="202"/>
      <c r="DQ2" s="1139" t="s">
        <v>345</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346</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2"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7" t="s">
        <v>362</v>
      </c>
      <c r="DH5" s="1128"/>
      <c r="DI5" s="1128"/>
      <c r="DJ5" s="1128"/>
      <c r="DK5" s="1129"/>
      <c r="DL5" s="1127" t="s">
        <v>363</v>
      </c>
      <c r="DM5" s="1128"/>
      <c r="DN5" s="1128"/>
      <c r="DO5" s="1128"/>
      <c r="DP5" s="1129"/>
      <c r="DQ5" s="1030" t="s">
        <v>364</v>
      </c>
      <c r="DR5" s="1031"/>
      <c r="DS5" s="1031"/>
      <c r="DT5" s="1031"/>
      <c r="DU5" s="1032"/>
      <c r="DV5" s="1030" t="s">
        <v>355</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365</v>
      </c>
      <c r="C7" s="1080"/>
      <c r="D7" s="1080"/>
      <c r="E7" s="1080"/>
      <c r="F7" s="1080"/>
      <c r="G7" s="1080"/>
      <c r="H7" s="1080"/>
      <c r="I7" s="1080"/>
      <c r="J7" s="1080"/>
      <c r="K7" s="1080"/>
      <c r="L7" s="1080"/>
      <c r="M7" s="1080"/>
      <c r="N7" s="1080"/>
      <c r="O7" s="1080"/>
      <c r="P7" s="1081"/>
      <c r="Q7" s="1133">
        <v>8041</v>
      </c>
      <c r="R7" s="1134"/>
      <c r="S7" s="1134"/>
      <c r="T7" s="1134"/>
      <c r="U7" s="1134"/>
      <c r="V7" s="1134">
        <v>7841</v>
      </c>
      <c r="W7" s="1134"/>
      <c r="X7" s="1134"/>
      <c r="Y7" s="1134"/>
      <c r="Z7" s="1134"/>
      <c r="AA7" s="1134">
        <v>200</v>
      </c>
      <c r="AB7" s="1134"/>
      <c r="AC7" s="1134"/>
      <c r="AD7" s="1134"/>
      <c r="AE7" s="1135"/>
      <c r="AF7" s="1136">
        <v>165</v>
      </c>
      <c r="AG7" s="1137"/>
      <c r="AH7" s="1137"/>
      <c r="AI7" s="1137"/>
      <c r="AJ7" s="1138"/>
      <c r="AK7" s="1120">
        <v>17</v>
      </c>
      <c r="AL7" s="1121"/>
      <c r="AM7" s="1121"/>
      <c r="AN7" s="1121"/>
      <c r="AO7" s="1121"/>
      <c r="AP7" s="1121">
        <v>6851</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c r="BT7" s="1125"/>
      <c r="BU7" s="1125"/>
      <c r="BV7" s="1125"/>
      <c r="BW7" s="1125"/>
      <c r="BX7" s="1125"/>
      <c r="BY7" s="1125"/>
      <c r="BZ7" s="1125"/>
      <c r="CA7" s="1125"/>
      <c r="CB7" s="1125"/>
      <c r="CC7" s="1125"/>
      <c r="CD7" s="1125"/>
      <c r="CE7" s="1125"/>
      <c r="CF7" s="1125"/>
      <c r="CG7" s="1126"/>
      <c r="CH7" s="1117"/>
      <c r="CI7" s="1118"/>
      <c r="CJ7" s="1118"/>
      <c r="CK7" s="1118"/>
      <c r="CL7" s="1119"/>
      <c r="CM7" s="1117"/>
      <c r="CN7" s="1118"/>
      <c r="CO7" s="1118"/>
      <c r="CP7" s="1118"/>
      <c r="CQ7" s="1119"/>
      <c r="CR7" s="1117"/>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x14ac:dyDescent="0.15">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366</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367</v>
      </c>
      <c r="B23" s="973" t="s">
        <v>368</v>
      </c>
      <c r="C23" s="974"/>
      <c r="D23" s="974"/>
      <c r="E23" s="974"/>
      <c r="F23" s="974"/>
      <c r="G23" s="974"/>
      <c r="H23" s="974"/>
      <c r="I23" s="974"/>
      <c r="J23" s="974"/>
      <c r="K23" s="974"/>
      <c r="L23" s="974"/>
      <c r="M23" s="974"/>
      <c r="N23" s="974"/>
      <c r="O23" s="974"/>
      <c r="P23" s="975"/>
      <c r="Q23" s="1097"/>
      <c r="R23" s="1098"/>
      <c r="S23" s="1098"/>
      <c r="T23" s="1098"/>
      <c r="U23" s="1098"/>
      <c r="V23" s="1098"/>
      <c r="W23" s="1098"/>
      <c r="X23" s="1098"/>
      <c r="Y23" s="1098"/>
      <c r="Z23" s="1098"/>
      <c r="AA23" s="1098"/>
      <c r="AB23" s="1098"/>
      <c r="AC23" s="1098"/>
      <c r="AD23" s="1098"/>
      <c r="AE23" s="1099"/>
      <c r="AF23" s="1100">
        <v>165</v>
      </c>
      <c r="AG23" s="1098"/>
      <c r="AH23" s="1098"/>
      <c r="AI23" s="1098"/>
      <c r="AJ23" s="1101"/>
      <c r="AK23" s="1102"/>
      <c r="AL23" s="1103"/>
      <c r="AM23" s="1103"/>
      <c r="AN23" s="1103"/>
      <c r="AO23" s="1103"/>
      <c r="AP23" s="1098"/>
      <c r="AQ23" s="1098"/>
      <c r="AR23" s="1098"/>
      <c r="AS23" s="1098"/>
      <c r="AT23" s="1098"/>
      <c r="AU23" s="1104"/>
      <c r="AV23" s="1104"/>
      <c r="AW23" s="1104"/>
      <c r="AX23" s="1104"/>
      <c r="AY23" s="1105"/>
      <c r="AZ23" s="1094" t="s">
        <v>111</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369</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370</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348</v>
      </c>
      <c r="B26" s="1025"/>
      <c r="C26" s="1025"/>
      <c r="D26" s="1025"/>
      <c r="E26" s="1025"/>
      <c r="F26" s="1025"/>
      <c r="G26" s="1025"/>
      <c r="H26" s="1025"/>
      <c r="I26" s="1025"/>
      <c r="J26" s="1025"/>
      <c r="K26" s="1025"/>
      <c r="L26" s="1025"/>
      <c r="M26" s="1025"/>
      <c r="N26" s="1025"/>
      <c r="O26" s="1025"/>
      <c r="P26" s="1026"/>
      <c r="Q26" s="1030" t="s">
        <v>371</v>
      </c>
      <c r="R26" s="1031"/>
      <c r="S26" s="1031"/>
      <c r="T26" s="1031"/>
      <c r="U26" s="1032"/>
      <c r="V26" s="1030" t="s">
        <v>372</v>
      </c>
      <c r="W26" s="1031"/>
      <c r="X26" s="1031"/>
      <c r="Y26" s="1031"/>
      <c r="Z26" s="1032"/>
      <c r="AA26" s="1030" t="s">
        <v>373</v>
      </c>
      <c r="AB26" s="1031"/>
      <c r="AC26" s="1031"/>
      <c r="AD26" s="1031"/>
      <c r="AE26" s="1031"/>
      <c r="AF26" s="1088" t="s">
        <v>374</v>
      </c>
      <c r="AG26" s="1037"/>
      <c r="AH26" s="1037"/>
      <c r="AI26" s="1037"/>
      <c r="AJ26" s="1089"/>
      <c r="AK26" s="1031" t="s">
        <v>375</v>
      </c>
      <c r="AL26" s="1031"/>
      <c r="AM26" s="1031"/>
      <c r="AN26" s="1031"/>
      <c r="AO26" s="1032"/>
      <c r="AP26" s="1030" t="s">
        <v>376</v>
      </c>
      <c r="AQ26" s="1031"/>
      <c r="AR26" s="1031"/>
      <c r="AS26" s="1031"/>
      <c r="AT26" s="1032"/>
      <c r="AU26" s="1030" t="s">
        <v>377</v>
      </c>
      <c r="AV26" s="1031"/>
      <c r="AW26" s="1031"/>
      <c r="AX26" s="1031"/>
      <c r="AY26" s="1032"/>
      <c r="AZ26" s="1030" t="s">
        <v>378</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379</v>
      </c>
      <c r="C28" s="1080"/>
      <c r="D28" s="1080"/>
      <c r="E28" s="1080"/>
      <c r="F28" s="1080"/>
      <c r="G28" s="1080"/>
      <c r="H28" s="1080"/>
      <c r="I28" s="1080"/>
      <c r="J28" s="1080"/>
      <c r="K28" s="1080"/>
      <c r="L28" s="1080"/>
      <c r="M28" s="1080"/>
      <c r="N28" s="1080"/>
      <c r="O28" s="1080"/>
      <c r="P28" s="1081"/>
      <c r="Q28" s="1082">
        <v>2660</v>
      </c>
      <c r="R28" s="1083"/>
      <c r="S28" s="1083"/>
      <c r="T28" s="1083"/>
      <c r="U28" s="1083"/>
      <c r="V28" s="1083">
        <v>2605</v>
      </c>
      <c r="W28" s="1083"/>
      <c r="X28" s="1083"/>
      <c r="Y28" s="1083"/>
      <c r="Z28" s="1083"/>
      <c r="AA28" s="1083">
        <v>55</v>
      </c>
      <c r="AB28" s="1083"/>
      <c r="AC28" s="1083"/>
      <c r="AD28" s="1083"/>
      <c r="AE28" s="1084"/>
      <c r="AF28" s="1085">
        <v>55</v>
      </c>
      <c r="AG28" s="1083"/>
      <c r="AH28" s="1083"/>
      <c r="AI28" s="1083"/>
      <c r="AJ28" s="1086"/>
      <c r="AK28" s="1087">
        <v>244</v>
      </c>
      <c r="AL28" s="1075"/>
      <c r="AM28" s="1075"/>
      <c r="AN28" s="1075"/>
      <c r="AO28" s="1075"/>
      <c r="AP28" s="1075" t="s">
        <v>538</v>
      </c>
      <c r="AQ28" s="1075"/>
      <c r="AR28" s="1075"/>
      <c r="AS28" s="1075"/>
      <c r="AT28" s="1075"/>
      <c r="AU28" s="1075" t="s">
        <v>538</v>
      </c>
      <c r="AV28" s="1075"/>
      <c r="AW28" s="1075"/>
      <c r="AX28" s="1075"/>
      <c r="AY28" s="1075"/>
      <c r="AZ28" s="1076" t="s">
        <v>538</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380</v>
      </c>
      <c r="C29" s="1067"/>
      <c r="D29" s="1067"/>
      <c r="E29" s="1067"/>
      <c r="F29" s="1067"/>
      <c r="G29" s="1067"/>
      <c r="H29" s="1067"/>
      <c r="I29" s="1067"/>
      <c r="J29" s="1067"/>
      <c r="K29" s="1067"/>
      <c r="L29" s="1067"/>
      <c r="M29" s="1067"/>
      <c r="N29" s="1067"/>
      <c r="O29" s="1067"/>
      <c r="P29" s="1068"/>
      <c r="Q29" s="1072">
        <v>114</v>
      </c>
      <c r="R29" s="1073"/>
      <c r="S29" s="1073"/>
      <c r="T29" s="1073"/>
      <c r="U29" s="1073"/>
      <c r="V29" s="1073">
        <v>114</v>
      </c>
      <c r="W29" s="1073"/>
      <c r="X29" s="1073"/>
      <c r="Y29" s="1073"/>
      <c r="Z29" s="1073"/>
      <c r="AA29" s="1073">
        <v>0</v>
      </c>
      <c r="AB29" s="1073"/>
      <c r="AC29" s="1073"/>
      <c r="AD29" s="1073"/>
      <c r="AE29" s="1074"/>
      <c r="AF29" s="1048">
        <v>0</v>
      </c>
      <c r="AG29" s="1049"/>
      <c r="AH29" s="1049"/>
      <c r="AI29" s="1049"/>
      <c r="AJ29" s="1050"/>
      <c r="AK29" s="1009">
        <v>55</v>
      </c>
      <c r="AL29" s="1000"/>
      <c r="AM29" s="1000"/>
      <c r="AN29" s="1000"/>
      <c r="AO29" s="1000"/>
      <c r="AP29" s="1000" t="s">
        <v>538</v>
      </c>
      <c r="AQ29" s="1000"/>
      <c r="AR29" s="1000"/>
      <c r="AS29" s="1000"/>
      <c r="AT29" s="1000"/>
      <c r="AU29" s="1000" t="s">
        <v>538</v>
      </c>
      <c r="AV29" s="1000"/>
      <c r="AW29" s="1000"/>
      <c r="AX29" s="1000"/>
      <c r="AY29" s="1000"/>
      <c r="AZ29" s="1071" t="s">
        <v>538</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381</v>
      </c>
      <c r="C30" s="1067"/>
      <c r="D30" s="1067"/>
      <c r="E30" s="1067"/>
      <c r="F30" s="1067"/>
      <c r="G30" s="1067"/>
      <c r="H30" s="1067"/>
      <c r="I30" s="1067"/>
      <c r="J30" s="1067"/>
      <c r="K30" s="1067"/>
      <c r="L30" s="1067"/>
      <c r="M30" s="1067"/>
      <c r="N30" s="1067"/>
      <c r="O30" s="1067"/>
      <c r="P30" s="1068"/>
      <c r="Q30" s="1072">
        <v>471</v>
      </c>
      <c r="R30" s="1073"/>
      <c r="S30" s="1073"/>
      <c r="T30" s="1073"/>
      <c r="U30" s="1073"/>
      <c r="V30" s="1073">
        <v>421</v>
      </c>
      <c r="W30" s="1073"/>
      <c r="X30" s="1073"/>
      <c r="Y30" s="1073"/>
      <c r="Z30" s="1073"/>
      <c r="AA30" s="1073">
        <v>50</v>
      </c>
      <c r="AB30" s="1073"/>
      <c r="AC30" s="1073"/>
      <c r="AD30" s="1073"/>
      <c r="AE30" s="1074"/>
      <c r="AF30" s="1048">
        <v>335</v>
      </c>
      <c r="AG30" s="1049"/>
      <c r="AH30" s="1049"/>
      <c r="AI30" s="1049"/>
      <c r="AJ30" s="1050"/>
      <c r="AK30" s="1009">
        <v>1</v>
      </c>
      <c r="AL30" s="1000"/>
      <c r="AM30" s="1000"/>
      <c r="AN30" s="1000"/>
      <c r="AO30" s="1000"/>
      <c r="AP30" s="1000">
        <v>1080</v>
      </c>
      <c r="AQ30" s="1000"/>
      <c r="AR30" s="1000"/>
      <c r="AS30" s="1000"/>
      <c r="AT30" s="1000"/>
      <c r="AU30" s="1000" t="s">
        <v>538</v>
      </c>
      <c r="AV30" s="1000"/>
      <c r="AW30" s="1000"/>
      <c r="AX30" s="1000"/>
      <c r="AY30" s="1000"/>
      <c r="AZ30" s="1071" t="s">
        <v>538</v>
      </c>
      <c r="BA30" s="1071"/>
      <c r="BB30" s="1071"/>
      <c r="BC30" s="1071"/>
      <c r="BD30" s="1071"/>
      <c r="BE30" s="1061" t="s">
        <v>382</v>
      </c>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383</v>
      </c>
      <c r="C31" s="1067"/>
      <c r="D31" s="1067"/>
      <c r="E31" s="1067"/>
      <c r="F31" s="1067"/>
      <c r="G31" s="1067"/>
      <c r="H31" s="1067"/>
      <c r="I31" s="1067"/>
      <c r="J31" s="1067"/>
      <c r="K31" s="1067"/>
      <c r="L31" s="1067"/>
      <c r="M31" s="1067"/>
      <c r="N31" s="1067"/>
      <c r="O31" s="1067"/>
      <c r="P31" s="1068"/>
      <c r="Q31" s="1072">
        <v>504</v>
      </c>
      <c r="R31" s="1073"/>
      <c r="S31" s="1073"/>
      <c r="T31" s="1073"/>
      <c r="U31" s="1073"/>
      <c r="V31" s="1073">
        <v>480</v>
      </c>
      <c r="W31" s="1073"/>
      <c r="X31" s="1073"/>
      <c r="Y31" s="1073"/>
      <c r="Z31" s="1073"/>
      <c r="AA31" s="1073">
        <v>24</v>
      </c>
      <c r="AB31" s="1073"/>
      <c r="AC31" s="1073"/>
      <c r="AD31" s="1073"/>
      <c r="AE31" s="1074"/>
      <c r="AF31" s="1048">
        <v>23</v>
      </c>
      <c r="AG31" s="1049"/>
      <c r="AH31" s="1049"/>
      <c r="AI31" s="1049"/>
      <c r="AJ31" s="1050"/>
      <c r="AK31" s="1009">
        <v>157</v>
      </c>
      <c r="AL31" s="1000"/>
      <c r="AM31" s="1000"/>
      <c r="AN31" s="1000"/>
      <c r="AO31" s="1000"/>
      <c r="AP31" s="1000">
        <v>1601</v>
      </c>
      <c r="AQ31" s="1000"/>
      <c r="AR31" s="1000"/>
      <c r="AS31" s="1000"/>
      <c r="AT31" s="1000"/>
      <c r="AU31" s="1000">
        <v>1119</v>
      </c>
      <c r="AV31" s="1000"/>
      <c r="AW31" s="1000"/>
      <c r="AX31" s="1000"/>
      <c r="AY31" s="1000"/>
      <c r="AZ31" s="1071" t="s">
        <v>538</v>
      </c>
      <c r="BA31" s="1071"/>
      <c r="BB31" s="1071"/>
      <c r="BC31" s="1071"/>
      <c r="BD31" s="1071"/>
      <c r="BE31" s="1061" t="s">
        <v>384</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c r="C32" s="1067"/>
      <c r="D32" s="1067"/>
      <c r="E32" s="1067"/>
      <c r="F32" s="1067"/>
      <c r="G32" s="1067"/>
      <c r="H32" s="1067"/>
      <c r="I32" s="1067"/>
      <c r="J32" s="1067"/>
      <c r="K32" s="1067"/>
      <c r="L32" s="1067"/>
      <c r="M32" s="1067"/>
      <c r="N32" s="1067"/>
      <c r="O32" s="1067"/>
      <c r="P32" s="1068"/>
      <c r="Q32" s="1072"/>
      <c r="R32" s="1073"/>
      <c r="S32" s="1073"/>
      <c r="T32" s="1073"/>
      <c r="U32" s="1073"/>
      <c r="V32" s="1073"/>
      <c r="W32" s="1073"/>
      <c r="X32" s="1073"/>
      <c r="Y32" s="1073"/>
      <c r="Z32" s="1073"/>
      <c r="AA32" s="1073"/>
      <c r="AB32" s="1073"/>
      <c r="AC32" s="1073"/>
      <c r="AD32" s="1073"/>
      <c r="AE32" s="1074"/>
      <c r="AF32" s="1048"/>
      <c r="AG32" s="1049"/>
      <c r="AH32" s="1049"/>
      <c r="AI32" s="1049"/>
      <c r="AJ32" s="1050"/>
      <c r="AK32" s="1009"/>
      <c r="AL32" s="1000"/>
      <c r="AM32" s="1000"/>
      <c r="AN32" s="1000"/>
      <c r="AO32" s="1000"/>
      <c r="AP32" s="1000"/>
      <c r="AQ32" s="1000"/>
      <c r="AR32" s="1000"/>
      <c r="AS32" s="1000"/>
      <c r="AT32" s="1000"/>
      <c r="AU32" s="1000"/>
      <c r="AV32" s="1000"/>
      <c r="AW32" s="1000"/>
      <c r="AX32" s="1000"/>
      <c r="AY32" s="1000"/>
      <c r="AZ32" s="1071"/>
      <c r="BA32" s="1071"/>
      <c r="BB32" s="1071"/>
      <c r="BC32" s="1071"/>
      <c r="BD32" s="1071"/>
      <c r="BE32" s="1061"/>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385</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367</v>
      </c>
      <c r="B63" s="973" t="s">
        <v>386</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414</v>
      </c>
      <c r="AG63" s="988"/>
      <c r="AH63" s="988"/>
      <c r="AI63" s="988"/>
      <c r="AJ63" s="1059"/>
      <c r="AK63" s="1060"/>
      <c r="AL63" s="992"/>
      <c r="AM63" s="992"/>
      <c r="AN63" s="992"/>
      <c r="AO63" s="992"/>
      <c r="AP63" s="988"/>
      <c r="AQ63" s="988"/>
      <c r="AR63" s="988"/>
      <c r="AS63" s="988"/>
      <c r="AT63" s="988"/>
      <c r="AU63" s="988"/>
      <c r="AV63" s="988"/>
      <c r="AW63" s="988"/>
      <c r="AX63" s="988"/>
      <c r="AY63" s="988"/>
      <c r="AZ63" s="1054"/>
      <c r="BA63" s="1054"/>
      <c r="BB63" s="1054"/>
      <c r="BC63" s="1054"/>
      <c r="BD63" s="1054"/>
      <c r="BE63" s="989"/>
      <c r="BF63" s="989"/>
      <c r="BG63" s="989"/>
      <c r="BH63" s="989"/>
      <c r="BI63" s="990"/>
      <c r="BJ63" s="1055" t="s">
        <v>111</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387</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388</v>
      </c>
      <c r="B66" s="1025"/>
      <c r="C66" s="1025"/>
      <c r="D66" s="1025"/>
      <c r="E66" s="1025"/>
      <c r="F66" s="1025"/>
      <c r="G66" s="1025"/>
      <c r="H66" s="1025"/>
      <c r="I66" s="1025"/>
      <c r="J66" s="1025"/>
      <c r="K66" s="1025"/>
      <c r="L66" s="1025"/>
      <c r="M66" s="1025"/>
      <c r="N66" s="1025"/>
      <c r="O66" s="1025"/>
      <c r="P66" s="1026"/>
      <c r="Q66" s="1030" t="s">
        <v>371</v>
      </c>
      <c r="R66" s="1031"/>
      <c r="S66" s="1031"/>
      <c r="T66" s="1031"/>
      <c r="U66" s="1032"/>
      <c r="V66" s="1030" t="s">
        <v>372</v>
      </c>
      <c r="W66" s="1031"/>
      <c r="X66" s="1031"/>
      <c r="Y66" s="1031"/>
      <c r="Z66" s="1032"/>
      <c r="AA66" s="1030" t="s">
        <v>373</v>
      </c>
      <c r="AB66" s="1031"/>
      <c r="AC66" s="1031"/>
      <c r="AD66" s="1031"/>
      <c r="AE66" s="1032"/>
      <c r="AF66" s="1036" t="s">
        <v>374</v>
      </c>
      <c r="AG66" s="1037"/>
      <c r="AH66" s="1037"/>
      <c r="AI66" s="1037"/>
      <c r="AJ66" s="1038"/>
      <c r="AK66" s="1030" t="s">
        <v>375</v>
      </c>
      <c r="AL66" s="1025"/>
      <c r="AM66" s="1025"/>
      <c r="AN66" s="1025"/>
      <c r="AO66" s="1026"/>
      <c r="AP66" s="1030" t="s">
        <v>376</v>
      </c>
      <c r="AQ66" s="1031"/>
      <c r="AR66" s="1031"/>
      <c r="AS66" s="1031"/>
      <c r="AT66" s="1032"/>
      <c r="AU66" s="1030" t="s">
        <v>389</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529</v>
      </c>
      <c r="C68" s="1015"/>
      <c r="D68" s="1015"/>
      <c r="E68" s="1015"/>
      <c r="F68" s="1015"/>
      <c r="G68" s="1015"/>
      <c r="H68" s="1015"/>
      <c r="I68" s="1015"/>
      <c r="J68" s="1015"/>
      <c r="K68" s="1015"/>
      <c r="L68" s="1015"/>
      <c r="M68" s="1015"/>
      <c r="N68" s="1015"/>
      <c r="O68" s="1015"/>
      <c r="P68" s="1016"/>
      <c r="Q68" s="1017">
        <v>240</v>
      </c>
      <c r="R68" s="1011"/>
      <c r="S68" s="1011"/>
      <c r="T68" s="1011"/>
      <c r="U68" s="1011"/>
      <c r="V68" s="1011">
        <v>227</v>
      </c>
      <c r="W68" s="1011"/>
      <c r="X68" s="1011"/>
      <c r="Y68" s="1011"/>
      <c r="Z68" s="1011"/>
      <c r="AA68" s="1011">
        <v>13</v>
      </c>
      <c r="AB68" s="1011"/>
      <c r="AC68" s="1011"/>
      <c r="AD68" s="1011"/>
      <c r="AE68" s="1011"/>
      <c r="AF68" s="1011">
        <v>13</v>
      </c>
      <c r="AG68" s="1011"/>
      <c r="AH68" s="1011"/>
      <c r="AI68" s="1011"/>
      <c r="AJ68" s="1011"/>
      <c r="AK68" s="1011" t="s">
        <v>537</v>
      </c>
      <c r="AL68" s="1011"/>
      <c r="AM68" s="1011"/>
      <c r="AN68" s="1011"/>
      <c r="AO68" s="1011"/>
      <c r="AP68" s="1011" t="s">
        <v>537</v>
      </c>
      <c r="AQ68" s="1011"/>
      <c r="AR68" s="1011"/>
      <c r="AS68" s="1011"/>
      <c r="AT68" s="1011"/>
      <c r="AU68" s="1011" t="s">
        <v>538</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530</v>
      </c>
      <c r="C69" s="1004"/>
      <c r="D69" s="1004"/>
      <c r="E69" s="1004"/>
      <c r="F69" s="1004"/>
      <c r="G69" s="1004"/>
      <c r="H69" s="1004"/>
      <c r="I69" s="1004"/>
      <c r="J69" s="1004"/>
      <c r="K69" s="1004"/>
      <c r="L69" s="1004"/>
      <c r="M69" s="1004"/>
      <c r="N69" s="1004"/>
      <c r="O69" s="1004"/>
      <c r="P69" s="1005"/>
      <c r="Q69" s="1006">
        <v>463</v>
      </c>
      <c r="R69" s="1000"/>
      <c r="S69" s="1000"/>
      <c r="T69" s="1000"/>
      <c r="U69" s="1000"/>
      <c r="V69" s="1000">
        <v>433</v>
      </c>
      <c r="W69" s="1000"/>
      <c r="X69" s="1000"/>
      <c r="Y69" s="1000"/>
      <c r="Z69" s="1000"/>
      <c r="AA69" s="1000">
        <v>30</v>
      </c>
      <c r="AB69" s="1000"/>
      <c r="AC69" s="1000"/>
      <c r="AD69" s="1000"/>
      <c r="AE69" s="1000"/>
      <c r="AF69" s="1000">
        <v>30</v>
      </c>
      <c r="AG69" s="1000"/>
      <c r="AH69" s="1000"/>
      <c r="AI69" s="1000"/>
      <c r="AJ69" s="1000"/>
      <c r="AK69" s="1000" t="s">
        <v>538</v>
      </c>
      <c r="AL69" s="1000"/>
      <c r="AM69" s="1000"/>
      <c r="AN69" s="1000"/>
      <c r="AO69" s="1000"/>
      <c r="AP69" s="1000">
        <v>1093</v>
      </c>
      <c r="AQ69" s="1000"/>
      <c r="AR69" s="1000"/>
      <c r="AS69" s="1000"/>
      <c r="AT69" s="1000"/>
      <c r="AU69" s="1000" t="s">
        <v>539</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531</v>
      </c>
      <c r="C70" s="1004"/>
      <c r="D70" s="1004"/>
      <c r="E70" s="1004"/>
      <c r="F70" s="1004"/>
      <c r="G70" s="1004"/>
      <c r="H70" s="1004"/>
      <c r="I70" s="1004"/>
      <c r="J70" s="1004"/>
      <c r="K70" s="1004"/>
      <c r="L70" s="1004"/>
      <c r="M70" s="1004"/>
      <c r="N70" s="1004"/>
      <c r="O70" s="1004"/>
      <c r="P70" s="1005"/>
      <c r="Q70" s="1006">
        <v>494</v>
      </c>
      <c r="R70" s="1000"/>
      <c r="S70" s="1000"/>
      <c r="T70" s="1000"/>
      <c r="U70" s="1000"/>
      <c r="V70" s="1000">
        <v>486</v>
      </c>
      <c r="W70" s="1000"/>
      <c r="X70" s="1000"/>
      <c r="Y70" s="1000"/>
      <c r="Z70" s="1000"/>
      <c r="AA70" s="1000">
        <v>8</v>
      </c>
      <c r="AB70" s="1000"/>
      <c r="AC70" s="1000"/>
      <c r="AD70" s="1000"/>
      <c r="AE70" s="1000"/>
      <c r="AF70" s="1000">
        <v>8</v>
      </c>
      <c r="AG70" s="1000"/>
      <c r="AH70" s="1000"/>
      <c r="AI70" s="1000"/>
      <c r="AJ70" s="1000"/>
      <c r="AK70" s="1000" t="s">
        <v>538</v>
      </c>
      <c r="AL70" s="1000"/>
      <c r="AM70" s="1000"/>
      <c r="AN70" s="1000"/>
      <c r="AO70" s="1000"/>
      <c r="AP70" s="1000">
        <v>342</v>
      </c>
      <c r="AQ70" s="1000"/>
      <c r="AR70" s="1000"/>
      <c r="AS70" s="1000"/>
      <c r="AT70" s="1000"/>
      <c r="AU70" s="1000" t="s">
        <v>538</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532</v>
      </c>
      <c r="C71" s="1004"/>
      <c r="D71" s="1004"/>
      <c r="E71" s="1004"/>
      <c r="F71" s="1004"/>
      <c r="G71" s="1004"/>
      <c r="H71" s="1004"/>
      <c r="I71" s="1004"/>
      <c r="J71" s="1004"/>
      <c r="K71" s="1004"/>
      <c r="L71" s="1004"/>
      <c r="M71" s="1004"/>
      <c r="N71" s="1004"/>
      <c r="O71" s="1004"/>
      <c r="P71" s="1005"/>
      <c r="Q71" s="1006">
        <v>9111</v>
      </c>
      <c r="R71" s="1000"/>
      <c r="S71" s="1000"/>
      <c r="T71" s="1000"/>
      <c r="U71" s="1000"/>
      <c r="V71" s="1000">
        <v>8473</v>
      </c>
      <c r="W71" s="1000"/>
      <c r="X71" s="1000"/>
      <c r="Y71" s="1000"/>
      <c r="Z71" s="1000"/>
      <c r="AA71" s="1000">
        <v>638</v>
      </c>
      <c r="AB71" s="1000"/>
      <c r="AC71" s="1000"/>
      <c r="AD71" s="1000"/>
      <c r="AE71" s="1000"/>
      <c r="AF71" s="1000">
        <v>638</v>
      </c>
      <c r="AG71" s="1000"/>
      <c r="AH71" s="1000"/>
      <c r="AI71" s="1000"/>
      <c r="AJ71" s="1000"/>
      <c r="AK71" s="1000">
        <v>3</v>
      </c>
      <c r="AL71" s="1000"/>
      <c r="AM71" s="1000"/>
      <c r="AN71" s="1000"/>
      <c r="AO71" s="1000"/>
      <c r="AP71" s="1000" t="s">
        <v>538</v>
      </c>
      <c r="AQ71" s="1000"/>
      <c r="AR71" s="1000"/>
      <c r="AS71" s="1000"/>
      <c r="AT71" s="1000"/>
      <c r="AU71" s="1000" t="s">
        <v>538</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533</v>
      </c>
      <c r="C72" s="1004"/>
      <c r="D72" s="1004"/>
      <c r="E72" s="1004"/>
      <c r="F72" s="1004"/>
      <c r="G72" s="1004"/>
      <c r="H72" s="1004"/>
      <c r="I72" s="1004"/>
      <c r="J72" s="1004"/>
      <c r="K72" s="1004"/>
      <c r="L72" s="1004"/>
      <c r="M72" s="1004"/>
      <c r="N72" s="1004"/>
      <c r="O72" s="1004"/>
      <c r="P72" s="1005"/>
      <c r="Q72" s="1006">
        <v>13</v>
      </c>
      <c r="R72" s="1000"/>
      <c r="S72" s="1000"/>
      <c r="T72" s="1000"/>
      <c r="U72" s="1000"/>
      <c r="V72" s="1000">
        <v>12</v>
      </c>
      <c r="W72" s="1000"/>
      <c r="X72" s="1000"/>
      <c r="Y72" s="1000"/>
      <c r="Z72" s="1000"/>
      <c r="AA72" s="1000">
        <v>1</v>
      </c>
      <c r="AB72" s="1000"/>
      <c r="AC72" s="1000"/>
      <c r="AD72" s="1000"/>
      <c r="AE72" s="1000"/>
      <c r="AF72" s="1000">
        <v>1</v>
      </c>
      <c r="AG72" s="1000"/>
      <c r="AH72" s="1000"/>
      <c r="AI72" s="1000"/>
      <c r="AJ72" s="1000"/>
      <c r="AK72" s="1000" t="s">
        <v>538</v>
      </c>
      <c r="AL72" s="1000"/>
      <c r="AM72" s="1000"/>
      <c r="AN72" s="1000"/>
      <c r="AO72" s="1000"/>
      <c r="AP72" s="1000" t="s">
        <v>538</v>
      </c>
      <c r="AQ72" s="1000"/>
      <c r="AR72" s="1000"/>
      <c r="AS72" s="1000"/>
      <c r="AT72" s="1000"/>
      <c r="AU72" s="1000" t="s">
        <v>538</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534</v>
      </c>
      <c r="C73" s="1004"/>
      <c r="D73" s="1004"/>
      <c r="E73" s="1004"/>
      <c r="F73" s="1004"/>
      <c r="G73" s="1004"/>
      <c r="H73" s="1004"/>
      <c r="I73" s="1004"/>
      <c r="J73" s="1004"/>
      <c r="K73" s="1004"/>
      <c r="L73" s="1004"/>
      <c r="M73" s="1004"/>
      <c r="N73" s="1004"/>
      <c r="O73" s="1004"/>
      <c r="P73" s="1005"/>
      <c r="Q73" s="1006">
        <v>4001</v>
      </c>
      <c r="R73" s="1000"/>
      <c r="S73" s="1000"/>
      <c r="T73" s="1000"/>
      <c r="U73" s="1000"/>
      <c r="V73" s="1000">
        <v>3980</v>
      </c>
      <c r="W73" s="1000"/>
      <c r="X73" s="1000"/>
      <c r="Y73" s="1000"/>
      <c r="Z73" s="1000"/>
      <c r="AA73" s="1000">
        <v>21</v>
      </c>
      <c r="AB73" s="1000"/>
      <c r="AC73" s="1000"/>
      <c r="AD73" s="1000"/>
      <c r="AE73" s="1000"/>
      <c r="AF73" s="1000">
        <v>21</v>
      </c>
      <c r="AG73" s="1000"/>
      <c r="AH73" s="1000"/>
      <c r="AI73" s="1000"/>
      <c r="AJ73" s="1000"/>
      <c r="AK73" s="1000">
        <v>12</v>
      </c>
      <c r="AL73" s="1000"/>
      <c r="AM73" s="1000"/>
      <c r="AN73" s="1000"/>
      <c r="AO73" s="1000"/>
      <c r="AP73" s="1000">
        <v>220</v>
      </c>
      <c r="AQ73" s="1000"/>
      <c r="AR73" s="1000"/>
      <c r="AS73" s="1000"/>
      <c r="AT73" s="1000"/>
      <c r="AU73" s="1000" t="s">
        <v>538</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535</v>
      </c>
      <c r="C74" s="1004"/>
      <c r="D74" s="1004"/>
      <c r="E74" s="1004"/>
      <c r="F74" s="1004"/>
      <c r="G74" s="1004"/>
      <c r="H74" s="1004"/>
      <c r="I74" s="1004"/>
      <c r="J74" s="1004"/>
      <c r="K74" s="1004"/>
      <c r="L74" s="1004"/>
      <c r="M74" s="1004"/>
      <c r="N74" s="1004"/>
      <c r="O74" s="1004"/>
      <c r="P74" s="1005"/>
      <c r="Q74" s="1006">
        <v>271</v>
      </c>
      <c r="R74" s="1000"/>
      <c r="S74" s="1000"/>
      <c r="T74" s="1000"/>
      <c r="U74" s="1000"/>
      <c r="V74" s="1000">
        <v>249</v>
      </c>
      <c r="W74" s="1000"/>
      <c r="X74" s="1000"/>
      <c r="Y74" s="1000"/>
      <c r="Z74" s="1000"/>
      <c r="AA74" s="1000">
        <v>22</v>
      </c>
      <c r="AB74" s="1000"/>
      <c r="AC74" s="1000"/>
      <c r="AD74" s="1000"/>
      <c r="AE74" s="1000"/>
      <c r="AF74" s="1000">
        <v>22</v>
      </c>
      <c r="AG74" s="1000"/>
      <c r="AH74" s="1000"/>
      <c r="AI74" s="1000"/>
      <c r="AJ74" s="1000"/>
      <c r="AK74" s="1000" t="s">
        <v>538</v>
      </c>
      <c r="AL74" s="1000"/>
      <c r="AM74" s="1000"/>
      <c r="AN74" s="1000"/>
      <c r="AO74" s="1000"/>
      <c r="AP74" s="1000" t="s">
        <v>538</v>
      </c>
      <c r="AQ74" s="1000"/>
      <c r="AR74" s="1000"/>
      <c r="AS74" s="1000"/>
      <c r="AT74" s="1000"/>
      <c r="AU74" s="1000" t="s">
        <v>539</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536</v>
      </c>
      <c r="C75" s="1004"/>
      <c r="D75" s="1004"/>
      <c r="E75" s="1004"/>
      <c r="F75" s="1004"/>
      <c r="G75" s="1004"/>
      <c r="H75" s="1004"/>
      <c r="I75" s="1004"/>
      <c r="J75" s="1004"/>
      <c r="K75" s="1004"/>
      <c r="L75" s="1004"/>
      <c r="M75" s="1004"/>
      <c r="N75" s="1004"/>
      <c r="O75" s="1004"/>
      <c r="P75" s="1005"/>
      <c r="Q75" s="1007">
        <v>142626</v>
      </c>
      <c r="R75" s="1008"/>
      <c r="S75" s="1008"/>
      <c r="T75" s="1008"/>
      <c r="U75" s="1009"/>
      <c r="V75" s="1010">
        <v>136995</v>
      </c>
      <c r="W75" s="1008"/>
      <c r="X75" s="1008"/>
      <c r="Y75" s="1008"/>
      <c r="Z75" s="1009"/>
      <c r="AA75" s="1010">
        <v>5631</v>
      </c>
      <c r="AB75" s="1008"/>
      <c r="AC75" s="1008"/>
      <c r="AD75" s="1008"/>
      <c r="AE75" s="1009"/>
      <c r="AF75" s="1010">
        <v>5631</v>
      </c>
      <c r="AG75" s="1008"/>
      <c r="AH75" s="1008"/>
      <c r="AI75" s="1008"/>
      <c r="AJ75" s="1009"/>
      <c r="AK75" s="1010">
        <v>1078</v>
      </c>
      <c r="AL75" s="1008"/>
      <c r="AM75" s="1008"/>
      <c r="AN75" s="1008"/>
      <c r="AO75" s="1009"/>
      <c r="AP75" s="1010" t="s">
        <v>538</v>
      </c>
      <c r="AQ75" s="1008"/>
      <c r="AR75" s="1008"/>
      <c r="AS75" s="1008"/>
      <c r="AT75" s="1009"/>
      <c r="AU75" s="1010" t="s">
        <v>538</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540</v>
      </c>
      <c r="C76" s="1004"/>
      <c r="D76" s="1004"/>
      <c r="E76" s="1004"/>
      <c r="F76" s="1004"/>
      <c r="G76" s="1004"/>
      <c r="H76" s="1004"/>
      <c r="I76" s="1004"/>
      <c r="J76" s="1004"/>
      <c r="K76" s="1004"/>
      <c r="L76" s="1004"/>
      <c r="M76" s="1004"/>
      <c r="N76" s="1004"/>
      <c r="O76" s="1004"/>
      <c r="P76" s="1005"/>
      <c r="Q76" s="1007">
        <v>993</v>
      </c>
      <c r="R76" s="1008"/>
      <c r="S76" s="1008"/>
      <c r="T76" s="1008"/>
      <c r="U76" s="1009"/>
      <c r="V76" s="1010">
        <v>953</v>
      </c>
      <c r="W76" s="1008"/>
      <c r="X76" s="1008"/>
      <c r="Y76" s="1008"/>
      <c r="Z76" s="1009"/>
      <c r="AA76" s="1010">
        <v>40</v>
      </c>
      <c r="AB76" s="1008"/>
      <c r="AC76" s="1008"/>
      <c r="AD76" s="1008"/>
      <c r="AE76" s="1009"/>
      <c r="AF76" s="1010">
        <v>40</v>
      </c>
      <c r="AG76" s="1008"/>
      <c r="AH76" s="1008"/>
      <c r="AI76" s="1008"/>
      <c r="AJ76" s="1009"/>
      <c r="AK76" s="1010" t="s">
        <v>538</v>
      </c>
      <c r="AL76" s="1008"/>
      <c r="AM76" s="1008"/>
      <c r="AN76" s="1008"/>
      <c r="AO76" s="1009"/>
      <c r="AP76" s="1010" t="s">
        <v>538</v>
      </c>
      <c r="AQ76" s="1008"/>
      <c r="AR76" s="1008"/>
      <c r="AS76" s="1008"/>
      <c r="AT76" s="1009"/>
      <c r="AU76" s="1010" t="s">
        <v>538</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541</v>
      </c>
      <c r="C77" s="1004"/>
      <c r="D77" s="1004"/>
      <c r="E77" s="1004"/>
      <c r="F77" s="1004"/>
      <c r="G77" s="1004"/>
      <c r="H77" s="1004"/>
      <c r="I77" s="1004"/>
      <c r="J77" s="1004"/>
      <c r="K77" s="1004"/>
      <c r="L77" s="1004"/>
      <c r="M77" s="1004"/>
      <c r="N77" s="1004"/>
      <c r="O77" s="1004"/>
      <c r="P77" s="1005"/>
      <c r="Q77" s="1007">
        <v>29848</v>
      </c>
      <c r="R77" s="1008"/>
      <c r="S77" s="1008"/>
      <c r="T77" s="1008"/>
      <c r="U77" s="1009"/>
      <c r="V77" s="1010">
        <v>28863</v>
      </c>
      <c r="W77" s="1008"/>
      <c r="X77" s="1008"/>
      <c r="Y77" s="1008"/>
      <c r="Z77" s="1009"/>
      <c r="AA77" s="1010">
        <v>985</v>
      </c>
      <c r="AB77" s="1008"/>
      <c r="AC77" s="1008"/>
      <c r="AD77" s="1008"/>
      <c r="AE77" s="1009"/>
      <c r="AF77" s="1010">
        <v>985</v>
      </c>
      <c r="AG77" s="1008"/>
      <c r="AH77" s="1008"/>
      <c r="AI77" s="1008"/>
      <c r="AJ77" s="1009"/>
      <c r="AK77" s="1010">
        <v>4112</v>
      </c>
      <c r="AL77" s="1008"/>
      <c r="AM77" s="1008"/>
      <c r="AN77" s="1008"/>
      <c r="AO77" s="1009"/>
      <c r="AP77" s="1010" t="s">
        <v>538</v>
      </c>
      <c r="AQ77" s="1008"/>
      <c r="AR77" s="1008"/>
      <c r="AS77" s="1008"/>
      <c r="AT77" s="1009"/>
      <c r="AU77" s="1010" t="s">
        <v>538</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367</v>
      </c>
      <c r="B88" s="973" t="s">
        <v>390</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c r="AG88" s="988"/>
      <c r="AH88" s="988"/>
      <c r="AI88" s="988"/>
      <c r="AJ88" s="988"/>
      <c r="AK88" s="992"/>
      <c r="AL88" s="992"/>
      <c r="AM88" s="992"/>
      <c r="AN88" s="992"/>
      <c r="AO88" s="992"/>
      <c r="AP88" s="988"/>
      <c r="AQ88" s="988"/>
      <c r="AR88" s="988"/>
      <c r="AS88" s="988"/>
      <c r="AT88" s="988"/>
      <c r="AU88" s="988"/>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973" t="s">
        <v>391</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392</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393</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394</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395</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396</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397</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398</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399</v>
      </c>
      <c r="AB109" s="923"/>
      <c r="AC109" s="923"/>
      <c r="AD109" s="923"/>
      <c r="AE109" s="924"/>
      <c r="AF109" s="925" t="s">
        <v>287</v>
      </c>
      <c r="AG109" s="923"/>
      <c r="AH109" s="923"/>
      <c r="AI109" s="923"/>
      <c r="AJ109" s="924"/>
      <c r="AK109" s="925" t="s">
        <v>286</v>
      </c>
      <c r="AL109" s="923"/>
      <c r="AM109" s="923"/>
      <c r="AN109" s="923"/>
      <c r="AO109" s="924"/>
      <c r="AP109" s="925" t="s">
        <v>400</v>
      </c>
      <c r="AQ109" s="923"/>
      <c r="AR109" s="923"/>
      <c r="AS109" s="923"/>
      <c r="AT109" s="954"/>
      <c r="AU109" s="922" t="s">
        <v>398</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399</v>
      </c>
      <c r="BR109" s="923"/>
      <c r="BS109" s="923"/>
      <c r="BT109" s="923"/>
      <c r="BU109" s="924"/>
      <c r="BV109" s="925" t="s">
        <v>287</v>
      </c>
      <c r="BW109" s="923"/>
      <c r="BX109" s="923"/>
      <c r="BY109" s="923"/>
      <c r="BZ109" s="924"/>
      <c r="CA109" s="925" t="s">
        <v>286</v>
      </c>
      <c r="CB109" s="923"/>
      <c r="CC109" s="923"/>
      <c r="CD109" s="923"/>
      <c r="CE109" s="924"/>
      <c r="CF109" s="961" t="s">
        <v>400</v>
      </c>
      <c r="CG109" s="961"/>
      <c r="CH109" s="961"/>
      <c r="CI109" s="961"/>
      <c r="CJ109" s="961"/>
      <c r="CK109" s="925" t="s">
        <v>401</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399</v>
      </c>
      <c r="DH109" s="923"/>
      <c r="DI109" s="923"/>
      <c r="DJ109" s="923"/>
      <c r="DK109" s="924"/>
      <c r="DL109" s="925" t="s">
        <v>287</v>
      </c>
      <c r="DM109" s="923"/>
      <c r="DN109" s="923"/>
      <c r="DO109" s="923"/>
      <c r="DP109" s="924"/>
      <c r="DQ109" s="925" t="s">
        <v>286</v>
      </c>
      <c r="DR109" s="923"/>
      <c r="DS109" s="923"/>
      <c r="DT109" s="923"/>
      <c r="DU109" s="924"/>
      <c r="DV109" s="925" t="s">
        <v>400</v>
      </c>
      <c r="DW109" s="923"/>
      <c r="DX109" s="923"/>
      <c r="DY109" s="923"/>
      <c r="DZ109" s="954"/>
    </row>
    <row r="110" spans="1:131" s="199" customFormat="1" ht="26.25" customHeight="1" x14ac:dyDescent="0.15">
      <c r="A110" s="825" t="s">
        <v>402</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606994</v>
      </c>
      <c r="AB110" s="916"/>
      <c r="AC110" s="916"/>
      <c r="AD110" s="916"/>
      <c r="AE110" s="917"/>
      <c r="AF110" s="918">
        <v>603778</v>
      </c>
      <c r="AG110" s="916"/>
      <c r="AH110" s="916"/>
      <c r="AI110" s="916"/>
      <c r="AJ110" s="917"/>
      <c r="AK110" s="918">
        <v>652394</v>
      </c>
      <c r="AL110" s="916"/>
      <c r="AM110" s="916"/>
      <c r="AN110" s="916"/>
      <c r="AO110" s="917"/>
      <c r="AP110" s="919">
        <v>19.8</v>
      </c>
      <c r="AQ110" s="920"/>
      <c r="AR110" s="920"/>
      <c r="AS110" s="920"/>
      <c r="AT110" s="921"/>
      <c r="AU110" s="955" t="s">
        <v>61</v>
      </c>
      <c r="AV110" s="956"/>
      <c r="AW110" s="956"/>
      <c r="AX110" s="956"/>
      <c r="AY110" s="956"/>
      <c r="AZ110" s="881" t="s">
        <v>403</v>
      </c>
      <c r="BA110" s="826"/>
      <c r="BB110" s="826"/>
      <c r="BC110" s="826"/>
      <c r="BD110" s="826"/>
      <c r="BE110" s="826"/>
      <c r="BF110" s="826"/>
      <c r="BG110" s="826"/>
      <c r="BH110" s="826"/>
      <c r="BI110" s="826"/>
      <c r="BJ110" s="826"/>
      <c r="BK110" s="826"/>
      <c r="BL110" s="826"/>
      <c r="BM110" s="826"/>
      <c r="BN110" s="826"/>
      <c r="BO110" s="826"/>
      <c r="BP110" s="827"/>
      <c r="BQ110" s="882">
        <v>6845272</v>
      </c>
      <c r="BR110" s="863"/>
      <c r="BS110" s="863"/>
      <c r="BT110" s="863"/>
      <c r="BU110" s="863"/>
      <c r="BV110" s="863">
        <v>6814690</v>
      </c>
      <c r="BW110" s="863"/>
      <c r="BX110" s="863"/>
      <c r="BY110" s="863"/>
      <c r="BZ110" s="863"/>
      <c r="CA110" s="863">
        <v>6850534</v>
      </c>
      <c r="CB110" s="863"/>
      <c r="CC110" s="863"/>
      <c r="CD110" s="863"/>
      <c r="CE110" s="863"/>
      <c r="CF110" s="887">
        <v>207.6</v>
      </c>
      <c r="CG110" s="888"/>
      <c r="CH110" s="888"/>
      <c r="CI110" s="888"/>
      <c r="CJ110" s="888"/>
      <c r="CK110" s="951" t="s">
        <v>404</v>
      </c>
      <c r="CL110" s="837"/>
      <c r="CM110" s="912" t="s">
        <v>405</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111</v>
      </c>
      <c r="DH110" s="863"/>
      <c r="DI110" s="863"/>
      <c r="DJ110" s="863"/>
      <c r="DK110" s="863"/>
      <c r="DL110" s="863" t="s">
        <v>111</v>
      </c>
      <c r="DM110" s="863"/>
      <c r="DN110" s="863"/>
      <c r="DO110" s="863"/>
      <c r="DP110" s="863"/>
      <c r="DQ110" s="863" t="s">
        <v>111</v>
      </c>
      <c r="DR110" s="863"/>
      <c r="DS110" s="863"/>
      <c r="DT110" s="863"/>
      <c r="DU110" s="863"/>
      <c r="DV110" s="864" t="s">
        <v>111</v>
      </c>
      <c r="DW110" s="864"/>
      <c r="DX110" s="864"/>
      <c r="DY110" s="864"/>
      <c r="DZ110" s="865"/>
    </row>
    <row r="111" spans="1:131" s="199" customFormat="1" ht="26.25" customHeight="1" x14ac:dyDescent="0.15">
      <c r="A111" s="792" t="s">
        <v>406</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111</v>
      </c>
      <c r="AB111" s="944"/>
      <c r="AC111" s="944"/>
      <c r="AD111" s="944"/>
      <c r="AE111" s="945"/>
      <c r="AF111" s="946" t="s">
        <v>111</v>
      </c>
      <c r="AG111" s="944"/>
      <c r="AH111" s="944"/>
      <c r="AI111" s="944"/>
      <c r="AJ111" s="945"/>
      <c r="AK111" s="946" t="s">
        <v>111</v>
      </c>
      <c r="AL111" s="944"/>
      <c r="AM111" s="944"/>
      <c r="AN111" s="944"/>
      <c r="AO111" s="945"/>
      <c r="AP111" s="947" t="s">
        <v>111</v>
      </c>
      <c r="AQ111" s="948"/>
      <c r="AR111" s="948"/>
      <c r="AS111" s="948"/>
      <c r="AT111" s="949"/>
      <c r="AU111" s="957"/>
      <c r="AV111" s="958"/>
      <c r="AW111" s="958"/>
      <c r="AX111" s="958"/>
      <c r="AY111" s="958"/>
      <c r="AZ111" s="833" t="s">
        <v>407</v>
      </c>
      <c r="BA111" s="768"/>
      <c r="BB111" s="768"/>
      <c r="BC111" s="768"/>
      <c r="BD111" s="768"/>
      <c r="BE111" s="768"/>
      <c r="BF111" s="768"/>
      <c r="BG111" s="768"/>
      <c r="BH111" s="768"/>
      <c r="BI111" s="768"/>
      <c r="BJ111" s="768"/>
      <c r="BK111" s="768"/>
      <c r="BL111" s="768"/>
      <c r="BM111" s="768"/>
      <c r="BN111" s="768"/>
      <c r="BO111" s="768"/>
      <c r="BP111" s="769"/>
      <c r="BQ111" s="834" t="s">
        <v>408</v>
      </c>
      <c r="BR111" s="835"/>
      <c r="BS111" s="835"/>
      <c r="BT111" s="835"/>
      <c r="BU111" s="835"/>
      <c r="BV111" s="835" t="s">
        <v>408</v>
      </c>
      <c r="BW111" s="835"/>
      <c r="BX111" s="835"/>
      <c r="BY111" s="835"/>
      <c r="BZ111" s="835"/>
      <c r="CA111" s="835" t="s">
        <v>408</v>
      </c>
      <c r="CB111" s="835"/>
      <c r="CC111" s="835"/>
      <c r="CD111" s="835"/>
      <c r="CE111" s="835"/>
      <c r="CF111" s="896" t="s">
        <v>408</v>
      </c>
      <c r="CG111" s="897"/>
      <c r="CH111" s="897"/>
      <c r="CI111" s="897"/>
      <c r="CJ111" s="897"/>
      <c r="CK111" s="952"/>
      <c r="CL111" s="839"/>
      <c r="CM111" s="842" t="s">
        <v>409</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408</v>
      </c>
      <c r="DH111" s="835"/>
      <c r="DI111" s="835"/>
      <c r="DJ111" s="835"/>
      <c r="DK111" s="835"/>
      <c r="DL111" s="835" t="s">
        <v>408</v>
      </c>
      <c r="DM111" s="835"/>
      <c r="DN111" s="835"/>
      <c r="DO111" s="835"/>
      <c r="DP111" s="835"/>
      <c r="DQ111" s="835" t="s">
        <v>408</v>
      </c>
      <c r="DR111" s="835"/>
      <c r="DS111" s="835"/>
      <c r="DT111" s="835"/>
      <c r="DU111" s="835"/>
      <c r="DV111" s="812" t="s">
        <v>408</v>
      </c>
      <c r="DW111" s="812"/>
      <c r="DX111" s="812"/>
      <c r="DY111" s="812"/>
      <c r="DZ111" s="813"/>
    </row>
    <row r="112" spans="1:131" s="199" customFormat="1" ht="26.25" customHeight="1" x14ac:dyDescent="0.15">
      <c r="A112" s="937" t="s">
        <v>410</v>
      </c>
      <c r="B112" s="938"/>
      <c r="C112" s="768" t="s">
        <v>411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111</v>
      </c>
      <c r="AB112" s="798"/>
      <c r="AC112" s="798"/>
      <c r="AD112" s="798"/>
      <c r="AE112" s="799"/>
      <c r="AF112" s="800" t="s">
        <v>111</v>
      </c>
      <c r="AG112" s="798"/>
      <c r="AH112" s="798"/>
      <c r="AI112" s="798"/>
      <c r="AJ112" s="799"/>
      <c r="AK112" s="800" t="s">
        <v>111</v>
      </c>
      <c r="AL112" s="798"/>
      <c r="AM112" s="798"/>
      <c r="AN112" s="798"/>
      <c r="AO112" s="799"/>
      <c r="AP112" s="845" t="s">
        <v>111</v>
      </c>
      <c r="AQ112" s="846"/>
      <c r="AR112" s="846"/>
      <c r="AS112" s="846"/>
      <c r="AT112" s="847"/>
      <c r="AU112" s="957"/>
      <c r="AV112" s="958"/>
      <c r="AW112" s="958"/>
      <c r="AX112" s="958"/>
      <c r="AY112" s="958"/>
      <c r="AZ112" s="833" t="s">
        <v>412</v>
      </c>
      <c r="BA112" s="768"/>
      <c r="BB112" s="768"/>
      <c r="BC112" s="768"/>
      <c r="BD112" s="768"/>
      <c r="BE112" s="768"/>
      <c r="BF112" s="768"/>
      <c r="BG112" s="768"/>
      <c r="BH112" s="768"/>
      <c r="BI112" s="768"/>
      <c r="BJ112" s="768"/>
      <c r="BK112" s="768"/>
      <c r="BL112" s="768"/>
      <c r="BM112" s="768"/>
      <c r="BN112" s="768"/>
      <c r="BO112" s="768"/>
      <c r="BP112" s="769"/>
      <c r="BQ112" s="834">
        <v>1281827</v>
      </c>
      <c r="BR112" s="835"/>
      <c r="BS112" s="835"/>
      <c r="BT112" s="835"/>
      <c r="BU112" s="835"/>
      <c r="BV112" s="835">
        <v>1087345</v>
      </c>
      <c r="BW112" s="835"/>
      <c r="BX112" s="835"/>
      <c r="BY112" s="835"/>
      <c r="BZ112" s="835"/>
      <c r="CA112" s="835">
        <v>1119185</v>
      </c>
      <c r="CB112" s="835"/>
      <c r="CC112" s="835"/>
      <c r="CD112" s="835"/>
      <c r="CE112" s="835"/>
      <c r="CF112" s="896">
        <v>33.9</v>
      </c>
      <c r="CG112" s="897"/>
      <c r="CH112" s="897"/>
      <c r="CI112" s="897"/>
      <c r="CJ112" s="897"/>
      <c r="CK112" s="952"/>
      <c r="CL112" s="839"/>
      <c r="CM112" s="842" t="s">
        <v>413</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111</v>
      </c>
      <c r="DH112" s="835"/>
      <c r="DI112" s="835"/>
      <c r="DJ112" s="835"/>
      <c r="DK112" s="835"/>
      <c r="DL112" s="835" t="s">
        <v>111</v>
      </c>
      <c r="DM112" s="835"/>
      <c r="DN112" s="835"/>
      <c r="DO112" s="835"/>
      <c r="DP112" s="835"/>
      <c r="DQ112" s="835" t="s">
        <v>111</v>
      </c>
      <c r="DR112" s="835"/>
      <c r="DS112" s="835"/>
      <c r="DT112" s="835"/>
      <c r="DU112" s="835"/>
      <c r="DV112" s="812" t="s">
        <v>111</v>
      </c>
      <c r="DW112" s="812"/>
      <c r="DX112" s="812"/>
      <c r="DY112" s="812"/>
      <c r="DZ112" s="813"/>
    </row>
    <row r="113" spans="1:130" s="199" customFormat="1" ht="26.25" customHeight="1" x14ac:dyDescent="0.15">
      <c r="A113" s="939"/>
      <c r="B113" s="940"/>
      <c r="C113" s="768" t="s">
        <v>414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147143</v>
      </c>
      <c r="AB113" s="944"/>
      <c r="AC113" s="944"/>
      <c r="AD113" s="944"/>
      <c r="AE113" s="945"/>
      <c r="AF113" s="946">
        <v>84140</v>
      </c>
      <c r="AG113" s="944"/>
      <c r="AH113" s="944"/>
      <c r="AI113" s="944"/>
      <c r="AJ113" s="945"/>
      <c r="AK113" s="946">
        <v>128386</v>
      </c>
      <c r="AL113" s="944"/>
      <c r="AM113" s="944"/>
      <c r="AN113" s="944"/>
      <c r="AO113" s="945"/>
      <c r="AP113" s="947">
        <v>3.9</v>
      </c>
      <c r="AQ113" s="948"/>
      <c r="AR113" s="948"/>
      <c r="AS113" s="948"/>
      <c r="AT113" s="949"/>
      <c r="AU113" s="957"/>
      <c r="AV113" s="958"/>
      <c r="AW113" s="958"/>
      <c r="AX113" s="958"/>
      <c r="AY113" s="958"/>
      <c r="AZ113" s="833" t="s">
        <v>415</v>
      </c>
      <c r="BA113" s="768"/>
      <c r="BB113" s="768"/>
      <c r="BC113" s="768"/>
      <c r="BD113" s="768"/>
      <c r="BE113" s="768"/>
      <c r="BF113" s="768"/>
      <c r="BG113" s="768"/>
      <c r="BH113" s="768"/>
      <c r="BI113" s="768"/>
      <c r="BJ113" s="768"/>
      <c r="BK113" s="768"/>
      <c r="BL113" s="768"/>
      <c r="BM113" s="768"/>
      <c r="BN113" s="768"/>
      <c r="BO113" s="768"/>
      <c r="BP113" s="769"/>
      <c r="BQ113" s="834">
        <v>895510</v>
      </c>
      <c r="BR113" s="835"/>
      <c r="BS113" s="835"/>
      <c r="BT113" s="835"/>
      <c r="BU113" s="835"/>
      <c r="BV113" s="835">
        <v>893413</v>
      </c>
      <c r="BW113" s="835"/>
      <c r="BX113" s="835"/>
      <c r="BY113" s="835"/>
      <c r="BZ113" s="835"/>
      <c r="CA113" s="835">
        <v>844653</v>
      </c>
      <c r="CB113" s="835"/>
      <c r="CC113" s="835"/>
      <c r="CD113" s="835"/>
      <c r="CE113" s="835"/>
      <c r="CF113" s="896">
        <v>25.6</v>
      </c>
      <c r="CG113" s="897"/>
      <c r="CH113" s="897"/>
      <c r="CI113" s="897"/>
      <c r="CJ113" s="897"/>
      <c r="CK113" s="952"/>
      <c r="CL113" s="839"/>
      <c r="CM113" s="842" t="s">
        <v>416</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111</v>
      </c>
      <c r="DH113" s="798"/>
      <c r="DI113" s="798"/>
      <c r="DJ113" s="798"/>
      <c r="DK113" s="799"/>
      <c r="DL113" s="800" t="s">
        <v>111</v>
      </c>
      <c r="DM113" s="798"/>
      <c r="DN113" s="798"/>
      <c r="DO113" s="798"/>
      <c r="DP113" s="799"/>
      <c r="DQ113" s="800" t="s">
        <v>111</v>
      </c>
      <c r="DR113" s="798"/>
      <c r="DS113" s="798"/>
      <c r="DT113" s="798"/>
      <c r="DU113" s="799"/>
      <c r="DV113" s="845" t="s">
        <v>111</v>
      </c>
      <c r="DW113" s="846"/>
      <c r="DX113" s="846"/>
      <c r="DY113" s="846"/>
      <c r="DZ113" s="847"/>
    </row>
    <row r="114" spans="1:130" s="199" customFormat="1" ht="26.25" customHeight="1" x14ac:dyDescent="0.15">
      <c r="A114" s="939"/>
      <c r="B114" s="940"/>
      <c r="C114" s="768" t="s">
        <v>417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31764</v>
      </c>
      <c r="AB114" s="798"/>
      <c r="AC114" s="798"/>
      <c r="AD114" s="798"/>
      <c r="AE114" s="799"/>
      <c r="AF114" s="800">
        <v>71866</v>
      </c>
      <c r="AG114" s="798"/>
      <c r="AH114" s="798"/>
      <c r="AI114" s="798"/>
      <c r="AJ114" s="799"/>
      <c r="AK114" s="800">
        <v>85107</v>
      </c>
      <c r="AL114" s="798"/>
      <c r="AM114" s="798"/>
      <c r="AN114" s="798"/>
      <c r="AO114" s="799"/>
      <c r="AP114" s="845">
        <v>2.6</v>
      </c>
      <c r="AQ114" s="846"/>
      <c r="AR114" s="846"/>
      <c r="AS114" s="846"/>
      <c r="AT114" s="847"/>
      <c r="AU114" s="957"/>
      <c r="AV114" s="958"/>
      <c r="AW114" s="958"/>
      <c r="AX114" s="958"/>
      <c r="AY114" s="958"/>
      <c r="AZ114" s="833" t="s">
        <v>418</v>
      </c>
      <c r="BA114" s="768"/>
      <c r="BB114" s="768"/>
      <c r="BC114" s="768"/>
      <c r="BD114" s="768"/>
      <c r="BE114" s="768"/>
      <c r="BF114" s="768"/>
      <c r="BG114" s="768"/>
      <c r="BH114" s="768"/>
      <c r="BI114" s="768"/>
      <c r="BJ114" s="768"/>
      <c r="BK114" s="768"/>
      <c r="BL114" s="768"/>
      <c r="BM114" s="768"/>
      <c r="BN114" s="768"/>
      <c r="BO114" s="768"/>
      <c r="BP114" s="769"/>
      <c r="BQ114" s="834">
        <v>119670</v>
      </c>
      <c r="BR114" s="835"/>
      <c r="BS114" s="835"/>
      <c r="BT114" s="835"/>
      <c r="BU114" s="835"/>
      <c r="BV114" s="835">
        <v>64210</v>
      </c>
      <c r="BW114" s="835"/>
      <c r="BX114" s="835"/>
      <c r="BY114" s="835"/>
      <c r="BZ114" s="835"/>
      <c r="CA114" s="835">
        <v>126918</v>
      </c>
      <c r="CB114" s="835"/>
      <c r="CC114" s="835"/>
      <c r="CD114" s="835"/>
      <c r="CE114" s="835"/>
      <c r="CF114" s="896">
        <v>3.8</v>
      </c>
      <c r="CG114" s="897"/>
      <c r="CH114" s="897"/>
      <c r="CI114" s="897"/>
      <c r="CJ114" s="897"/>
      <c r="CK114" s="952"/>
      <c r="CL114" s="839"/>
      <c r="CM114" s="842" t="s">
        <v>419</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111</v>
      </c>
      <c r="DH114" s="798"/>
      <c r="DI114" s="798"/>
      <c r="DJ114" s="798"/>
      <c r="DK114" s="799"/>
      <c r="DL114" s="800" t="s">
        <v>111</v>
      </c>
      <c r="DM114" s="798"/>
      <c r="DN114" s="798"/>
      <c r="DO114" s="798"/>
      <c r="DP114" s="799"/>
      <c r="DQ114" s="800" t="s">
        <v>111</v>
      </c>
      <c r="DR114" s="798"/>
      <c r="DS114" s="798"/>
      <c r="DT114" s="798"/>
      <c r="DU114" s="799"/>
      <c r="DV114" s="845" t="s">
        <v>111</v>
      </c>
      <c r="DW114" s="846"/>
      <c r="DX114" s="846"/>
      <c r="DY114" s="846"/>
      <c r="DZ114" s="847"/>
    </row>
    <row r="115" spans="1:130" s="199" customFormat="1" ht="26.25" customHeight="1" x14ac:dyDescent="0.15">
      <c r="A115" s="939"/>
      <c r="B115" s="940"/>
      <c r="C115" s="768" t="s">
        <v>420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111</v>
      </c>
      <c r="AB115" s="944"/>
      <c r="AC115" s="944"/>
      <c r="AD115" s="944"/>
      <c r="AE115" s="945"/>
      <c r="AF115" s="946" t="s">
        <v>111</v>
      </c>
      <c r="AG115" s="944"/>
      <c r="AH115" s="944"/>
      <c r="AI115" s="944"/>
      <c r="AJ115" s="945"/>
      <c r="AK115" s="946" t="s">
        <v>111</v>
      </c>
      <c r="AL115" s="944"/>
      <c r="AM115" s="944"/>
      <c r="AN115" s="944"/>
      <c r="AO115" s="945"/>
      <c r="AP115" s="947" t="s">
        <v>111</v>
      </c>
      <c r="AQ115" s="948"/>
      <c r="AR115" s="948"/>
      <c r="AS115" s="948"/>
      <c r="AT115" s="949"/>
      <c r="AU115" s="957"/>
      <c r="AV115" s="958"/>
      <c r="AW115" s="958"/>
      <c r="AX115" s="958"/>
      <c r="AY115" s="958"/>
      <c r="AZ115" s="833" t="s">
        <v>421</v>
      </c>
      <c r="BA115" s="768"/>
      <c r="BB115" s="768"/>
      <c r="BC115" s="768"/>
      <c r="BD115" s="768"/>
      <c r="BE115" s="768"/>
      <c r="BF115" s="768"/>
      <c r="BG115" s="768"/>
      <c r="BH115" s="768"/>
      <c r="BI115" s="768"/>
      <c r="BJ115" s="768"/>
      <c r="BK115" s="768"/>
      <c r="BL115" s="768"/>
      <c r="BM115" s="768"/>
      <c r="BN115" s="768"/>
      <c r="BO115" s="768"/>
      <c r="BP115" s="769"/>
      <c r="BQ115" s="834" t="s">
        <v>111</v>
      </c>
      <c r="BR115" s="835"/>
      <c r="BS115" s="835"/>
      <c r="BT115" s="835"/>
      <c r="BU115" s="835"/>
      <c r="BV115" s="835" t="s">
        <v>111</v>
      </c>
      <c r="BW115" s="835"/>
      <c r="BX115" s="835"/>
      <c r="BY115" s="835"/>
      <c r="BZ115" s="835"/>
      <c r="CA115" s="835" t="s">
        <v>111</v>
      </c>
      <c r="CB115" s="835"/>
      <c r="CC115" s="835"/>
      <c r="CD115" s="835"/>
      <c r="CE115" s="835"/>
      <c r="CF115" s="896" t="s">
        <v>111</v>
      </c>
      <c r="CG115" s="897"/>
      <c r="CH115" s="897"/>
      <c r="CI115" s="897"/>
      <c r="CJ115" s="897"/>
      <c r="CK115" s="952"/>
      <c r="CL115" s="839"/>
      <c r="CM115" s="833" t="s">
        <v>422</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111</v>
      </c>
      <c r="DH115" s="798"/>
      <c r="DI115" s="798"/>
      <c r="DJ115" s="798"/>
      <c r="DK115" s="799"/>
      <c r="DL115" s="800" t="s">
        <v>111</v>
      </c>
      <c r="DM115" s="798"/>
      <c r="DN115" s="798"/>
      <c r="DO115" s="798"/>
      <c r="DP115" s="799"/>
      <c r="DQ115" s="800" t="s">
        <v>111</v>
      </c>
      <c r="DR115" s="798"/>
      <c r="DS115" s="798"/>
      <c r="DT115" s="798"/>
      <c r="DU115" s="799"/>
      <c r="DV115" s="845" t="s">
        <v>111</v>
      </c>
      <c r="DW115" s="846"/>
      <c r="DX115" s="846"/>
      <c r="DY115" s="846"/>
      <c r="DZ115" s="847"/>
    </row>
    <row r="116" spans="1:130" s="199" customFormat="1" ht="26.25" customHeight="1" x14ac:dyDescent="0.15">
      <c r="A116" s="941"/>
      <c r="B116" s="942"/>
      <c r="C116" s="901" t="s">
        <v>423</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160</v>
      </c>
      <c r="AB116" s="798"/>
      <c r="AC116" s="798"/>
      <c r="AD116" s="798"/>
      <c r="AE116" s="799"/>
      <c r="AF116" s="800">
        <v>114</v>
      </c>
      <c r="AG116" s="798"/>
      <c r="AH116" s="798"/>
      <c r="AI116" s="798"/>
      <c r="AJ116" s="799"/>
      <c r="AK116" s="800">
        <v>115</v>
      </c>
      <c r="AL116" s="798"/>
      <c r="AM116" s="798"/>
      <c r="AN116" s="798"/>
      <c r="AO116" s="799"/>
      <c r="AP116" s="845">
        <v>0</v>
      </c>
      <c r="AQ116" s="846"/>
      <c r="AR116" s="846"/>
      <c r="AS116" s="846"/>
      <c r="AT116" s="847"/>
      <c r="AU116" s="957"/>
      <c r="AV116" s="958"/>
      <c r="AW116" s="958"/>
      <c r="AX116" s="958"/>
      <c r="AY116" s="958"/>
      <c r="AZ116" s="884" t="s">
        <v>424</v>
      </c>
      <c r="BA116" s="885"/>
      <c r="BB116" s="885"/>
      <c r="BC116" s="885"/>
      <c r="BD116" s="885"/>
      <c r="BE116" s="885"/>
      <c r="BF116" s="885"/>
      <c r="BG116" s="885"/>
      <c r="BH116" s="885"/>
      <c r="BI116" s="885"/>
      <c r="BJ116" s="885"/>
      <c r="BK116" s="885"/>
      <c r="BL116" s="885"/>
      <c r="BM116" s="885"/>
      <c r="BN116" s="885"/>
      <c r="BO116" s="885"/>
      <c r="BP116" s="886"/>
      <c r="BQ116" s="834" t="s">
        <v>111</v>
      </c>
      <c r="BR116" s="835"/>
      <c r="BS116" s="835"/>
      <c r="BT116" s="835"/>
      <c r="BU116" s="835"/>
      <c r="BV116" s="835" t="s">
        <v>111</v>
      </c>
      <c r="BW116" s="835"/>
      <c r="BX116" s="835"/>
      <c r="BY116" s="835"/>
      <c r="BZ116" s="835"/>
      <c r="CA116" s="835" t="s">
        <v>111</v>
      </c>
      <c r="CB116" s="835"/>
      <c r="CC116" s="835"/>
      <c r="CD116" s="835"/>
      <c r="CE116" s="835"/>
      <c r="CF116" s="896" t="s">
        <v>111</v>
      </c>
      <c r="CG116" s="897"/>
      <c r="CH116" s="897"/>
      <c r="CI116" s="897"/>
      <c r="CJ116" s="897"/>
      <c r="CK116" s="952"/>
      <c r="CL116" s="839"/>
      <c r="CM116" s="842" t="s">
        <v>425</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111</v>
      </c>
      <c r="DH116" s="798"/>
      <c r="DI116" s="798"/>
      <c r="DJ116" s="798"/>
      <c r="DK116" s="799"/>
      <c r="DL116" s="800" t="s">
        <v>111</v>
      </c>
      <c r="DM116" s="798"/>
      <c r="DN116" s="798"/>
      <c r="DO116" s="798"/>
      <c r="DP116" s="799"/>
      <c r="DQ116" s="800" t="s">
        <v>111</v>
      </c>
      <c r="DR116" s="798"/>
      <c r="DS116" s="798"/>
      <c r="DT116" s="798"/>
      <c r="DU116" s="799"/>
      <c r="DV116" s="845" t="s">
        <v>111</v>
      </c>
      <c r="DW116" s="846"/>
      <c r="DX116" s="846"/>
      <c r="DY116" s="846"/>
      <c r="DZ116" s="847"/>
    </row>
    <row r="117" spans="1:130" s="199" customFormat="1" ht="26.25" customHeight="1" x14ac:dyDescent="0.15">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426</v>
      </c>
      <c r="Z117" s="924"/>
      <c r="AA117" s="929">
        <v>786061</v>
      </c>
      <c r="AB117" s="930"/>
      <c r="AC117" s="930"/>
      <c r="AD117" s="930"/>
      <c r="AE117" s="931"/>
      <c r="AF117" s="932">
        <v>759898</v>
      </c>
      <c r="AG117" s="930"/>
      <c r="AH117" s="930"/>
      <c r="AI117" s="930"/>
      <c r="AJ117" s="931"/>
      <c r="AK117" s="932">
        <v>866002</v>
      </c>
      <c r="AL117" s="930"/>
      <c r="AM117" s="930"/>
      <c r="AN117" s="930"/>
      <c r="AO117" s="931"/>
      <c r="AP117" s="933"/>
      <c r="AQ117" s="934"/>
      <c r="AR117" s="934"/>
      <c r="AS117" s="934"/>
      <c r="AT117" s="935"/>
      <c r="AU117" s="957"/>
      <c r="AV117" s="958"/>
      <c r="AW117" s="958"/>
      <c r="AX117" s="958"/>
      <c r="AY117" s="958"/>
      <c r="AZ117" s="884" t="s">
        <v>427</v>
      </c>
      <c r="BA117" s="885"/>
      <c r="BB117" s="885"/>
      <c r="BC117" s="885"/>
      <c r="BD117" s="885"/>
      <c r="BE117" s="885"/>
      <c r="BF117" s="885"/>
      <c r="BG117" s="885"/>
      <c r="BH117" s="885"/>
      <c r="BI117" s="885"/>
      <c r="BJ117" s="885"/>
      <c r="BK117" s="885"/>
      <c r="BL117" s="885"/>
      <c r="BM117" s="885"/>
      <c r="BN117" s="885"/>
      <c r="BO117" s="885"/>
      <c r="BP117" s="886"/>
      <c r="BQ117" s="834" t="s">
        <v>111</v>
      </c>
      <c r="BR117" s="835"/>
      <c r="BS117" s="835"/>
      <c r="BT117" s="835"/>
      <c r="BU117" s="835"/>
      <c r="BV117" s="835" t="s">
        <v>111</v>
      </c>
      <c r="BW117" s="835"/>
      <c r="BX117" s="835"/>
      <c r="BY117" s="835"/>
      <c r="BZ117" s="835"/>
      <c r="CA117" s="835" t="s">
        <v>111</v>
      </c>
      <c r="CB117" s="835"/>
      <c r="CC117" s="835"/>
      <c r="CD117" s="835"/>
      <c r="CE117" s="835"/>
      <c r="CF117" s="896" t="s">
        <v>111</v>
      </c>
      <c r="CG117" s="897"/>
      <c r="CH117" s="897"/>
      <c r="CI117" s="897"/>
      <c r="CJ117" s="897"/>
      <c r="CK117" s="952"/>
      <c r="CL117" s="839"/>
      <c r="CM117" s="842" t="s">
        <v>428</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111</v>
      </c>
      <c r="DH117" s="798"/>
      <c r="DI117" s="798"/>
      <c r="DJ117" s="798"/>
      <c r="DK117" s="799"/>
      <c r="DL117" s="800" t="s">
        <v>111</v>
      </c>
      <c r="DM117" s="798"/>
      <c r="DN117" s="798"/>
      <c r="DO117" s="798"/>
      <c r="DP117" s="799"/>
      <c r="DQ117" s="800" t="s">
        <v>111</v>
      </c>
      <c r="DR117" s="798"/>
      <c r="DS117" s="798"/>
      <c r="DT117" s="798"/>
      <c r="DU117" s="799"/>
      <c r="DV117" s="845" t="s">
        <v>111</v>
      </c>
      <c r="DW117" s="846"/>
      <c r="DX117" s="846"/>
      <c r="DY117" s="846"/>
      <c r="DZ117" s="847"/>
    </row>
    <row r="118" spans="1:130" s="199" customFormat="1" ht="26.25" customHeight="1" x14ac:dyDescent="0.15">
      <c r="A118" s="922" t="s">
        <v>401</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399</v>
      </c>
      <c r="AB118" s="923"/>
      <c r="AC118" s="923"/>
      <c r="AD118" s="923"/>
      <c r="AE118" s="924"/>
      <c r="AF118" s="925" t="s">
        <v>287</v>
      </c>
      <c r="AG118" s="923"/>
      <c r="AH118" s="923"/>
      <c r="AI118" s="923"/>
      <c r="AJ118" s="924"/>
      <c r="AK118" s="925" t="s">
        <v>286</v>
      </c>
      <c r="AL118" s="923"/>
      <c r="AM118" s="923"/>
      <c r="AN118" s="923"/>
      <c r="AO118" s="924"/>
      <c r="AP118" s="926" t="s">
        <v>400</v>
      </c>
      <c r="AQ118" s="927"/>
      <c r="AR118" s="927"/>
      <c r="AS118" s="927"/>
      <c r="AT118" s="928"/>
      <c r="AU118" s="957"/>
      <c r="AV118" s="958"/>
      <c r="AW118" s="958"/>
      <c r="AX118" s="958"/>
      <c r="AY118" s="958"/>
      <c r="AZ118" s="900" t="s">
        <v>429</v>
      </c>
      <c r="BA118" s="901"/>
      <c r="BB118" s="901"/>
      <c r="BC118" s="901"/>
      <c r="BD118" s="901"/>
      <c r="BE118" s="901"/>
      <c r="BF118" s="901"/>
      <c r="BG118" s="901"/>
      <c r="BH118" s="901"/>
      <c r="BI118" s="901"/>
      <c r="BJ118" s="901"/>
      <c r="BK118" s="901"/>
      <c r="BL118" s="901"/>
      <c r="BM118" s="901"/>
      <c r="BN118" s="901"/>
      <c r="BO118" s="901"/>
      <c r="BP118" s="902"/>
      <c r="BQ118" s="903" t="s">
        <v>111</v>
      </c>
      <c r="BR118" s="866"/>
      <c r="BS118" s="866"/>
      <c r="BT118" s="866"/>
      <c r="BU118" s="866"/>
      <c r="BV118" s="866" t="s">
        <v>111</v>
      </c>
      <c r="BW118" s="866"/>
      <c r="BX118" s="866"/>
      <c r="BY118" s="866"/>
      <c r="BZ118" s="866"/>
      <c r="CA118" s="866" t="s">
        <v>111</v>
      </c>
      <c r="CB118" s="866"/>
      <c r="CC118" s="866"/>
      <c r="CD118" s="866"/>
      <c r="CE118" s="866"/>
      <c r="CF118" s="896" t="s">
        <v>111</v>
      </c>
      <c r="CG118" s="897"/>
      <c r="CH118" s="897"/>
      <c r="CI118" s="897"/>
      <c r="CJ118" s="897"/>
      <c r="CK118" s="952"/>
      <c r="CL118" s="839"/>
      <c r="CM118" s="842" t="s">
        <v>430</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111</v>
      </c>
      <c r="DH118" s="798"/>
      <c r="DI118" s="798"/>
      <c r="DJ118" s="798"/>
      <c r="DK118" s="799"/>
      <c r="DL118" s="800" t="s">
        <v>111</v>
      </c>
      <c r="DM118" s="798"/>
      <c r="DN118" s="798"/>
      <c r="DO118" s="798"/>
      <c r="DP118" s="799"/>
      <c r="DQ118" s="800" t="s">
        <v>111</v>
      </c>
      <c r="DR118" s="798"/>
      <c r="DS118" s="798"/>
      <c r="DT118" s="798"/>
      <c r="DU118" s="799"/>
      <c r="DV118" s="845" t="s">
        <v>111</v>
      </c>
      <c r="DW118" s="846"/>
      <c r="DX118" s="846"/>
      <c r="DY118" s="846"/>
      <c r="DZ118" s="847"/>
    </row>
    <row r="119" spans="1:130" s="199" customFormat="1" ht="26.25" customHeight="1" x14ac:dyDescent="0.15">
      <c r="A119" s="836" t="s">
        <v>404</v>
      </c>
      <c r="B119" s="837"/>
      <c r="C119" s="912" t="s">
        <v>405</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111</v>
      </c>
      <c r="AB119" s="916"/>
      <c r="AC119" s="916"/>
      <c r="AD119" s="916"/>
      <c r="AE119" s="917"/>
      <c r="AF119" s="918" t="s">
        <v>111</v>
      </c>
      <c r="AG119" s="916"/>
      <c r="AH119" s="916"/>
      <c r="AI119" s="916"/>
      <c r="AJ119" s="917"/>
      <c r="AK119" s="918" t="s">
        <v>111</v>
      </c>
      <c r="AL119" s="916"/>
      <c r="AM119" s="916"/>
      <c r="AN119" s="916"/>
      <c r="AO119" s="917"/>
      <c r="AP119" s="919" t="s">
        <v>111</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431</v>
      </c>
      <c r="BP119" s="899"/>
      <c r="BQ119" s="903">
        <v>9142279</v>
      </c>
      <c r="BR119" s="866"/>
      <c r="BS119" s="866"/>
      <c r="BT119" s="866"/>
      <c r="BU119" s="866"/>
      <c r="BV119" s="866">
        <v>8859658</v>
      </c>
      <c r="BW119" s="866"/>
      <c r="BX119" s="866"/>
      <c r="BY119" s="866"/>
      <c r="BZ119" s="866"/>
      <c r="CA119" s="866">
        <v>8941290</v>
      </c>
      <c r="CB119" s="866"/>
      <c r="CC119" s="866"/>
      <c r="CD119" s="866"/>
      <c r="CE119" s="866"/>
      <c r="CF119" s="764"/>
      <c r="CG119" s="765"/>
      <c r="CH119" s="765"/>
      <c r="CI119" s="765"/>
      <c r="CJ119" s="855"/>
      <c r="CK119" s="953"/>
      <c r="CL119" s="841"/>
      <c r="CM119" s="859" t="s">
        <v>432</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111</v>
      </c>
      <c r="DH119" s="781"/>
      <c r="DI119" s="781"/>
      <c r="DJ119" s="781"/>
      <c r="DK119" s="782"/>
      <c r="DL119" s="783" t="s">
        <v>111</v>
      </c>
      <c r="DM119" s="781"/>
      <c r="DN119" s="781"/>
      <c r="DO119" s="781"/>
      <c r="DP119" s="782"/>
      <c r="DQ119" s="783" t="s">
        <v>111</v>
      </c>
      <c r="DR119" s="781"/>
      <c r="DS119" s="781"/>
      <c r="DT119" s="781"/>
      <c r="DU119" s="782"/>
      <c r="DV119" s="869" t="s">
        <v>111</v>
      </c>
      <c r="DW119" s="870"/>
      <c r="DX119" s="870"/>
      <c r="DY119" s="870"/>
      <c r="DZ119" s="871"/>
    </row>
    <row r="120" spans="1:130" s="199" customFormat="1" ht="26.25" customHeight="1" x14ac:dyDescent="0.15">
      <c r="A120" s="838"/>
      <c r="B120" s="839"/>
      <c r="C120" s="842" t="s">
        <v>409</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111</v>
      </c>
      <c r="AB120" s="798"/>
      <c r="AC120" s="798"/>
      <c r="AD120" s="798"/>
      <c r="AE120" s="799"/>
      <c r="AF120" s="800" t="s">
        <v>111</v>
      </c>
      <c r="AG120" s="798"/>
      <c r="AH120" s="798"/>
      <c r="AI120" s="798"/>
      <c r="AJ120" s="799"/>
      <c r="AK120" s="800" t="s">
        <v>111</v>
      </c>
      <c r="AL120" s="798"/>
      <c r="AM120" s="798"/>
      <c r="AN120" s="798"/>
      <c r="AO120" s="799"/>
      <c r="AP120" s="845" t="s">
        <v>111</v>
      </c>
      <c r="AQ120" s="846"/>
      <c r="AR120" s="846"/>
      <c r="AS120" s="846"/>
      <c r="AT120" s="847"/>
      <c r="AU120" s="904" t="s">
        <v>433</v>
      </c>
      <c r="AV120" s="905"/>
      <c r="AW120" s="905"/>
      <c r="AX120" s="905"/>
      <c r="AY120" s="906"/>
      <c r="AZ120" s="881" t="s">
        <v>434</v>
      </c>
      <c r="BA120" s="826"/>
      <c r="BB120" s="826"/>
      <c r="BC120" s="826"/>
      <c r="BD120" s="826"/>
      <c r="BE120" s="826"/>
      <c r="BF120" s="826"/>
      <c r="BG120" s="826"/>
      <c r="BH120" s="826"/>
      <c r="BI120" s="826"/>
      <c r="BJ120" s="826"/>
      <c r="BK120" s="826"/>
      <c r="BL120" s="826"/>
      <c r="BM120" s="826"/>
      <c r="BN120" s="826"/>
      <c r="BO120" s="826"/>
      <c r="BP120" s="827"/>
      <c r="BQ120" s="882">
        <v>1136928</v>
      </c>
      <c r="BR120" s="863"/>
      <c r="BS120" s="863"/>
      <c r="BT120" s="863"/>
      <c r="BU120" s="863"/>
      <c r="BV120" s="863">
        <v>1351041</v>
      </c>
      <c r="BW120" s="863"/>
      <c r="BX120" s="863"/>
      <c r="BY120" s="863"/>
      <c r="BZ120" s="863"/>
      <c r="CA120" s="863">
        <v>1823239</v>
      </c>
      <c r="CB120" s="863"/>
      <c r="CC120" s="863"/>
      <c r="CD120" s="863"/>
      <c r="CE120" s="863"/>
      <c r="CF120" s="887">
        <v>55.2</v>
      </c>
      <c r="CG120" s="888"/>
      <c r="CH120" s="888"/>
      <c r="CI120" s="888"/>
      <c r="CJ120" s="888"/>
      <c r="CK120" s="889" t="s">
        <v>435</v>
      </c>
      <c r="CL120" s="873"/>
      <c r="CM120" s="873"/>
      <c r="CN120" s="873"/>
      <c r="CO120" s="874"/>
      <c r="CP120" s="893" t="s">
        <v>383</v>
      </c>
      <c r="CQ120" s="894"/>
      <c r="CR120" s="894"/>
      <c r="CS120" s="894"/>
      <c r="CT120" s="894"/>
      <c r="CU120" s="894"/>
      <c r="CV120" s="894"/>
      <c r="CW120" s="894"/>
      <c r="CX120" s="894"/>
      <c r="CY120" s="894"/>
      <c r="CZ120" s="894"/>
      <c r="DA120" s="894"/>
      <c r="DB120" s="894"/>
      <c r="DC120" s="894"/>
      <c r="DD120" s="894"/>
      <c r="DE120" s="894"/>
      <c r="DF120" s="895"/>
      <c r="DG120" s="882">
        <v>1281827</v>
      </c>
      <c r="DH120" s="863"/>
      <c r="DI120" s="863"/>
      <c r="DJ120" s="863"/>
      <c r="DK120" s="863"/>
      <c r="DL120" s="863">
        <v>1087345</v>
      </c>
      <c r="DM120" s="863"/>
      <c r="DN120" s="863"/>
      <c r="DO120" s="863"/>
      <c r="DP120" s="863"/>
      <c r="DQ120" s="863">
        <v>1119185</v>
      </c>
      <c r="DR120" s="863"/>
      <c r="DS120" s="863"/>
      <c r="DT120" s="863"/>
      <c r="DU120" s="863"/>
      <c r="DV120" s="864">
        <v>33.9</v>
      </c>
      <c r="DW120" s="864"/>
      <c r="DX120" s="864"/>
      <c r="DY120" s="864"/>
      <c r="DZ120" s="865"/>
    </row>
    <row r="121" spans="1:130" s="199" customFormat="1" ht="26.25" customHeight="1" x14ac:dyDescent="0.15">
      <c r="A121" s="838"/>
      <c r="B121" s="839"/>
      <c r="C121" s="884" t="s">
        <v>436</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111</v>
      </c>
      <c r="AB121" s="798"/>
      <c r="AC121" s="798"/>
      <c r="AD121" s="798"/>
      <c r="AE121" s="799"/>
      <c r="AF121" s="800" t="s">
        <v>111</v>
      </c>
      <c r="AG121" s="798"/>
      <c r="AH121" s="798"/>
      <c r="AI121" s="798"/>
      <c r="AJ121" s="799"/>
      <c r="AK121" s="800" t="s">
        <v>111</v>
      </c>
      <c r="AL121" s="798"/>
      <c r="AM121" s="798"/>
      <c r="AN121" s="798"/>
      <c r="AO121" s="799"/>
      <c r="AP121" s="845" t="s">
        <v>111</v>
      </c>
      <c r="AQ121" s="846"/>
      <c r="AR121" s="846"/>
      <c r="AS121" s="846"/>
      <c r="AT121" s="847"/>
      <c r="AU121" s="907"/>
      <c r="AV121" s="908"/>
      <c r="AW121" s="908"/>
      <c r="AX121" s="908"/>
      <c r="AY121" s="909"/>
      <c r="AZ121" s="833" t="s">
        <v>437</v>
      </c>
      <c r="BA121" s="768"/>
      <c r="BB121" s="768"/>
      <c r="BC121" s="768"/>
      <c r="BD121" s="768"/>
      <c r="BE121" s="768"/>
      <c r="BF121" s="768"/>
      <c r="BG121" s="768"/>
      <c r="BH121" s="768"/>
      <c r="BI121" s="768"/>
      <c r="BJ121" s="768"/>
      <c r="BK121" s="768"/>
      <c r="BL121" s="768"/>
      <c r="BM121" s="768"/>
      <c r="BN121" s="768"/>
      <c r="BO121" s="768"/>
      <c r="BP121" s="769"/>
      <c r="BQ121" s="834">
        <v>458869</v>
      </c>
      <c r="BR121" s="835"/>
      <c r="BS121" s="835"/>
      <c r="BT121" s="835"/>
      <c r="BU121" s="835"/>
      <c r="BV121" s="835">
        <v>419163</v>
      </c>
      <c r="BW121" s="835"/>
      <c r="BX121" s="835"/>
      <c r="BY121" s="835"/>
      <c r="BZ121" s="835"/>
      <c r="CA121" s="835">
        <v>394788</v>
      </c>
      <c r="CB121" s="835"/>
      <c r="CC121" s="835"/>
      <c r="CD121" s="835"/>
      <c r="CE121" s="835"/>
      <c r="CF121" s="896">
        <v>12</v>
      </c>
      <c r="CG121" s="897"/>
      <c r="CH121" s="897"/>
      <c r="CI121" s="897"/>
      <c r="CJ121" s="897"/>
      <c r="CK121" s="890"/>
      <c r="CL121" s="876"/>
      <c r="CM121" s="876"/>
      <c r="CN121" s="876"/>
      <c r="CO121" s="877"/>
      <c r="CP121" s="856" t="s">
        <v>381</v>
      </c>
      <c r="CQ121" s="857"/>
      <c r="CR121" s="857"/>
      <c r="CS121" s="857"/>
      <c r="CT121" s="857"/>
      <c r="CU121" s="857"/>
      <c r="CV121" s="857"/>
      <c r="CW121" s="857"/>
      <c r="CX121" s="857"/>
      <c r="CY121" s="857"/>
      <c r="CZ121" s="857"/>
      <c r="DA121" s="857"/>
      <c r="DB121" s="857"/>
      <c r="DC121" s="857"/>
      <c r="DD121" s="857"/>
      <c r="DE121" s="857"/>
      <c r="DF121" s="858"/>
      <c r="DG121" s="834" t="s">
        <v>111</v>
      </c>
      <c r="DH121" s="835"/>
      <c r="DI121" s="835"/>
      <c r="DJ121" s="835"/>
      <c r="DK121" s="835"/>
      <c r="DL121" s="835" t="s">
        <v>111</v>
      </c>
      <c r="DM121" s="835"/>
      <c r="DN121" s="835"/>
      <c r="DO121" s="835"/>
      <c r="DP121" s="835"/>
      <c r="DQ121" s="835" t="s">
        <v>111</v>
      </c>
      <c r="DR121" s="835"/>
      <c r="DS121" s="835"/>
      <c r="DT121" s="835"/>
      <c r="DU121" s="835"/>
      <c r="DV121" s="812" t="s">
        <v>111</v>
      </c>
      <c r="DW121" s="812"/>
      <c r="DX121" s="812"/>
      <c r="DY121" s="812"/>
      <c r="DZ121" s="813"/>
    </row>
    <row r="122" spans="1:130" s="199" customFormat="1" ht="26.25" customHeight="1" x14ac:dyDescent="0.15">
      <c r="A122" s="838"/>
      <c r="B122" s="839"/>
      <c r="C122" s="842" t="s">
        <v>419</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111</v>
      </c>
      <c r="AB122" s="798"/>
      <c r="AC122" s="798"/>
      <c r="AD122" s="798"/>
      <c r="AE122" s="799"/>
      <c r="AF122" s="800" t="s">
        <v>111</v>
      </c>
      <c r="AG122" s="798"/>
      <c r="AH122" s="798"/>
      <c r="AI122" s="798"/>
      <c r="AJ122" s="799"/>
      <c r="AK122" s="800" t="s">
        <v>111</v>
      </c>
      <c r="AL122" s="798"/>
      <c r="AM122" s="798"/>
      <c r="AN122" s="798"/>
      <c r="AO122" s="799"/>
      <c r="AP122" s="845" t="s">
        <v>111</v>
      </c>
      <c r="AQ122" s="846"/>
      <c r="AR122" s="846"/>
      <c r="AS122" s="846"/>
      <c r="AT122" s="847"/>
      <c r="AU122" s="907"/>
      <c r="AV122" s="908"/>
      <c r="AW122" s="908"/>
      <c r="AX122" s="908"/>
      <c r="AY122" s="909"/>
      <c r="AZ122" s="900" t="s">
        <v>438</v>
      </c>
      <c r="BA122" s="901"/>
      <c r="BB122" s="901"/>
      <c r="BC122" s="901"/>
      <c r="BD122" s="901"/>
      <c r="BE122" s="901"/>
      <c r="BF122" s="901"/>
      <c r="BG122" s="901"/>
      <c r="BH122" s="901"/>
      <c r="BI122" s="901"/>
      <c r="BJ122" s="901"/>
      <c r="BK122" s="901"/>
      <c r="BL122" s="901"/>
      <c r="BM122" s="901"/>
      <c r="BN122" s="901"/>
      <c r="BO122" s="901"/>
      <c r="BP122" s="902"/>
      <c r="BQ122" s="903">
        <v>5475004</v>
      </c>
      <c r="BR122" s="866"/>
      <c r="BS122" s="866"/>
      <c r="BT122" s="866"/>
      <c r="BU122" s="866"/>
      <c r="BV122" s="866">
        <v>5469614</v>
      </c>
      <c r="BW122" s="866"/>
      <c r="BX122" s="866"/>
      <c r="BY122" s="866"/>
      <c r="BZ122" s="866"/>
      <c r="CA122" s="866">
        <v>5309135</v>
      </c>
      <c r="CB122" s="866"/>
      <c r="CC122" s="866"/>
      <c r="CD122" s="866"/>
      <c r="CE122" s="866"/>
      <c r="CF122" s="867">
        <v>160.9</v>
      </c>
      <c r="CG122" s="868"/>
      <c r="CH122" s="868"/>
      <c r="CI122" s="868"/>
      <c r="CJ122" s="868"/>
      <c r="CK122" s="890"/>
      <c r="CL122" s="876"/>
      <c r="CM122" s="876"/>
      <c r="CN122" s="876"/>
      <c r="CO122" s="877"/>
      <c r="CP122" s="856"/>
      <c r="CQ122" s="857"/>
      <c r="CR122" s="857"/>
      <c r="CS122" s="857"/>
      <c r="CT122" s="857"/>
      <c r="CU122" s="857"/>
      <c r="CV122" s="857"/>
      <c r="CW122" s="857"/>
      <c r="CX122" s="857"/>
      <c r="CY122" s="857"/>
      <c r="CZ122" s="857"/>
      <c r="DA122" s="857"/>
      <c r="DB122" s="857"/>
      <c r="DC122" s="857"/>
      <c r="DD122" s="857"/>
      <c r="DE122" s="857"/>
      <c r="DF122" s="858"/>
      <c r="DG122" s="834"/>
      <c r="DH122" s="835"/>
      <c r="DI122" s="835"/>
      <c r="DJ122" s="835"/>
      <c r="DK122" s="835"/>
      <c r="DL122" s="835"/>
      <c r="DM122" s="835"/>
      <c r="DN122" s="835"/>
      <c r="DO122" s="835"/>
      <c r="DP122" s="835"/>
      <c r="DQ122" s="835"/>
      <c r="DR122" s="835"/>
      <c r="DS122" s="835"/>
      <c r="DT122" s="835"/>
      <c r="DU122" s="835"/>
      <c r="DV122" s="812"/>
      <c r="DW122" s="812"/>
      <c r="DX122" s="812"/>
      <c r="DY122" s="812"/>
      <c r="DZ122" s="813"/>
    </row>
    <row r="123" spans="1:130" s="199" customFormat="1" ht="26.25" customHeight="1" x14ac:dyDescent="0.15">
      <c r="A123" s="838"/>
      <c r="B123" s="839"/>
      <c r="C123" s="842" t="s">
        <v>425</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111</v>
      </c>
      <c r="AB123" s="798"/>
      <c r="AC123" s="798"/>
      <c r="AD123" s="798"/>
      <c r="AE123" s="799"/>
      <c r="AF123" s="800" t="s">
        <v>111</v>
      </c>
      <c r="AG123" s="798"/>
      <c r="AH123" s="798"/>
      <c r="AI123" s="798"/>
      <c r="AJ123" s="799"/>
      <c r="AK123" s="800" t="s">
        <v>111</v>
      </c>
      <c r="AL123" s="798"/>
      <c r="AM123" s="798"/>
      <c r="AN123" s="798"/>
      <c r="AO123" s="799"/>
      <c r="AP123" s="845" t="s">
        <v>111</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439</v>
      </c>
      <c r="BP123" s="899"/>
      <c r="BQ123" s="853">
        <v>7070801</v>
      </c>
      <c r="BR123" s="854"/>
      <c r="BS123" s="854"/>
      <c r="BT123" s="854"/>
      <c r="BU123" s="854"/>
      <c r="BV123" s="854">
        <v>7239818</v>
      </c>
      <c r="BW123" s="854"/>
      <c r="BX123" s="854"/>
      <c r="BY123" s="854"/>
      <c r="BZ123" s="854"/>
      <c r="CA123" s="854">
        <v>7527162</v>
      </c>
      <c r="CB123" s="854"/>
      <c r="CC123" s="854"/>
      <c r="CD123" s="854"/>
      <c r="CE123" s="854"/>
      <c r="CF123" s="764"/>
      <c r="CG123" s="765"/>
      <c r="CH123" s="765"/>
      <c r="CI123" s="765"/>
      <c r="CJ123" s="855"/>
      <c r="CK123" s="890"/>
      <c r="CL123" s="876"/>
      <c r="CM123" s="876"/>
      <c r="CN123" s="876"/>
      <c r="CO123" s="877"/>
      <c r="CP123" s="856"/>
      <c r="CQ123" s="857"/>
      <c r="CR123" s="857"/>
      <c r="CS123" s="857"/>
      <c r="CT123" s="857"/>
      <c r="CU123" s="857"/>
      <c r="CV123" s="857"/>
      <c r="CW123" s="857"/>
      <c r="CX123" s="857"/>
      <c r="CY123" s="857"/>
      <c r="CZ123" s="857"/>
      <c r="DA123" s="857"/>
      <c r="DB123" s="857"/>
      <c r="DC123" s="857"/>
      <c r="DD123" s="857"/>
      <c r="DE123" s="857"/>
      <c r="DF123" s="858"/>
      <c r="DG123" s="797"/>
      <c r="DH123" s="798"/>
      <c r="DI123" s="798"/>
      <c r="DJ123" s="798"/>
      <c r="DK123" s="799"/>
      <c r="DL123" s="800"/>
      <c r="DM123" s="798"/>
      <c r="DN123" s="798"/>
      <c r="DO123" s="798"/>
      <c r="DP123" s="799"/>
      <c r="DQ123" s="800"/>
      <c r="DR123" s="798"/>
      <c r="DS123" s="798"/>
      <c r="DT123" s="798"/>
      <c r="DU123" s="799"/>
      <c r="DV123" s="845"/>
      <c r="DW123" s="846"/>
      <c r="DX123" s="846"/>
      <c r="DY123" s="846"/>
      <c r="DZ123" s="847"/>
    </row>
    <row r="124" spans="1:130" s="199" customFormat="1" ht="26.25" customHeight="1" thickBot="1" x14ac:dyDescent="0.2">
      <c r="A124" s="838"/>
      <c r="B124" s="839"/>
      <c r="C124" s="842" t="s">
        <v>428</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440</v>
      </c>
      <c r="AB124" s="798"/>
      <c r="AC124" s="798"/>
      <c r="AD124" s="798"/>
      <c r="AE124" s="799"/>
      <c r="AF124" s="800" t="s">
        <v>440</v>
      </c>
      <c r="AG124" s="798"/>
      <c r="AH124" s="798"/>
      <c r="AI124" s="798"/>
      <c r="AJ124" s="799"/>
      <c r="AK124" s="800" t="s">
        <v>440</v>
      </c>
      <c r="AL124" s="798"/>
      <c r="AM124" s="798"/>
      <c r="AN124" s="798"/>
      <c r="AO124" s="799"/>
      <c r="AP124" s="845" t="s">
        <v>440</v>
      </c>
      <c r="AQ124" s="846"/>
      <c r="AR124" s="846"/>
      <c r="AS124" s="846"/>
      <c r="AT124" s="847"/>
      <c r="AU124" s="848" t="s">
        <v>441</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65.7</v>
      </c>
      <c r="BR124" s="852"/>
      <c r="BS124" s="852"/>
      <c r="BT124" s="852"/>
      <c r="BU124" s="852"/>
      <c r="BV124" s="852">
        <v>48.6</v>
      </c>
      <c r="BW124" s="852"/>
      <c r="BX124" s="852"/>
      <c r="BY124" s="852"/>
      <c r="BZ124" s="852"/>
      <c r="CA124" s="852">
        <v>42.8</v>
      </c>
      <c r="CB124" s="852"/>
      <c r="CC124" s="852"/>
      <c r="CD124" s="852"/>
      <c r="CE124" s="852"/>
      <c r="CF124" s="742"/>
      <c r="CG124" s="743"/>
      <c r="CH124" s="743"/>
      <c r="CI124" s="743"/>
      <c r="CJ124" s="883"/>
      <c r="CK124" s="891"/>
      <c r="CL124" s="891"/>
      <c r="CM124" s="891"/>
      <c r="CN124" s="891"/>
      <c r="CO124" s="892"/>
      <c r="CP124" s="856" t="s">
        <v>442</v>
      </c>
      <c r="CQ124" s="857"/>
      <c r="CR124" s="857"/>
      <c r="CS124" s="857"/>
      <c r="CT124" s="857"/>
      <c r="CU124" s="857"/>
      <c r="CV124" s="857"/>
      <c r="CW124" s="857"/>
      <c r="CX124" s="857"/>
      <c r="CY124" s="857"/>
      <c r="CZ124" s="857"/>
      <c r="DA124" s="857"/>
      <c r="DB124" s="857"/>
      <c r="DC124" s="857"/>
      <c r="DD124" s="857"/>
      <c r="DE124" s="857"/>
      <c r="DF124" s="858"/>
      <c r="DG124" s="780" t="s">
        <v>111</v>
      </c>
      <c r="DH124" s="781"/>
      <c r="DI124" s="781"/>
      <c r="DJ124" s="781"/>
      <c r="DK124" s="782"/>
      <c r="DL124" s="783" t="s">
        <v>111</v>
      </c>
      <c r="DM124" s="781"/>
      <c r="DN124" s="781"/>
      <c r="DO124" s="781"/>
      <c r="DP124" s="782"/>
      <c r="DQ124" s="783" t="s">
        <v>111</v>
      </c>
      <c r="DR124" s="781"/>
      <c r="DS124" s="781"/>
      <c r="DT124" s="781"/>
      <c r="DU124" s="782"/>
      <c r="DV124" s="869" t="s">
        <v>111</v>
      </c>
      <c r="DW124" s="870"/>
      <c r="DX124" s="870"/>
      <c r="DY124" s="870"/>
      <c r="DZ124" s="871"/>
    </row>
    <row r="125" spans="1:130" s="199" customFormat="1" ht="26.25" customHeight="1" x14ac:dyDescent="0.15">
      <c r="A125" s="838"/>
      <c r="B125" s="839"/>
      <c r="C125" s="842" t="s">
        <v>430</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111</v>
      </c>
      <c r="AB125" s="798"/>
      <c r="AC125" s="798"/>
      <c r="AD125" s="798"/>
      <c r="AE125" s="799"/>
      <c r="AF125" s="800" t="s">
        <v>111</v>
      </c>
      <c r="AG125" s="798"/>
      <c r="AH125" s="798"/>
      <c r="AI125" s="798"/>
      <c r="AJ125" s="799"/>
      <c r="AK125" s="800" t="s">
        <v>111</v>
      </c>
      <c r="AL125" s="798"/>
      <c r="AM125" s="798"/>
      <c r="AN125" s="798"/>
      <c r="AO125" s="799"/>
      <c r="AP125" s="845" t="s">
        <v>111</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443</v>
      </c>
      <c r="CL125" s="873"/>
      <c r="CM125" s="873"/>
      <c r="CN125" s="873"/>
      <c r="CO125" s="874"/>
      <c r="CP125" s="881" t="s">
        <v>444</v>
      </c>
      <c r="CQ125" s="826"/>
      <c r="CR125" s="826"/>
      <c r="CS125" s="826"/>
      <c r="CT125" s="826"/>
      <c r="CU125" s="826"/>
      <c r="CV125" s="826"/>
      <c r="CW125" s="826"/>
      <c r="CX125" s="826"/>
      <c r="CY125" s="826"/>
      <c r="CZ125" s="826"/>
      <c r="DA125" s="826"/>
      <c r="DB125" s="826"/>
      <c r="DC125" s="826"/>
      <c r="DD125" s="826"/>
      <c r="DE125" s="826"/>
      <c r="DF125" s="827"/>
      <c r="DG125" s="882" t="s">
        <v>111</v>
      </c>
      <c r="DH125" s="863"/>
      <c r="DI125" s="863"/>
      <c r="DJ125" s="863"/>
      <c r="DK125" s="863"/>
      <c r="DL125" s="863" t="s">
        <v>111</v>
      </c>
      <c r="DM125" s="863"/>
      <c r="DN125" s="863"/>
      <c r="DO125" s="863"/>
      <c r="DP125" s="863"/>
      <c r="DQ125" s="863" t="s">
        <v>111</v>
      </c>
      <c r="DR125" s="863"/>
      <c r="DS125" s="863"/>
      <c r="DT125" s="863"/>
      <c r="DU125" s="863"/>
      <c r="DV125" s="864" t="s">
        <v>111</v>
      </c>
      <c r="DW125" s="864"/>
      <c r="DX125" s="864"/>
      <c r="DY125" s="864"/>
      <c r="DZ125" s="865"/>
    </row>
    <row r="126" spans="1:130" s="199" customFormat="1" ht="26.25" customHeight="1" thickBot="1" x14ac:dyDescent="0.2">
      <c r="A126" s="838"/>
      <c r="B126" s="839"/>
      <c r="C126" s="842" t="s">
        <v>432</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111</v>
      </c>
      <c r="AB126" s="798"/>
      <c r="AC126" s="798"/>
      <c r="AD126" s="798"/>
      <c r="AE126" s="799"/>
      <c r="AF126" s="800" t="s">
        <v>111</v>
      </c>
      <c r="AG126" s="798"/>
      <c r="AH126" s="798"/>
      <c r="AI126" s="798"/>
      <c r="AJ126" s="799"/>
      <c r="AK126" s="800" t="s">
        <v>111</v>
      </c>
      <c r="AL126" s="798"/>
      <c r="AM126" s="798"/>
      <c r="AN126" s="798"/>
      <c r="AO126" s="799"/>
      <c r="AP126" s="845" t="s">
        <v>111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445</v>
      </c>
      <c r="CQ126" s="768"/>
      <c r="CR126" s="768"/>
      <c r="CS126" s="768"/>
      <c r="CT126" s="768"/>
      <c r="CU126" s="768"/>
      <c r="CV126" s="768"/>
      <c r="CW126" s="768"/>
      <c r="CX126" s="768"/>
      <c r="CY126" s="768"/>
      <c r="CZ126" s="768"/>
      <c r="DA126" s="768"/>
      <c r="DB126" s="768"/>
      <c r="DC126" s="768"/>
      <c r="DD126" s="768"/>
      <c r="DE126" s="768"/>
      <c r="DF126" s="769"/>
      <c r="DG126" s="834" t="s">
        <v>111</v>
      </c>
      <c r="DH126" s="835"/>
      <c r="DI126" s="835"/>
      <c r="DJ126" s="835"/>
      <c r="DK126" s="835"/>
      <c r="DL126" s="835" t="s">
        <v>111</v>
      </c>
      <c r="DM126" s="835"/>
      <c r="DN126" s="835"/>
      <c r="DO126" s="835"/>
      <c r="DP126" s="835"/>
      <c r="DQ126" s="835" t="s">
        <v>111</v>
      </c>
      <c r="DR126" s="835"/>
      <c r="DS126" s="835"/>
      <c r="DT126" s="835"/>
      <c r="DU126" s="835"/>
      <c r="DV126" s="812" t="s">
        <v>111</v>
      </c>
      <c r="DW126" s="812"/>
      <c r="DX126" s="812"/>
      <c r="DY126" s="812"/>
      <c r="DZ126" s="813"/>
    </row>
    <row r="127" spans="1:130" s="199" customFormat="1" ht="26.25" customHeight="1" x14ac:dyDescent="0.15">
      <c r="A127" s="840"/>
      <c r="B127" s="841"/>
      <c r="C127" s="859" t="s">
        <v>446</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111</v>
      </c>
      <c r="AB127" s="798"/>
      <c r="AC127" s="798"/>
      <c r="AD127" s="798"/>
      <c r="AE127" s="799"/>
      <c r="AF127" s="800" t="s">
        <v>111</v>
      </c>
      <c r="AG127" s="798"/>
      <c r="AH127" s="798"/>
      <c r="AI127" s="798"/>
      <c r="AJ127" s="799"/>
      <c r="AK127" s="800" t="s">
        <v>111</v>
      </c>
      <c r="AL127" s="798"/>
      <c r="AM127" s="798"/>
      <c r="AN127" s="798"/>
      <c r="AO127" s="799"/>
      <c r="AP127" s="845" t="s">
        <v>111</v>
      </c>
      <c r="AQ127" s="846"/>
      <c r="AR127" s="846"/>
      <c r="AS127" s="846"/>
      <c r="AT127" s="847"/>
      <c r="AU127" s="235"/>
      <c r="AV127" s="235"/>
      <c r="AW127" s="235"/>
      <c r="AX127" s="862" t="s">
        <v>447</v>
      </c>
      <c r="AY127" s="830"/>
      <c r="AZ127" s="830"/>
      <c r="BA127" s="830"/>
      <c r="BB127" s="830"/>
      <c r="BC127" s="830"/>
      <c r="BD127" s="830"/>
      <c r="BE127" s="831"/>
      <c r="BF127" s="829" t="s">
        <v>448</v>
      </c>
      <c r="BG127" s="830"/>
      <c r="BH127" s="830"/>
      <c r="BI127" s="830"/>
      <c r="BJ127" s="830"/>
      <c r="BK127" s="830"/>
      <c r="BL127" s="831"/>
      <c r="BM127" s="829" t="s">
        <v>449</v>
      </c>
      <c r="BN127" s="830"/>
      <c r="BO127" s="830"/>
      <c r="BP127" s="830"/>
      <c r="BQ127" s="830"/>
      <c r="BR127" s="830"/>
      <c r="BS127" s="831"/>
      <c r="BT127" s="829" t="s">
        <v>450</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451</v>
      </c>
      <c r="CQ127" s="768"/>
      <c r="CR127" s="768"/>
      <c r="CS127" s="768"/>
      <c r="CT127" s="768"/>
      <c r="CU127" s="768"/>
      <c r="CV127" s="768"/>
      <c r="CW127" s="768"/>
      <c r="CX127" s="768"/>
      <c r="CY127" s="768"/>
      <c r="CZ127" s="768"/>
      <c r="DA127" s="768"/>
      <c r="DB127" s="768"/>
      <c r="DC127" s="768"/>
      <c r="DD127" s="768"/>
      <c r="DE127" s="768"/>
      <c r="DF127" s="769"/>
      <c r="DG127" s="834" t="s">
        <v>111</v>
      </c>
      <c r="DH127" s="835"/>
      <c r="DI127" s="835"/>
      <c r="DJ127" s="835"/>
      <c r="DK127" s="835"/>
      <c r="DL127" s="835" t="s">
        <v>111</v>
      </c>
      <c r="DM127" s="835"/>
      <c r="DN127" s="835"/>
      <c r="DO127" s="835"/>
      <c r="DP127" s="835"/>
      <c r="DQ127" s="835" t="s">
        <v>111</v>
      </c>
      <c r="DR127" s="835"/>
      <c r="DS127" s="835"/>
      <c r="DT127" s="835"/>
      <c r="DU127" s="835"/>
      <c r="DV127" s="812" t="s">
        <v>111</v>
      </c>
      <c r="DW127" s="812"/>
      <c r="DX127" s="812"/>
      <c r="DY127" s="812"/>
      <c r="DZ127" s="813"/>
    </row>
    <row r="128" spans="1:130" s="199" customFormat="1" ht="26.25" customHeight="1" thickBot="1" x14ac:dyDescent="0.2">
      <c r="A128" s="814" t="s">
        <v>452</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453</v>
      </c>
      <c r="X128" s="816"/>
      <c r="Y128" s="816"/>
      <c r="Z128" s="817"/>
      <c r="AA128" s="818">
        <v>54990</v>
      </c>
      <c r="AB128" s="819"/>
      <c r="AC128" s="819"/>
      <c r="AD128" s="819"/>
      <c r="AE128" s="820"/>
      <c r="AF128" s="821">
        <v>34889</v>
      </c>
      <c r="AG128" s="819"/>
      <c r="AH128" s="819"/>
      <c r="AI128" s="819"/>
      <c r="AJ128" s="820"/>
      <c r="AK128" s="821">
        <v>37244</v>
      </c>
      <c r="AL128" s="819"/>
      <c r="AM128" s="819"/>
      <c r="AN128" s="819"/>
      <c r="AO128" s="820"/>
      <c r="AP128" s="822"/>
      <c r="AQ128" s="823"/>
      <c r="AR128" s="823"/>
      <c r="AS128" s="823"/>
      <c r="AT128" s="824"/>
      <c r="AU128" s="235"/>
      <c r="AV128" s="235"/>
      <c r="AW128" s="235"/>
      <c r="AX128" s="825" t="s">
        <v>454</v>
      </c>
      <c r="AY128" s="826"/>
      <c r="AZ128" s="826"/>
      <c r="BA128" s="826"/>
      <c r="BB128" s="826"/>
      <c r="BC128" s="826"/>
      <c r="BD128" s="826"/>
      <c r="BE128" s="827"/>
      <c r="BF128" s="804" t="s">
        <v>111</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455</v>
      </c>
      <c r="CQ128" s="746"/>
      <c r="CR128" s="746"/>
      <c r="CS128" s="746"/>
      <c r="CT128" s="746"/>
      <c r="CU128" s="746"/>
      <c r="CV128" s="746"/>
      <c r="CW128" s="746"/>
      <c r="CX128" s="746"/>
      <c r="CY128" s="746"/>
      <c r="CZ128" s="746"/>
      <c r="DA128" s="746"/>
      <c r="DB128" s="746"/>
      <c r="DC128" s="746"/>
      <c r="DD128" s="746"/>
      <c r="DE128" s="746"/>
      <c r="DF128" s="747"/>
      <c r="DG128" s="808" t="s">
        <v>111</v>
      </c>
      <c r="DH128" s="809"/>
      <c r="DI128" s="809"/>
      <c r="DJ128" s="809"/>
      <c r="DK128" s="809"/>
      <c r="DL128" s="809" t="s">
        <v>111</v>
      </c>
      <c r="DM128" s="809"/>
      <c r="DN128" s="809"/>
      <c r="DO128" s="809"/>
      <c r="DP128" s="809"/>
      <c r="DQ128" s="809" t="s">
        <v>111</v>
      </c>
      <c r="DR128" s="809"/>
      <c r="DS128" s="809"/>
      <c r="DT128" s="809"/>
      <c r="DU128" s="809"/>
      <c r="DV128" s="810" t="s">
        <v>111</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456</v>
      </c>
      <c r="X129" s="795"/>
      <c r="Y129" s="795"/>
      <c r="Z129" s="796"/>
      <c r="AA129" s="797">
        <v>3716576</v>
      </c>
      <c r="AB129" s="798"/>
      <c r="AC129" s="798"/>
      <c r="AD129" s="798"/>
      <c r="AE129" s="799"/>
      <c r="AF129" s="800">
        <v>3901638</v>
      </c>
      <c r="AG129" s="798"/>
      <c r="AH129" s="798"/>
      <c r="AI129" s="798"/>
      <c r="AJ129" s="799"/>
      <c r="AK129" s="800">
        <v>3876493</v>
      </c>
      <c r="AL129" s="798"/>
      <c r="AM129" s="798"/>
      <c r="AN129" s="798"/>
      <c r="AO129" s="799"/>
      <c r="AP129" s="801"/>
      <c r="AQ129" s="802"/>
      <c r="AR129" s="802"/>
      <c r="AS129" s="802"/>
      <c r="AT129" s="803"/>
      <c r="AU129" s="237"/>
      <c r="AV129" s="237"/>
      <c r="AW129" s="237"/>
      <c r="AX129" s="767" t="s">
        <v>457</v>
      </c>
      <c r="AY129" s="768"/>
      <c r="AZ129" s="768"/>
      <c r="BA129" s="768"/>
      <c r="BB129" s="768"/>
      <c r="BC129" s="768"/>
      <c r="BD129" s="768"/>
      <c r="BE129" s="769"/>
      <c r="BF129" s="787" t="s">
        <v>111</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458</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459</v>
      </c>
      <c r="X130" s="795"/>
      <c r="Y130" s="795"/>
      <c r="Z130" s="796"/>
      <c r="AA130" s="797">
        <v>563689</v>
      </c>
      <c r="AB130" s="798"/>
      <c r="AC130" s="798"/>
      <c r="AD130" s="798"/>
      <c r="AE130" s="799"/>
      <c r="AF130" s="800">
        <v>571143</v>
      </c>
      <c r="AG130" s="798"/>
      <c r="AH130" s="798"/>
      <c r="AI130" s="798"/>
      <c r="AJ130" s="799"/>
      <c r="AK130" s="800">
        <v>576048</v>
      </c>
      <c r="AL130" s="798"/>
      <c r="AM130" s="798"/>
      <c r="AN130" s="798"/>
      <c r="AO130" s="799"/>
      <c r="AP130" s="801"/>
      <c r="AQ130" s="802"/>
      <c r="AR130" s="802"/>
      <c r="AS130" s="802"/>
      <c r="AT130" s="803"/>
      <c r="AU130" s="237"/>
      <c r="AV130" s="237"/>
      <c r="AW130" s="237"/>
      <c r="AX130" s="767" t="s">
        <v>460</v>
      </c>
      <c r="AY130" s="768"/>
      <c r="AZ130" s="768"/>
      <c r="BA130" s="768"/>
      <c r="BB130" s="768"/>
      <c r="BC130" s="768"/>
      <c r="BD130" s="768"/>
      <c r="BE130" s="769"/>
      <c r="BF130" s="770">
        <v>5.8</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461</v>
      </c>
      <c r="X131" s="778"/>
      <c r="Y131" s="778"/>
      <c r="Z131" s="779"/>
      <c r="AA131" s="780">
        <v>3152887</v>
      </c>
      <c r="AB131" s="781"/>
      <c r="AC131" s="781"/>
      <c r="AD131" s="781"/>
      <c r="AE131" s="782"/>
      <c r="AF131" s="783">
        <v>3330495</v>
      </c>
      <c r="AG131" s="781"/>
      <c r="AH131" s="781"/>
      <c r="AI131" s="781"/>
      <c r="AJ131" s="782"/>
      <c r="AK131" s="783">
        <v>3300445</v>
      </c>
      <c r="AL131" s="781"/>
      <c r="AM131" s="781"/>
      <c r="AN131" s="781"/>
      <c r="AO131" s="782"/>
      <c r="AP131" s="784"/>
      <c r="AQ131" s="785"/>
      <c r="AR131" s="785"/>
      <c r="AS131" s="785"/>
      <c r="AT131" s="786"/>
      <c r="AU131" s="237"/>
      <c r="AV131" s="237"/>
      <c r="AW131" s="237"/>
      <c r="AX131" s="745" t="s">
        <v>462</v>
      </c>
      <c r="AY131" s="746"/>
      <c r="AZ131" s="746"/>
      <c r="BA131" s="746"/>
      <c r="BB131" s="746"/>
      <c r="BC131" s="746"/>
      <c r="BD131" s="746"/>
      <c r="BE131" s="747"/>
      <c r="BF131" s="748">
        <v>42.8</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463</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464</v>
      </c>
      <c r="W132" s="758"/>
      <c r="X132" s="758"/>
      <c r="Y132" s="758"/>
      <c r="Z132" s="759"/>
      <c r="AA132" s="760">
        <v>5.308848684</v>
      </c>
      <c r="AB132" s="761"/>
      <c r="AC132" s="761"/>
      <c r="AD132" s="761"/>
      <c r="AE132" s="762"/>
      <c r="AF132" s="763">
        <v>4.6199138570000002</v>
      </c>
      <c r="AG132" s="761"/>
      <c r="AH132" s="761"/>
      <c r="AI132" s="761"/>
      <c r="AJ132" s="762"/>
      <c r="AK132" s="763">
        <v>7.6568462740000003</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465</v>
      </c>
      <c r="W133" s="737"/>
      <c r="X133" s="737"/>
      <c r="Y133" s="737"/>
      <c r="Z133" s="738"/>
      <c r="AA133" s="739">
        <v>6.4</v>
      </c>
      <c r="AB133" s="740"/>
      <c r="AC133" s="740"/>
      <c r="AD133" s="740"/>
      <c r="AE133" s="741"/>
      <c r="AF133" s="739">
        <v>5.0999999999999996</v>
      </c>
      <c r="AG133" s="740"/>
      <c r="AH133" s="740"/>
      <c r="AI133" s="740"/>
      <c r="AJ133" s="741"/>
      <c r="AK133" s="739">
        <v>5.8</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55" zoomScaleNormal="85" zoomScaleSheetLayoutView="55" workbookViewId="0">
      <selection activeCell="Q30" sqref="Q30"/>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5" zoomScaleNormal="55"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55" zoomScaleSheetLayoutView="55"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466</v>
      </c>
      <c r="B5" s="248"/>
      <c r="C5" s="248"/>
      <c r="D5" s="248"/>
      <c r="E5" s="248"/>
      <c r="F5" s="248"/>
      <c r="G5" s="248"/>
      <c r="H5" s="248"/>
      <c r="I5" s="248"/>
      <c r="J5" s="248"/>
      <c r="K5" s="248"/>
      <c r="L5" s="248"/>
      <c r="M5" s="248"/>
      <c r="N5" s="248"/>
      <c r="O5" s="249"/>
    </row>
    <row r="6" spans="1:16" x14ac:dyDescent="0.15">
      <c r="A6" s="250"/>
      <c r="B6" s="246"/>
      <c r="C6" s="246"/>
      <c r="D6" s="246"/>
      <c r="E6" s="246"/>
      <c r="F6" s="246"/>
      <c r="G6" s="251" t="s">
        <v>467</v>
      </c>
      <c r="H6" s="251"/>
      <c r="I6" s="251"/>
      <c r="J6" s="251"/>
      <c r="K6" s="246"/>
      <c r="L6" s="246"/>
      <c r="M6" s="246"/>
      <c r="N6" s="246"/>
    </row>
    <row r="7" spans="1:16" x14ac:dyDescent="0.15">
      <c r="A7" s="250"/>
      <c r="B7" s="246"/>
      <c r="C7" s="246"/>
      <c r="D7" s="246"/>
      <c r="E7" s="246"/>
      <c r="F7" s="246"/>
      <c r="G7" s="253"/>
      <c r="H7" s="254"/>
      <c r="I7" s="254"/>
      <c r="J7" s="255"/>
      <c r="K7" s="1152" t="s">
        <v>468</v>
      </c>
      <c r="L7" s="256"/>
      <c r="M7" s="257" t="s">
        <v>469</v>
      </c>
      <c r="N7" s="258"/>
    </row>
    <row r="8" spans="1:16" x14ac:dyDescent="0.15">
      <c r="A8" s="250"/>
      <c r="B8" s="246"/>
      <c r="C8" s="246"/>
      <c r="D8" s="246"/>
      <c r="E8" s="246"/>
      <c r="F8" s="246"/>
      <c r="G8" s="259"/>
      <c r="H8" s="260"/>
      <c r="I8" s="260"/>
      <c r="J8" s="261"/>
      <c r="K8" s="1153"/>
      <c r="L8" s="262" t="s">
        <v>470</v>
      </c>
      <c r="M8" s="263" t="s">
        <v>471</v>
      </c>
      <c r="N8" s="264" t="s">
        <v>472</v>
      </c>
    </row>
    <row r="9" spans="1:16" x14ac:dyDescent="0.15">
      <c r="A9" s="250"/>
      <c r="B9" s="246"/>
      <c r="C9" s="246"/>
      <c r="D9" s="246"/>
      <c r="E9" s="246"/>
      <c r="F9" s="246"/>
      <c r="G9" s="1166" t="s">
        <v>473</v>
      </c>
      <c r="H9" s="1167"/>
      <c r="I9" s="1167"/>
      <c r="J9" s="1168"/>
      <c r="K9" s="265">
        <v>854511</v>
      </c>
      <c r="L9" s="266">
        <v>63575</v>
      </c>
      <c r="M9" s="267">
        <v>85687</v>
      </c>
      <c r="N9" s="268">
        <v>-25.8</v>
      </c>
    </row>
    <row r="10" spans="1:16" x14ac:dyDescent="0.15">
      <c r="A10" s="250"/>
      <c r="B10" s="246"/>
      <c r="C10" s="246"/>
      <c r="D10" s="246"/>
      <c r="E10" s="246"/>
      <c r="F10" s="246"/>
      <c r="G10" s="1166" t="s">
        <v>474</v>
      </c>
      <c r="H10" s="1167"/>
      <c r="I10" s="1167"/>
      <c r="J10" s="1168"/>
      <c r="K10" s="269">
        <v>174279</v>
      </c>
      <c r="L10" s="270">
        <v>12966</v>
      </c>
      <c r="M10" s="271">
        <v>10096</v>
      </c>
      <c r="N10" s="272">
        <v>28.4</v>
      </c>
    </row>
    <row r="11" spans="1:16" ht="13.5" customHeight="1" x14ac:dyDescent="0.15">
      <c r="A11" s="250"/>
      <c r="B11" s="246"/>
      <c r="C11" s="246"/>
      <c r="D11" s="246"/>
      <c r="E11" s="246"/>
      <c r="F11" s="246"/>
      <c r="G11" s="1166" t="s">
        <v>475</v>
      </c>
      <c r="H11" s="1167"/>
      <c r="I11" s="1167"/>
      <c r="J11" s="1168"/>
      <c r="K11" s="269">
        <v>268065</v>
      </c>
      <c r="L11" s="270">
        <v>19944</v>
      </c>
      <c r="M11" s="271">
        <v>13592</v>
      </c>
      <c r="N11" s="272">
        <v>46.7</v>
      </c>
    </row>
    <row r="12" spans="1:16" ht="13.5" customHeight="1" x14ac:dyDescent="0.15">
      <c r="A12" s="250"/>
      <c r="B12" s="246"/>
      <c r="C12" s="246"/>
      <c r="D12" s="246"/>
      <c r="E12" s="246"/>
      <c r="F12" s="246"/>
      <c r="G12" s="1166" t="s">
        <v>476</v>
      </c>
      <c r="H12" s="1167"/>
      <c r="I12" s="1167"/>
      <c r="J12" s="1168"/>
      <c r="K12" s="269">
        <v>770</v>
      </c>
      <c r="L12" s="270">
        <v>57</v>
      </c>
      <c r="M12" s="271">
        <v>962</v>
      </c>
      <c r="N12" s="272">
        <v>-94.1</v>
      </c>
    </row>
    <row r="13" spans="1:16" ht="13.5" customHeight="1" x14ac:dyDescent="0.15">
      <c r="A13" s="250"/>
      <c r="B13" s="246"/>
      <c r="C13" s="246"/>
      <c r="D13" s="246"/>
      <c r="E13" s="246"/>
      <c r="F13" s="246"/>
      <c r="G13" s="1166" t="s">
        <v>477</v>
      </c>
      <c r="H13" s="1167"/>
      <c r="I13" s="1167"/>
      <c r="J13" s="1168"/>
      <c r="K13" s="269" t="s">
        <v>478</v>
      </c>
      <c r="L13" s="270" t="s">
        <v>478</v>
      </c>
      <c r="M13" s="271">
        <v>34</v>
      </c>
      <c r="N13" s="272" t="s">
        <v>478</v>
      </c>
    </row>
    <row r="14" spans="1:16" ht="13.5" customHeight="1" x14ac:dyDescent="0.15">
      <c r="A14" s="250"/>
      <c r="B14" s="246"/>
      <c r="C14" s="246"/>
      <c r="D14" s="246"/>
      <c r="E14" s="246"/>
      <c r="F14" s="246"/>
      <c r="G14" s="1166" t="s">
        <v>479</v>
      </c>
      <c r="H14" s="1167"/>
      <c r="I14" s="1167"/>
      <c r="J14" s="1168"/>
      <c r="K14" s="269">
        <v>40786</v>
      </c>
      <c r="L14" s="270">
        <v>3034</v>
      </c>
      <c r="M14" s="271">
        <v>3922</v>
      </c>
      <c r="N14" s="272">
        <v>-22.6</v>
      </c>
    </row>
    <row r="15" spans="1:16" ht="13.5" customHeight="1" x14ac:dyDescent="0.15">
      <c r="A15" s="250"/>
      <c r="B15" s="246"/>
      <c r="C15" s="246"/>
      <c r="D15" s="246"/>
      <c r="E15" s="246"/>
      <c r="F15" s="246"/>
      <c r="G15" s="1166" t="s">
        <v>480</v>
      </c>
      <c r="H15" s="1167"/>
      <c r="I15" s="1167"/>
      <c r="J15" s="1168"/>
      <c r="K15" s="269" t="s">
        <v>478</v>
      </c>
      <c r="L15" s="270" t="s">
        <v>478</v>
      </c>
      <c r="M15" s="271">
        <v>1815</v>
      </c>
      <c r="N15" s="272" t="s">
        <v>478</v>
      </c>
    </row>
    <row r="16" spans="1:16" x14ac:dyDescent="0.15">
      <c r="A16" s="250"/>
      <c r="B16" s="246"/>
      <c r="C16" s="246"/>
      <c r="D16" s="246"/>
      <c r="E16" s="246"/>
      <c r="F16" s="246"/>
      <c r="G16" s="1169" t="s">
        <v>481</v>
      </c>
      <c r="H16" s="1170"/>
      <c r="I16" s="1170"/>
      <c r="J16" s="1171"/>
      <c r="K16" s="270">
        <v>-87071</v>
      </c>
      <c r="L16" s="270">
        <v>-6478</v>
      </c>
      <c r="M16" s="271">
        <v>-9409</v>
      </c>
      <c r="N16" s="272">
        <v>-31.2</v>
      </c>
    </row>
    <row r="17" spans="1:16" x14ac:dyDescent="0.15">
      <c r="A17" s="250"/>
      <c r="B17" s="246"/>
      <c r="C17" s="246"/>
      <c r="D17" s="246"/>
      <c r="E17" s="246"/>
      <c r="F17" s="246"/>
      <c r="G17" s="1169" t="s">
        <v>170</v>
      </c>
      <c r="H17" s="1170"/>
      <c r="I17" s="1170"/>
      <c r="J17" s="1171"/>
      <c r="K17" s="270">
        <v>1251340</v>
      </c>
      <c r="L17" s="270">
        <v>93099</v>
      </c>
      <c r="M17" s="271">
        <v>106699</v>
      </c>
      <c r="N17" s="272">
        <v>-12.7</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482</v>
      </c>
      <c r="H19" s="246"/>
      <c r="I19" s="246"/>
      <c r="J19" s="246"/>
      <c r="K19" s="246"/>
      <c r="L19" s="246"/>
      <c r="M19" s="246"/>
      <c r="N19" s="246"/>
    </row>
    <row r="20" spans="1:16" x14ac:dyDescent="0.15">
      <c r="A20" s="250"/>
      <c r="B20" s="246"/>
      <c r="C20" s="246"/>
      <c r="D20" s="246"/>
      <c r="E20" s="246"/>
      <c r="F20" s="246"/>
      <c r="G20" s="274"/>
      <c r="H20" s="275"/>
      <c r="I20" s="275"/>
      <c r="J20" s="276"/>
      <c r="K20" s="277" t="s">
        <v>483</v>
      </c>
      <c r="L20" s="278" t="s">
        <v>484</v>
      </c>
      <c r="M20" s="279" t="s">
        <v>485</v>
      </c>
      <c r="N20" s="280"/>
    </row>
    <row r="21" spans="1:16" s="286" customFormat="1" x14ac:dyDescent="0.15">
      <c r="A21" s="281"/>
      <c r="B21" s="251"/>
      <c r="C21" s="251"/>
      <c r="D21" s="251"/>
      <c r="E21" s="251"/>
      <c r="F21" s="251"/>
      <c r="G21" s="1163" t="s">
        <v>486</v>
      </c>
      <c r="H21" s="1164"/>
      <c r="I21" s="1164"/>
      <c r="J21" s="1165"/>
      <c r="K21" s="282">
        <v>8.18</v>
      </c>
      <c r="L21" s="283">
        <v>9.99</v>
      </c>
      <c r="M21" s="284">
        <v>-1.81</v>
      </c>
      <c r="N21" s="251"/>
      <c r="O21" s="285"/>
      <c r="P21" s="281"/>
    </row>
    <row r="22" spans="1:16" s="286" customFormat="1" x14ac:dyDescent="0.15">
      <c r="A22" s="281"/>
      <c r="B22" s="251"/>
      <c r="C22" s="251"/>
      <c r="D22" s="251"/>
      <c r="E22" s="251"/>
      <c r="F22" s="251"/>
      <c r="G22" s="1163" t="s">
        <v>487</v>
      </c>
      <c r="H22" s="1164"/>
      <c r="I22" s="1164"/>
      <c r="J22" s="1165"/>
      <c r="K22" s="287">
        <v>93.2</v>
      </c>
      <c r="L22" s="288">
        <v>96.4</v>
      </c>
      <c r="M22" s="289">
        <v>-3.2</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488</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489</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490</v>
      </c>
      <c r="H29" s="251"/>
      <c r="I29" s="251"/>
      <c r="J29" s="251"/>
      <c r="K29" s="246"/>
      <c r="L29" s="246"/>
      <c r="M29" s="246"/>
      <c r="N29" s="246"/>
      <c r="O29" s="295"/>
    </row>
    <row r="30" spans="1:16" x14ac:dyDescent="0.15">
      <c r="A30" s="250"/>
      <c r="B30" s="246"/>
      <c r="C30" s="246"/>
      <c r="D30" s="246"/>
      <c r="E30" s="246"/>
      <c r="F30" s="246"/>
      <c r="G30" s="253"/>
      <c r="H30" s="254"/>
      <c r="I30" s="254"/>
      <c r="J30" s="255"/>
      <c r="K30" s="1152" t="s">
        <v>468</v>
      </c>
      <c r="L30" s="256"/>
      <c r="M30" s="257" t="s">
        <v>469</v>
      </c>
      <c r="N30" s="258"/>
    </row>
    <row r="31" spans="1:16" x14ac:dyDescent="0.15">
      <c r="A31" s="250"/>
      <c r="B31" s="246"/>
      <c r="C31" s="246"/>
      <c r="D31" s="246"/>
      <c r="E31" s="246"/>
      <c r="F31" s="246"/>
      <c r="G31" s="259"/>
      <c r="H31" s="260"/>
      <c r="I31" s="260"/>
      <c r="J31" s="261"/>
      <c r="K31" s="1153"/>
      <c r="L31" s="262" t="s">
        <v>470</v>
      </c>
      <c r="M31" s="263" t="s">
        <v>471</v>
      </c>
      <c r="N31" s="264" t="s">
        <v>472</v>
      </c>
    </row>
    <row r="32" spans="1:16" ht="27" customHeight="1" x14ac:dyDescent="0.15">
      <c r="A32" s="250"/>
      <c r="B32" s="246"/>
      <c r="C32" s="246"/>
      <c r="D32" s="246"/>
      <c r="E32" s="246"/>
      <c r="F32" s="246"/>
      <c r="G32" s="1154" t="s">
        <v>491</v>
      </c>
      <c r="H32" s="1155"/>
      <c r="I32" s="1155"/>
      <c r="J32" s="1156"/>
      <c r="K32" s="296">
        <v>652394</v>
      </c>
      <c r="L32" s="296">
        <v>48538</v>
      </c>
      <c r="M32" s="297">
        <v>51894</v>
      </c>
      <c r="N32" s="298">
        <v>-6.5</v>
      </c>
    </row>
    <row r="33" spans="1:16" ht="13.5" customHeight="1" x14ac:dyDescent="0.15">
      <c r="A33" s="250"/>
      <c r="B33" s="246"/>
      <c r="C33" s="246"/>
      <c r="D33" s="246"/>
      <c r="E33" s="246"/>
      <c r="F33" s="246"/>
      <c r="G33" s="1154" t="s">
        <v>492</v>
      </c>
      <c r="H33" s="1155"/>
      <c r="I33" s="1155"/>
      <c r="J33" s="1156"/>
      <c r="K33" s="296" t="s">
        <v>478</v>
      </c>
      <c r="L33" s="296" t="s">
        <v>478</v>
      </c>
      <c r="M33" s="297" t="s">
        <v>478</v>
      </c>
      <c r="N33" s="298" t="s">
        <v>478</v>
      </c>
    </row>
    <row r="34" spans="1:16" ht="27" customHeight="1" x14ac:dyDescent="0.15">
      <c r="A34" s="250"/>
      <c r="B34" s="246"/>
      <c r="C34" s="246"/>
      <c r="D34" s="246"/>
      <c r="E34" s="246"/>
      <c r="F34" s="246"/>
      <c r="G34" s="1154" t="s">
        <v>493</v>
      </c>
      <c r="H34" s="1155"/>
      <c r="I34" s="1155"/>
      <c r="J34" s="1156"/>
      <c r="K34" s="296" t="s">
        <v>478</v>
      </c>
      <c r="L34" s="296" t="s">
        <v>478</v>
      </c>
      <c r="M34" s="297">
        <v>10</v>
      </c>
      <c r="N34" s="298" t="s">
        <v>478</v>
      </c>
    </row>
    <row r="35" spans="1:16" ht="27" customHeight="1" x14ac:dyDescent="0.15">
      <c r="A35" s="250"/>
      <c r="B35" s="246"/>
      <c r="C35" s="246"/>
      <c r="D35" s="246"/>
      <c r="E35" s="246"/>
      <c r="F35" s="246"/>
      <c r="G35" s="1154" t="s">
        <v>494</v>
      </c>
      <c r="H35" s="1155"/>
      <c r="I35" s="1155"/>
      <c r="J35" s="1156"/>
      <c r="K35" s="296">
        <v>128386</v>
      </c>
      <c r="L35" s="296">
        <v>9552</v>
      </c>
      <c r="M35" s="297">
        <v>15077</v>
      </c>
      <c r="N35" s="298">
        <v>-36.6</v>
      </c>
    </row>
    <row r="36" spans="1:16" ht="27" customHeight="1" x14ac:dyDescent="0.15">
      <c r="A36" s="250"/>
      <c r="B36" s="246"/>
      <c r="C36" s="246"/>
      <c r="D36" s="246"/>
      <c r="E36" s="246"/>
      <c r="F36" s="246"/>
      <c r="G36" s="1154" t="s">
        <v>495</v>
      </c>
      <c r="H36" s="1155"/>
      <c r="I36" s="1155"/>
      <c r="J36" s="1156"/>
      <c r="K36" s="296">
        <v>85107</v>
      </c>
      <c r="L36" s="296">
        <v>6332</v>
      </c>
      <c r="M36" s="297">
        <v>4066</v>
      </c>
      <c r="N36" s="298">
        <v>55.7</v>
      </c>
    </row>
    <row r="37" spans="1:16" ht="13.5" customHeight="1" x14ac:dyDescent="0.15">
      <c r="A37" s="250"/>
      <c r="B37" s="246"/>
      <c r="C37" s="246"/>
      <c r="D37" s="246"/>
      <c r="E37" s="246"/>
      <c r="F37" s="246"/>
      <c r="G37" s="1154" t="s">
        <v>496</v>
      </c>
      <c r="H37" s="1155"/>
      <c r="I37" s="1155"/>
      <c r="J37" s="1156"/>
      <c r="K37" s="296" t="s">
        <v>478</v>
      </c>
      <c r="L37" s="296" t="s">
        <v>478</v>
      </c>
      <c r="M37" s="297">
        <v>901</v>
      </c>
      <c r="N37" s="298" t="s">
        <v>478</v>
      </c>
    </row>
    <row r="38" spans="1:16" ht="27" customHeight="1" x14ac:dyDescent="0.15">
      <c r="A38" s="250"/>
      <c r="B38" s="246"/>
      <c r="C38" s="246"/>
      <c r="D38" s="246"/>
      <c r="E38" s="246"/>
      <c r="F38" s="246"/>
      <c r="G38" s="1157" t="s">
        <v>497</v>
      </c>
      <c r="H38" s="1158"/>
      <c r="I38" s="1158"/>
      <c r="J38" s="1159"/>
      <c r="K38" s="299">
        <v>115</v>
      </c>
      <c r="L38" s="299">
        <v>9</v>
      </c>
      <c r="M38" s="300">
        <v>5</v>
      </c>
      <c r="N38" s="301">
        <v>80</v>
      </c>
      <c r="O38" s="295"/>
    </row>
    <row r="39" spans="1:16" x14ac:dyDescent="0.15">
      <c r="A39" s="250"/>
      <c r="B39" s="246"/>
      <c r="C39" s="246"/>
      <c r="D39" s="246"/>
      <c r="E39" s="246"/>
      <c r="F39" s="246"/>
      <c r="G39" s="1157" t="s">
        <v>498</v>
      </c>
      <c r="H39" s="1158"/>
      <c r="I39" s="1158"/>
      <c r="J39" s="1159"/>
      <c r="K39" s="302">
        <v>-37244</v>
      </c>
      <c r="L39" s="302">
        <v>-2771</v>
      </c>
      <c r="M39" s="303">
        <v>-2383</v>
      </c>
      <c r="N39" s="304">
        <v>16.3</v>
      </c>
      <c r="O39" s="295"/>
    </row>
    <row r="40" spans="1:16" ht="27" customHeight="1" x14ac:dyDescent="0.15">
      <c r="A40" s="250"/>
      <c r="B40" s="246"/>
      <c r="C40" s="246"/>
      <c r="D40" s="246"/>
      <c r="E40" s="246"/>
      <c r="F40" s="246"/>
      <c r="G40" s="1154" t="s">
        <v>499</v>
      </c>
      <c r="H40" s="1155"/>
      <c r="I40" s="1155"/>
      <c r="J40" s="1156"/>
      <c r="K40" s="302">
        <v>-576048</v>
      </c>
      <c r="L40" s="302">
        <v>-42858</v>
      </c>
      <c r="M40" s="303">
        <v>-48190</v>
      </c>
      <c r="N40" s="304">
        <v>-11.1</v>
      </c>
      <c r="O40" s="295"/>
    </row>
    <row r="41" spans="1:16" x14ac:dyDescent="0.15">
      <c r="A41" s="250"/>
      <c r="B41" s="246"/>
      <c r="C41" s="246"/>
      <c r="D41" s="246"/>
      <c r="E41" s="246"/>
      <c r="F41" s="246"/>
      <c r="G41" s="1160" t="s">
        <v>281</v>
      </c>
      <c r="H41" s="1161"/>
      <c r="I41" s="1161"/>
      <c r="J41" s="1162"/>
      <c r="K41" s="296">
        <v>252710</v>
      </c>
      <c r="L41" s="302">
        <v>18801</v>
      </c>
      <c r="M41" s="303">
        <v>21380</v>
      </c>
      <c r="N41" s="304">
        <v>-12.1</v>
      </c>
      <c r="O41" s="295"/>
    </row>
    <row r="42" spans="1:16" x14ac:dyDescent="0.15">
      <c r="A42" s="250"/>
      <c r="B42" s="246"/>
      <c r="C42" s="246"/>
      <c r="D42" s="246"/>
      <c r="E42" s="246"/>
      <c r="F42" s="246"/>
      <c r="G42" s="305" t="s">
        <v>500</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501</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502</v>
      </c>
      <c r="H48" s="310"/>
      <c r="I48" s="310"/>
      <c r="J48" s="310"/>
      <c r="K48" s="310"/>
      <c r="L48" s="310"/>
      <c r="M48" s="311"/>
      <c r="N48" s="310"/>
    </row>
    <row r="49" spans="1:14" ht="13.5" customHeight="1" x14ac:dyDescent="0.15">
      <c r="A49" s="250"/>
      <c r="B49" s="246"/>
      <c r="C49" s="246"/>
      <c r="D49" s="246"/>
      <c r="E49" s="246"/>
      <c r="F49" s="246"/>
      <c r="G49" s="312"/>
      <c r="H49" s="313"/>
      <c r="I49" s="1147" t="s">
        <v>468</v>
      </c>
      <c r="J49" s="1149" t="s">
        <v>503</v>
      </c>
      <c r="K49" s="1150"/>
      <c r="L49" s="1150"/>
      <c r="M49" s="1150"/>
      <c r="N49" s="1151"/>
    </row>
    <row r="50" spans="1:14" x14ac:dyDescent="0.15">
      <c r="A50" s="250"/>
      <c r="B50" s="246"/>
      <c r="C50" s="246"/>
      <c r="D50" s="246"/>
      <c r="E50" s="246"/>
      <c r="F50" s="246"/>
      <c r="G50" s="314"/>
      <c r="H50" s="315"/>
      <c r="I50" s="1148"/>
      <c r="J50" s="316" t="s">
        <v>504</v>
      </c>
      <c r="K50" s="317" t="s">
        <v>505</v>
      </c>
      <c r="L50" s="318" t="s">
        <v>506</v>
      </c>
      <c r="M50" s="319" t="s">
        <v>507</v>
      </c>
      <c r="N50" s="320" t="s">
        <v>508</v>
      </c>
    </row>
    <row r="51" spans="1:14" x14ac:dyDescent="0.15">
      <c r="A51" s="250"/>
      <c r="B51" s="246"/>
      <c r="C51" s="246"/>
      <c r="D51" s="246"/>
      <c r="E51" s="246"/>
      <c r="F51" s="246"/>
      <c r="G51" s="312" t="s">
        <v>509</v>
      </c>
      <c r="H51" s="313"/>
      <c r="I51" s="321">
        <v>2199573</v>
      </c>
      <c r="J51" s="322">
        <v>159586</v>
      </c>
      <c r="K51" s="323">
        <v>41.3</v>
      </c>
      <c r="L51" s="324">
        <v>66496</v>
      </c>
      <c r="M51" s="325">
        <v>-6.2</v>
      </c>
      <c r="N51" s="326">
        <v>47.5</v>
      </c>
    </row>
    <row r="52" spans="1:14" x14ac:dyDescent="0.15">
      <c r="A52" s="250"/>
      <c r="B52" s="246"/>
      <c r="C52" s="246"/>
      <c r="D52" s="246"/>
      <c r="E52" s="246"/>
      <c r="F52" s="246"/>
      <c r="G52" s="327"/>
      <c r="H52" s="328" t="s">
        <v>510</v>
      </c>
      <c r="I52" s="329">
        <v>65195</v>
      </c>
      <c r="J52" s="330">
        <v>4730</v>
      </c>
      <c r="K52" s="331">
        <v>-45</v>
      </c>
      <c r="L52" s="332">
        <v>36530</v>
      </c>
      <c r="M52" s="333">
        <v>-8.4</v>
      </c>
      <c r="N52" s="334">
        <v>-36.6</v>
      </c>
    </row>
    <row r="53" spans="1:14" x14ac:dyDescent="0.15">
      <c r="A53" s="250"/>
      <c r="B53" s="246"/>
      <c r="C53" s="246"/>
      <c r="D53" s="246"/>
      <c r="E53" s="246"/>
      <c r="F53" s="246"/>
      <c r="G53" s="312" t="s">
        <v>511</v>
      </c>
      <c r="H53" s="313"/>
      <c r="I53" s="321">
        <v>2079155</v>
      </c>
      <c r="J53" s="322">
        <v>151465</v>
      </c>
      <c r="K53" s="323">
        <v>-5.0999999999999996</v>
      </c>
      <c r="L53" s="324">
        <v>82748</v>
      </c>
      <c r="M53" s="325">
        <v>24.4</v>
      </c>
      <c r="N53" s="326">
        <v>-29.5</v>
      </c>
    </row>
    <row r="54" spans="1:14" x14ac:dyDescent="0.15">
      <c r="A54" s="250"/>
      <c r="B54" s="246"/>
      <c r="C54" s="246"/>
      <c r="D54" s="246"/>
      <c r="E54" s="246"/>
      <c r="F54" s="246"/>
      <c r="G54" s="327"/>
      <c r="H54" s="328" t="s">
        <v>510</v>
      </c>
      <c r="I54" s="329">
        <v>608742</v>
      </c>
      <c r="J54" s="330">
        <v>44346</v>
      </c>
      <c r="K54" s="331">
        <v>837.5</v>
      </c>
      <c r="L54" s="332">
        <v>44732</v>
      </c>
      <c r="M54" s="333">
        <v>22.5</v>
      </c>
      <c r="N54" s="334">
        <v>815</v>
      </c>
    </row>
    <row r="55" spans="1:14" x14ac:dyDescent="0.15">
      <c r="A55" s="250"/>
      <c r="B55" s="246"/>
      <c r="C55" s="246"/>
      <c r="D55" s="246"/>
      <c r="E55" s="246"/>
      <c r="F55" s="246"/>
      <c r="G55" s="312" t="s">
        <v>512</v>
      </c>
      <c r="H55" s="313"/>
      <c r="I55" s="321">
        <v>2142007</v>
      </c>
      <c r="J55" s="322">
        <v>156901</v>
      </c>
      <c r="K55" s="323">
        <v>3.6</v>
      </c>
      <c r="L55" s="324">
        <v>91837</v>
      </c>
      <c r="M55" s="325">
        <v>11</v>
      </c>
      <c r="N55" s="326">
        <v>-7.4</v>
      </c>
    </row>
    <row r="56" spans="1:14" x14ac:dyDescent="0.15">
      <c r="A56" s="250"/>
      <c r="B56" s="246"/>
      <c r="C56" s="246"/>
      <c r="D56" s="246"/>
      <c r="E56" s="246"/>
      <c r="F56" s="246"/>
      <c r="G56" s="327"/>
      <c r="H56" s="328" t="s">
        <v>510</v>
      </c>
      <c r="I56" s="329">
        <v>831135</v>
      </c>
      <c r="J56" s="330">
        <v>60880</v>
      </c>
      <c r="K56" s="331">
        <v>37.299999999999997</v>
      </c>
      <c r="L56" s="332">
        <v>54439</v>
      </c>
      <c r="M56" s="333">
        <v>21.7</v>
      </c>
      <c r="N56" s="334">
        <v>15.6</v>
      </c>
    </row>
    <row r="57" spans="1:14" x14ac:dyDescent="0.15">
      <c r="A57" s="250"/>
      <c r="B57" s="246"/>
      <c r="C57" s="246"/>
      <c r="D57" s="246"/>
      <c r="E57" s="246"/>
      <c r="F57" s="246"/>
      <c r="G57" s="312" t="s">
        <v>513</v>
      </c>
      <c r="H57" s="313"/>
      <c r="I57" s="321">
        <v>1041500</v>
      </c>
      <c r="J57" s="322">
        <v>76637</v>
      </c>
      <c r="K57" s="323">
        <v>-51.2</v>
      </c>
      <c r="L57" s="324">
        <v>75972</v>
      </c>
      <c r="M57" s="325">
        <v>-17.3</v>
      </c>
      <c r="N57" s="326">
        <v>-33.9</v>
      </c>
    </row>
    <row r="58" spans="1:14" x14ac:dyDescent="0.15">
      <c r="A58" s="250"/>
      <c r="B58" s="246"/>
      <c r="C58" s="246"/>
      <c r="D58" s="246"/>
      <c r="E58" s="246"/>
      <c r="F58" s="246"/>
      <c r="G58" s="327"/>
      <c r="H58" s="328" t="s">
        <v>510</v>
      </c>
      <c r="I58" s="329">
        <v>293379</v>
      </c>
      <c r="J58" s="330">
        <v>21588</v>
      </c>
      <c r="K58" s="331">
        <v>-64.5</v>
      </c>
      <c r="L58" s="332">
        <v>40712</v>
      </c>
      <c r="M58" s="333">
        <v>-25.2</v>
      </c>
      <c r="N58" s="334">
        <v>-39.299999999999997</v>
      </c>
    </row>
    <row r="59" spans="1:14" x14ac:dyDescent="0.15">
      <c r="A59" s="250"/>
      <c r="B59" s="246"/>
      <c r="C59" s="246"/>
      <c r="D59" s="246"/>
      <c r="E59" s="246"/>
      <c r="F59" s="246"/>
      <c r="G59" s="312" t="s">
        <v>514</v>
      </c>
      <c r="H59" s="313"/>
      <c r="I59" s="321">
        <v>1486114</v>
      </c>
      <c r="J59" s="322">
        <v>110566</v>
      </c>
      <c r="K59" s="323">
        <v>44.3</v>
      </c>
      <c r="L59" s="324">
        <v>79466</v>
      </c>
      <c r="M59" s="325">
        <v>4.5999999999999996</v>
      </c>
      <c r="N59" s="326">
        <v>39.700000000000003</v>
      </c>
    </row>
    <row r="60" spans="1:14" x14ac:dyDescent="0.15">
      <c r="A60" s="250"/>
      <c r="B60" s="246"/>
      <c r="C60" s="246"/>
      <c r="D60" s="246"/>
      <c r="E60" s="246"/>
      <c r="F60" s="246"/>
      <c r="G60" s="327"/>
      <c r="H60" s="328" t="s">
        <v>510</v>
      </c>
      <c r="I60" s="335">
        <v>134985</v>
      </c>
      <c r="J60" s="330">
        <v>10043</v>
      </c>
      <c r="K60" s="331">
        <v>-53.5</v>
      </c>
      <c r="L60" s="332">
        <v>44645</v>
      </c>
      <c r="M60" s="333">
        <v>9.6999999999999993</v>
      </c>
      <c r="N60" s="334">
        <v>-63.2</v>
      </c>
    </row>
    <row r="61" spans="1:14" x14ac:dyDescent="0.15">
      <c r="A61" s="250"/>
      <c r="B61" s="246"/>
      <c r="C61" s="246"/>
      <c r="D61" s="246"/>
      <c r="E61" s="246"/>
      <c r="F61" s="246"/>
      <c r="G61" s="312" t="s">
        <v>515</v>
      </c>
      <c r="H61" s="336"/>
      <c r="I61" s="337">
        <v>1789670</v>
      </c>
      <c r="J61" s="338">
        <v>131031</v>
      </c>
      <c r="K61" s="339">
        <v>6.6</v>
      </c>
      <c r="L61" s="340">
        <v>79304</v>
      </c>
      <c r="M61" s="341">
        <v>3.3</v>
      </c>
      <c r="N61" s="326">
        <v>3.3</v>
      </c>
    </row>
    <row r="62" spans="1:14" x14ac:dyDescent="0.15">
      <c r="A62" s="250"/>
      <c r="B62" s="246"/>
      <c r="C62" s="246"/>
      <c r="D62" s="246"/>
      <c r="E62" s="246"/>
      <c r="F62" s="246"/>
      <c r="G62" s="327"/>
      <c r="H62" s="328" t="s">
        <v>510</v>
      </c>
      <c r="I62" s="329">
        <v>386687</v>
      </c>
      <c r="J62" s="330">
        <v>28317</v>
      </c>
      <c r="K62" s="331">
        <v>142.4</v>
      </c>
      <c r="L62" s="332">
        <v>44212</v>
      </c>
      <c r="M62" s="333">
        <v>4.0999999999999996</v>
      </c>
      <c r="N62" s="334">
        <v>138.30000000000001</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44"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22" zoomScale="55" zoomScaleNormal="55" zoomScaleSheetLayoutView="55" workbookViewId="0">
      <selection activeCell="I67" sqref="I67"/>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37" zoomScale="55" zoomScaleNormal="55" zoomScaleSheetLayoutView="55" workbookViewId="0">
      <selection activeCell="AD87" sqref="AD87"/>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72" t="s">
        <v>3</v>
      </c>
      <c r="D47" s="1172"/>
      <c r="E47" s="1173"/>
      <c r="F47" s="11">
        <v>10.74</v>
      </c>
      <c r="G47" s="12">
        <v>18.59</v>
      </c>
      <c r="H47" s="12">
        <v>23.06</v>
      </c>
      <c r="I47" s="12">
        <v>28.83</v>
      </c>
      <c r="J47" s="13">
        <v>40.31</v>
      </c>
    </row>
    <row r="48" spans="2:10" ht="57.75" customHeight="1" x14ac:dyDescent="0.15">
      <c r="B48" s="14"/>
      <c r="C48" s="1174" t="s">
        <v>4</v>
      </c>
      <c r="D48" s="1174"/>
      <c r="E48" s="1175"/>
      <c r="F48" s="15">
        <v>6.87</v>
      </c>
      <c r="G48" s="16">
        <v>8.82</v>
      </c>
      <c r="H48" s="16">
        <v>9.3000000000000007</v>
      </c>
      <c r="I48" s="16">
        <v>10.9</v>
      </c>
      <c r="J48" s="17">
        <v>4.26</v>
      </c>
    </row>
    <row r="49" spans="2:10" ht="57.75" customHeight="1" thickBot="1" x14ac:dyDescent="0.2">
      <c r="B49" s="18"/>
      <c r="C49" s="1176" t="s">
        <v>5</v>
      </c>
      <c r="D49" s="1176"/>
      <c r="E49" s="1177"/>
      <c r="F49" s="19">
        <v>1.08</v>
      </c>
      <c r="G49" s="20">
        <v>10.86</v>
      </c>
      <c r="H49" s="20">
        <v>4.32</v>
      </c>
      <c r="I49" s="20">
        <v>8.9</v>
      </c>
      <c r="J49" s="21">
        <v>4.58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吉村 樹</cp:lastModifiedBy>
  <dcterms:modified xsi:type="dcterms:W3CDTF">2018-11-26T02:04:28Z</dcterms:modified>
</cp:coreProperties>
</file>