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305" yWindow="-15" windowWidth="10200" windowHeight="8085" tabRatio="92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 sheetId="20" r:id="rId13"/>
    <sheet name="施設類型別ストック情報分析表① " sheetId="21" r:id="rId14"/>
    <sheet name="施設類型別ストック情報分析表② " sheetId="22" r:id="rId15"/>
    <sheet name="データシート" sheetId="8" state="hidden" r:id="rId16"/>
  </sheets>
  <calcPr calcId="145621" concurrentManualCount="2"/>
</workbook>
</file>

<file path=xl/calcChain.xml><?xml version="1.0" encoding="utf-8"?>
<calcChain xmlns="http://schemas.openxmlformats.org/spreadsheetml/2006/main">
  <c r="BG34"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U36" i="9"/>
  <c r="C36" i="9"/>
  <c r="CO35" i="9"/>
  <c r="BW35" i="9"/>
  <c r="BE35" i="9"/>
  <c r="AM35" i="9"/>
  <c r="C35" i="9"/>
  <c r="CO34" i="9"/>
  <c r="BW34" i="9"/>
  <c r="AM34" i="9"/>
  <c r="U34" i="9"/>
  <c r="U35" i="9" s="1"/>
  <c r="C34" i="9"/>
  <c r="BE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<sst xmlns="http://schemas.openxmlformats.org/spreadsheetml/2006/main" count="1066" uniqueCount="558">
  <si>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</si>
  <si>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</si>
  <si>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</si>
  <si>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</si>
  <si>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</si>
  <si>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</si>
  <si>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</si>
  <si>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</si>
  <si>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</si>
  <si>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</si>
  <si>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</si>
  <si>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</si>
  <si>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</si>
  <si>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</si>
  <si>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</si>
  <si>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</si>
  <si>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</si>
  <si>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</si>
  <si>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</si>
  <si>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</si>
  <si>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</si>
  <si>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</si>
  <si>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</si>
  <si>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</si>
  <si>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</si>
  <si>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</si>
  <si>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</si>
  <si>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</si>
  <si>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</si>
  <si>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</si>
  <si>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</si>
  <si>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</si>
  <si>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</si>
  <si>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</si>
  <si>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</si>
  <si>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</si>
  <si>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</si>
  <si>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</si>
  <si>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</si>
  <si>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</si>
  <si>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</si>
  <si>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</si>
  <si>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</si>
  <si>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</si>
  <si>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</si>
  <si>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</si>
  <si>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</si>
  <si>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</si>
  <si>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</si>
  <si>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</si>
  <si>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</si>
  <si>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</si>
  <si>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</si>
  <si>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</si>
  <si>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</si>
  <si>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</si>
  <si>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</si>
  <si>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</si>
  <si>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</si>
  <si>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</si>
  <si>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</si>
  <si>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</si>
  <si>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</si>
  <si>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</si>
  <si>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</si>
  <si>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</si>
  <si>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</si>
  <si>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</si>
  <si>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</si>
  <si>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</si>
  <si>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</si>
  <si>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</si>
  <si>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</si>
  <si>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</si>
  <si>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</si>
  <si>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</si>
  <si>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</si>
  <si>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</si>
  <si>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</si>
  <si>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</si>
  <si>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</si>
  <si>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</si>
  <si>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</si>
  <si>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</si>
  <si>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</si>
  <si>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</si>
  <si>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</si>
  <si>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</si>
  <si>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</si>
  <si>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</si>
  <si>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</si>
  <si>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</si>
  <si>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</si>
  <si>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</si>
  <si>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</si>
  <si>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</si>
  <si>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</si>
  <si>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</si>
  <si>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</si>
  <si>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</si>
  <si>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</si>
  <si>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</si>
  <si>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</si>
  <si>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</si>
  <si>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</si>
  <si>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</si>
  <si>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</si>
  <si>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</si>
  <si>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</si>
  <si>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</si>
  <si>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</si>
  <si>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</si>
  <si>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</si>
  <si>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</si>
  <si>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</si>
  <si>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</si>
  <si>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</si>
  <si>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</si>
  <si>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</si>
  <si>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</si>
  <si>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</si>
  <si>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</si>
  <si>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</si>
  <si>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</si>
  <si>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</si>
  <si>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</si>
  <si>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</si>
  <si>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</si>
  <si>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</si>
  <si>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</si>
  <si>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</si>
  <si>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</si>
  <si>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</si>
  <si>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</si>
  <si>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</si>
  <si>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</si>
  <si>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18"/>
  </si>
  <si>
    <t>うち日本人(％)</t>
    <phoneticPr fontId="5"/>
  </si>
  <si>
    <t>-2.3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</si>
  <si>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</si>
  <si>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</si>
  <si>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</si>
  <si>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</si>
  <si>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</si>
  <si>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</si>
  <si>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</si>
  <si>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</si>
  <si>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</si>
  <si>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</si>
  <si>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</si>
  <si>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</si>
  <si>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</si>
  <si>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</si>
  <si>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</si>
  <si>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</si>
  <si>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</si>
  <si>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</si>
  <si>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</si>
  <si>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</si>
  <si>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</si>
  <si>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</si>
  <si>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</si>
  <si>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</si>
  <si>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</si>
  <si>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</si>
  <si>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</si>
  <si>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</si>
  <si>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</si>
  <si>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</si>
  <si>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</si>
  <si>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</si>
  <si>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</si>
  <si>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</si>
  <si>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</si>
  <si>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</si>
  <si>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</si>
  <si>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</si>
  <si>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</si>
  <si>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</si>
  <si>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</si>
  <si>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</si>
  <si>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</si>
  <si>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</si>
  <si>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</si>
  <si>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</si>
  <si>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</si>
  <si>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</si>
  <si>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</si>
  <si>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</si>
  <si>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</si>
  <si>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</si>
  <si>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</si>
  <si>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</si>
  <si>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</si>
  <si>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</si>
  <si>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</si>
  <si>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</si>
  <si>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</si>
  <si>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沖縄県東村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</si>
  <si>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</si>
  <si>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</si>
  <si>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</si>
  <si>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</si>
  <si>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</si>
  <si>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</si>
  <si>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</si>
  <si>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</si>
  <si>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</si>
  <si>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</si>
  <si>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</si>
  <si>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</si>
  <si>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</si>
  <si>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</si>
  <si>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</si>
  <si>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</si>
  <si>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</si>
  <si>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</si>
  <si>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</si>
  <si>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</si>
  <si>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</si>
  <si>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</si>
  <si>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</si>
  <si>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</si>
  <si>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</si>
  <si>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</si>
  <si>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</si>
  <si>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</si>
  <si>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</si>
  <si>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</si>
  <si>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</si>
  <si>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</si>
  <si>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</si>
  <si>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</si>
  <si>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</si>
  <si>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</si>
  <si>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</si>
  <si>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</si>
  <si>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</si>
  <si>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</si>
  <si>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</si>
  <si>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</si>
  <si>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</si>
  <si>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</si>
  <si>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</si>
  <si>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</si>
  <si>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</si>
  <si>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</si>
  <si>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</si>
  <si>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</si>
  <si>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</si>
  <si>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</si>
  <si>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</si>
  <si>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</si>
  <si>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</si>
  <si>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</si>
  <si>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</si>
  <si>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</si>
  <si>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</si>
  <si>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</si>
  <si>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</si>
  <si>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</si>
  <si>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</si>
  <si>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</si>
  <si>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</si>
  <si>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</si>
  <si>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</si>
  <si>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</si>
  <si>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</si>
  <si>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</si>
  <si>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</si>
  <si>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</si>
  <si>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</si>
  <si>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</si>
  <si>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</si>
  <si>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</si>
  <si>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</si>
  <si>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</si>
  <si>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</si>
  <si>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</si>
  <si>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</si>
  <si>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</si>
  <si>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</si>
  <si>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</si>
  <si>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</si>
  <si>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</si>
  <si>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</si>
  <si>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</si>
  <si>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</si>
  <si>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</si>
  <si>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</si>
  <si>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</si>
  <si>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</si>
  <si>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</si>
  <si>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</si>
  <si>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</si>
  <si>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</si>
  <si>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</si>
  <si>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</si>
  <si>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</si>
  <si>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</si>
  <si>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</si>
  <si>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</si>
  <si>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</si>
  <si>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</si>
  <si>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</si>
  <si>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</si>
  <si>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</si>
  <si>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</si>
  <si>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</si>
  <si>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</si>
  <si>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</si>
  <si>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</si>
  <si>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</si>
  <si>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</si>
  <si>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</si>
  <si>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</si>
  <si>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</si>
  <si>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</si>
  <si>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</si>
  <si>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</si>
  <si>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</si>
  <si>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</si>
  <si>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</si>
  <si>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</si>
  <si>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</si>
  <si>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</si>
  <si>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</si>
  <si>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</si>
  <si>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</si>
  <si>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</si>
  <si>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</si>
  <si>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</si>
  <si>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</si>
  <si>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</si>
  <si>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</si>
  <si>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</si>
  <si>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</si>
  <si>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</si>
  <si>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</si>
  <si>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</si>
  <si>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</si>
  <si>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</si>
  <si>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</si>
  <si>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</si>
  <si>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</si>
  <si>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</si>
  <si>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</si>
  <si>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沖縄県東村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</si>
  <si>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</si>
  <si>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</si>
  <si>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</si>
  <si>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</si>
  <si>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</si>
  <si>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</si>
  <si>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</si>
  <si>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</si>
  <si>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</si>
  <si>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</si>
  <si>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</si>
  <si>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</si>
  <si>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</si>
  <si>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</si>
  <si>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</si>
  <si>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</si>
  <si>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</si>
  <si>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</si>
  <si>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</si>
  <si>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</si>
  <si>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</si>
  <si>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</si>
  <si>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</si>
  <si>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</si>
  <si>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</si>
  <si>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</si>
  <si>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</si>
  <si>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</si>
  <si>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</si>
  <si>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</si>
  <si>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</si>
  <si>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</si>
  <si>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</si>
  <si>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</si>
  <si>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後期高齢者医療保険特別会計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</si>
  <si>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</si>
  <si>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</si>
  <si>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</si>
  <si>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</si>
  <si>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</si>
  <si>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</si>
  <si>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</si>
  <si>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</si>
  <si>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</si>
  <si>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</si>
  <si>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</si>
  <si>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</si>
  <si>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</si>
  <si>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</si>
  <si>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</si>
  <si>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</si>
  <si>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</si>
  <si>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</si>
  <si>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</si>
  <si>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</si>
  <si>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</si>
  <si>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</si>
  <si>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</si>
  <si>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</si>
  <si>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</si>
  <si>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</si>
  <si>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</si>
  <si>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</si>
  <si>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</si>
  <si>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</si>
  <si>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</si>
  <si>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</si>
  <si>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</si>
  <si>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</si>
  <si>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</si>
  <si>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</si>
  <si>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</si>
  <si>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</si>
  <si>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</si>
  <si>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</si>
  <si>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</si>
  <si>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</si>
  <si>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</si>
  <si>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</si>
  <si>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</si>
  <si>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</si>
  <si>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</si>
  <si>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</si>
  <si>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</si>
  <si>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</si>
  <si>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</si>
  <si>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</si>
  <si>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</si>
  <si>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</si>
  <si>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</si>
  <si>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</si>
  <si>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</si>
  <si>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</si>
  <si>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</si>
  <si>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</si>
  <si>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</si>
  <si>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</si>
  <si>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</si>
  <si>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</si>
  <si>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</si>
  <si>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</si>
  <si>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</si>
  <si>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</si>
  <si>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</si>
  <si>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</si>
  <si>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</si>
  <si>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</si>
  <si>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</si>
  <si>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</si>
  <si>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</si>
  <si>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</si>
  <si>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</si>
  <si>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</si>
  <si>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</si>
  <si>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</si>
  <si>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</si>
  <si>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</si>
  <si>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</si>
  <si>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</si>
  <si>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</si>
  <si>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</si>
  <si>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</si>
  <si>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</si>
  <si>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</si>
  <si>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</si>
  <si>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</si>
  <si>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</si>
  <si>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</si>
  <si>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</si>
  <si>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</si>
  <si>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</si>
  <si>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</si>
  <si>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</si>
  <si>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</si>
  <si>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</si>
  <si>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</si>
  <si>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</si>
  <si>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</si>
  <si>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</si>
  <si>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</si>
  <si>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</si>
  <si>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</si>
  <si>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</si>
  <si>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</si>
  <si>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</si>
  <si>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</si>
  <si>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</si>
  <si>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</si>
  <si>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</si>
  <si>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</si>
  <si>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</si>
  <si>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</si>
  <si>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</si>
  <si>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</si>
  <si>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</si>
  <si>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</si>
  <si>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</si>
  <si>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</si>
  <si>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</si>
  <si>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</si>
  <si>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</si>
  <si>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</si>
  <si>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</si>
  <si>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</si>
  <si>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</si>
  <si>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</si>
  <si>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</si>
  <si>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</si>
  <si>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</si>
  <si>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</si>
  <si>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</si>
  <si>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</si>
  <si>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</si>
  <si>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</si>
  <si>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</si>
  <si>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</si>
  <si>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</si>
  <si>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</si>
  <si>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</si>
  <si>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</si>
  <si>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</si>
  <si>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3.02</t>
  </si>
  <si>
    <t>一般会計</t>
  </si>
  <si>
    <t>国民健康保険特別会計</t>
  </si>
  <si>
    <t>簡易水道事業特別会計</t>
  </si>
  <si>
    <t>後期高齢者医療保険特別会計</t>
  </si>
  <si>
    <t>その他会計（赤字）</t>
  </si>
  <si>
    <t>その他会計（黒字）</t>
  </si>
  <si>
    <t>国頭地区行政事務組合</t>
    <rPh sb="0" eb="2">
      <t>クニガミ</t>
    </rPh>
    <rPh sb="2" eb="4">
      <t>チク</t>
    </rPh>
    <rPh sb="4" eb="6">
      <t>ギョウセイ</t>
    </rPh>
    <rPh sb="6" eb="8">
      <t>ジム</t>
    </rPh>
    <rPh sb="8" eb="10">
      <t>クミアイ</t>
    </rPh>
    <phoneticPr fontId="2"/>
  </si>
  <si>
    <t>北部広域市町村圏事務組合</t>
    <rPh sb="0" eb="2">
      <t>ホクブ</t>
    </rPh>
    <rPh sb="2" eb="4">
      <t>コウイキ</t>
    </rPh>
    <rPh sb="4" eb="7">
      <t>シチョウソン</t>
    </rPh>
    <rPh sb="7" eb="8">
      <t>ケン</t>
    </rPh>
    <rPh sb="8" eb="10">
      <t>ジム</t>
    </rPh>
    <rPh sb="10" eb="12">
      <t>クミアイ</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</si>
  <si>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</si>
  <si>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t>
    <rPh sb="0" eb="3">
      <t>オキナワケン</t>
    </rPh>
    <rPh sb="3" eb="6">
      <t>シチョウソン</t>
    </rPh>
    <rPh sb="6" eb="8">
      <t>ソウゴウ</t>
    </rPh>
    <rPh sb="8" eb="10">
      <t>ジム</t>
    </rPh>
    <rPh sb="10" eb="12">
      <t>クミアイ</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</si>
  <si>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</si>
  <si>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</si>
  <si>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</si>
  <si>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</si>
  <si>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東村ふるさと振興(株)</t>
    <rPh sb="0" eb="2">
      <t>ヒガシソン</t>
    </rPh>
    <rPh sb="6" eb="8">
      <t>シンコウ</t>
    </rPh>
    <rPh sb="8" eb="11">
      <t>カブ</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</si>
  <si>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</si>
  <si>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</si>
  <si>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</si>
  <si>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</si>
  <si>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</si>
  <si>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</si>
  <si>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</si>
  <si>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</si>
  <si>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</si>
  <si>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</si>
  <si>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</si>
  <si>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類似団体に比べ有形固定資産減価償却率が高く、施設の立替や改修などのコストがかかる時期が近くなっている。計画的に立替や回収の時期を検討する必要がある。</t>
    <phoneticPr fontId="5"/>
  </si>
  <si>
    <t>実質公債費率について、ほぼ横ばいの状況であるが、今後予定している大型事業の定収促進住宅、総合農産加工施設機能強化事業等の執行により、借入額が増えることから、比率が上がることが予想される。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</si>
</sst>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173930</c:v>
                </c:pt>
                <c:pt idx="1">
                  <c:v>301550</c:v>
                </c:pt>
                <c:pt idx="2">
                  <c:v>495205</c:v>
                </c:pt>
                <c:pt idx="3">
                  <c:v>293256</c:v>
                </c:pt>
                <c:pt idx="4">
                  <c:v>581229</c:v>
                </c:pt>
              </c:numCache>
            </c:numRef>
          </c:val>
          <c:smooth val="0"/>
        </c:ser>
        <c:dLbls>
          <c:showLegendKey val="0"/>
          <c:showVal val="0"/>
          <c:showCatName val="0"/>
          <c:showSerName val="0"/>
          <c:showPercent val="0"/>
          <c:showBubbleSize val="0"/>
        </c:dLbls>
        <c:marker val="1"/>
        <c:smooth val="0"/>
        <c:axId val="127480960"/>
        <c:axId val="127482880"/>
      </c:lineChart>
      <c:catAx>
        <c:axId val="1274809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482880"/>
        <c:crosses val="autoZero"/>
        <c:auto val="1"/>
        <c:lblAlgn val="ctr"/>
        <c:lblOffset val="100"/>
        <c:tickLblSkip val="1"/>
        <c:tickMarkSkip val="1"/>
        <c:noMultiLvlLbl val="0"/>
      </c:catAx>
      <c:valAx>
        <c:axId val="1274828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4809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26.22</c:v>
                </c:pt>
                <c:pt idx="1">
                  <c:v>8.8000000000000007</c:v>
                </c:pt>
                <c:pt idx="2">
                  <c:v>8.82</c:v>
                </c:pt>
                <c:pt idx="3">
                  <c:v>13.14</c:v>
                </c:pt>
                <c:pt idx="4">
                  <c:v>8.51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58.81</c:v>
                </c:pt>
                <c:pt idx="1">
                  <c:v>73.08</c:v>
                </c:pt>
                <c:pt idx="2">
                  <c:v>77.760000000000005</c:v>
                </c:pt>
                <c:pt idx="3">
                  <c:v>83.34</c:v>
                </c:pt>
                <c:pt idx="4">
                  <c:v>93.51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5480832"/>
        <c:axId val="1354827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12.87</c:v>
                </c:pt>
                <c:pt idx="1">
                  <c:v>-3.02</c:v>
                </c:pt>
                <c:pt idx="2">
                  <c:v>3.18</c:v>
                </c:pt>
                <c:pt idx="3">
                  <c:v>14.23</c:v>
                </c:pt>
                <c:pt idx="4">
                  <c:v>1.74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5480832"/>
        <c:axId val="135482752"/>
      </c:lineChart>
      <c:catAx>
        <c:axId val="135480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5482752"/>
        <c:crosses val="autoZero"/>
        <c:auto val="1"/>
        <c:lblAlgn val="ctr"/>
        <c:lblOffset val="100"/>
        <c:tickLblSkip val="1"/>
        <c:tickMarkSkip val="1"/>
        <c:noMultiLvlLbl val="0"/>
      </c:catAx>
      <c:valAx>
        <c:axId val="135482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480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後期高齢者医療保険特別会計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0.17</c:v>
                </c:pt>
                <c:pt idx="2">
                  <c:v>#N/A</c:v>
                </c:pt>
                <c:pt idx="3">
                  <c:v>0.21</c:v>
                </c:pt>
                <c:pt idx="4">
                  <c:v>#N/A</c:v>
                </c:pt>
                <c:pt idx="5">
                  <c:v>0.22</c:v>
                </c:pt>
                <c:pt idx="6">
                  <c:v>#N/A</c:v>
                </c:pt>
                <c:pt idx="7">
                  <c:v>0.23</c:v>
                </c:pt>
                <c:pt idx="8">
                  <c:v>#N/A</c:v>
                </c:pt>
                <c:pt idx="9">
                  <c:v>0.23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0.44</c:v>
                </c:pt>
                <c:pt idx="2">
                  <c:v>#N/A</c:v>
                </c:pt>
                <c:pt idx="3">
                  <c:v>0</c:v>
                </c:pt>
                <c:pt idx="4">
                  <c:v>#N/A</c:v>
                </c:pt>
                <c:pt idx="5">
                  <c:v>0.34</c:v>
                </c:pt>
                <c:pt idx="6">
                  <c:v>#N/A</c:v>
                </c:pt>
                <c:pt idx="7">
                  <c:v>0.33</c:v>
                </c:pt>
                <c:pt idx="8">
                  <c:v>#N/A</c:v>
                </c:pt>
                <c:pt idx="9">
                  <c:v>0.43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1.58</c:v>
                </c:pt>
                <c:pt idx="2">
                  <c:v>#N/A</c:v>
                </c:pt>
                <c:pt idx="3">
                  <c:v>2.69</c:v>
                </c:pt>
                <c:pt idx="4">
                  <c:v>#N/A</c:v>
                </c:pt>
                <c:pt idx="5">
                  <c:v>1.39</c:v>
                </c:pt>
                <c:pt idx="6">
                  <c:v>#N/A</c:v>
                </c:pt>
                <c:pt idx="7">
                  <c:v>2.13</c:v>
                </c:pt>
                <c:pt idx="8">
                  <c:v>#N/A</c:v>
                </c:pt>
                <c:pt idx="9">
                  <c:v>1.4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26.21</c:v>
                </c:pt>
                <c:pt idx="2">
                  <c:v>#N/A</c:v>
                </c:pt>
                <c:pt idx="3">
                  <c:v>8.8000000000000007</c:v>
                </c:pt>
                <c:pt idx="4">
                  <c:v>#N/A</c:v>
                </c:pt>
                <c:pt idx="5">
                  <c:v>8.82</c:v>
                </c:pt>
                <c:pt idx="6">
                  <c:v>#N/A</c:v>
                </c:pt>
                <c:pt idx="7">
                  <c:v>13.14</c:v>
                </c:pt>
                <c:pt idx="8">
                  <c:v>#N/A</c:v>
                </c:pt>
                <c:pt idx="9">
                  <c:v>8.51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4802432"/>
        <c:axId val="135533312"/>
      </c:barChart>
      <c:catAx>
        <c:axId val="134802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533312"/>
        <c:crosses val="autoZero"/>
        <c:auto val="1"/>
        <c:lblAlgn val="ctr"/>
        <c:lblOffset val="100"/>
        <c:tickLblSkip val="1"/>
        <c:tickMarkSkip val="1"/>
        <c:noMultiLvlLbl val="0"/>
      </c:catAx>
      <c:valAx>
        <c:axId val="135533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8024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202</c:v>
                </c:pt>
                <c:pt idx="5">
                  <c:v>211</c:v>
                </c:pt>
                <c:pt idx="8">
                  <c:v>215</c:v>
                </c:pt>
                <c:pt idx="11">
                  <c:v>216</c:v>
                </c:pt>
                <c:pt idx="14">
                  <c:v>226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19</c:v>
                </c:pt>
                <c:pt idx="3">
                  <c:v>15</c:v>
                </c:pt>
                <c:pt idx="6">
                  <c:v>15</c:v>
                </c:pt>
                <c:pt idx="9">
                  <c:v>23</c:v>
                </c:pt>
                <c:pt idx="12">
                  <c:v>22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34</c:v>
                </c:pt>
                <c:pt idx="3">
                  <c:v>28</c:v>
                </c:pt>
                <c:pt idx="6">
                  <c:v>29</c:v>
                </c:pt>
                <c:pt idx="9">
                  <c:v>39</c:v>
                </c:pt>
                <c:pt idx="12">
                  <c:v>43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237</c:v>
                </c:pt>
                <c:pt idx="3">
                  <c:v>255</c:v>
                </c:pt>
                <c:pt idx="6">
                  <c:v>254</c:v>
                </c:pt>
                <c:pt idx="9">
                  <c:v>247</c:v>
                </c:pt>
                <c:pt idx="12">
                  <c:v>244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5570176"/>
        <c:axId val="1355720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88</c:v>
                </c:pt>
                <c:pt idx="2">
                  <c:v>#N/A</c:v>
                </c:pt>
                <c:pt idx="3">
                  <c:v>#N/A</c:v>
                </c:pt>
                <c:pt idx="4">
                  <c:v>87</c:v>
                </c:pt>
                <c:pt idx="5">
                  <c:v>#N/A</c:v>
                </c:pt>
                <c:pt idx="6">
                  <c:v>#N/A</c:v>
                </c:pt>
                <c:pt idx="7">
                  <c:v>83</c:v>
                </c:pt>
                <c:pt idx="8">
                  <c:v>#N/A</c:v>
                </c:pt>
                <c:pt idx="9">
                  <c:v>#N/A</c:v>
                </c:pt>
                <c:pt idx="10">
                  <c:v>93</c:v>
                </c:pt>
                <c:pt idx="11">
                  <c:v>#N/A</c:v>
                </c:pt>
                <c:pt idx="12">
                  <c:v>#N/A</c:v>
                </c:pt>
                <c:pt idx="13">
                  <c:v>83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5570176"/>
        <c:axId val="135572096"/>
      </c:lineChart>
      <c:catAx>
        <c:axId val="135570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572096"/>
        <c:crosses val="autoZero"/>
        <c:auto val="1"/>
        <c:lblAlgn val="ctr"/>
        <c:lblOffset val="100"/>
        <c:tickLblSkip val="1"/>
        <c:tickMarkSkip val="1"/>
        <c:noMultiLvlLbl val="0"/>
      </c:catAx>
      <c:valAx>
        <c:axId val="135572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570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1657</c:v>
                </c:pt>
                <c:pt idx="5">
                  <c:v>1788</c:v>
                </c:pt>
                <c:pt idx="8">
                  <c:v>1949</c:v>
                </c:pt>
                <c:pt idx="11">
                  <c:v>2073</c:v>
                </c:pt>
                <c:pt idx="14">
                  <c:v>2248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48</c:v>
                </c:pt>
                <c:pt idx="5">
                  <c:v>48</c:v>
                </c:pt>
                <c:pt idx="8">
                  <c:v>39</c:v>
                </c:pt>
                <c:pt idx="11">
                  <c:v>107</c:v>
                </c:pt>
                <c:pt idx="14">
                  <c:v>228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2134</c:v>
                </c:pt>
                <c:pt idx="5">
                  <c:v>2384</c:v>
                </c:pt>
                <c:pt idx="8">
                  <c:v>2434</c:v>
                </c:pt>
                <c:pt idx="11">
                  <c:v>2584</c:v>
                </c:pt>
                <c:pt idx="14">
                  <c:v>2688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258</c:v>
                </c:pt>
                <c:pt idx="3">
                  <c:v>248</c:v>
                </c:pt>
                <c:pt idx="6">
                  <c:v>168</c:v>
                </c:pt>
                <c:pt idx="9">
                  <c:v>115</c:v>
                </c:pt>
                <c:pt idx="12">
                  <c:v>128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150</c:v>
                </c:pt>
                <c:pt idx="3">
                  <c:v>131</c:v>
                </c:pt>
                <c:pt idx="6">
                  <c:v>129</c:v>
                </c:pt>
                <c:pt idx="9">
                  <c:v>184</c:v>
                </c:pt>
                <c:pt idx="12">
                  <c:v>119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423</c:v>
                </c:pt>
                <c:pt idx="3">
                  <c:v>394</c:v>
                </c:pt>
                <c:pt idx="6">
                  <c:v>334</c:v>
                </c:pt>
                <c:pt idx="9">
                  <c:v>329</c:v>
                </c:pt>
                <c:pt idx="12">
                  <c:v>375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2571</c:v>
                </c:pt>
                <c:pt idx="3">
                  <c:v>2628</c:v>
                </c:pt>
                <c:pt idx="6">
                  <c:v>2731</c:v>
                </c:pt>
                <c:pt idx="9">
                  <c:v>2836</c:v>
                </c:pt>
                <c:pt idx="12">
                  <c:v>3102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7018496"/>
        <c:axId val="1270204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7018496"/>
        <c:axId val="127020416"/>
      </c:lineChart>
      <c:catAx>
        <c:axId val="127018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7020416"/>
        <c:crosses val="autoZero"/>
        <c:auto val="1"/>
        <c:lblAlgn val="ctr"/>
        <c:lblOffset val="100"/>
        <c:tickLblSkip val="1"/>
        <c:tickMarkSkip val="1"/>
        <c:noMultiLvlLbl val="0"/>
      </c:catAx>
      <c:valAx>
        <c:axId val="127020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018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 '!$G$51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 '!$N$50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'!$K$53:$O$53</c:f>
              <c:numCache>
                <c:formatCode>#,##0.0;"▲ "#,##0.0</c:formatCode>
                <c:ptCount val="5"/>
                <c:pt idx="3">
                  <c:v>77.7</c:v>
                </c:pt>
              </c:numCache>
            </c:numRef>
          </c:xVal>
          <c:yVal>
            <c:numRef>
              <c:f>'公会計指標分析・財政指標組合せ分析表 '!$K$51:$O$51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 '!$G$55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 '!$N$50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'!$K$57:$O$57</c:f>
              <c:numCache>
                <c:formatCode>#,##0.0;"▲ "#,##0.0</c:formatCode>
                <c:ptCount val="5"/>
                <c:pt idx="3">
                  <c:v>54.2</c:v>
                </c:pt>
              </c:numCache>
            </c:numRef>
          </c:xVal>
          <c:yVal>
            <c:numRef>
              <c:f>'公会計指標分析・財政指標組合せ分析表 '!$K$55:$O$55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5977216"/>
        <c:axId val="135983488"/>
      </c:scatterChart>
      <c:valAx>
        <c:axId val="135977216"/>
        <c:scaling>
          <c:orientation val="minMax"/>
          <c:max val="65.099999999999994"/>
          <c:min val="43.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983488"/>
        <c:crosses val="autoZero"/>
        <c:crossBetween val="midCat"/>
      </c:valAx>
      <c:valAx>
        <c:axId val="13598348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59772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 '!$G$73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 '!$L$72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 '!$M$72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 '!$N$72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 '!$O$72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'!$K$75:$O$75</c:f>
              <c:numCache>
                <c:formatCode>#,##0.0;"▲ "#,##0.0</c:formatCode>
                <c:ptCount val="5"/>
                <c:pt idx="0">
                  <c:v>6.4</c:v>
                </c:pt>
                <c:pt idx="1">
                  <c:v>6.3</c:v>
                </c:pt>
                <c:pt idx="2">
                  <c:v>6.5</c:v>
                </c:pt>
                <c:pt idx="3">
                  <c:v>6.5</c:v>
                </c:pt>
                <c:pt idx="4">
                  <c:v>6.4</c:v>
                </c:pt>
              </c:numCache>
            </c:numRef>
          </c:xVal>
          <c:yVal>
            <c:numRef>
              <c:f>'公会計指標分析・財政指標組合せ分析表 '!$K$73:$O$73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 '!$G$77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 '!$K$72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 '!$L$72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 '!$M$72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 '!$N$72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 '!$O$72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'!$K$79:$O$79</c:f>
              <c:numCache>
                <c:formatCode>#,##0.0;"▲ "#,##0.0</c:formatCode>
                <c:ptCount val="5"/>
                <c:pt idx="0">
                  <c:v>10.1</c:v>
                </c:pt>
                <c:pt idx="1">
                  <c:v>9.1999999999999993</c:v>
                </c:pt>
                <c:pt idx="2">
                  <c:v>8.1999999999999993</c:v>
                </c:pt>
                <c:pt idx="3">
                  <c:v>7.8</c:v>
                </c:pt>
                <c:pt idx="4">
                  <c:v>7.4</c:v>
                </c:pt>
              </c:numCache>
            </c:numRef>
          </c:xVal>
          <c:yVal>
            <c:numRef>
              <c:f>'公会計指標分析・財政指標組合せ分析表 '!$K$77:$O$77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6233344"/>
        <c:axId val="136235264"/>
      </c:scatterChart>
      <c:valAx>
        <c:axId val="136233344"/>
        <c:scaling>
          <c:orientation val="minMax"/>
          <c:max val="10.4"/>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235264"/>
        <c:crosses val="autoZero"/>
        <c:crossBetween val="midCat"/>
      </c:valAx>
      <c:valAx>
        <c:axId val="13623526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623334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元利償還金及び実質公債費率の分子は、過去</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年間横ばいである。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今後、定住促進住宅整備やごみ焼却施設事業の完了により元利償還金が増えることが予想されている。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公債費の返済で財政を逼迫する事のないよう計画的に取り組む。</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年々増加傾向にあるが、充当可能基金（財政調整基金など）が増えていること、また地方債の借入は普通交付税で基準財政需要額に算入されるものを起債していることから将来負担比率の分子のマイナス幅が大きくなった。</a:t>
          </a:r>
        </a:p>
        <a:p>
          <a:r>
            <a:rPr kumimoji="1" lang="ja-JP" altLang="en-US" sz="1400">
              <a:latin typeface="ＭＳ ゴシック" pitchFamily="49" charset="-128"/>
              <a:ea typeface="ＭＳ ゴシック" pitchFamily="49" charset="-128"/>
            </a:rPr>
            <a:t>　今後も現状を維持できるよう計画的な積立や起債の選択を行い適正な財政運営に努める。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85725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沖縄県東村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1,835
1,829
81.88
3,850,267
3,606,386
129,695
1,523,864
3,102,068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類似団体に比べ有形固定資産減価償却率が高く、施設の立替や改修などのコストがかかる時期が近くなっている。計画的に立替や回収の時期を検討する必要がある。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58991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58053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5467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53735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0355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49417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4603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45099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29</xdr:row>
      <xdr:rowOff>123952</xdr:rowOff>
    </xdr:from>
    <xdr:to>
      <xdr:col>3</xdr:col>
      <xdr:colOff>1170940</xdr:colOff>
      <xdr:row>34</xdr:row>
      <xdr:rowOff>22352</xdr:rowOff>
    </xdr:to>
    <xdr:cxnSp macro="">
      <xdr:nvCxnSpPr>
        <xdr:cNvPr id="68" name="直線コネクタ 67"/>
        <xdr:cNvCxnSpPr/>
      </xdr:nvCxnSpPr>
      <xdr:spPr>
        <a:xfrm flipV="1">
          <a:off x="4760595" y="5096002"/>
          <a:ext cx="1270" cy="755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26179</xdr:rowOff>
    </xdr:from>
    <xdr:ext cx="405111" cy="259045"/>
    <xdr:sp macro="" textlink="">
      <xdr:nvSpPr>
        <xdr:cNvPr id="69" name="有形固定資産減価償却率最小値テキスト"/>
        <xdr:cNvSpPr txBox="1"/>
      </xdr:nvSpPr>
      <xdr:spPr>
        <a:xfrm>
          <a:off x="4813300" y="5855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3</xdr:col>
      <xdr:colOff>1082675</xdr:colOff>
      <xdr:row>34</xdr:row>
      <xdr:rowOff>22352</xdr:rowOff>
    </xdr:from>
    <xdr:to>
      <xdr:col>3</xdr:col>
      <xdr:colOff>1260475</xdr:colOff>
      <xdr:row>34</xdr:row>
      <xdr:rowOff>22352</xdr:rowOff>
    </xdr:to>
    <xdr:cxnSp macro="">
      <xdr:nvCxnSpPr>
        <xdr:cNvPr id="70" name="直線コネクタ 69"/>
        <xdr:cNvCxnSpPr/>
      </xdr:nvCxnSpPr>
      <xdr:spPr>
        <a:xfrm>
          <a:off x="4673600" y="58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70629</xdr:rowOff>
    </xdr:from>
    <xdr:ext cx="405111" cy="259045"/>
    <xdr:sp macro="" textlink="">
      <xdr:nvSpPr>
        <xdr:cNvPr id="71" name="有形固定資産減価償却率最大値テキスト"/>
        <xdr:cNvSpPr txBox="1"/>
      </xdr:nvSpPr>
      <xdr:spPr>
        <a:xfrm>
          <a:off x="4813300" y="4871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3</xdr:col>
      <xdr:colOff>1082675</xdr:colOff>
      <xdr:row>29</xdr:row>
      <xdr:rowOff>123952</xdr:rowOff>
    </xdr:from>
    <xdr:to>
      <xdr:col>3</xdr:col>
      <xdr:colOff>1260475</xdr:colOff>
      <xdr:row>29</xdr:row>
      <xdr:rowOff>123952</xdr:rowOff>
    </xdr:to>
    <xdr:cxnSp macro="">
      <xdr:nvCxnSpPr>
        <xdr:cNvPr id="72" name="直線コネクタ 71"/>
        <xdr:cNvCxnSpPr/>
      </xdr:nvCxnSpPr>
      <xdr:spPr>
        <a:xfrm>
          <a:off x="4673600" y="5096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92981</xdr:rowOff>
    </xdr:from>
    <xdr:ext cx="405111" cy="259045"/>
    <xdr:sp macro="" textlink="">
      <xdr:nvSpPr>
        <xdr:cNvPr id="73" name="有形固定資産減価償却率平均値テキスト"/>
        <xdr:cNvSpPr txBox="1"/>
      </xdr:nvSpPr>
      <xdr:spPr>
        <a:xfrm>
          <a:off x="4813300" y="54079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114554</xdr:rowOff>
    </xdr:from>
    <xdr:to>
      <xdr:col>3</xdr:col>
      <xdr:colOff>1222375</xdr:colOff>
      <xdr:row>32</xdr:row>
      <xdr:rowOff>44704</xdr:rowOff>
    </xdr:to>
    <xdr:sp macro="" textlink="">
      <xdr:nvSpPr>
        <xdr:cNvPr id="74" name="フローチャート : 判断 73"/>
        <xdr:cNvSpPr/>
      </xdr:nvSpPr>
      <xdr:spPr>
        <a:xfrm>
          <a:off x="4711700" y="542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33</xdr:row>
      <xdr:rowOff>9144</xdr:rowOff>
    </xdr:from>
    <xdr:to>
      <xdr:col>3</xdr:col>
      <xdr:colOff>511175</xdr:colOff>
      <xdr:row>33</xdr:row>
      <xdr:rowOff>110744</xdr:rowOff>
    </xdr:to>
    <xdr:sp macro="" textlink="">
      <xdr:nvSpPr>
        <xdr:cNvPr id="75" name="フローチャート : 判断 74"/>
        <xdr:cNvSpPr/>
      </xdr:nvSpPr>
      <xdr:spPr>
        <a:xfrm>
          <a:off x="4000500" y="566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27</xdr:row>
      <xdr:rowOff>23114</xdr:rowOff>
    </xdr:from>
    <xdr:to>
      <xdr:col>3</xdr:col>
      <xdr:colOff>511175</xdr:colOff>
      <xdr:row>27</xdr:row>
      <xdr:rowOff>124714</xdr:rowOff>
    </xdr:to>
    <xdr:sp macro="" textlink="">
      <xdr:nvSpPr>
        <xdr:cNvPr id="81" name="円/楕円 80"/>
        <xdr:cNvSpPr/>
      </xdr:nvSpPr>
      <xdr:spPr>
        <a:xfrm>
          <a:off x="4000500" y="465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33</xdr:row>
      <xdr:rowOff>101871</xdr:rowOff>
    </xdr:from>
    <xdr:ext cx="405111" cy="259045"/>
    <xdr:sp macro="" textlink="">
      <xdr:nvSpPr>
        <xdr:cNvPr id="82" name="n_1aveValue有形固定資産減価償却率"/>
        <xdr:cNvSpPr txBox="1"/>
      </xdr:nvSpPr>
      <xdr:spPr>
        <a:xfrm>
          <a:off x="3836043" y="5759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3</xdr:col>
      <xdr:colOff>245118</xdr:colOff>
      <xdr:row>25</xdr:row>
      <xdr:rowOff>141241</xdr:rowOff>
    </xdr:from>
    <xdr:ext cx="405111" cy="259045"/>
    <xdr:sp macro="" textlink="">
      <xdr:nvSpPr>
        <xdr:cNvPr id="83" name="n_1mainValue有形固定資産減価償却率"/>
        <xdr:cNvSpPr txBox="1"/>
      </xdr:nvSpPr>
      <xdr:spPr>
        <a:xfrm>
          <a:off x="3836043" y="442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沖縄県東村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1,835
1,829
81.88
3,850,267
3,606,386
129,695
1,523,864
3,102,068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67056</xdr:rowOff>
    </xdr:from>
    <xdr:to>
      <xdr:col>6</xdr:col>
      <xdr:colOff>510540</xdr:colOff>
      <xdr:row>40</xdr:row>
      <xdr:rowOff>158496</xdr:rowOff>
    </xdr:to>
    <xdr:cxnSp macro="">
      <xdr:nvCxnSpPr>
        <xdr:cNvPr id="55" name="直線コネクタ 54"/>
        <xdr:cNvCxnSpPr/>
      </xdr:nvCxnSpPr>
      <xdr:spPr>
        <a:xfrm flipV="1">
          <a:off x="4634865" y="5896356"/>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162323</xdr:rowOff>
    </xdr:from>
    <xdr:ext cx="405111" cy="259045"/>
    <xdr:sp macro="" textlink="">
      <xdr:nvSpPr>
        <xdr:cNvPr id="56" name="【道路】&#10;有形固定資産減価償却率最小値テキスト"/>
        <xdr:cNvSpPr txBox="1"/>
      </xdr:nvSpPr>
      <xdr:spPr>
        <a:xfrm>
          <a:off x="4724400" y="702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a:t>
          </a:r>
          <a:endParaRPr kumimoji="1" lang="ja-JP" altLang="en-US" sz="1000" b="1">
            <a:latin typeface="ＭＳ Ｐゴシック"/>
          </a:endParaRPr>
        </a:p>
      </xdr:txBody>
    </xdr:sp>
    <xdr:clientData/>
  </xdr:oneCellAnchor>
  <xdr:twoCellAnchor>
    <xdr:from>
      <xdr:col>6</xdr:col>
      <xdr:colOff>422275</xdr:colOff>
      <xdr:row>40</xdr:row>
      <xdr:rowOff>158496</xdr:rowOff>
    </xdr:from>
    <xdr:to>
      <xdr:col>6</xdr:col>
      <xdr:colOff>600075</xdr:colOff>
      <xdr:row>40</xdr:row>
      <xdr:rowOff>158496</xdr:rowOff>
    </xdr:to>
    <xdr:cxnSp macro="">
      <xdr:nvCxnSpPr>
        <xdr:cNvPr id="57" name="直線コネクタ 56"/>
        <xdr:cNvCxnSpPr/>
      </xdr:nvCxnSpPr>
      <xdr:spPr>
        <a:xfrm>
          <a:off x="4546600" y="701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13733</xdr:rowOff>
    </xdr:from>
    <xdr:ext cx="405111" cy="259045"/>
    <xdr:sp macro="" textlink="">
      <xdr:nvSpPr>
        <xdr:cNvPr id="58" name="【道路】&#10;有形固定資産減価償却率最大値テキスト"/>
        <xdr:cNvSpPr txBox="1"/>
      </xdr:nvSpPr>
      <xdr:spPr>
        <a:xfrm>
          <a:off x="4724400" y="567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34</xdr:row>
      <xdr:rowOff>67056</xdr:rowOff>
    </xdr:from>
    <xdr:to>
      <xdr:col>6</xdr:col>
      <xdr:colOff>600075</xdr:colOff>
      <xdr:row>34</xdr:row>
      <xdr:rowOff>67056</xdr:rowOff>
    </xdr:to>
    <xdr:cxnSp macro="">
      <xdr:nvCxnSpPr>
        <xdr:cNvPr id="59" name="直線コネクタ 58"/>
        <xdr:cNvCxnSpPr/>
      </xdr:nvCxnSpPr>
      <xdr:spPr>
        <a:xfrm>
          <a:off x="4546600" y="589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124985</xdr:rowOff>
    </xdr:from>
    <xdr:ext cx="405111" cy="259045"/>
    <xdr:sp macro="" textlink="">
      <xdr:nvSpPr>
        <xdr:cNvPr id="60" name="【道路】&#10;有形固定資産減価償却率平均値テキスト"/>
        <xdr:cNvSpPr txBox="1"/>
      </xdr:nvSpPr>
      <xdr:spPr>
        <a:xfrm>
          <a:off x="4724400" y="6468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146558</xdr:rowOff>
    </xdr:from>
    <xdr:to>
      <xdr:col>6</xdr:col>
      <xdr:colOff>561975</xdr:colOff>
      <xdr:row>38</xdr:row>
      <xdr:rowOff>76708</xdr:rowOff>
    </xdr:to>
    <xdr:sp macro="" textlink="">
      <xdr:nvSpPr>
        <xdr:cNvPr id="61" name="フローチャート : 判断 60"/>
        <xdr:cNvSpPr/>
      </xdr:nvSpPr>
      <xdr:spPr>
        <a:xfrm>
          <a:off x="45847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40</xdr:row>
      <xdr:rowOff>11684</xdr:rowOff>
    </xdr:from>
    <xdr:to>
      <xdr:col>5</xdr:col>
      <xdr:colOff>409575</xdr:colOff>
      <xdr:row>40</xdr:row>
      <xdr:rowOff>113284</xdr:rowOff>
    </xdr:to>
    <xdr:sp macro="" textlink="">
      <xdr:nvSpPr>
        <xdr:cNvPr id="62" name="フローチャート : 判断 61"/>
        <xdr:cNvSpPr/>
      </xdr:nvSpPr>
      <xdr:spPr>
        <a:xfrm>
          <a:off x="3746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132842</xdr:rowOff>
    </xdr:from>
    <xdr:to>
      <xdr:col>5</xdr:col>
      <xdr:colOff>409575</xdr:colOff>
      <xdr:row>38</xdr:row>
      <xdr:rowOff>62992</xdr:rowOff>
    </xdr:to>
    <xdr:sp macro="" textlink="">
      <xdr:nvSpPr>
        <xdr:cNvPr id="68" name="円/楕円 67"/>
        <xdr:cNvSpPr/>
      </xdr:nvSpPr>
      <xdr:spPr>
        <a:xfrm>
          <a:off x="3746500" y="64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104411</xdr:rowOff>
    </xdr:from>
    <xdr:ext cx="405111" cy="259045"/>
    <xdr:sp macro="" textlink="">
      <xdr:nvSpPr>
        <xdr:cNvPr id="69" name="n_1aveValue【道路】&#10;有形固定資産減価償却率"/>
        <xdr:cNvSpPr txBox="1"/>
      </xdr:nvSpPr>
      <xdr:spPr>
        <a:xfrm>
          <a:off x="3582043" y="696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79519</xdr:rowOff>
    </xdr:from>
    <xdr:ext cx="405111" cy="259045"/>
    <xdr:sp macro="" textlink="">
      <xdr:nvSpPr>
        <xdr:cNvPr id="70" name="n_1mainValue【道路】&#10;有形固定資産減価償却率"/>
        <xdr:cNvSpPr txBox="1"/>
      </xdr:nvSpPr>
      <xdr:spPr>
        <a:xfrm>
          <a:off x="3582043" y="625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29227</xdr:rowOff>
    </xdr:from>
    <xdr:ext cx="595419" cy="259045"/>
    <xdr:sp macro="" textlink="">
      <xdr:nvSpPr>
        <xdr:cNvPr id="84" name="テキスト ボックス 83"/>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162577</xdr:rowOff>
    </xdr:from>
    <xdr:ext cx="595419" cy="259045"/>
    <xdr:sp macro="" textlink="">
      <xdr:nvSpPr>
        <xdr:cNvPr id="86" name="テキスト ボックス 85"/>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124477</xdr:rowOff>
    </xdr:from>
    <xdr:ext cx="595419" cy="259045"/>
    <xdr:sp macro="" textlink="">
      <xdr:nvSpPr>
        <xdr:cNvPr id="88" name="テキスト ボックス 87"/>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86377</xdr:rowOff>
    </xdr:from>
    <xdr:ext cx="595419" cy="259045"/>
    <xdr:sp macro="" textlink="">
      <xdr:nvSpPr>
        <xdr:cNvPr id="90" name="テキスト ボックス 89"/>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2" name="テキスト ボックス 91"/>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170197</xdr:rowOff>
    </xdr:from>
    <xdr:to>
      <xdr:col>15</xdr:col>
      <xdr:colOff>180340</xdr:colOff>
      <xdr:row>41</xdr:row>
      <xdr:rowOff>154972</xdr:rowOff>
    </xdr:to>
    <xdr:cxnSp macro="">
      <xdr:nvCxnSpPr>
        <xdr:cNvPr id="94" name="直線コネクタ 93"/>
        <xdr:cNvCxnSpPr/>
      </xdr:nvCxnSpPr>
      <xdr:spPr>
        <a:xfrm flipV="1">
          <a:off x="10476865" y="5828047"/>
          <a:ext cx="0" cy="135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158799</xdr:rowOff>
    </xdr:from>
    <xdr:ext cx="534377" cy="259045"/>
    <xdr:sp macro="" textlink="">
      <xdr:nvSpPr>
        <xdr:cNvPr id="95" name="【道路】&#10;一人当たり延長最小値テキスト"/>
        <xdr:cNvSpPr txBox="1"/>
      </xdr:nvSpPr>
      <xdr:spPr>
        <a:xfrm>
          <a:off x="10566400" y="71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28.650</a:t>
          </a:r>
          <a:endParaRPr kumimoji="1" lang="ja-JP" altLang="en-US" sz="1000" b="1">
            <a:latin typeface="ＭＳ Ｐゴシック"/>
          </a:endParaRPr>
        </a:p>
      </xdr:txBody>
    </xdr:sp>
    <xdr:clientData/>
  </xdr:oneCellAnchor>
  <xdr:twoCellAnchor>
    <xdr:from>
      <xdr:col>15</xdr:col>
      <xdr:colOff>92075</xdr:colOff>
      <xdr:row>41</xdr:row>
      <xdr:rowOff>154972</xdr:rowOff>
    </xdr:from>
    <xdr:to>
      <xdr:col>15</xdr:col>
      <xdr:colOff>269875</xdr:colOff>
      <xdr:row>41</xdr:row>
      <xdr:rowOff>154972</xdr:rowOff>
    </xdr:to>
    <xdr:cxnSp macro="">
      <xdr:nvCxnSpPr>
        <xdr:cNvPr id="96" name="直線コネクタ 95"/>
        <xdr:cNvCxnSpPr/>
      </xdr:nvCxnSpPr>
      <xdr:spPr>
        <a:xfrm>
          <a:off x="10388600" y="71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116874</xdr:rowOff>
    </xdr:from>
    <xdr:ext cx="599010" cy="259045"/>
    <xdr:sp macro="" textlink="">
      <xdr:nvSpPr>
        <xdr:cNvPr id="97" name="【道路】&#10;一人当たり延長最大値テキスト"/>
        <xdr:cNvSpPr txBox="1"/>
      </xdr:nvSpPr>
      <xdr:spPr>
        <a:xfrm>
          <a:off x="10566400" y="560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740.658</a:t>
          </a:r>
          <a:endParaRPr kumimoji="1" lang="ja-JP" altLang="en-US" sz="1000" b="1">
            <a:latin typeface="ＭＳ Ｐゴシック"/>
          </a:endParaRPr>
        </a:p>
      </xdr:txBody>
    </xdr:sp>
    <xdr:clientData/>
  </xdr:oneCellAnchor>
  <xdr:twoCellAnchor>
    <xdr:from>
      <xdr:col>15</xdr:col>
      <xdr:colOff>92075</xdr:colOff>
      <xdr:row>33</xdr:row>
      <xdr:rowOff>170197</xdr:rowOff>
    </xdr:from>
    <xdr:to>
      <xdr:col>15</xdr:col>
      <xdr:colOff>269875</xdr:colOff>
      <xdr:row>33</xdr:row>
      <xdr:rowOff>170197</xdr:rowOff>
    </xdr:to>
    <xdr:cxnSp macro="">
      <xdr:nvCxnSpPr>
        <xdr:cNvPr id="98" name="直線コネクタ 97"/>
        <xdr:cNvCxnSpPr/>
      </xdr:nvCxnSpPr>
      <xdr:spPr>
        <a:xfrm>
          <a:off x="10388600" y="582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31371</xdr:rowOff>
    </xdr:from>
    <xdr:ext cx="599010" cy="259045"/>
    <xdr:sp macro="" textlink="">
      <xdr:nvSpPr>
        <xdr:cNvPr id="99" name="【道路】&#10;一人当たり延長平均値テキスト"/>
        <xdr:cNvSpPr txBox="1"/>
      </xdr:nvSpPr>
      <xdr:spPr>
        <a:xfrm>
          <a:off x="10566400" y="6889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145.541</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52944</xdr:rowOff>
    </xdr:from>
    <xdr:to>
      <xdr:col>15</xdr:col>
      <xdr:colOff>231775</xdr:colOff>
      <xdr:row>40</xdr:row>
      <xdr:rowOff>154544</xdr:rowOff>
    </xdr:to>
    <xdr:sp macro="" textlink="">
      <xdr:nvSpPr>
        <xdr:cNvPr id="100" name="フローチャート : 判断 99"/>
        <xdr:cNvSpPr/>
      </xdr:nvSpPr>
      <xdr:spPr>
        <a:xfrm>
          <a:off x="10426700" y="69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10524</xdr:rowOff>
    </xdr:from>
    <xdr:to>
      <xdr:col>14</xdr:col>
      <xdr:colOff>79375</xdr:colOff>
      <xdr:row>41</xdr:row>
      <xdr:rowOff>112124</xdr:rowOff>
    </xdr:to>
    <xdr:sp macro="" textlink="">
      <xdr:nvSpPr>
        <xdr:cNvPr id="101" name="フローチャート : 判断 100"/>
        <xdr:cNvSpPr/>
      </xdr:nvSpPr>
      <xdr:spPr>
        <a:xfrm>
          <a:off x="9588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72638</xdr:rowOff>
    </xdr:from>
    <xdr:to>
      <xdr:col>14</xdr:col>
      <xdr:colOff>79375</xdr:colOff>
      <xdr:row>42</xdr:row>
      <xdr:rowOff>2788</xdr:rowOff>
    </xdr:to>
    <xdr:sp macro="" textlink="">
      <xdr:nvSpPr>
        <xdr:cNvPr id="107" name="円/楕円 106"/>
        <xdr:cNvSpPr/>
      </xdr:nvSpPr>
      <xdr:spPr>
        <a:xfrm>
          <a:off x="9588500" y="710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128651</xdr:rowOff>
    </xdr:from>
    <xdr:ext cx="534377" cy="259045"/>
    <xdr:sp macro="" textlink="">
      <xdr:nvSpPr>
        <xdr:cNvPr id="108" name="n_1aveValue【道路】&#10;一人当たり延長"/>
        <xdr:cNvSpPr txBox="1"/>
      </xdr:nvSpPr>
      <xdr:spPr>
        <a:xfrm>
          <a:off x="9359410"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77.809</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165365</xdr:rowOff>
    </xdr:from>
    <xdr:ext cx="534377" cy="259045"/>
    <xdr:sp macro="" textlink="">
      <xdr:nvSpPr>
        <xdr:cNvPr id="109" name="n_1mainValue【道路】&#10;一人当たり延長"/>
        <xdr:cNvSpPr txBox="1"/>
      </xdr:nvSpPr>
      <xdr:spPr>
        <a:xfrm>
          <a:off x="9359410" y="719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45.203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123444</xdr:rowOff>
    </xdr:from>
    <xdr:to>
      <xdr:col>6</xdr:col>
      <xdr:colOff>510540</xdr:colOff>
      <xdr:row>63</xdr:row>
      <xdr:rowOff>166878</xdr:rowOff>
    </xdr:to>
    <xdr:cxnSp macro="">
      <xdr:nvCxnSpPr>
        <xdr:cNvPr id="132" name="直線コネクタ 131"/>
        <xdr:cNvCxnSpPr/>
      </xdr:nvCxnSpPr>
      <xdr:spPr>
        <a:xfrm flipV="1">
          <a:off x="4634865" y="97246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170705</xdr:rowOff>
    </xdr:from>
    <xdr:ext cx="405111" cy="259045"/>
    <xdr:sp macro="" textlink="">
      <xdr:nvSpPr>
        <xdr:cNvPr id="133" name="【橋りょう・トンネル】&#10;有形固定資産減価償却率最小値テキスト"/>
        <xdr:cNvSpPr txBox="1"/>
      </xdr:nvSpPr>
      <xdr:spPr>
        <a:xfrm>
          <a:off x="4724400" y="1097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a:t>
          </a:r>
          <a:endParaRPr kumimoji="1" lang="ja-JP" altLang="en-US" sz="1000" b="1">
            <a:latin typeface="ＭＳ Ｐゴシック"/>
          </a:endParaRPr>
        </a:p>
      </xdr:txBody>
    </xdr:sp>
    <xdr:clientData/>
  </xdr:oneCellAnchor>
  <xdr:twoCellAnchor>
    <xdr:from>
      <xdr:col>6</xdr:col>
      <xdr:colOff>422275</xdr:colOff>
      <xdr:row>63</xdr:row>
      <xdr:rowOff>166878</xdr:rowOff>
    </xdr:from>
    <xdr:to>
      <xdr:col>6</xdr:col>
      <xdr:colOff>600075</xdr:colOff>
      <xdr:row>63</xdr:row>
      <xdr:rowOff>166878</xdr:rowOff>
    </xdr:to>
    <xdr:cxnSp macro="">
      <xdr:nvCxnSpPr>
        <xdr:cNvPr id="134" name="直線コネクタ 133"/>
        <xdr:cNvCxnSpPr/>
      </xdr:nvCxnSpPr>
      <xdr:spPr>
        <a:xfrm>
          <a:off x="4546600" y="1096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70121</xdr:rowOff>
    </xdr:from>
    <xdr:ext cx="405111" cy="259045"/>
    <xdr:sp macro="" textlink="">
      <xdr:nvSpPr>
        <xdr:cNvPr id="135" name="【橋りょう・トンネル】&#10;有形固定資産減価償却率最大値テキスト"/>
        <xdr:cNvSpPr txBox="1"/>
      </xdr:nvSpPr>
      <xdr:spPr>
        <a:xfrm>
          <a:off x="47244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56</xdr:row>
      <xdr:rowOff>123444</xdr:rowOff>
    </xdr:from>
    <xdr:to>
      <xdr:col>6</xdr:col>
      <xdr:colOff>600075</xdr:colOff>
      <xdr:row>56</xdr:row>
      <xdr:rowOff>123444</xdr:rowOff>
    </xdr:to>
    <xdr:cxnSp macro="">
      <xdr:nvCxnSpPr>
        <xdr:cNvPr id="136" name="直線コネクタ 135"/>
        <xdr:cNvCxnSpPr/>
      </xdr:nvCxnSpPr>
      <xdr:spPr>
        <a:xfrm>
          <a:off x="4546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37" name="【橋りょう・トンネ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38" name="フローチャート : 判断 137"/>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118364</xdr:rowOff>
    </xdr:from>
    <xdr:to>
      <xdr:col>5</xdr:col>
      <xdr:colOff>409575</xdr:colOff>
      <xdr:row>63</xdr:row>
      <xdr:rowOff>48514</xdr:rowOff>
    </xdr:to>
    <xdr:sp macro="" textlink="">
      <xdr:nvSpPr>
        <xdr:cNvPr id="139" name="フローチャート : 判断 138"/>
        <xdr:cNvSpPr/>
      </xdr:nvSpPr>
      <xdr:spPr>
        <a:xfrm>
          <a:off x="3746500" y="1074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138938</xdr:rowOff>
    </xdr:from>
    <xdr:to>
      <xdr:col>5</xdr:col>
      <xdr:colOff>409575</xdr:colOff>
      <xdr:row>64</xdr:row>
      <xdr:rowOff>69088</xdr:rowOff>
    </xdr:to>
    <xdr:sp macro="" textlink="">
      <xdr:nvSpPr>
        <xdr:cNvPr id="145" name="円/楕円 144"/>
        <xdr:cNvSpPr/>
      </xdr:nvSpPr>
      <xdr:spPr>
        <a:xfrm>
          <a:off x="3746500" y="1094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65041</xdr:rowOff>
    </xdr:from>
    <xdr:ext cx="405111" cy="259045"/>
    <xdr:sp macro="" textlink="">
      <xdr:nvSpPr>
        <xdr:cNvPr id="146" name="n_1aveValue【橋りょう・トンネル】&#10;有形固定資産減価償却率"/>
        <xdr:cNvSpPr txBox="1"/>
      </xdr:nvSpPr>
      <xdr:spPr>
        <a:xfrm>
          <a:off x="3582043" y="10523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64</xdr:row>
      <xdr:rowOff>60215</xdr:rowOff>
    </xdr:from>
    <xdr:ext cx="405111" cy="259045"/>
    <xdr:sp macro="" textlink="">
      <xdr:nvSpPr>
        <xdr:cNvPr id="147" name="n_1mainValue【橋りょう・トンネル】&#10;有形固定資産減価償却率"/>
        <xdr:cNvSpPr txBox="1"/>
      </xdr:nvSpPr>
      <xdr:spPr>
        <a:xfrm>
          <a:off x="3582043" y="11033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102,244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8" name="直線コネクタ 15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9" name="テキスト ボックス 15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0" name="直線コネクタ 15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1" name="テキスト ボックス 16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2" name="直線コネクタ 16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3" name="テキスト ボックス 16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4" name="直線コネクタ 16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65" name="テキスト ボックス 16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6" name="直線コネクタ 16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67" name="テキスト ボックス 16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9" name="テキスト ボックス 16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6565</xdr:rowOff>
    </xdr:from>
    <xdr:to>
      <xdr:col>15</xdr:col>
      <xdr:colOff>180340</xdr:colOff>
      <xdr:row>63</xdr:row>
      <xdr:rowOff>152868</xdr:rowOff>
    </xdr:to>
    <xdr:cxnSp macro="">
      <xdr:nvCxnSpPr>
        <xdr:cNvPr id="171" name="直線コネクタ 170"/>
        <xdr:cNvCxnSpPr/>
      </xdr:nvCxnSpPr>
      <xdr:spPr>
        <a:xfrm flipV="1">
          <a:off x="10476865" y="9436315"/>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156695</xdr:rowOff>
    </xdr:from>
    <xdr:ext cx="599010" cy="259045"/>
    <xdr:sp macro="" textlink="">
      <xdr:nvSpPr>
        <xdr:cNvPr id="172" name="【橋りょう・トンネル】&#10;一人当たり有形固定資産（償却資産）額最小値テキスト"/>
        <xdr:cNvSpPr txBox="1"/>
      </xdr:nvSpPr>
      <xdr:spPr>
        <a:xfrm>
          <a:off x="10566400" y="109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124,386</a:t>
          </a:r>
          <a:endParaRPr kumimoji="1" lang="ja-JP" altLang="en-US" sz="1000" b="1">
            <a:latin typeface="ＭＳ Ｐゴシック"/>
          </a:endParaRPr>
        </a:p>
      </xdr:txBody>
    </xdr:sp>
    <xdr:clientData/>
  </xdr:oneCellAnchor>
  <xdr:twoCellAnchor>
    <xdr:from>
      <xdr:col>15</xdr:col>
      <xdr:colOff>92075</xdr:colOff>
      <xdr:row>63</xdr:row>
      <xdr:rowOff>152868</xdr:rowOff>
    </xdr:from>
    <xdr:to>
      <xdr:col>15</xdr:col>
      <xdr:colOff>269875</xdr:colOff>
      <xdr:row>63</xdr:row>
      <xdr:rowOff>152868</xdr:rowOff>
    </xdr:to>
    <xdr:cxnSp macro="">
      <xdr:nvCxnSpPr>
        <xdr:cNvPr id="173" name="直線コネクタ 172"/>
        <xdr:cNvCxnSpPr/>
      </xdr:nvCxnSpPr>
      <xdr:spPr>
        <a:xfrm>
          <a:off x="10388600" y="1095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124692</xdr:rowOff>
    </xdr:from>
    <xdr:ext cx="690189" cy="259045"/>
    <xdr:sp macro="" textlink="">
      <xdr:nvSpPr>
        <xdr:cNvPr id="174" name="【橋りょう・トンネル】&#10;一人当たり有形固定資産（償却資産）額最大値テキスト"/>
        <xdr:cNvSpPr txBox="1"/>
      </xdr:nvSpPr>
      <xdr:spPr>
        <a:xfrm>
          <a:off x="10566400" y="92115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2,116,385</a:t>
          </a:r>
          <a:endParaRPr kumimoji="1" lang="ja-JP" altLang="en-US" sz="1000" b="1">
            <a:latin typeface="ＭＳ Ｐゴシック"/>
          </a:endParaRPr>
        </a:p>
      </xdr:txBody>
    </xdr:sp>
    <xdr:clientData/>
  </xdr:oneCellAnchor>
  <xdr:twoCellAnchor>
    <xdr:from>
      <xdr:col>15</xdr:col>
      <xdr:colOff>92075</xdr:colOff>
      <xdr:row>55</xdr:row>
      <xdr:rowOff>6565</xdr:rowOff>
    </xdr:from>
    <xdr:to>
      <xdr:col>15</xdr:col>
      <xdr:colOff>269875</xdr:colOff>
      <xdr:row>55</xdr:row>
      <xdr:rowOff>6565</xdr:rowOff>
    </xdr:to>
    <xdr:cxnSp macro="">
      <xdr:nvCxnSpPr>
        <xdr:cNvPr id="175" name="直線コネクタ 174"/>
        <xdr:cNvCxnSpPr/>
      </xdr:nvCxnSpPr>
      <xdr:spPr>
        <a:xfrm>
          <a:off x="10388600" y="943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107067</xdr:rowOff>
    </xdr:from>
    <xdr:ext cx="599010" cy="259045"/>
    <xdr:sp macro="" textlink="">
      <xdr:nvSpPr>
        <xdr:cNvPr id="176" name="【橋りょう・トンネル】&#10;一人当たり有形固定資産（償却資産）額平均値テキスト"/>
        <xdr:cNvSpPr txBox="1"/>
      </xdr:nvSpPr>
      <xdr:spPr>
        <a:xfrm>
          <a:off x="10566400" y="10222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989,514</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128640</xdr:rowOff>
    </xdr:from>
    <xdr:to>
      <xdr:col>15</xdr:col>
      <xdr:colOff>231775</xdr:colOff>
      <xdr:row>60</xdr:row>
      <xdr:rowOff>58790</xdr:rowOff>
    </xdr:to>
    <xdr:sp macro="" textlink="">
      <xdr:nvSpPr>
        <xdr:cNvPr id="177" name="フローチャート : 判断 176"/>
        <xdr:cNvSpPr/>
      </xdr:nvSpPr>
      <xdr:spPr>
        <a:xfrm>
          <a:off x="10426700" y="1024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18434</xdr:rowOff>
    </xdr:from>
    <xdr:to>
      <xdr:col>14</xdr:col>
      <xdr:colOff>79375</xdr:colOff>
      <xdr:row>60</xdr:row>
      <xdr:rowOff>120034</xdr:rowOff>
    </xdr:to>
    <xdr:sp macro="" textlink="">
      <xdr:nvSpPr>
        <xdr:cNvPr id="178" name="フローチャート : 判断 177"/>
        <xdr:cNvSpPr/>
      </xdr:nvSpPr>
      <xdr:spPr>
        <a:xfrm>
          <a:off x="9588500" y="103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9" name="テキスト ボックス 17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0" name="テキスト ボックス 17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1" name="テキスト ボックス 18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2" name="テキスト ボックス 18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3" name="テキスト ボックス 18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55</xdr:row>
      <xdr:rowOff>143035</xdr:rowOff>
    </xdr:from>
    <xdr:to>
      <xdr:col>14</xdr:col>
      <xdr:colOff>79375</xdr:colOff>
      <xdr:row>56</xdr:row>
      <xdr:rowOff>73185</xdr:rowOff>
    </xdr:to>
    <xdr:sp macro="" textlink="">
      <xdr:nvSpPr>
        <xdr:cNvPr id="184" name="円/楕円 183"/>
        <xdr:cNvSpPr/>
      </xdr:nvSpPr>
      <xdr:spPr>
        <a:xfrm>
          <a:off x="9588500" y="957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111161</xdr:rowOff>
    </xdr:from>
    <xdr:ext cx="599010" cy="259045"/>
    <xdr:sp macro="" textlink="">
      <xdr:nvSpPr>
        <xdr:cNvPr id="185" name="n_1aveValue【橋りょう・トンネル】&#10;一人当たり有形固定資産（償却資産）額"/>
        <xdr:cNvSpPr txBox="1"/>
      </xdr:nvSpPr>
      <xdr:spPr>
        <a:xfrm>
          <a:off x="9327094" y="10398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909,142</a:t>
          </a:r>
          <a:endParaRPr kumimoji="1" lang="ja-JP" altLang="en-US" sz="1000" b="1">
            <a:solidFill>
              <a:srgbClr val="000080"/>
            </a:solidFill>
            <a:latin typeface="ＭＳ Ｐゴシック"/>
          </a:endParaRPr>
        </a:p>
      </xdr:txBody>
    </xdr:sp>
    <xdr:clientData/>
  </xdr:oneCellAnchor>
  <xdr:oneCellAnchor>
    <xdr:from>
      <xdr:col>13</xdr:col>
      <xdr:colOff>356579</xdr:colOff>
      <xdr:row>54</xdr:row>
      <xdr:rowOff>89712</xdr:rowOff>
    </xdr:from>
    <xdr:ext cx="690189" cy="259045"/>
    <xdr:sp macro="" textlink="">
      <xdr:nvSpPr>
        <xdr:cNvPr id="186" name="n_1mainValue【橋りょう・トンネル】&#10;一人当たり有形固定資産（償却資産）額"/>
        <xdr:cNvSpPr txBox="1"/>
      </xdr:nvSpPr>
      <xdr:spPr>
        <a:xfrm>
          <a:off x="9281504" y="93480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1,870,624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7" name="正方形/長方形 18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8" name="正方形/長方形 18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9" name="正方形/長方形 18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0" name="正方形/長方形 18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1" name="正方形/長方形 19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2" name="正方形/長方形 19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3" name="正方形/長方形 19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4" name="正方形/長方形 19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5" name="テキスト ボックス 19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6" name="直線コネクタ 19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7" name="テキスト ボックス 19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8" name="直線コネクタ 19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9" name="テキスト ボックス 19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0" name="直線コネクタ 19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1" name="テキスト ボックス 20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2" name="直線コネクタ 20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3" name="テキスト ボックス 20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4" name="直線コネクタ 20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5" name="テキスト ボックス 20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6" name="直線コネクタ 20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7" name="テキスト ボックス 20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104394</xdr:rowOff>
    </xdr:from>
    <xdr:to>
      <xdr:col>6</xdr:col>
      <xdr:colOff>510540</xdr:colOff>
      <xdr:row>85</xdr:row>
      <xdr:rowOff>1524</xdr:rowOff>
    </xdr:to>
    <xdr:cxnSp macro="">
      <xdr:nvCxnSpPr>
        <xdr:cNvPr id="209" name="直線コネクタ 208"/>
        <xdr:cNvCxnSpPr/>
      </xdr:nvCxnSpPr>
      <xdr:spPr>
        <a:xfrm flipV="1">
          <a:off x="4634865" y="1330604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5351</xdr:rowOff>
    </xdr:from>
    <xdr:ext cx="405111" cy="259045"/>
    <xdr:sp macro="" textlink="">
      <xdr:nvSpPr>
        <xdr:cNvPr id="210" name="【公営住宅】&#10;有形固定資産減価償却率最小値テキスト"/>
        <xdr:cNvSpPr txBox="1"/>
      </xdr:nvSpPr>
      <xdr:spPr>
        <a:xfrm>
          <a:off x="4724400" y="1457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422275</xdr:colOff>
      <xdr:row>85</xdr:row>
      <xdr:rowOff>1524</xdr:rowOff>
    </xdr:from>
    <xdr:to>
      <xdr:col>6</xdr:col>
      <xdr:colOff>600075</xdr:colOff>
      <xdr:row>85</xdr:row>
      <xdr:rowOff>1524</xdr:rowOff>
    </xdr:to>
    <xdr:cxnSp macro="">
      <xdr:nvCxnSpPr>
        <xdr:cNvPr id="211" name="直線コネクタ 210"/>
        <xdr:cNvCxnSpPr/>
      </xdr:nvCxnSpPr>
      <xdr:spPr>
        <a:xfrm>
          <a:off x="4546600" y="1457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51071</xdr:rowOff>
    </xdr:from>
    <xdr:ext cx="405111" cy="259045"/>
    <xdr:sp macro="" textlink="">
      <xdr:nvSpPr>
        <xdr:cNvPr id="212" name="【公営住宅】&#10;有形固定資産減価償却率最大値テキスト"/>
        <xdr:cNvSpPr txBox="1"/>
      </xdr:nvSpPr>
      <xdr:spPr>
        <a:xfrm>
          <a:off x="47244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77</xdr:row>
      <xdr:rowOff>104394</xdr:rowOff>
    </xdr:from>
    <xdr:to>
      <xdr:col>6</xdr:col>
      <xdr:colOff>600075</xdr:colOff>
      <xdr:row>77</xdr:row>
      <xdr:rowOff>104394</xdr:rowOff>
    </xdr:to>
    <xdr:cxnSp macro="">
      <xdr:nvCxnSpPr>
        <xdr:cNvPr id="213" name="直線コネクタ 212"/>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52595</xdr:rowOff>
    </xdr:from>
    <xdr:ext cx="405111" cy="259045"/>
    <xdr:sp macro="" textlink="">
      <xdr:nvSpPr>
        <xdr:cNvPr id="214" name="【公営住宅】&#10;有形固定資産減価償却率平均値テキスト"/>
        <xdr:cNvSpPr txBox="1"/>
      </xdr:nvSpPr>
      <xdr:spPr>
        <a:xfrm>
          <a:off x="4724400" y="13940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74168</xdr:rowOff>
    </xdr:from>
    <xdr:to>
      <xdr:col>6</xdr:col>
      <xdr:colOff>561975</xdr:colOff>
      <xdr:row>82</xdr:row>
      <xdr:rowOff>4318</xdr:rowOff>
    </xdr:to>
    <xdr:sp macro="" textlink="">
      <xdr:nvSpPr>
        <xdr:cNvPr id="215" name="フローチャート : 判断 214"/>
        <xdr:cNvSpPr/>
      </xdr:nvSpPr>
      <xdr:spPr>
        <a:xfrm>
          <a:off x="45847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33020</xdr:rowOff>
    </xdr:from>
    <xdr:to>
      <xdr:col>5</xdr:col>
      <xdr:colOff>409575</xdr:colOff>
      <xdr:row>81</xdr:row>
      <xdr:rowOff>134620</xdr:rowOff>
    </xdr:to>
    <xdr:sp macro="" textlink="">
      <xdr:nvSpPr>
        <xdr:cNvPr id="216" name="フローチャート : 判断 215"/>
        <xdr:cNvSpPr/>
      </xdr:nvSpPr>
      <xdr:spPr>
        <a:xfrm>
          <a:off x="3746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7" name="テキスト ボックス 21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151892</xdr:rowOff>
    </xdr:from>
    <xdr:to>
      <xdr:col>5</xdr:col>
      <xdr:colOff>409575</xdr:colOff>
      <xdr:row>81</xdr:row>
      <xdr:rowOff>82042</xdr:rowOff>
    </xdr:to>
    <xdr:sp macro="" textlink="">
      <xdr:nvSpPr>
        <xdr:cNvPr id="222" name="円/楕円 221"/>
        <xdr:cNvSpPr/>
      </xdr:nvSpPr>
      <xdr:spPr>
        <a:xfrm>
          <a:off x="3746500" y="1386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125747</xdr:rowOff>
    </xdr:from>
    <xdr:ext cx="405111" cy="259045"/>
    <xdr:sp macro="" textlink="">
      <xdr:nvSpPr>
        <xdr:cNvPr id="223" name="n_1aveValue【公営住宅】&#10;有形固定資産減価償却率"/>
        <xdr:cNvSpPr txBox="1"/>
      </xdr:nvSpPr>
      <xdr:spPr>
        <a:xfrm>
          <a:off x="3582043"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98569</xdr:rowOff>
    </xdr:from>
    <xdr:ext cx="405111" cy="259045"/>
    <xdr:sp macro="" textlink="">
      <xdr:nvSpPr>
        <xdr:cNvPr id="224" name="n_1mainValue【公営住宅】&#10;有形固定資産減価償却率"/>
        <xdr:cNvSpPr txBox="1"/>
      </xdr:nvSpPr>
      <xdr:spPr>
        <a:xfrm>
          <a:off x="3582043" y="1364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5" name="テキスト ボックス 234"/>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87</xdr:row>
      <xdr:rowOff>38100</xdr:rowOff>
    </xdr:from>
    <xdr:to>
      <xdr:col>16</xdr:col>
      <xdr:colOff>307975</xdr:colOff>
      <xdr:row>87</xdr:row>
      <xdr:rowOff>38100</xdr:rowOff>
    </xdr:to>
    <xdr:cxnSp macro="">
      <xdr:nvCxnSpPr>
        <xdr:cNvPr id="236" name="直線コネクタ 235"/>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37" name="テキスト ボックス 236"/>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38" name="直線コネクタ 23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39" name="テキスト ボックス 23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0" name="直線コネクタ 239"/>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41" name="テキスト ボックス 240"/>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2" name="直線コネクタ 24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3" name="テキスト ボックス 24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44" name="直線コネクタ 243"/>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79</xdr:row>
      <xdr:rowOff>124477</xdr:rowOff>
    </xdr:from>
    <xdr:ext cx="531299" cy="259045"/>
    <xdr:sp macro="" textlink="">
      <xdr:nvSpPr>
        <xdr:cNvPr id="245" name="テキスト ボックス 244"/>
        <xdr:cNvSpPr txBox="1"/>
      </xdr:nvSpPr>
      <xdr:spPr>
        <a:xfrm>
          <a:off x="6072701" y="1366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46" name="直線コネクタ 245"/>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78</xdr:row>
      <xdr:rowOff>10177</xdr:rowOff>
    </xdr:from>
    <xdr:ext cx="531299" cy="259045"/>
    <xdr:sp macro="" textlink="">
      <xdr:nvSpPr>
        <xdr:cNvPr id="247" name="テキスト ボックス 246"/>
        <xdr:cNvSpPr txBox="1"/>
      </xdr:nvSpPr>
      <xdr:spPr>
        <a:xfrm>
          <a:off x="6072701" y="1338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48" name="直線コネクタ 247"/>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67327</xdr:rowOff>
    </xdr:from>
    <xdr:ext cx="531299" cy="259045"/>
    <xdr:sp macro="" textlink="">
      <xdr:nvSpPr>
        <xdr:cNvPr id="249" name="テキスト ボックス 248"/>
        <xdr:cNvSpPr txBox="1"/>
      </xdr:nvSpPr>
      <xdr:spPr>
        <a:xfrm>
          <a:off x="6072701" y="1309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0" name="直線コネクタ 24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51" name="テキスト ボックス 25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11954</xdr:rowOff>
    </xdr:from>
    <xdr:to>
      <xdr:col>15</xdr:col>
      <xdr:colOff>180340</xdr:colOff>
      <xdr:row>86</xdr:row>
      <xdr:rowOff>4096</xdr:rowOff>
    </xdr:to>
    <xdr:cxnSp macro="">
      <xdr:nvCxnSpPr>
        <xdr:cNvPr id="253" name="直線コネクタ 252"/>
        <xdr:cNvCxnSpPr/>
      </xdr:nvCxnSpPr>
      <xdr:spPr>
        <a:xfrm flipV="1">
          <a:off x="10476865" y="13385054"/>
          <a:ext cx="0" cy="136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7923</xdr:rowOff>
    </xdr:from>
    <xdr:ext cx="469744" cy="259045"/>
    <xdr:sp macro="" textlink="">
      <xdr:nvSpPr>
        <xdr:cNvPr id="254" name="【公営住宅】&#10;一人当たり面積最小値テキスト"/>
        <xdr:cNvSpPr txBox="1"/>
      </xdr:nvSpPr>
      <xdr:spPr>
        <a:xfrm>
          <a:off x="10566400" y="14752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a:t>
          </a:r>
          <a:endParaRPr kumimoji="1" lang="ja-JP" altLang="en-US" sz="1000" b="1">
            <a:latin typeface="ＭＳ Ｐゴシック"/>
          </a:endParaRPr>
        </a:p>
      </xdr:txBody>
    </xdr:sp>
    <xdr:clientData/>
  </xdr:oneCellAnchor>
  <xdr:twoCellAnchor>
    <xdr:from>
      <xdr:col>15</xdr:col>
      <xdr:colOff>92075</xdr:colOff>
      <xdr:row>86</xdr:row>
      <xdr:rowOff>4096</xdr:rowOff>
    </xdr:from>
    <xdr:to>
      <xdr:col>15</xdr:col>
      <xdr:colOff>269875</xdr:colOff>
      <xdr:row>86</xdr:row>
      <xdr:rowOff>4096</xdr:rowOff>
    </xdr:to>
    <xdr:cxnSp macro="">
      <xdr:nvCxnSpPr>
        <xdr:cNvPr id="255" name="直線コネクタ 254"/>
        <xdr:cNvCxnSpPr/>
      </xdr:nvCxnSpPr>
      <xdr:spPr>
        <a:xfrm>
          <a:off x="10388600" y="14748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130081</xdr:rowOff>
    </xdr:from>
    <xdr:ext cx="534377" cy="259045"/>
    <xdr:sp macro="" textlink="">
      <xdr:nvSpPr>
        <xdr:cNvPr id="256" name="【公営住宅】&#10;一人当たり面積最大値テキスト"/>
        <xdr:cNvSpPr txBox="1"/>
      </xdr:nvSpPr>
      <xdr:spPr>
        <a:xfrm>
          <a:off x="10566400" y="1316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12.983</a:t>
          </a:r>
          <a:endParaRPr kumimoji="1" lang="ja-JP" altLang="en-US" sz="1000" b="1">
            <a:latin typeface="ＭＳ Ｐゴシック"/>
          </a:endParaRPr>
        </a:p>
      </xdr:txBody>
    </xdr:sp>
    <xdr:clientData/>
  </xdr:oneCellAnchor>
  <xdr:twoCellAnchor>
    <xdr:from>
      <xdr:col>15</xdr:col>
      <xdr:colOff>92075</xdr:colOff>
      <xdr:row>78</xdr:row>
      <xdr:rowOff>11954</xdr:rowOff>
    </xdr:from>
    <xdr:to>
      <xdr:col>15</xdr:col>
      <xdr:colOff>269875</xdr:colOff>
      <xdr:row>78</xdr:row>
      <xdr:rowOff>11954</xdr:rowOff>
    </xdr:to>
    <xdr:cxnSp macro="">
      <xdr:nvCxnSpPr>
        <xdr:cNvPr id="257" name="直線コネクタ 256"/>
        <xdr:cNvCxnSpPr/>
      </xdr:nvCxnSpPr>
      <xdr:spPr>
        <a:xfrm>
          <a:off x="10388600" y="1338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102601</xdr:rowOff>
    </xdr:from>
    <xdr:ext cx="469744" cy="259045"/>
    <xdr:sp macro="" textlink="">
      <xdr:nvSpPr>
        <xdr:cNvPr id="258" name="【公営住宅】&#10;一人当たり面積平均値テキスト"/>
        <xdr:cNvSpPr txBox="1"/>
      </xdr:nvSpPr>
      <xdr:spPr>
        <a:xfrm>
          <a:off x="10566400" y="14332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5.842</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124174</xdr:rowOff>
    </xdr:from>
    <xdr:to>
      <xdr:col>15</xdr:col>
      <xdr:colOff>231775</xdr:colOff>
      <xdr:row>84</xdr:row>
      <xdr:rowOff>54324</xdr:rowOff>
    </xdr:to>
    <xdr:sp macro="" textlink="">
      <xdr:nvSpPr>
        <xdr:cNvPr id="259" name="フローチャート : 判断 258"/>
        <xdr:cNvSpPr/>
      </xdr:nvSpPr>
      <xdr:spPr>
        <a:xfrm>
          <a:off x="10426700" y="14354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98743</xdr:rowOff>
    </xdr:from>
    <xdr:to>
      <xdr:col>14</xdr:col>
      <xdr:colOff>79375</xdr:colOff>
      <xdr:row>86</xdr:row>
      <xdr:rowOff>28893</xdr:rowOff>
    </xdr:to>
    <xdr:sp macro="" textlink="">
      <xdr:nvSpPr>
        <xdr:cNvPr id="260" name="フローチャート : 判断 259"/>
        <xdr:cNvSpPr/>
      </xdr:nvSpPr>
      <xdr:spPr>
        <a:xfrm>
          <a:off x="9588500" y="1467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1" name="テキスト ボックス 2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2" name="テキスト ボックス 2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3" name="テキスト ボックス 2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4" name="テキスト ボックス 2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5" name="テキスト ボックス 2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7446</xdr:rowOff>
    </xdr:from>
    <xdr:to>
      <xdr:col>14</xdr:col>
      <xdr:colOff>79375</xdr:colOff>
      <xdr:row>86</xdr:row>
      <xdr:rowOff>109046</xdr:rowOff>
    </xdr:to>
    <xdr:sp macro="" textlink="">
      <xdr:nvSpPr>
        <xdr:cNvPr id="266" name="円/楕円 265"/>
        <xdr:cNvSpPr/>
      </xdr:nvSpPr>
      <xdr:spPr>
        <a:xfrm>
          <a:off x="9588500" y="1475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45420</xdr:rowOff>
    </xdr:from>
    <xdr:ext cx="469744" cy="259045"/>
    <xdr:sp macro="" textlink="">
      <xdr:nvSpPr>
        <xdr:cNvPr id="267" name="n_1aveValue【公営住宅】&#10;一人当たり面積"/>
        <xdr:cNvSpPr txBox="1"/>
      </xdr:nvSpPr>
      <xdr:spPr>
        <a:xfrm>
          <a:off x="9391727" y="1444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3.620</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100173</xdr:rowOff>
    </xdr:from>
    <xdr:ext cx="469744" cy="259045"/>
    <xdr:sp macro="" textlink="">
      <xdr:nvSpPr>
        <xdr:cNvPr id="268" name="n_1mainValue【公営住宅】&#10;一人当たり面積"/>
        <xdr:cNvSpPr txBox="1"/>
      </xdr:nvSpPr>
      <xdr:spPr>
        <a:xfrm>
          <a:off x="9391727" y="1484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9" name="正方形/長方形 26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0" name="正方形/長方形 26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1" name="正方形/長方形 27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2" name="正方形/長方形 27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3" name="正方形/長方形 27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4" name="正方形/長方形 27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5" name="正方形/長方形 27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6" name="正方形/長方形 27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7" name="テキスト ボックス 27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8" name="直線コネクタ 27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9" name="テキスト ボックス 278"/>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80" name="直線コネクタ 27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81" name="テキスト ボックス 280"/>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82" name="直線コネクタ 28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83" name="テキスト ボックス 28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84" name="直線コネクタ 28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85" name="テキスト ボックス 28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86" name="直線コネクタ 28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87" name="テキスト ボックス 28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88" name="直線コネクタ 28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89" name="テキスト ボックス 28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90" name="直線コネクタ 28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91" name="テキスト ボックス 290"/>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2" name="直線コネクタ 29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93" name="テキスト ボックス 292"/>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104</xdr:row>
      <xdr:rowOff>105592</xdr:rowOff>
    </xdr:from>
    <xdr:to>
      <xdr:col>6</xdr:col>
      <xdr:colOff>510540</xdr:colOff>
      <xdr:row>108</xdr:row>
      <xdr:rowOff>10886</xdr:rowOff>
    </xdr:to>
    <xdr:cxnSp macro="">
      <xdr:nvCxnSpPr>
        <xdr:cNvPr id="295" name="直線コネクタ 294"/>
        <xdr:cNvCxnSpPr/>
      </xdr:nvCxnSpPr>
      <xdr:spPr>
        <a:xfrm flipV="1">
          <a:off x="4634865" y="17936392"/>
          <a:ext cx="0" cy="591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14713</xdr:rowOff>
    </xdr:from>
    <xdr:ext cx="405111" cy="259045"/>
    <xdr:sp macro="" textlink="">
      <xdr:nvSpPr>
        <xdr:cNvPr id="296" name="【港湾・漁港】&#10;有形固定資産減価償却率最小値テキスト"/>
        <xdr:cNvSpPr txBox="1"/>
      </xdr:nvSpPr>
      <xdr:spPr>
        <a:xfrm>
          <a:off x="47244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108</xdr:row>
      <xdr:rowOff>10886</xdr:rowOff>
    </xdr:from>
    <xdr:to>
      <xdr:col>6</xdr:col>
      <xdr:colOff>600075</xdr:colOff>
      <xdr:row>108</xdr:row>
      <xdr:rowOff>10886</xdr:rowOff>
    </xdr:to>
    <xdr:cxnSp macro="">
      <xdr:nvCxnSpPr>
        <xdr:cNvPr id="297" name="直線コネクタ 296"/>
        <xdr:cNvCxnSpPr/>
      </xdr:nvCxnSpPr>
      <xdr:spPr>
        <a:xfrm>
          <a:off x="4546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52269</xdr:rowOff>
    </xdr:from>
    <xdr:ext cx="405111" cy="259045"/>
    <xdr:sp macro="" textlink="">
      <xdr:nvSpPr>
        <xdr:cNvPr id="298" name="【港湾・漁港】&#10;有形固定資産減価償却率最大値テキスト"/>
        <xdr:cNvSpPr txBox="1"/>
      </xdr:nvSpPr>
      <xdr:spPr>
        <a:xfrm>
          <a:off x="4724400" y="17711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54.1</a:t>
          </a:r>
          <a:endParaRPr kumimoji="1" lang="ja-JP" altLang="en-US" sz="1000" b="1">
            <a:latin typeface="ＭＳ Ｐゴシック"/>
          </a:endParaRPr>
        </a:p>
      </xdr:txBody>
    </xdr:sp>
    <xdr:clientData/>
  </xdr:oneCellAnchor>
  <xdr:twoCellAnchor>
    <xdr:from>
      <xdr:col>6</xdr:col>
      <xdr:colOff>422275</xdr:colOff>
      <xdr:row>104</xdr:row>
      <xdr:rowOff>105592</xdr:rowOff>
    </xdr:from>
    <xdr:to>
      <xdr:col>6</xdr:col>
      <xdr:colOff>600075</xdr:colOff>
      <xdr:row>104</xdr:row>
      <xdr:rowOff>105592</xdr:rowOff>
    </xdr:to>
    <xdr:cxnSp macro="">
      <xdr:nvCxnSpPr>
        <xdr:cNvPr id="299" name="直線コネクタ 298"/>
        <xdr:cNvCxnSpPr/>
      </xdr:nvCxnSpPr>
      <xdr:spPr>
        <a:xfrm>
          <a:off x="4546600" y="1793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31585</xdr:rowOff>
    </xdr:from>
    <xdr:ext cx="405111" cy="259045"/>
    <xdr:sp macro="" textlink="">
      <xdr:nvSpPr>
        <xdr:cNvPr id="300" name="【港湾・漁港】&#10;有形固定資産減価償却率平均値テキスト"/>
        <xdr:cNvSpPr txBox="1"/>
      </xdr:nvSpPr>
      <xdr:spPr>
        <a:xfrm>
          <a:off x="4724400" y="18033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53158</xdr:rowOff>
    </xdr:from>
    <xdr:to>
      <xdr:col>6</xdr:col>
      <xdr:colOff>561975</xdr:colOff>
      <xdr:row>105</xdr:row>
      <xdr:rowOff>154758</xdr:rowOff>
    </xdr:to>
    <xdr:sp macro="" textlink="">
      <xdr:nvSpPr>
        <xdr:cNvPr id="301" name="フローチャート : 判断 300"/>
        <xdr:cNvSpPr/>
      </xdr:nvSpPr>
      <xdr:spPr>
        <a:xfrm>
          <a:off x="45847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98879</xdr:rowOff>
    </xdr:from>
    <xdr:to>
      <xdr:col>5</xdr:col>
      <xdr:colOff>409575</xdr:colOff>
      <xdr:row>104</xdr:row>
      <xdr:rowOff>29029</xdr:rowOff>
    </xdr:to>
    <xdr:sp macro="" textlink="">
      <xdr:nvSpPr>
        <xdr:cNvPr id="302" name="フローチャート : 判断 301"/>
        <xdr:cNvSpPr/>
      </xdr:nvSpPr>
      <xdr:spPr>
        <a:xfrm>
          <a:off x="3746500" y="177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3" name="テキスト ボックス 30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4" name="テキスト ボックス 30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5" name="テキスト ボックス 30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6" name="テキスト ボックス 30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7" name="テキスト ボックス 30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116839</xdr:rowOff>
    </xdr:from>
    <xdr:to>
      <xdr:col>5</xdr:col>
      <xdr:colOff>409575</xdr:colOff>
      <xdr:row>101</xdr:row>
      <xdr:rowOff>46989</xdr:rowOff>
    </xdr:to>
    <xdr:sp macro="" textlink="">
      <xdr:nvSpPr>
        <xdr:cNvPr id="308" name="円/楕円 307"/>
        <xdr:cNvSpPr/>
      </xdr:nvSpPr>
      <xdr:spPr>
        <a:xfrm>
          <a:off x="37465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20156</xdr:rowOff>
    </xdr:from>
    <xdr:ext cx="405111" cy="259045"/>
    <xdr:sp macro="" textlink="">
      <xdr:nvSpPr>
        <xdr:cNvPr id="309" name="n_1aveValue【港湾・漁港】&#10;有形固定資産減価償却率"/>
        <xdr:cNvSpPr txBox="1"/>
      </xdr:nvSpPr>
      <xdr:spPr>
        <a:xfrm>
          <a:off x="3582043" y="17850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5</xdr:col>
      <xdr:colOff>143518</xdr:colOff>
      <xdr:row>99</xdr:row>
      <xdr:rowOff>63516</xdr:rowOff>
    </xdr:from>
    <xdr:ext cx="405111" cy="259045"/>
    <xdr:sp macro="" textlink="">
      <xdr:nvSpPr>
        <xdr:cNvPr id="310" name="n_1mainValue【港湾・漁港】&#10;有形固定資産減価償却率"/>
        <xdr:cNvSpPr txBox="1"/>
      </xdr:nvSpPr>
      <xdr:spPr>
        <a:xfrm>
          <a:off x="3582043" y="1703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1" name="正方形/長方形 3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2" name="正方形/長方形 3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3" name="正方形/長方形 3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4" name="正方形/長方形 3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5" name="正方形/長方形 3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6" name="正方形/長方形 3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7" name="正方形/長方形 3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8" name="正方形/長方形 3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9" name="テキスト ボックス 3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0" name="直線コネクタ 3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21" name="直線コネクタ 32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322" name="テキスト ボックス 321"/>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3" name="直線コネクタ 32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104</xdr:row>
      <xdr:rowOff>162577</xdr:rowOff>
    </xdr:from>
    <xdr:ext cx="685572" cy="259045"/>
    <xdr:sp macro="" textlink="">
      <xdr:nvSpPr>
        <xdr:cNvPr id="324" name="テキスト ボックス 323"/>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5" name="直線コネクタ 32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102</xdr:row>
      <xdr:rowOff>48277</xdr:rowOff>
    </xdr:from>
    <xdr:ext cx="685572" cy="259045"/>
    <xdr:sp macro="" textlink="">
      <xdr:nvSpPr>
        <xdr:cNvPr id="326" name="テキスト ボックス 325"/>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7" name="直線コネクタ 32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99</xdr:row>
      <xdr:rowOff>105427</xdr:rowOff>
    </xdr:from>
    <xdr:ext cx="685572" cy="259045"/>
    <xdr:sp macro="" textlink="">
      <xdr:nvSpPr>
        <xdr:cNvPr id="328" name="テキスト ボックス 327"/>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9" name="直線コネクタ 32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30" name="テキスト ボックス 329"/>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116870</xdr:rowOff>
    </xdr:from>
    <xdr:to>
      <xdr:col>15</xdr:col>
      <xdr:colOff>180340</xdr:colOff>
      <xdr:row>108</xdr:row>
      <xdr:rowOff>5803</xdr:rowOff>
    </xdr:to>
    <xdr:cxnSp macro="">
      <xdr:nvCxnSpPr>
        <xdr:cNvPr id="332" name="直線コネクタ 331"/>
        <xdr:cNvCxnSpPr/>
      </xdr:nvCxnSpPr>
      <xdr:spPr>
        <a:xfrm flipV="1">
          <a:off x="10476865" y="17261870"/>
          <a:ext cx="0" cy="1260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9630</xdr:rowOff>
    </xdr:from>
    <xdr:ext cx="599010" cy="259045"/>
    <xdr:sp macro="" textlink="">
      <xdr:nvSpPr>
        <xdr:cNvPr id="333" name="【港湾・漁港】&#10;一人当たり有形固定資産（償却資産）額最小値テキスト"/>
        <xdr:cNvSpPr txBox="1"/>
      </xdr:nvSpPr>
      <xdr:spPr>
        <a:xfrm>
          <a:off x="10566400" y="18526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153,976</a:t>
          </a:r>
          <a:endParaRPr kumimoji="1" lang="ja-JP" altLang="en-US" sz="1000" b="1">
            <a:latin typeface="ＭＳ Ｐゴシック"/>
          </a:endParaRPr>
        </a:p>
      </xdr:txBody>
    </xdr:sp>
    <xdr:clientData/>
  </xdr:oneCellAnchor>
  <xdr:twoCellAnchor>
    <xdr:from>
      <xdr:col>15</xdr:col>
      <xdr:colOff>92075</xdr:colOff>
      <xdr:row>108</xdr:row>
      <xdr:rowOff>5803</xdr:rowOff>
    </xdr:from>
    <xdr:to>
      <xdr:col>15</xdr:col>
      <xdr:colOff>269875</xdr:colOff>
      <xdr:row>108</xdr:row>
      <xdr:rowOff>5803</xdr:rowOff>
    </xdr:to>
    <xdr:cxnSp macro="">
      <xdr:nvCxnSpPr>
        <xdr:cNvPr id="334" name="直線コネクタ 333"/>
        <xdr:cNvCxnSpPr/>
      </xdr:nvCxnSpPr>
      <xdr:spPr>
        <a:xfrm>
          <a:off x="10388600" y="18522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63547</xdr:rowOff>
    </xdr:from>
    <xdr:ext cx="690189" cy="259045"/>
    <xdr:sp macro="" textlink="">
      <xdr:nvSpPr>
        <xdr:cNvPr id="335" name="【港湾・漁港】&#10;一人当たり有形固定資産（償却資産）額最大値テキスト"/>
        <xdr:cNvSpPr txBox="1"/>
      </xdr:nvSpPr>
      <xdr:spPr>
        <a:xfrm>
          <a:off x="10566400" y="170370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2,911,043</a:t>
          </a:r>
          <a:endParaRPr kumimoji="1" lang="ja-JP" altLang="en-US" sz="1000" b="1">
            <a:latin typeface="ＭＳ Ｐゴシック"/>
          </a:endParaRPr>
        </a:p>
      </xdr:txBody>
    </xdr:sp>
    <xdr:clientData/>
  </xdr:oneCellAnchor>
  <xdr:twoCellAnchor>
    <xdr:from>
      <xdr:col>15</xdr:col>
      <xdr:colOff>92075</xdr:colOff>
      <xdr:row>100</xdr:row>
      <xdr:rowOff>116870</xdr:rowOff>
    </xdr:from>
    <xdr:to>
      <xdr:col>15</xdr:col>
      <xdr:colOff>269875</xdr:colOff>
      <xdr:row>100</xdr:row>
      <xdr:rowOff>116870</xdr:rowOff>
    </xdr:to>
    <xdr:cxnSp macro="">
      <xdr:nvCxnSpPr>
        <xdr:cNvPr id="336" name="直線コネクタ 335"/>
        <xdr:cNvCxnSpPr/>
      </xdr:nvCxnSpPr>
      <xdr:spPr>
        <a:xfrm>
          <a:off x="10388600" y="17261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129981</xdr:rowOff>
    </xdr:from>
    <xdr:ext cx="599010" cy="259045"/>
    <xdr:sp macro="" textlink="">
      <xdr:nvSpPr>
        <xdr:cNvPr id="337" name="【港湾・漁港】&#10;一人当たり有形固定資産（償却資産）額平均値テキスト"/>
        <xdr:cNvSpPr txBox="1"/>
      </xdr:nvSpPr>
      <xdr:spPr>
        <a:xfrm>
          <a:off x="10566400" y="18303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474,073</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151554</xdr:rowOff>
    </xdr:from>
    <xdr:to>
      <xdr:col>15</xdr:col>
      <xdr:colOff>231775</xdr:colOff>
      <xdr:row>107</xdr:row>
      <xdr:rowOff>81704</xdr:rowOff>
    </xdr:to>
    <xdr:sp macro="" textlink="">
      <xdr:nvSpPr>
        <xdr:cNvPr id="338" name="フローチャート : 判断 337"/>
        <xdr:cNvSpPr/>
      </xdr:nvSpPr>
      <xdr:spPr>
        <a:xfrm>
          <a:off x="10426700" y="183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166849</xdr:rowOff>
    </xdr:from>
    <xdr:to>
      <xdr:col>14</xdr:col>
      <xdr:colOff>79375</xdr:colOff>
      <xdr:row>105</xdr:row>
      <xdr:rowOff>96999</xdr:rowOff>
    </xdr:to>
    <xdr:sp macro="" textlink="">
      <xdr:nvSpPr>
        <xdr:cNvPr id="339" name="フローチャート : 判断 338"/>
        <xdr:cNvSpPr/>
      </xdr:nvSpPr>
      <xdr:spPr>
        <a:xfrm>
          <a:off x="9588500" y="179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40" name="テキスト ボックス 33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1" name="テキスト ボックス 34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2" name="テキスト ボックス 34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3" name="テキスト ボックス 34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4" name="テキスト ボックス 34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105</xdr:row>
      <xdr:rowOff>6872</xdr:rowOff>
    </xdr:from>
    <xdr:to>
      <xdr:col>14</xdr:col>
      <xdr:colOff>79375</xdr:colOff>
      <xdr:row>105</xdr:row>
      <xdr:rowOff>108472</xdr:rowOff>
    </xdr:to>
    <xdr:sp macro="" textlink="">
      <xdr:nvSpPr>
        <xdr:cNvPr id="345" name="円/楕円 344"/>
        <xdr:cNvSpPr/>
      </xdr:nvSpPr>
      <xdr:spPr>
        <a:xfrm>
          <a:off x="9588500" y="1800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356579</xdr:colOff>
      <xdr:row>103</xdr:row>
      <xdr:rowOff>113526</xdr:rowOff>
    </xdr:from>
    <xdr:ext cx="690189" cy="259045"/>
    <xdr:sp macro="" textlink="">
      <xdr:nvSpPr>
        <xdr:cNvPr id="346" name="n_1aveValue【港湾・漁港】&#10;一人当たり有形固定資産（償却資産）額"/>
        <xdr:cNvSpPr txBox="1"/>
      </xdr:nvSpPr>
      <xdr:spPr>
        <a:xfrm>
          <a:off x="9281504" y="177728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1,190,619</a:t>
          </a:r>
          <a:endParaRPr kumimoji="1" lang="ja-JP" altLang="en-US" sz="1000" b="1">
            <a:solidFill>
              <a:srgbClr val="000080"/>
            </a:solidFill>
            <a:latin typeface="ＭＳ Ｐゴシック"/>
          </a:endParaRPr>
        </a:p>
      </xdr:txBody>
    </xdr:sp>
    <xdr:clientData/>
  </xdr:oneCellAnchor>
  <xdr:oneCellAnchor>
    <xdr:from>
      <xdr:col>13</xdr:col>
      <xdr:colOff>356579</xdr:colOff>
      <xdr:row>105</xdr:row>
      <xdr:rowOff>99599</xdr:rowOff>
    </xdr:from>
    <xdr:ext cx="690189" cy="259045"/>
    <xdr:sp macro="" textlink="">
      <xdr:nvSpPr>
        <xdr:cNvPr id="347" name="n_1mainValue【港湾・漁港】&#10;一人当たり有形固定資産（償却資産）額"/>
        <xdr:cNvSpPr txBox="1"/>
      </xdr:nvSpPr>
      <xdr:spPr>
        <a:xfrm>
          <a:off x="9281504" y="181018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1,165,523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8" name="正方形/長方形 3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9" name="正方形/長方形 3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0" name="正方形/長方形 3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1" name="正方形/長方形 3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2" name="正方形/長方形 3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3" name="正方形/長方形 3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4" name="正方形/長方形 3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5" name="正方形/長方形 3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6" name="テキスト ボックス 3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7" name="直線コネクタ 3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58" name="直線コネクタ 35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59" name="テキスト ボックス 35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60" name="直線コネクタ 35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61" name="テキスト ボックス 36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62" name="直線コネクタ 36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63" name="テキスト ボックス 36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64" name="直線コネクタ 36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65" name="テキスト ボックス 36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66" name="直線コネクタ 36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67" name="テキスト ボックス 36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68" name="直線コネクタ 36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69" name="テキスト ボックス 36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0" name="直線コネクタ 36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1" name="テキスト ボックス 37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41</xdr:row>
      <xdr:rowOff>68035</xdr:rowOff>
    </xdr:to>
    <xdr:cxnSp macro="">
      <xdr:nvCxnSpPr>
        <xdr:cNvPr id="373" name="直線コネクタ 372"/>
        <xdr:cNvCxnSpPr/>
      </xdr:nvCxnSpPr>
      <xdr:spPr>
        <a:xfrm flipV="1">
          <a:off x="16318864" y="57912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71862</xdr:rowOff>
    </xdr:from>
    <xdr:ext cx="405111" cy="259045"/>
    <xdr:sp macro="" textlink="">
      <xdr:nvSpPr>
        <xdr:cNvPr id="374" name="【認定こども園・幼稚園・保育所】&#10;有形固定資産減価償却率最小値テキスト"/>
        <xdr:cNvSpPr txBox="1"/>
      </xdr:nvSpPr>
      <xdr:spPr>
        <a:xfrm>
          <a:off x="16408400" y="710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41</xdr:row>
      <xdr:rowOff>68035</xdr:rowOff>
    </xdr:from>
    <xdr:to>
      <xdr:col>23</xdr:col>
      <xdr:colOff>606425</xdr:colOff>
      <xdr:row>41</xdr:row>
      <xdr:rowOff>68035</xdr:rowOff>
    </xdr:to>
    <xdr:cxnSp macro="">
      <xdr:nvCxnSpPr>
        <xdr:cNvPr id="375" name="直線コネクタ 374"/>
        <xdr:cNvCxnSpPr/>
      </xdr:nvCxnSpPr>
      <xdr:spPr>
        <a:xfrm>
          <a:off x="16230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76"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77" name="直線コネクタ 376"/>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118127</xdr:rowOff>
    </xdr:from>
    <xdr:ext cx="405111" cy="259045"/>
    <xdr:sp macro="" textlink="">
      <xdr:nvSpPr>
        <xdr:cNvPr id="378" name="【認定こども園・幼稚園・保育所】&#10;有形固定資産減価償却率平均値テキスト"/>
        <xdr:cNvSpPr txBox="1"/>
      </xdr:nvSpPr>
      <xdr:spPr>
        <a:xfrm>
          <a:off x="164084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139700</xdr:rowOff>
    </xdr:from>
    <xdr:to>
      <xdr:col>23</xdr:col>
      <xdr:colOff>568325</xdr:colOff>
      <xdr:row>38</xdr:row>
      <xdr:rowOff>69850</xdr:rowOff>
    </xdr:to>
    <xdr:sp macro="" textlink="">
      <xdr:nvSpPr>
        <xdr:cNvPr id="379" name="フローチャート : 判断 378"/>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159294</xdr:rowOff>
    </xdr:from>
    <xdr:to>
      <xdr:col>22</xdr:col>
      <xdr:colOff>415925</xdr:colOff>
      <xdr:row>37</xdr:row>
      <xdr:rowOff>89444</xdr:rowOff>
    </xdr:to>
    <xdr:sp macro="" textlink="">
      <xdr:nvSpPr>
        <xdr:cNvPr id="380" name="フローチャート : 判断 379"/>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81" name="テキスト ボックス 3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2" name="テキスト ボックス 3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3" name="テキスト ボックス 3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4" name="テキスト ボックス 3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5" name="テキスト ボックス 3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120106</xdr:rowOff>
    </xdr:from>
    <xdr:to>
      <xdr:col>22</xdr:col>
      <xdr:colOff>415925</xdr:colOff>
      <xdr:row>42</xdr:row>
      <xdr:rowOff>50256</xdr:rowOff>
    </xdr:to>
    <xdr:sp macro="" textlink="">
      <xdr:nvSpPr>
        <xdr:cNvPr id="386" name="円/楕円 385"/>
        <xdr:cNvSpPr/>
      </xdr:nvSpPr>
      <xdr:spPr>
        <a:xfrm>
          <a:off x="15430500" y="714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105971</xdr:rowOff>
    </xdr:from>
    <xdr:ext cx="405111" cy="259045"/>
    <xdr:sp macro="" textlink="">
      <xdr:nvSpPr>
        <xdr:cNvPr id="387" name="n_1aveValue【認定こども園・幼稚園・保育所】&#10;有形固定資産減価償却率"/>
        <xdr:cNvSpPr txBox="1"/>
      </xdr:nvSpPr>
      <xdr:spPr>
        <a:xfrm>
          <a:off x="15266043"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182185</xdr:colOff>
      <xdr:row>42</xdr:row>
      <xdr:rowOff>41383</xdr:rowOff>
    </xdr:from>
    <xdr:ext cx="340478" cy="259045"/>
    <xdr:sp macro="" textlink="">
      <xdr:nvSpPr>
        <xdr:cNvPr id="388" name="n_1mainValue【認定こども園・幼稚園・保育所】&#10;有形固定資産減価償却率"/>
        <xdr:cNvSpPr txBox="1"/>
      </xdr:nvSpPr>
      <xdr:spPr>
        <a:xfrm>
          <a:off x="15298360" y="72422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9" name="正方形/長方形 38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0" name="正方形/長方形 38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1" name="正方形/長方形 39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2" name="正方形/長方形 39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3" name="正方形/長方形 39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4" name="正方形/長方形 39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5" name="正方形/長方形 39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6" name="正方形/長方形 39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7" name="テキスト ボックス 39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8" name="直線コネクタ 39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99" name="直線コネクタ 39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400" name="テキスト ボックス 39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01" name="直線コネクタ 40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38</xdr:row>
      <xdr:rowOff>48277</xdr:rowOff>
    </xdr:from>
    <xdr:ext cx="531299" cy="259045"/>
    <xdr:sp macro="" textlink="">
      <xdr:nvSpPr>
        <xdr:cNvPr id="402" name="テキスト ボックス 401"/>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03" name="直線コネクタ 40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105427</xdr:rowOff>
    </xdr:from>
    <xdr:ext cx="531299" cy="259045"/>
    <xdr:sp macro="" textlink="">
      <xdr:nvSpPr>
        <xdr:cNvPr id="404" name="テキスト ボックス 403"/>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05" name="直線コネクタ 40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162577</xdr:rowOff>
    </xdr:from>
    <xdr:ext cx="531299" cy="259045"/>
    <xdr:sp macro="" textlink="">
      <xdr:nvSpPr>
        <xdr:cNvPr id="406" name="テキスト ボックス 405"/>
        <xdr:cNvSpPr txBox="1"/>
      </xdr:nvSpPr>
      <xdr:spPr>
        <a:xfrm>
          <a:off x="17756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7" name="直線コネクタ 40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408" name="テキスト ボックス 407"/>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129006</xdr:rowOff>
    </xdr:from>
    <xdr:to>
      <xdr:col>32</xdr:col>
      <xdr:colOff>186689</xdr:colOff>
      <xdr:row>41</xdr:row>
      <xdr:rowOff>123383</xdr:rowOff>
    </xdr:to>
    <xdr:cxnSp macro="">
      <xdr:nvCxnSpPr>
        <xdr:cNvPr id="410" name="直線コネクタ 409"/>
        <xdr:cNvCxnSpPr/>
      </xdr:nvCxnSpPr>
      <xdr:spPr>
        <a:xfrm flipV="1">
          <a:off x="22160864" y="5786856"/>
          <a:ext cx="0" cy="136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127210</xdr:rowOff>
    </xdr:from>
    <xdr:ext cx="469744" cy="259045"/>
    <xdr:sp macro="" textlink="">
      <xdr:nvSpPr>
        <xdr:cNvPr id="411" name="【認定こども園・幼稚園・保育所】&#10;一人当たり面積最小値テキスト"/>
        <xdr:cNvSpPr txBox="1"/>
      </xdr:nvSpPr>
      <xdr:spPr>
        <a:xfrm>
          <a:off x="22250400" y="715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0.218</a:t>
          </a:r>
          <a:endParaRPr kumimoji="1" lang="ja-JP" altLang="en-US" sz="1000" b="1">
            <a:latin typeface="ＭＳ Ｐゴシック"/>
          </a:endParaRPr>
        </a:p>
      </xdr:txBody>
    </xdr:sp>
    <xdr:clientData/>
  </xdr:oneCellAnchor>
  <xdr:twoCellAnchor>
    <xdr:from>
      <xdr:col>32</xdr:col>
      <xdr:colOff>98425</xdr:colOff>
      <xdr:row>41</xdr:row>
      <xdr:rowOff>123383</xdr:rowOff>
    </xdr:from>
    <xdr:to>
      <xdr:col>32</xdr:col>
      <xdr:colOff>276225</xdr:colOff>
      <xdr:row>41</xdr:row>
      <xdr:rowOff>123383</xdr:rowOff>
    </xdr:to>
    <xdr:cxnSp macro="">
      <xdr:nvCxnSpPr>
        <xdr:cNvPr id="412" name="直線コネクタ 411"/>
        <xdr:cNvCxnSpPr/>
      </xdr:nvCxnSpPr>
      <xdr:spPr>
        <a:xfrm>
          <a:off x="22072600" y="715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75683</xdr:rowOff>
    </xdr:from>
    <xdr:ext cx="534377" cy="259045"/>
    <xdr:sp macro="" textlink="">
      <xdr:nvSpPr>
        <xdr:cNvPr id="413" name="【認定こども園・幼稚園・保育所】&#10;一人当たり面積最大値テキスト"/>
        <xdr:cNvSpPr txBox="1"/>
      </xdr:nvSpPr>
      <xdr:spPr>
        <a:xfrm>
          <a:off x="22250400" y="5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30.095</a:t>
          </a:r>
          <a:endParaRPr kumimoji="1" lang="ja-JP" altLang="en-US" sz="1000" b="1">
            <a:latin typeface="ＭＳ Ｐゴシック"/>
          </a:endParaRPr>
        </a:p>
      </xdr:txBody>
    </xdr:sp>
    <xdr:clientData/>
  </xdr:oneCellAnchor>
  <xdr:twoCellAnchor>
    <xdr:from>
      <xdr:col>32</xdr:col>
      <xdr:colOff>98425</xdr:colOff>
      <xdr:row>33</xdr:row>
      <xdr:rowOff>129006</xdr:rowOff>
    </xdr:from>
    <xdr:to>
      <xdr:col>32</xdr:col>
      <xdr:colOff>276225</xdr:colOff>
      <xdr:row>33</xdr:row>
      <xdr:rowOff>129006</xdr:rowOff>
    </xdr:to>
    <xdr:cxnSp macro="">
      <xdr:nvCxnSpPr>
        <xdr:cNvPr id="414" name="直線コネクタ 413"/>
        <xdr:cNvCxnSpPr/>
      </xdr:nvCxnSpPr>
      <xdr:spPr>
        <a:xfrm>
          <a:off x="22072600" y="57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42598</xdr:rowOff>
    </xdr:from>
    <xdr:ext cx="469744" cy="259045"/>
    <xdr:sp macro="" textlink="">
      <xdr:nvSpPr>
        <xdr:cNvPr id="415" name="【認定こども園・幼稚園・保育所】&#10;一人当たり面積平均値テキスト"/>
        <xdr:cNvSpPr txBox="1"/>
      </xdr:nvSpPr>
      <xdr:spPr>
        <a:xfrm>
          <a:off x="22250400" y="6900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64171</xdr:rowOff>
    </xdr:from>
    <xdr:to>
      <xdr:col>32</xdr:col>
      <xdr:colOff>238125</xdr:colOff>
      <xdr:row>40</xdr:row>
      <xdr:rowOff>165771</xdr:rowOff>
    </xdr:to>
    <xdr:sp macro="" textlink="">
      <xdr:nvSpPr>
        <xdr:cNvPr id="416" name="フローチャート : 判断 415"/>
        <xdr:cNvSpPr/>
      </xdr:nvSpPr>
      <xdr:spPr>
        <a:xfrm>
          <a:off x="22110700" y="69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65314</xdr:rowOff>
    </xdr:from>
    <xdr:to>
      <xdr:col>31</xdr:col>
      <xdr:colOff>85725</xdr:colOff>
      <xdr:row>41</xdr:row>
      <xdr:rowOff>166914</xdr:rowOff>
    </xdr:to>
    <xdr:sp macro="" textlink="">
      <xdr:nvSpPr>
        <xdr:cNvPr id="417" name="フローチャート : 判断 416"/>
        <xdr:cNvSpPr/>
      </xdr:nvSpPr>
      <xdr:spPr>
        <a:xfrm>
          <a:off x="21272500" y="70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18" name="テキスト ボックス 41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9" name="テキスト ボックス 41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0" name="テキスト ボックス 41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1" name="テキスト ボックス 42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2" name="テキスト ボックス 42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61107</xdr:rowOff>
    </xdr:from>
    <xdr:to>
      <xdr:col>31</xdr:col>
      <xdr:colOff>85725</xdr:colOff>
      <xdr:row>41</xdr:row>
      <xdr:rowOff>162707</xdr:rowOff>
    </xdr:to>
    <xdr:sp macro="" textlink="">
      <xdr:nvSpPr>
        <xdr:cNvPr id="423" name="円/楕円 422"/>
        <xdr:cNvSpPr/>
      </xdr:nvSpPr>
      <xdr:spPr>
        <a:xfrm>
          <a:off x="21272500" y="70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41</xdr:row>
      <xdr:rowOff>158041</xdr:rowOff>
    </xdr:from>
    <xdr:ext cx="469744" cy="259045"/>
    <xdr:sp macro="" textlink="">
      <xdr:nvSpPr>
        <xdr:cNvPr id="424" name="n_1aveValue【認定こども園・幼稚園・保育所】&#10;一人当たり面積"/>
        <xdr:cNvSpPr txBox="1"/>
      </xdr:nvSpPr>
      <xdr:spPr>
        <a:xfrm>
          <a:off x="21075727" y="718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7784</xdr:rowOff>
    </xdr:from>
    <xdr:ext cx="469744" cy="259045"/>
    <xdr:sp macro="" textlink="">
      <xdr:nvSpPr>
        <xdr:cNvPr id="425" name="n_1mainValue【認定こども園・幼稚園・保育所】&#10;一人当たり面積"/>
        <xdr:cNvSpPr txBox="1"/>
      </xdr:nvSpPr>
      <xdr:spPr>
        <a:xfrm>
          <a:off x="21075727" y="6865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0.469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3" name="正方形/長方形 4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4" name="テキスト ボックス 4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5" name="直線コネクタ 4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36" name="テキスト ボックス 43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37" name="直線コネクタ 43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38" name="テキスト ボックス 43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39" name="直線コネクタ 43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40" name="テキスト ボックス 43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41" name="直線コネクタ 44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42" name="テキスト ボックス 44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43" name="直線コネクタ 44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44" name="テキスト ボックス 44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5" name="直線コネクタ 4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46" name="テキスト ボックス 4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153162</xdr:rowOff>
    </xdr:from>
    <xdr:to>
      <xdr:col>23</xdr:col>
      <xdr:colOff>516889</xdr:colOff>
      <xdr:row>61</xdr:row>
      <xdr:rowOff>13716</xdr:rowOff>
    </xdr:to>
    <xdr:cxnSp macro="">
      <xdr:nvCxnSpPr>
        <xdr:cNvPr id="448" name="直線コネクタ 447"/>
        <xdr:cNvCxnSpPr/>
      </xdr:nvCxnSpPr>
      <xdr:spPr>
        <a:xfrm flipV="1">
          <a:off x="16318864" y="9582912"/>
          <a:ext cx="0" cy="88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17543</xdr:rowOff>
    </xdr:from>
    <xdr:ext cx="405111" cy="259045"/>
    <xdr:sp macro="" textlink="">
      <xdr:nvSpPr>
        <xdr:cNvPr id="449" name="【学校施設】&#10;有形固定資産減価償却率最小値テキスト"/>
        <xdr:cNvSpPr txBox="1"/>
      </xdr:nvSpPr>
      <xdr:spPr>
        <a:xfrm>
          <a:off x="16408400" y="10475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a:t>
          </a:r>
          <a:endParaRPr kumimoji="1" lang="ja-JP" altLang="en-US" sz="1000" b="1">
            <a:latin typeface="ＭＳ Ｐゴシック"/>
          </a:endParaRPr>
        </a:p>
      </xdr:txBody>
    </xdr:sp>
    <xdr:clientData/>
  </xdr:oneCellAnchor>
  <xdr:twoCellAnchor>
    <xdr:from>
      <xdr:col>23</xdr:col>
      <xdr:colOff>428625</xdr:colOff>
      <xdr:row>61</xdr:row>
      <xdr:rowOff>13716</xdr:rowOff>
    </xdr:from>
    <xdr:to>
      <xdr:col>23</xdr:col>
      <xdr:colOff>606425</xdr:colOff>
      <xdr:row>61</xdr:row>
      <xdr:rowOff>13716</xdr:rowOff>
    </xdr:to>
    <xdr:cxnSp macro="">
      <xdr:nvCxnSpPr>
        <xdr:cNvPr id="450" name="直線コネクタ 449"/>
        <xdr:cNvCxnSpPr/>
      </xdr:nvCxnSpPr>
      <xdr:spPr>
        <a:xfrm>
          <a:off x="16230600" y="10472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99839</xdr:rowOff>
    </xdr:from>
    <xdr:ext cx="405111" cy="259045"/>
    <xdr:sp macro="" textlink="">
      <xdr:nvSpPr>
        <xdr:cNvPr id="451" name="【学校施設】&#10;有形固定資産減価償却率最大値テキスト"/>
        <xdr:cNvSpPr txBox="1"/>
      </xdr:nvSpPr>
      <xdr:spPr>
        <a:xfrm>
          <a:off x="16408400" y="9358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55</xdr:row>
      <xdr:rowOff>153162</xdr:rowOff>
    </xdr:from>
    <xdr:to>
      <xdr:col>23</xdr:col>
      <xdr:colOff>606425</xdr:colOff>
      <xdr:row>55</xdr:row>
      <xdr:rowOff>153162</xdr:rowOff>
    </xdr:to>
    <xdr:cxnSp macro="">
      <xdr:nvCxnSpPr>
        <xdr:cNvPr id="452" name="直線コネクタ 451"/>
        <xdr:cNvCxnSpPr/>
      </xdr:nvCxnSpPr>
      <xdr:spPr>
        <a:xfrm>
          <a:off x="16230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779</xdr:rowOff>
    </xdr:from>
    <xdr:ext cx="405111" cy="259045"/>
    <xdr:sp macro="" textlink="">
      <xdr:nvSpPr>
        <xdr:cNvPr id="453" name="【学校施設】&#10;有形固定資産減価償却率平均値テキスト"/>
        <xdr:cNvSpPr txBox="1"/>
      </xdr:nvSpPr>
      <xdr:spPr>
        <a:xfrm>
          <a:off x="16408400" y="99448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22352</xdr:rowOff>
    </xdr:from>
    <xdr:to>
      <xdr:col>23</xdr:col>
      <xdr:colOff>568325</xdr:colOff>
      <xdr:row>58</xdr:row>
      <xdr:rowOff>123952</xdr:rowOff>
    </xdr:to>
    <xdr:sp macro="" textlink="">
      <xdr:nvSpPr>
        <xdr:cNvPr id="454" name="フローチャート : 判断 453"/>
        <xdr:cNvSpPr/>
      </xdr:nvSpPr>
      <xdr:spPr>
        <a:xfrm>
          <a:off x="16268700" y="996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148082</xdr:rowOff>
    </xdr:from>
    <xdr:to>
      <xdr:col>22</xdr:col>
      <xdr:colOff>415925</xdr:colOff>
      <xdr:row>59</xdr:row>
      <xdr:rowOff>78232</xdr:rowOff>
    </xdr:to>
    <xdr:sp macro="" textlink="">
      <xdr:nvSpPr>
        <xdr:cNvPr id="455" name="フローチャート : 判断 454"/>
        <xdr:cNvSpPr/>
      </xdr:nvSpPr>
      <xdr:spPr>
        <a:xfrm>
          <a:off x="15430500" y="1009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56" name="テキスト ボックス 45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7" name="テキスト ボックス 45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8" name="テキスト ボックス 45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9" name="テキスト ボックス 45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0" name="テキスト ボックス 45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62</xdr:row>
      <xdr:rowOff>161798</xdr:rowOff>
    </xdr:from>
    <xdr:to>
      <xdr:col>22</xdr:col>
      <xdr:colOff>415925</xdr:colOff>
      <xdr:row>63</xdr:row>
      <xdr:rowOff>91948</xdr:rowOff>
    </xdr:to>
    <xdr:sp macro="" textlink="">
      <xdr:nvSpPr>
        <xdr:cNvPr id="461" name="円/楕円 460"/>
        <xdr:cNvSpPr/>
      </xdr:nvSpPr>
      <xdr:spPr>
        <a:xfrm>
          <a:off x="15430500" y="1079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94759</xdr:rowOff>
    </xdr:from>
    <xdr:ext cx="405111" cy="259045"/>
    <xdr:sp macro="" textlink="">
      <xdr:nvSpPr>
        <xdr:cNvPr id="462" name="n_1aveValue【学校施設】&#10;有形固定資産減価償却率"/>
        <xdr:cNvSpPr txBox="1"/>
      </xdr:nvSpPr>
      <xdr:spPr>
        <a:xfrm>
          <a:off x="15266043" y="986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63</xdr:row>
      <xdr:rowOff>83075</xdr:rowOff>
    </xdr:from>
    <xdr:ext cx="405111" cy="259045"/>
    <xdr:sp macro="" textlink="">
      <xdr:nvSpPr>
        <xdr:cNvPr id="463" name="n_1mainValue【学校施設】&#10;有形固定資産減価償却率"/>
        <xdr:cNvSpPr txBox="1"/>
      </xdr:nvSpPr>
      <xdr:spPr>
        <a:xfrm>
          <a:off x="15266043" y="1088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4" name="正方形/長方形 4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5" name="正方形/長方形 4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6" name="正方形/長方形 4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7" name="正方形/長方形 4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8" name="正方形/長方形 4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9" name="正方形/長方形 4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0" name="正方形/長方形 4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1" name="正方形/長方形 4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2" name="テキスト ボックス 4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3" name="直線コネクタ 4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74" name="直線コネクタ 4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75" name="テキスト ボックス 4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76" name="直線コネクタ 4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77" name="テキスト ボックス 4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78" name="直線コネクタ 4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59</xdr:row>
      <xdr:rowOff>29227</xdr:rowOff>
    </xdr:from>
    <xdr:ext cx="531299" cy="259045"/>
    <xdr:sp macro="" textlink="">
      <xdr:nvSpPr>
        <xdr:cNvPr id="479" name="テキスト ボックス 478"/>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80" name="直線コネクタ 4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162577</xdr:rowOff>
    </xdr:from>
    <xdr:ext cx="531299" cy="259045"/>
    <xdr:sp macro="" textlink="">
      <xdr:nvSpPr>
        <xdr:cNvPr id="481" name="テキスト ボックス 480"/>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82" name="直線コネクタ 4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124477</xdr:rowOff>
    </xdr:from>
    <xdr:ext cx="531299" cy="259045"/>
    <xdr:sp macro="" textlink="">
      <xdr:nvSpPr>
        <xdr:cNvPr id="483" name="テキスト ボックス 482"/>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4" name="直線コネクタ 4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85" name="テキスト ボックス 48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7696</xdr:rowOff>
    </xdr:from>
    <xdr:to>
      <xdr:col>32</xdr:col>
      <xdr:colOff>186689</xdr:colOff>
      <xdr:row>63</xdr:row>
      <xdr:rowOff>59893</xdr:rowOff>
    </xdr:to>
    <xdr:cxnSp macro="">
      <xdr:nvCxnSpPr>
        <xdr:cNvPr id="487" name="直線コネクタ 486"/>
        <xdr:cNvCxnSpPr/>
      </xdr:nvCxnSpPr>
      <xdr:spPr>
        <a:xfrm flipV="1">
          <a:off x="22160864" y="9608896"/>
          <a:ext cx="0" cy="1252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63720</xdr:rowOff>
    </xdr:from>
    <xdr:ext cx="469744" cy="259045"/>
    <xdr:sp macro="" textlink="">
      <xdr:nvSpPr>
        <xdr:cNvPr id="488" name="【学校施設】&#10;一人当たり面積最小値テキスト"/>
        <xdr:cNvSpPr txBox="1"/>
      </xdr:nvSpPr>
      <xdr:spPr>
        <a:xfrm>
          <a:off x="222504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32</xdr:col>
      <xdr:colOff>98425</xdr:colOff>
      <xdr:row>63</xdr:row>
      <xdr:rowOff>59893</xdr:rowOff>
    </xdr:from>
    <xdr:to>
      <xdr:col>32</xdr:col>
      <xdr:colOff>276225</xdr:colOff>
      <xdr:row>63</xdr:row>
      <xdr:rowOff>59893</xdr:rowOff>
    </xdr:to>
    <xdr:cxnSp macro="">
      <xdr:nvCxnSpPr>
        <xdr:cNvPr id="489" name="直線コネクタ 488"/>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125823</xdr:rowOff>
    </xdr:from>
    <xdr:ext cx="534377" cy="259045"/>
    <xdr:sp macro="" textlink="">
      <xdr:nvSpPr>
        <xdr:cNvPr id="490" name="【学校施設】&#10;一人当たり面積最大値テキスト"/>
        <xdr:cNvSpPr txBox="1"/>
      </xdr:nvSpPr>
      <xdr:spPr>
        <a:xfrm>
          <a:off x="22250400" y="938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18.899</a:t>
          </a:r>
          <a:endParaRPr kumimoji="1" lang="ja-JP" altLang="en-US" sz="1000" b="1">
            <a:latin typeface="ＭＳ Ｐゴシック"/>
          </a:endParaRPr>
        </a:p>
      </xdr:txBody>
    </xdr:sp>
    <xdr:clientData/>
  </xdr:oneCellAnchor>
  <xdr:twoCellAnchor>
    <xdr:from>
      <xdr:col>32</xdr:col>
      <xdr:colOff>98425</xdr:colOff>
      <xdr:row>56</xdr:row>
      <xdr:rowOff>7696</xdr:rowOff>
    </xdr:from>
    <xdr:to>
      <xdr:col>32</xdr:col>
      <xdr:colOff>276225</xdr:colOff>
      <xdr:row>56</xdr:row>
      <xdr:rowOff>7696</xdr:rowOff>
    </xdr:to>
    <xdr:cxnSp macro="">
      <xdr:nvCxnSpPr>
        <xdr:cNvPr id="491" name="直線コネクタ 490"/>
        <xdr:cNvCxnSpPr/>
      </xdr:nvCxnSpPr>
      <xdr:spPr>
        <a:xfrm>
          <a:off x="22072600" y="960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108755</xdr:rowOff>
    </xdr:from>
    <xdr:ext cx="469744" cy="259045"/>
    <xdr:sp macro="" textlink="">
      <xdr:nvSpPr>
        <xdr:cNvPr id="492" name="【学校施設】&#10;一人当たり面積平均値テキスト"/>
        <xdr:cNvSpPr txBox="1"/>
      </xdr:nvSpPr>
      <xdr:spPr>
        <a:xfrm>
          <a:off x="22250400" y="1056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130328</xdr:rowOff>
    </xdr:from>
    <xdr:to>
      <xdr:col>32</xdr:col>
      <xdr:colOff>238125</xdr:colOff>
      <xdr:row>62</xdr:row>
      <xdr:rowOff>60478</xdr:rowOff>
    </xdr:to>
    <xdr:sp macro="" textlink="">
      <xdr:nvSpPr>
        <xdr:cNvPr id="493" name="フローチャート : 判断 492"/>
        <xdr:cNvSpPr/>
      </xdr:nvSpPr>
      <xdr:spPr>
        <a:xfrm>
          <a:off x="22110700" y="105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81026</xdr:rowOff>
    </xdr:from>
    <xdr:to>
      <xdr:col>31</xdr:col>
      <xdr:colOff>85725</xdr:colOff>
      <xdr:row>63</xdr:row>
      <xdr:rowOff>11176</xdr:rowOff>
    </xdr:to>
    <xdr:sp macro="" textlink="">
      <xdr:nvSpPr>
        <xdr:cNvPr id="494" name="フローチャート : 判断 493"/>
        <xdr:cNvSpPr/>
      </xdr:nvSpPr>
      <xdr:spPr>
        <a:xfrm>
          <a:off x="21272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95" name="テキスト ボックス 4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6" name="テキスト ボックス 4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7" name="テキスト ボックス 4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8" name="テキスト ボックス 4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9" name="テキスト ボックス 4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137109</xdr:rowOff>
    </xdr:from>
    <xdr:to>
      <xdr:col>31</xdr:col>
      <xdr:colOff>85725</xdr:colOff>
      <xdr:row>60</xdr:row>
      <xdr:rowOff>67259</xdr:rowOff>
    </xdr:to>
    <xdr:sp macro="" textlink="">
      <xdr:nvSpPr>
        <xdr:cNvPr id="500" name="円/楕円 499"/>
        <xdr:cNvSpPr/>
      </xdr:nvSpPr>
      <xdr:spPr>
        <a:xfrm>
          <a:off x="21272500" y="1025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2303</xdr:rowOff>
    </xdr:from>
    <xdr:ext cx="469744" cy="259045"/>
    <xdr:sp macro="" textlink="">
      <xdr:nvSpPr>
        <xdr:cNvPr id="501" name="n_1aveValue【学校施設】&#10;一人当たり面積"/>
        <xdr:cNvSpPr txBox="1"/>
      </xdr:nvSpPr>
      <xdr:spPr>
        <a:xfrm>
          <a:off x="21075727" y="108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a:t>
          </a:r>
          <a:endParaRPr kumimoji="1" lang="ja-JP" altLang="en-US" sz="1000" b="1">
            <a:solidFill>
              <a:srgbClr val="000080"/>
            </a:solidFill>
            <a:latin typeface="ＭＳ Ｐゴシック"/>
          </a:endParaRPr>
        </a:p>
      </xdr:txBody>
    </xdr:sp>
    <xdr:clientData/>
  </xdr:oneCellAnchor>
  <xdr:oneCellAnchor>
    <xdr:from>
      <xdr:col>30</xdr:col>
      <xdr:colOff>473152</xdr:colOff>
      <xdr:row>58</xdr:row>
      <xdr:rowOff>83786</xdr:rowOff>
    </xdr:from>
    <xdr:ext cx="469744" cy="259045"/>
    <xdr:sp macro="" textlink="">
      <xdr:nvSpPr>
        <xdr:cNvPr id="502" name="n_1mainValue【学校施設】&#10;一人当たり面積"/>
        <xdr:cNvSpPr txBox="1"/>
      </xdr:nvSpPr>
      <xdr:spPr>
        <a:xfrm>
          <a:off x="21075727" y="1002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3" name="正方形/長方形 50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504" name="正方形/長方形 503"/>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505" name="正方形/長方形 504"/>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506" name="正方形/長方形 505"/>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507" name="正方形/長方形 506"/>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8" name="正方形/長方形 50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09" name="正方形/長方形 50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510" name="正方形/長方形 509"/>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511" name="正方形/長方形 510"/>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512" name="正方形/長方形 511"/>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513" name="正方形/長方形 512"/>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4" name="正方形/長方形 51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15" name="正方形/長方形 5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6" name="正方形/長方形 5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7" name="正方形/長方形 5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8" name="正方形/長方形 5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9" name="正方形/長方形 5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0" name="正方形/長方形 5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1" name="正方形/長方形 5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2" name="正方形/長方形 5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3" name="テキスト ボックス 5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4" name="直線コネクタ 5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25" name="直線コネクタ 52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26" name="テキスト ボックス 52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27" name="直線コネクタ 52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28" name="テキスト ボックス 52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29" name="直線コネクタ 52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0" name="テキスト ボックス 52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31" name="直線コネクタ 53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32" name="テキスト ボックス 53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33" name="直線コネクタ 53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34" name="テキスト ボックス 53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35" name="直線コネクタ 53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36" name="テキスト ボックス 53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7" name="直線コネクタ 53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8" name="テキスト ボックス 53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41911</xdr:rowOff>
    </xdr:to>
    <xdr:cxnSp macro="">
      <xdr:nvCxnSpPr>
        <xdr:cNvPr id="540" name="直線コネクタ 539"/>
        <xdr:cNvCxnSpPr/>
      </xdr:nvCxnSpPr>
      <xdr:spPr>
        <a:xfrm flipV="1">
          <a:off x="16318864" y="17090571"/>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541" name="【公民館】&#10;有形固定資産減価償却率最小値テキスト"/>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542" name="直線コネクタ 541"/>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543" name="【公民館】&#10;有形固定資産減価償却率最大値テキスト"/>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544" name="直線コネクタ 54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28320</xdr:rowOff>
    </xdr:from>
    <xdr:ext cx="405111" cy="259045"/>
    <xdr:sp macro="" textlink="">
      <xdr:nvSpPr>
        <xdr:cNvPr id="545" name="【公民館】&#10;有形固定資産減価償却率平均値テキスト"/>
        <xdr:cNvSpPr txBox="1"/>
      </xdr:nvSpPr>
      <xdr:spPr>
        <a:xfrm>
          <a:off x="16408400" y="17687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49893</xdr:rowOff>
    </xdr:from>
    <xdr:to>
      <xdr:col>23</xdr:col>
      <xdr:colOff>568325</xdr:colOff>
      <xdr:row>103</xdr:row>
      <xdr:rowOff>151493</xdr:rowOff>
    </xdr:to>
    <xdr:sp macro="" textlink="">
      <xdr:nvSpPr>
        <xdr:cNvPr id="546" name="フローチャート : 判断 545"/>
        <xdr:cNvSpPr/>
      </xdr:nvSpPr>
      <xdr:spPr>
        <a:xfrm>
          <a:off x="162687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79284</xdr:rowOff>
    </xdr:from>
    <xdr:to>
      <xdr:col>22</xdr:col>
      <xdr:colOff>415925</xdr:colOff>
      <xdr:row>104</xdr:row>
      <xdr:rowOff>9434</xdr:rowOff>
    </xdr:to>
    <xdr:sp macro="" textlink="">
      <xdr:nvSpPr>
        <xdr:cNvPr id="547" name="フローチャート : 判断 546"/>
        <xdr:cNvSpPr/>
      </xdr:nvSpPr>
      <xdr:spPr>
        <a:xfrm>
          <a:off x="15430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8" name="テキスト ボックス 5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9" name="テキスト ボックス 5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0" name="テキスト ボックス 5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1" name="テキスト ボックス 5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2" name="テキスト ボックス 5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51526</xdr:rowOff>
    </xdr:from>
    <xdr:to>
      <xdr:col>22</xdr:col>
      <xdr:colOff>415925</xdr:colOff>
      <xdr:row>106</xdr:row>
      <xdr:rowOff>153126</xdr:rowOff>
    </xdr:to>
    <xdr:sp macro="" textlink="">
      <xdr:nvSpPr>
        <xdr:cNvPr id="553" name="円/楕円 552"/>
        <xdr:cNvSpPr/>
      </xdr:nvSpPr>
      <xdr:spPr>
        <a:xfrm>
          <a:off x="15430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25961</xdr:rowOff>
    </xdr:from>
    <xdr:ext cx="405111" cy="259045"/>
    <xdr:sp macro="" textlink="">
      <xdr:nvSpPr>
        <xdr:cNvPr id="554" name="n_1aveValue【公民館】&#10;有形固定資産減価償却率"/>
        <xdr:cNvSpPr txBox="1"/>
      </xdr:nvSpPr>
      <xdr:spPr>
        <a:xfrm>
          <a:off x="15266043"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22</xdr:col>
      <xdr:colOff>149868</xdr:colOff>
      <xdr:row>106</xdr:row>
      <xdr:rowOff>144253</xdr:rowOff>
    </xdr:from>
    <xdr:ext cx="405111" cy="259045"/>
    <xdr:sp macro="" textlink="">
      <xdr:nvSpPr>
        <xdr:cNvPr id="555" name="n_1mainValue【公民館】&#10;有形固定資産減価償却率"/>
        <xdr:cNvSpPr txBox="1"/>
      </xdr:nvSpPr>
      <xdr:spPr>
        <a:xfrm>
          <a:off x="15266043"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6" name="正方形/長方形 5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7" name="正方形/長方形 5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8" name="正方形/長方形 5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9" name="正方形/長方形 5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0" name="正方形/長方形 5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1" name="正方形/長方形 5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2" name="正方形/長方形 5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3" name="正方形/長方形 5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4" name="テキスト ボックス 5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5" name="直線コネクタ 5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66" name="テキスト ボックス 56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67" name="直線コネクタ 56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68" name="テキスト ボックス 56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69" name="直線コネクタ 56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0" name="テキスト ボックス 56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1" name="直線コネクタ 57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2" name="テキスト ボックス 57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3" name="直線コネクタ 57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4" name="テキスト ボックス 57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75" name="直線コネクタ 57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76" name="テキスト ボックス 57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7" name="直線コネクタ 5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8" name="テキスト ボックス 5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170180</xdr:rowOff>
    </xdr:from>
    <xdr:to>
      <xdr:col>32</xdr:col>
      <xdr:colOff>186689</xdr:colOff>
      <xdr:row>107</xdr:row>
      <xdr:rowOff>144780</xdr:rowOff>
    </xdr:to>
    <xdr:cxnSp macro="">
      <xdr:nvCxnSpPr>
        <xdr:cNvPr id="580" name="直線コネクタ 579"/>
        <xdr:cNvCxnSpPr/>
      </xdr:nvCxnSpPr>
      <xdr:spPr>
        <a:xfrm flipV="1">
          <a:off x="22160864" y="1714373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148607</xdr:rowOff>
    </xdr:from>
    <xdr:ext cx="469744" cy="259045"/>
    <xdr:sp macro="" textlink="">
      <xdr:nvSpPr>
        <xdr:cNvPr id="581" name="【公民館】&#10;一人当たり面積最小値テキスト"/>
        <xdr:cNvSpPr txBox="1"/>
      </xdr:nvSpPr>
      <xdr:spPr>
        <a:xfrm>
          <a:off x="22250400" y="184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0.741</a:t>
          </a:r>
          <a:endParaRPr kumimoji="1" lang="ja-JP" altLang="en-US" sz="1000" b="1">
            <a:latin typeface="ＭＳ Ｐゴシック"/>
          </a:endParaRPr>
        </a:p>
      </xdr:txBody>
    </xdr:sp>
    <xdr:clientData/>
  </xdr:oneCellAnchor>
  <xdr:twoCellAnchor>
    <xdr:from>
      <xdr:col>32</xdr:col>
      <xdr:colOff>98425</xdr:colOff>
      <xdr:row>107</xdr:row>
      <xdr:rowOff>144780</xdr:rowOff>
    </xdr:from>
    <xdr:to>
      <xdr:col>32</xdr:col>
      <xdr:colOff>276225</xdr:colOff>
      <xdr:row>107</xdr:row>
      <xdr:rowOff>144780</xdr:rowOff>
    </xdr:to>
    <xdr:cxnSp macro="">
      <xdr:nvCxnSpPr>
        <xdr:cNvPr id="582" name="直線コネクタ 581"/>
        <xdr:cNvCxnSpPr/>
      </xdr:nvCxnSpPr>
      <xdr:spPr>
        <a:xfrm>
          <a:off x="22072600" y="1848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116857</xdr:rowOff>
    </xdr:from>
    <xdr:ext cx="469744" cy="259045"/>
    <xdr:sp macro="" textlink="">
      <xdr:nvSpPr>
        <xdr:cNvPr id="583" name="【公民館】&#10;一人当たり面積最大値テキスト"/>
        <xdr:cNvSpPr txBox="1"/>
      </xdr:nvSpPr>
      <xdr:spPr>
        <a:xfrm>
          <a:off x="22250400" y="1691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a:t>
          </a:r>
          <a:endParaRPr kumimoji="1" lang="ja-JP" altLang="en-US" sz="1000" b="1">
            <a:latin typeface="ＭＳ Ｐゴシック"/>
          </a:endParaRPr>
        </a:p>
      </xdr:txBody>
    </xdr:sp>
    <xdr:clientData/>
  </xdr:oneCellAnchor>
  <xdr:twoCellAnchor>
    <xdr:from>
      <xdr:col>32</xdr:col>
      <xdr:colOff>98425</xdr:colOff>
      <xdr:row>99</xdr:row>
      <xdr:rowOff>170180</xdr:rowOff>
    </xdr:from>
    <xdr:to>
      <xdr:col>32</xdr:col>
      <xdr:colOff>276225</xdr:colOff>
      <xdr:row>99</xdr:row>
      <xdr:rowOff>170180</xdr:rowOff>
    </xdr:to>
    <xdr:cxnSp macro="">
      <xdr:nvCxnSpPr>
        <xdr:cNvPr id="584" name="直線コネクタ 583"/>
        <xdr:cNvCxnSpPr/>
      </xdr:nvCxnSpPr>
      <xdr:spPr>
        <a:xfrm>
          <a:off x="22072600" y="171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48277</xdr:rowOff>
    </xdr:from>
    <xdr:ext cx="469744" cy="259045"/>
    <xdr:sp macro="" textlink="">
      <xdr:nvSpPr>
        <xdr:cNvPr id="585" name="【公民館】&#10;一人当たり面積平均値テキスト"/>
        <xdr:cNvSpPr txBox="1"/>
      </xdr:nvSpPr>
      <xdr:spPr>
        <a:xfrm>
          <a:off x="22250400" y="1787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1.165</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69850</xdr:rowOff>
    </xdr:from>
    <xdr:to>
      <xdr:col>32</xdr:col>
      <xdr:colOff>238125</xdr:colOff>
      <xdr:row>105</xdr:row>
      <xdr:rowOff>0</xdr:rowOff>
    </xdr:to>
    <xdr:sp macro="" textlink="">
      <xdr:nvSpPr>
        <xdr:cNvPr id="586" name="フローチャート : 判断 585"/>
        <xdr:cNvSpPr/>
      </xdr:nvSpPr>
      <xdr:spPr>
        <a:xfrm>
          <a:off x="22110700" y="1790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108</xdr:row>
      <xdr:rowOff>27939</xdr:rowOff>
    </xdr:from>
    <xdr:to>
      <xdr:col>31</xdr:col>
      <xdr:colOff>85725</xdr:colOff>
      <xdr:row>108</xdr:row>
      <xdr:rowOff>129539</xdr:rowOff>
    </xdr:to>
    <xdr:sp macro="" textlink="">
      <xdr:nvSpPr>
        <xdr:cNvPr id="587" name="フローチャート : 判断 586"/>
        <xdr:cNvSpPr/>
      </xdr:nvSpPr>
      <xdr:spPr>
        <a:xfrm>
          <a:off x="21272500" y="185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88" name="テキスト ボックス 5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9" name="テキスト ボックス 5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0" name="テキスト ボックス 5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1" name="テキスト ボックス 5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2" name="テキスト ボックス 5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101</xdr:row>
      <xdr:rowOff>165100</xdr:rowOff>
    </xdr:from>
    <xdr:to>
      <xdr:col>31</xdr:col>
      <xdr:colOff>85725</xdr:colOff>
      <xdr:row>102</xdr:row>
      <xdr:rowOff>95250</xdr:rowOff>
    </xdr:to>
    <xdr:sp macro="" textlink="">
      <xdr:nvSpPr>
        <xdr:cNvPr id="593" name="円/楕円 592"/>
        <xdr:cNvSpPr/>
      </xdr:nvSpPr>
      <xdr:spPr>
        <a:xfrm>
          <a:off x="21272500" y="1748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120666</xdr:rowOff>
    </xdr:from>
    <xdr:ext cx="469744" cy="259045"/>
    <xdr:sp macro="" textlink="">
      <xdr:nvSpPr>
        <xdr:cNvPr id="594" name="n_1aveValue【公民館】&#10;一人当たり面積"/>
        <xdr:cNvSpPr txBox="1"/>
      </xdr:nvSpPr>
      <xdr:spPr>
        <a:xfrm>
          <a:off x="21075727" y="1863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0.658</a:t>
          </a:r>
          <a:endParaRPr kumimoji="1" lang="ja-JP" altLang="en-US" sz="1000" b="1">
            <a:solidFill>
              <a:srgbClr val="000080"/>
            </a:solidFill>
            <a:latin typeface="ＭＳ Ｐゴシック"/>
          </a:endParaRPr>
        </a:p>
      </xdr:txBody>
    </xdr:sp>
    <xdr:clientData/>
  </xdr:oneCellAnchor>
  <xdr:oneCellAnchor>
    <xdr:from>
      <xdr:col>30</xdr:col>
      <xdr:colOff>473152</xdr:colOff>
      <xdr:row>100</xdr:row>
      <xdr:rowOff>111777</xdr:rowOff>
    </xdr:from>
    <xdr:ext cx="469744" cy="259045"/>
    <xdr:sp macro="" textlink="">
      <xdr:nvSpPr>
        <xdr:cNvPr id="595" name="n_1mainValue【公民館】&#10;一人当たり面積"/>
        <xdr:cNvSpPr txBox="1"/>
      </xdr:nvSpPr>
      <xdr:spPr>
        <a:xfrm>
          <a:off x="21075727" y="1725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6" name="正方形/長方形 5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7" name="正方形/長方形 5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8" name="テキスト ボックス 5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全体的に、有形固定資産減価償却率が高く、立替や改修の時期が近づいている。特に漁港施設については、経過年数が長いため７３．２％となっており、県平均及び類似団体よりも上回っている。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沖縄県東村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1,835
1,829
81.88
3,850,267
3,606,386
129,695
1,523,864
3,102,068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67" name="テキスト ボックス 6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61722</xdr:rowOff>
    </xdr:from>
    <xdr:to>
      <xdr:col>6</xdr:col>
      <xdr:colOff>510540</xdr:colOff>
      <xdr:row>63</xdr:row>
      <xdr:rowOff>80010</xdr:rowOff>
    </xdr:to>
    <xdr:cxnSp macro="">
      <xdr:nvCxnSpPr>
        <xdr:cNvPr id="71" name="直線コネクタ 70"/>
        <xdr:cNvCxnSpPr/>
      </xdr:nvCxnSpPr>
      <xdr:spPr>
        <a:xfrm flipV="1">
          <a:off x="4634865" y="966292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83837</xdr:rowOff>
    </xdr:from>
    <xdr:ext cx="405111" cy="259045"/>
    <xdr:sp macro="" textlink="">
      <xdr:nvSpPr>
        <xdr:cNvPr id="72" name="【体育館・プール】&#10;有形固定資産減価償却率最小値テキスト"/>
        <xdr:cNvSpPr txBox="1"/>
      </xdr:nvSpPr>
      <xdr:spPr>
        <a:xfrm>
          <a:off x="47244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6</xdr:col>
      <xdr:colOff>422275</xdr:colOff>
      <xdr:row>63</xdr:row>
      <xdr:rowOff>80010</xdr:rowOff>
    </xdr:from>
    <xdr:to>
      <xdr:col>6</xdr:col>
      <xdr:colOff>600075</xdr:colOff>
      <xdr:row>63</xdr:row>
      <xdr:rowOff>80010</xdr:rowOff>
    </xdr:to>
    <xdr:cxnSp macro="">
      <xdr:nvCxnSpPr>
        <xdr:cNvPr id="73" name="直線コネクタ 72"/>
        <xdr:cNvCxnSpPr/>
      </xdr:nvCxnSpPr>
      <xdr:spPr>
        <a:xfrm>
          <a:off x="4546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8399</xdr:rowOff>
    </xdr:from>
    <xdr:ext cx="405111" cy="259045"/>
    <xdr:sp macro="" textlink="">
      <xdr:nvSpPr>
        <xdr:cNvPr id="74" name="【体育館・プール】&#10;有形固定資産減価償却率最大値テキスト"/>
        <xdr:cNvSpPr txBox="1"/>
      </xdr:nvSpPr>
      <xdr:spPr>
        <a:xfrm>
          <a:off x="4724400" y="943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a:t>
          </a:r>
          <a:endParaRPr kumimoji="1" lang="ja-JP" altLang="en-US" sz="1000" b="1">
            <a:latin typeface="ＭＳ Ｐゴシック"/>
          </a:endParaRPr>
        </a:p>
      </xdr:txBody>
    </xdr:sp>
    <xdr:clientData/>
  </xdr:oneCellAnchor>
  <xdr:twoCellAnchor>
    <xdr:from>
      <xdr:col>6</xdr:col>
      <xdr:colOff>422275</xdr:colOff>
      <xdr:row>56</xdr:row>
      <xdr:rowOff>61722</xdr:rowOff>
    </xdr:from>
    <xdr:to>
      <xdr:col>6</xdr:col>
      <xdr:colOff>600075</xdr:colOff>
      <xdr:row>56</xdr:row>
      <xdr:rowOff>61722</xdr:rowOff>
    </xdr:to>
    <xdr:cxnSp macro="">
      <xdr:nvCxnSpPr>
        <xdr:cNvPr id="75" name="直線コネクタ 74"/>
        <xdr:cNvCxnSpPr/>
      </xdr:nvCxnSpPr>
      <xdr:spPr>
        <a:xfrm>
          <a:off x="4546600" y="966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158513</xdr:rowOff>
    </xdr:from>
    <xdr:ext cx="405111" cy="259045"/>
    <xdr:sp macro="" textlink="">
      <xdr:nvSpPr>
        <xdr:cNvPr id="76" name="【体育館・プール】&#10;有形固定資産減価償却率平均値テキスト"/>
        <xdr:cNvSpPr txBox="1"/>
      </xdr:nvSpPr>
      <xdr:spPr>
        <a:xfrm>
          <a:off x="4724400" y="10274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xdr:rowOff>
    </xdr:from>
    <xdr:to>
      <xdr:col>6</xdr:col>
      <xdr:colOff>561975</xdr:colOff>
      <xdr:row>60</xdr:row>
      <xdr:rowOff>110236</xdr:rowOff>
    </xdr:to>
    <xdr:sp macro="" textlink="">
      <xdr:nvSpPr>
        <xdr:cNvPr id="77" name="フローチャート : 判断 76"/>
        <xdr:cNvSpPr/>
      </xdr:nvSpPr>
      <xdr:spPr>
        <a:xfrm>
          <a:off x="4584700" y="1029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68072</xdr:rowOff>
    </xdr:from>
    <xdr:to>
      <xdr:col>5</xdr:col>
      <xdr:colOff>409575</xdr:colOff>
      <xdr:row>60</xdr:row>
      <xdr:rowOff>169672</xdr:rowOff>
    </xdr:to>
    <xdr:sp macro="" textlink="">
      <xdr:nvSpPr>
        <xdr:cNvPr id="78" name="フローチャート : 判断 77"/>
        <xdr:cNvSpPr/>
      </xdr:nvSpPr>
      <xdr:spPr>
        <a:xfrm>
          <a:off x="37465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160799</xdr:rowOff>
    </xdr:from>
    <xdr:ext cx="405111" cy="259045"/>
    <xdr:sp macro="" textlink="">
      <xdr:nvSpPr>
        <xdr:cNvPr id="79" name="n_1aveValue【体育館・プール】&#10;有形固定資産減価償却率"/>
        <xdr:cNvSpPr txBox="1"/>
      </xdr:nvSpPr>
      <xdr:spPr>
        <a:xfrm>
          <a:off x="3582043" y="1044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95504</xdr:rowOff>
    </xdr:from>
    <xdr:to>
      <xdr:col>5</xdr:col>
      <xdr:colOff>409575</xdr:colOff>
      <xdr:row>60</xdr:row>
      <xdr:rowOff>25654</xdr:rowOff>
    </xdr:to>
    <xdr:sp macro="" textlink="">
      <xdr:nvSpPr>
        <xdr:cNvPr id="85" name="円/楕円 84"/>
        <xdr:cNvSpPr/>
      </xdr:nvSpPr>
      <xdr:spPr>
        <a:xfrm>
          <a:off x="3746500" y="1021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42181</xdr:rowOff>
    </xdr:from>
    <xdr:ext cx="405111" cy="259045"/>
    <xdr:sp macro="" textlink="">
      <xdr:nvSpPr>
        <xdr:cNvPr id="86" name="n_1mainValue【体育館・プール】&#10;有形固定資産減価償却率"/>
        <xdr:cNvSpPr txBox="1"/>
      </xdr:nvSpPr>
      <xdr:spPr>
        <a:xfrm>
          <a:off x="3582043" y="9986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7" name="正方形/長方形 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4" name="正方形/長方形 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97" name="直線コネクタ 9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98" name="テキスト ボックス 9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99" name="直線コネクタ 9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00" name="テキスト ボックス 9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01" name="直線コネクタ 10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02" name="テキスト ボックス 10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03" name="直線コネクタ 10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04" name="テキスト ボックス 10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05" name="直線コネクタ 10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06" name="テキスト ボックス 10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07" name="直線コネクタ 10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08" name="テキスト ボックス 10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9" name="直線コネクタ 1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0" name="テキスト ボックス 1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159040</xdr:rowOff>
    </xdr:from>
    <xdr:to>
      <xdr:col>15</xdr:col>
      <xdr:colOff>180340</xdr:colOff>
      <xdr:row>64</xdr:row>
      <xdr:rowOff>9471</xdr:rowOff>
    </xdr:to>
    <xdr:cxnSp macro="">
      <xdr:nvCxnSpPr>
        <xdr:cNvPr id="112" name="直線コネクタ 111"/>
        <xdr:cNvCxnSpPr/>
      </xdr:nvCxnSpPr>
      <xdr:spPr>
        <a:xfrm flipV="1">
          <a:off x="10476865" y="9588790"/>
          <a:ext cx="0" cy="139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13298</xdr:rowOff>
    </xdr:from>
    <xdr:ext cx="469744" cy="259045"/>
    <xdr:sp macro="" textlink="">
      <xdr:nvSpPr>
        <xdr:cNvPr id="113" name="【体育館・プール】&#10;一人当たり面積最小値テキスト"/>
        <xdr:cNvSpPr txBox="1"/>
      </xdr:nvSpPr>
      <xdr:spPr>
        <a:xfrm>
          <a:off x="10566400" y="1098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0.371</a:t>
          </a:r>
          <a:endParaRPr kumimoji="1" lang="ja-JP" altLang="en-US" sz="1000" b="1">
            <a:latin typeface="ＭＳ Ｐゴシック"/>
          </a:endParaRPr>
        </a:p>
      </xdr:txBody>
    </xdr:sp>
    <xdr:clientData/>
  </xdr:oneCellAnchor>
  <xdr:twoCellAnchor>
    <xdr:from>
      <xdr:col>15</xdr:col>
      <xdr:colOff>92075</xdr:colOff>
      <xdr:row>64</xdr:row>
      <xdr:rowOff>9471</xdr:rowOff>
    </xdr:from>
    <xdr:to>
      <xdr:col>15</xdr:col>
      <xdr:colOff>269875</xdr:colOff>
      <xdr:row>64</xdr:row>
      <xdr:rowOff>9471</xdr:rowOff>
    </xdr:to>
    <xdr:cxnSp macro="">
      <xdr:nvCxnSpPr>
        <xdr:cNvPr id="114" name="直線コネクタ 113"/>
        <xdr:cNvCxnSpPr/>
      </xdr:nvCxnSpPr>
      <xdr:spPr>
        <a:xfrm>
          <a:off x="10388600" y="10982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105717</xdr:rowOff>
    </xdr:from>
    <xdr:ext cx="469744" cy="259045"/>
    <xdr:sp macro="" textlink="">
      <xdr:nvSpPr>
        <xdr:cNvPr id="115" name="【体育館・プール】&#10;一人当たり面積最大値テキスト"/>
        <xdr:cNvSpPr txBox="1"/>
      </xdr:nvSpPr>
      <xdr:spPr>
        <a:xfrm>
          <a:off x="10566400" y="936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4.638</a:t>
          </a:r>
          <a:endParaRPr kumimoji="1" lang="ja-JP" altLang="en-US" sz="1000" b="1">
            <a:latin typeface="ＭＳ Ｐゴシック"/>
          </a:endParaRPr>
        </a:p>
      </xdr:txBody>
    </xdr:sp>
    <xdr:clientData/>
  </xdr:oneCellAnchor>
  <xdr:twoCellAnchor>
    <xdr:from>
      <xdr:col>15</xdr:col>
      <xdr:colOff>92075</xdr:colOff>
      <xdr:row>55</xdr:row>
      <xdr:rowOff>159040</xdr:rowOff>
    </xdr:from>
    <xdr:to>
      <xdr:col>15</xdr:col>
      <xdr:colOff>269875</xdr:colOff>
      <xdr:row>55</xdr:row>
      <xdr:rowOff>159040</xdr:rowOff>
    </xdr:to>
    <xdr:cxnSp macro="">
      <xdr:nvCxnSpPr>
        <xdr:cNvPr id="116" name="直線コネクタ 115"/>
        <xdr:cNvCxnSpPr/>
      </xdr:nvCxnSpPr>
      <xdr:spPr>
        <a:xfrm>
          <a:off x="10388600" y="958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140878</xdr:rowOff>
    </xdr:from>
    <xdr:ext cx="469744" cy="259045"/>
    <xdr:sp macro="" textlink="">
      <xdr:nvSpPr>
        <xdr:cNvPr id="117" name="【体育館・プール】&#10;一人当たり面積平均値テキスト"/>
        <xdr:cNvSpPr txBox="1"/>
      </xdr:nvSpPr>
      <xdr:spPr>
        <a:xfrm>
          <a:off x="10566400" y="10599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162451</xdr:rowOff>
    </xdr:from>
    <xdr:to>
      <xdr:col>15</xdr:col>
      <xdr:colOff>231775</xdr:colOff>
      <xdr:row>62</xdr:row>
      <xdr:rowOff>92601</xdr:rowOff>
    </xdr:to>
    <xdr:sp macro="" textlink="">
      <xdr:nvSpPr>
        <xdr:cNvPr id="118" name="フローチャート : 判断 117"/>
        <xdr:cNvSpPr/>
      </xdr:nvSpPr>
      <xdr:spPr>
        <a:xfrm>
          <a:off x="10426700" y="1062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130121</xdr:rowOff>
    </xdr:from>
    <xdr:to>
      <xdr:col>14</xdr:col>
      <xdr:colOff>79375</xdr:colOff>
      <xdr:row>63</xdr:row>
      <xdr:rowOff>60271</xdr:rowOff>
    </xdr:to>
    <xdr:sp macro="" textlink="">
      <xdr:nvSpPr>
        <xdr:cNvPr id="119" name="フローチャート : 判断 118"/>
        <xdr:cNvSpPr/>
      </xdr:nvSpPr>
      <xdr:spPr>
        <a:xfrm>
          <a:off x="9588500" y="1076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51398</xdr:rowOff>
    </xdr:from>
    <xdr:ext cx="469744" cy="259045"/>
    <xdr:sp macro="" textlink="">
      <xdr:nvSpPr>
        <xdr:cNvPr id="120" name="n_1aveValue【体育館・プール】&#10;一人当たり面積"/>
        <xdr:cNvSpPr txBox="1"/>
      </xdr:nvSpPr>
      <xdr:spPr>
        <a:xfrm>
          <a:off x="9391727" y="10852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0.896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1" name="テキスト ボックス 1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2" name="テキスト ボックス 1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3" name="テキスト ボックス 1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4" name="テキスト ボックス 1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5" name="テキスト ボックス 1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52723</xdr:rowOff>
    </xdr:from>
    <xdr:to>
      <xdr:col>14</xdr:col>
      <xdr:colOff>79375</xdr:colOff>
      <xdr:row>61</xdr:row>
      <xdr:rowOff>154323</xdr:rowOff>
    </xdr:to>
    <xdr:sp macro="" textlink="">
      <xdr:nvSpPr>
        <xdr:cNvPr id="126" name="円/楕円 125"/>
        <xdr:cNvSpPr/>
      </xdr:nvSpPr>
      <xdr:spPr>
        <a:xfrm>
          <a:off x="9588500" y="1051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170850</xdr:rowOff>
    </xdr:from>
    <xdr:ext cx="469744" cy="259045"/>
    <xdr:sp macro="" textlink="">
      <xdr:nvSpPr>
        <xdr:cNvPr id="127" name="n_1mainValue【体育館・プール】&#10;一人当たり面積"/>
        <xdr:cNvSpPr txBox="1"/>
      </xdr:nvSpPr>
      <xdr:spPr>
        <a:xfrm>
          <a:off x="9391727" y="1028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8" name="正方形/長方形 1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9" name="正方形/長方形 1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0" name="正方形/長方形 1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1" name="正方形/長方形 1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2" name="正方形/長方形 1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3" name="正方形/長方形 1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4" name="正方形/長方形 1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5" name="正方形/長方形 13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36" name="正方形/長方形 13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37" name="正方形/長方形 13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38" name="正方形/長方形 13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39" name="正方形/長方形 13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40" name="正方形/長方形 13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41" name="正方形/長方形 14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42" name="正方形/長方形 14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43" name="正方形/長方形 142"/>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144" name="正方形/長方形 1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45" name="正方形/長方形 14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46" name="正方形/長方形 14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47" name="正方形/長方形 14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48" name="正方形/長方形 14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49" name="正方形/長方形 14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50" name="正方形/長方形 14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51" name="正方形/長方形 15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152" name="正方形/長方形 15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53" name="正方形/長方形 15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54" name="正方形/長方形 15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55" name="正方形/長方形 15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56" name="正方形/長方形 15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57" name="正方形/長方形 15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58" name="正方形/長方形 15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59" name="正方形/長方形 15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160" name="正方形/長方形 15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61" name="正方形/長方形 16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62" name="正方形/長方形 16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63" name="正方形/長方形 16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64" name="正方形/長方形 16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65" name="正方形/長方形 16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66" name="正方形/長方形 16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167" name="正方形/長方形 16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168" name="正方形/長方形 16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169" name="正方形/長方形 16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170" name="正方形/長方形 16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171" name="正方形/長方形 17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172" name="正方形/長方形 17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173" name="正方形/長方形 17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174" name="正方形/長方形 17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1,804,786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175" name="正方形/長方形 17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176" name="正方形/長方形 1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177" name="正方形/長方形 17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178" name="正方形/長方形 17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179" name="正方形/長方形 17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180" name="正方形/長方形 17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181" name="正方形/長方形 18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182" name="正方形/長方形 18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183" name="正方形/長方形 18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184" name="正方形/長方形 18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185" name="正方形/長方形 18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186" name="正方形/長方形 18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187" name="正方形/長方形 18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188" name="正方形/長方形 18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189" name="正方形/長方形 18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190" name="正方形/長方形 18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191" name="正方形/長方形 19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192" name="正方形/長方形 1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193" name="正方形/長方形 1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194" name="正方形/長方形 1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195" name="正方形/長方形 1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196" name="正方形/長方形 1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197" name="正方形/長方形 1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198" name="正方形/長方形 1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199" name="正方形/長方形 19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200" name="正方形/長方形 19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01" name="正方形/長方形 20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02" name="正方形/長方形 20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203" name="正方形/長方形 20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204" name="正方形/長方形 20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205" name="正方形/長方形 20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206" name="正方形/長方形 20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207" name="正方形/長方形 20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208" name="正方形/長方形 2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209" name="正方形/長方形 2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210" name="正方形/長方形 2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211" name="正方形/長方形 2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212" name="正方形/長方形 2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213" name="正方形/長方形 2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214" name="正方形/長方形 2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215" name="正方形/長方形 2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216" name="テキスト ボックス 2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217" name="直線コネクタ 2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218" name="テキスト ボックス 21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219" name="直線コネクタ 21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220" name="テキスト ボックス 21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221" name="直線コネクタ 22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222" name="テキスト ボックス 22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223" name="直線コネクタ 22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224" name="テキスト ボックス 22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225" name="直線コネクタ 22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226" name="テキスト ボックス 22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227" name="直線コネクタ 22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228" name="テキスト ボックス 22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229" name="直線コネクタ 22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230" name="テキスト ボックス 22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23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102870</xdr:rowOff>
    </xdr:from>
    <xdr:to>
      <xdr:col>23</xdr:col>
      <xdr:colOff>516889</xdr:colOff>
      <xdr:row>108</xdr:row>
      <xdr:rowOff>152400</xdr:rowOff>
    </xdr:to>
    <xdr:cxnSp macro="">
      <xdr:nvCxnSpPr>
        <xdr:cNvPr id="232" name="直線コネクタ 231"/>
        <xdr:cNvCxnSpPr/>
      </xdr:nvCxnSpPr>
      <xdr:spPr>
        <a:xfrm flipV="1">
          <a:off x="16318864" y="1724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156227</xdr:rowOff>
    </xdr:from>
    <xdr:ext cx="405111" cy="259045"/>
    <xdr:sp macro="" textlink="">
      <xdr:nvSpPr>
        <xdr:cNvPr id="233" name="【庁舎】&#10;有形固定資産減価償却率最小値テキスト"/>
        <xdr:cNvSpPr txBox="1"/>
      </xdr:nvSpPr>
      <xdr:spPr>
        <a:xfrm>
          <a:off x="164084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108</xdr:row>
      <xdr:rowOff>152400</xdr:rowOff>
    </xdr:from>
    <xdr:to>
      <xdr:col>23</xdr:col>
      <xdr:colOff>606425</xdr:colOff>
      <xdr:row>108</xdr:row>
      <xdr:rowOff>152400</xdr:rowOff>
    </xdr:to>
    <xdr:cxnSp macro="">
      <xdr:nvCxnSpPr>
        <xdr:cNvPr id="234" name="直線コネクタ 233"/>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49547</xdr:rowOff>
    </xdr:from>
    <xdr:ext cx="405111" cy="259045"/>
    <xdr:sp macro="" textlink="">
      <xdr:nvSpPr>
        <xdr:cNvPr id="235" name="【庁舎】&#10;有形固定資産減価償却率最大値テキスト"/>
        <xdr:cNvSpPr txBox="1"/>
      </xdr:nvSpPr>
      <xdr:spPr>
        <a:xfrm>
          <a:off x="164084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100</xdr:row>
      <xdr:rowOff>102870</xdr:rowOff>
    </xdr:from>
    <xdr:to>
      <xdr:col>23</xdr:col>
      <xdr:colOff>606425</xdr:colOff>
      <xdr:row>100</xdr:row>
      <xdr:rowOff>102870</xdr:rowOff>
    </xdr:to>
    <xdr:cxnSp macro="">
      <xdr:nvCxnSpPr>
        <xdr:cNvPr id="236" name="直線コネクタ 235"/>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78122</xdr:rowOff>
    </xdr:from>
    <xdr:ext cx="405111" cy="259045"/>
    <xdr:sp macro="" textlink="">
      <xdr:nvSpPr>
        <xdr:cNvPr id="237" name="【庁舎】&#10;有形固定資産減価償却率平均値テキスト"/>
        <xdr:cNvSpPr txBox="1"/>
      </xdr:nvSpPr>
      <xdr:spPr>
        <a:xfrm>
          <a:off x="16408400" y="1790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99695</xdr:rowOff>
    </xdr:from>
    <xdr:to>
      <xdr:col>23</xdr:col>
      <xdr:colOff>568325</xdr:colOff>
      <xdr:row>105</xdr:row>
      <xdr:rowOff>29845</xdr:rowOff>
    </xdr:to>
    <xdr:sp macro="" textlink="">
      <xdr:nvSpPr>
        <xdr:cNvPr id="238" name="フローチャート : 判断 237"/>
        <xdr:cNvSpPr/>
      </xdr:nvSpPr>
      <xdr:spPr>
        <a:xfrm>
          <a:off x="162687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44450</xdr:rowOff>
    </xdr:from>
    <xdr:to>
      <xdr:col>22</xdr:col>
      <xdr:colOff>415925</xdr:colOff>
      <xdr:row>104</xdr:row>
      <xdr:rowOff>146050</xdr:rowOff>
    </xdr:to>
    <xdr:sp macro="" textlink="">
      <xdr:nvSpPr>
        <xdr:cNvPr id="239" name="フローチャート : 判断 238"/>
        <xdr:cNvSpPr/>
      </xdr:nvSpPr>
      <xdr:spPr>
        <a:xfrm>
          <a:off x="15430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162577</xdr:rowOff>
    </xdr:from>
    <xdr:ext cx="405111" cy="259045"/>
    <xdr:sp macro="" textlink="">
      <xdr:nvSpPr>
        <xdr:cNvPr id="240" name="n_1aveValue【庁舎】&#10;有形固定資産減価償却率"/>
        <xdr:cNvSpPr txBox="1"/>
      </xdr:nvSpPr>
      <xdr:spPr>
        <a:xfrm>
          <a:off x="15266043"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241" name="テキスト ボックス 24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242" name="テキスト ボックス 24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243" name="テキスト ボックス 24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244" name="テキスト ボックス 24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245" name="テキスト ボックス 24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108</xdr:row>
      <xdr:rowOff>25400</xdr:rowOff>
    </xdr:from>
    <xdr:to>
      <xdr:col>22</xdr:col>
      <xdr:colOff>415925</xdr:colOff>
      <xdr:row>108</xdr:row>
      <xdr:rowOff>127000</xdr:rowOff>
    </xdr:to>
    <xdr:sp macro="" textlink="">
      <xdr:nvSpPr>
        <xdr:cNvPr id="246" name="円/楕円 245"/>
        <xdr:cNvSpPr/>
      </xdr:nvSpPr>
      <xdr:spPr>
        <a:xfrm>
          <a:off x="15430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108</xdr:row>
      <xdr:rowOff>118127</xdr:rowOff>
    </xdr:from>
    <xdr:ext cx="405111" cy="259045"/>
    <xdr:sp macro="" textlink="">
      <xdr:nvSpPr>
        <xdr:cNvPr id="247" name="n_1mainValue【庁舎】&#10;有形固定資産減価償却率"/>
        <xdr:cNvSpPr txBox="1"/>
      </xdr:nvSpPr>
      <xdr:spPr>
        <a:xfrm>
          <a:off x="15266043"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248" name="正方形/長方形 2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249" name="正方形/長方形 2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250" name="正方形/長方形 2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251" name="正方形/長方形 2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252" name="正方形/長方形 2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253" name="正方形/長方形 2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254" name="正方形/長方形 2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0.313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255" name="正方形/長方形 25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256" name="テキスト ボックス 25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257" name="直線コネクタ 25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258" name="直線コネクタ 25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259" name="テキスト ボックス 25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260" name="直線コネクタ 25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261" name="テキスト ボックス 26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262" name="直線コネクタ 26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263" name="テキスト ボックス 26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264" name="直線コネクタ 26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265" name="テキスト ボックス 26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266" name="直線コネクタ 26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267" name="テキスト ボックス 26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26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151181</xdr:rowOff>
    </xdr:from>
    <xdr:to>
      <xdr:col>32</xdr:col>
      <xdr:colOff>186689</xdr:colOff>
      <xdr:row>107</xdr:row>
      <xdr:rowOff>7620</xdr:rowOff>
    </xdr:to>
    <xdr:cxnSp macro="">
      <xdr:nvCxnSpPr>
        <xdr:cNvPr id="269" name="直線コネクタ 268"/>
        <xdr:cNvCxnSpPr/>
      </xdr:nvCxnSpPr>
      <xdr:spPr>
        <a:xfrm flipV="1">
          <a:off x="22160864" y="17296181"/>
          <a:ext cx="0" cy="105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11447</xdr:rowOff>
    </xdr:from>
    <xdr:ext cx="469744" cy="259045"/>
    <xdr:sp macro="" textlink="">
      <xdr:nvSpPr>
        <xdr:cNvPr id="270" name="【庁舎】&#10;一人当たり面積最小値テキスト"/>
        <xdr:cNvSpPr txBox="1"/>
      </xdr:nvSpPr>
      <xdr:spPr>
        <a:xfrm>
          <a:off x="22250400"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0.525</a:t>
          </a:r>
          <a:endParaRPr kumimoji="1" lang="ja-JP" altLang="en-US" sz="1000" b="1">
            <a:latin typeface="ＭＳ Ｐゴシック"/>
          </a:endParaRPr>
        </a:p>
      </xdr:txBody>
    </xdr:sp>
    <xdr:clientData/>
  </xdr:oneCellAnchor>
  <xdr:twoCellAnchor>
    <xdr:from>
      <xdr:col>32</xdr:col>
      <xdr:colOff>98425</xdr:colOff>
      <xdr:row>107</xdr:row>
      <xdr:rowOff>7620</xdr:rowOff>
    </xdr:from>
    <xdr:to>
      <xdr:col>32</xdr:col>
      <xdr:colOff>276225</xdr:colOff>
      <xdr:row>107</xdr:row>
      <xdr:rowOff>7620</xdr:rowOff>
    </xdr:to>
    <xdr:cxnSp macro="">
      <xdr:nvCxnSpPr>
        <xdr:cNvPr id="271" name="直線コネクタ 270"/>
        <xdr:cNvCxnSpPr/>
      </xdr:nvCxnSpPr>
      <xdr:spPr>
        <a:xfrm>
          <a:off x="22072600" y="1835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97858</xdr:rowOff>
    </xdr:from>
    <xdr:ext cx="469744" cy="259045"/>
    <xdr:sp macro="" textlink="">
      <xdr:nvSpPr>
        <xdr:cNvPr id="272" name="【庁舎】&#10;一人当たり面積最大値テキスト"/>
        <xdr:cNvSpPr txBox="1"/>
      </xdr:nvSpPr>
      <xdr:spPr>
        <a:xfrm>
          <a:off x="22250400" y="170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a:t>
          </a:r>
          <a:endParaRPr kumimoji="1" lang="ja-JP" altLang="en-US" sz="1000" b="1">
            <a:latin typeface="ＭＳ Ｐゴシック"/>
          </a:endParaRPr>
        </a:p>
      </xdr:txBody>
    </xdr:sp>
    <xdr:clientData/>
  </xdr:oneCellAnchor>
  <xdr:twoCellAnchor>
    <xdr:from>
      <xdr:col>32</xdr:col>
      <xdr:colOff>98425</xdr:colOff>
      <xdr:row>100</xdr:row>
      <xdr:rowOff>151181</xdr:rowOff>
    </xdr:from>
    <xdr:to>
      <xdr:col>32</xdr:col>
      <xdr:colOff>276225</xdr:colOff>
      <xdr:row>100</xdr:row>
      <xdr:rowOff>151181</xdr:rowOff>
    </xdr:to>
    <xdr:cxnSp macro="">
      <xdr:nvCxnSpPr>
        <xdr:cNvPr id="273" name="直線コネクタ 272"/>
        <xdr:cNvCxnSpPr/>
      </xdr:nvCxnSpPr>
      <xdr:spPr>
        <a:xfrm>
          <a:off x="22072600" y="1729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18457</xdr:rowOff>
    </xdr:from>
    <xdr:ext cx="469744" cy="259045"/>
    <xdr:sp macro="" textlink="">
      <xdr:nvSpPr>
        <xdr:cNvPr id="274" name="【庁舎】&#10;一人当たり面積平均値テキスト"/>
        <xdr:cNvSpPr txBox="1"/>
      </xdr:nvSpPr>
      <xdr:spPr>
        <a:xfrm>
          <a:off x="22250400" y="18020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40030</xdr:rowOff>
    </xdr:from>
    <xdr:to>
      <xdr:col>32</xdr:col>
      <xdr:colOff>238125</xdr:colOff>
      <xdr:row>105</xdr:row>
      <xdr:rowOff>141630</xdr:rowOff>
    </xdr:to>
    <xdr:sp macro="" textlink="">
      <xdr:nvSpPr>
        <xdr:cNvPr id="275" name="フローチャート : 判断 274"/>
        <xdr:cNvSpPr/>
      </xdr:nvSpPr>
      <xdr:spPr>
        <a:xfrm>
          <a:off x="22110700" y="1804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162561</xdr:rowOff>
    </xdr:from>
    <xdr:to>
      <xdr:col>31</xdr:col>
      <xdr:colOff>85725</xdr:colOff>
      <xdr:row>106</xdr:row>
      <xdr:rowOff>92711</xdr:rowOff>
    </xdr:to>
    <xdr:sp macro="" textlink="">
      <xdr:nvSpPr>
        <xdr:cNvPr id="276" name="フローチャート : 判断 275"/>
        <xdr:cNvSpPr/>
      </xdr:nvSpPr>
      <xdr:spPr>
        <a:xfrm>
          <a:off x="21272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83838</xdr:rowOff>
    </xdr:from>
    <xdr:ext cx="469744" cy="259045"/>
    <xdr:sp macro="" textlink="">
      <xdr:nvSpPr>
        <xdr:cNvPr id="277" name="n_1aveValue【庁舎】&#10;一人当たり面積"/>
        <xdr:cNvSpPr txBox="1"/>
      </xdr:nvSpPr>
      <xdr:spPr>
        <a:xfrm>
          <a:off x="210757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0.825</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278" name="テキスト ボックス 27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279" name="テキスト ボックス 27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280" name="テキスト ボックス 27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281" name="テキスト ボックス 28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282" name="テキスト ボックス 28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101</xdr:row>
      <xdr:rowOff>156617</xdr:rowOff>
    </xdr:from>
    <xdr:to>
      <xdr:col>31</xdr:col>
      <xdr:colOff>85725</xdr:colOff>
      <xdr:row>102</xdr:row>
      <xdr:rowOff>86767</xdr:rowOff>
    </xdr:to>
    <xdr:sp macro="" textlink="">
      <xdr:nvSpPr>
        <xdr:cNvPr id="283" name="円/楕円 282"/>
        <xdr:cNvSpPr/>
      </xdr:nvSpPr>
      <xdr:spPr>
        <a:xfrm>
          <a:off x="21272500" y="1747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100</xdr:row>
      <xdr:rowOff>103294</xdr:rowOff>
    </xdr:from>
    <xdr:ext cx="469744" cy="259045"/>
    <xdr:sp macro="" textlink="">
      <xdr:nvSpPr>
        <xdr:cNvPr id="284" name="n_1mainValue【庁舎】&#10;一人当たり面積"/>
        <xdr:cNvSpPr txBox="1"/>
      </xdr:nvSpPr>
      <xdr:spPr>
        <a:xfrm>
          <a:off x="21075727" y="17248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285" name="正方形/長方形 28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86" name="正方形/長方形 28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87" name="テキスト ボックス 28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庁舎は平成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年に建築されたため、経過年数は浅く有形固定資産減価償却率が県平均や類似団体よりも下回っており、老朽化は低い。　</a:t>
          </a:r>
          <a:endParaRPr lang="ja-JP" altLang="ja-JP" sz="1400">
            <a:effectLst/>
          </a:endParaRPr>
        </a:p>
        <a:p>
          <a:r>
            <a:rPr kumimoji="1" lang="ja-JP" altLang="ja-JP" sz="1100">
              <a:solidFill>
                <a:schemeClr val="dk1"/>
              </a:solidFill>
              <a:effectLst/>
              <a:latin typeface="+mn-lt"/>
              <a:ea typeface="+mn-ea"/>
              <a:cs typeface="+mn-cs"/>
            </a:rPr>
            <a:t>しかし、体育館・プールについては県平均及び類似団体よりも上回っており、立替や改修の時期が近づいている。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沖縄県東村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1,835
1,829
81.88
3,850,267
3,606,386
129,695
1,523,864
3,102,068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本村は、農業及び観光業が主力の産業であるが、経営規模が小さく村税に大きな増減がないことから財政力指数は横ばいで推移している。</a:t>
          </a:r>
          <a:endParaRPr kumimoji="1" lang="en-US" altLang="ja-JP" sz="1300">
            <a:latin typeface="ＭＳ Ｐゴシック"/>
          </a:endParaRPr>
        </a:p>
        <a:p>
          <a:r>
            <a:rPr kumimoji="1" lang="ja-JP" altLang="en-US" sz="1300">
              <a:latin typeface="ＭＳ Ｐゴシック"/>
            </a:rPr>
            <a:t>　総合計画や総合戦略などに計画した事業を着実に実施することにより、定住人口の増加や村民所得の向上、企業の育成を図り、税収増加による歳入確保に努めたい。</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10668</xdr:rowOff>
    </xdr:from>
    <xdr:to>
      <xdr:col>7</xdr:col>
      <xdr:colOff>152400</xdr:colOff>
      <xdr:row>44</xdr:row>
      <xdr:rowOff>20320</xdr:rowOff>
    </xdr:to>
    <xdr:cxnSp macro="">
      <xdr:nvCxnSpPr>
        <xdr:cNvPr id="65" name="直線コネクタ 64"/>
        <xdr:cNvCxnSpPr/>
      </xdr:nvCxnSpPr>
      <xdr:spPr>
        <a:xfrm flipV="1">
          <a:off x="4114800" y="755446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128541</xdr:rowOff>
    </xdr:from>
    <xdr:ext cx="762000" cy="259045"/>
    <xdr:sp macro="" textlink="">
      <xdr:nvSpPr>
        <xdr:cNvPr id="66"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20320</xdr:rowOff>
    </xdr:from>
    <xdr:to>
      <xdr:col>6</xdr:col>
      <xdr:colOff>0</xdr:colOff>
      <xdr:row>44</xdr:row>
      <xdr:rowOff>20320</xdr:rowOff>
    </xdr:to>
    <xdr:cxnSp macro="">
      <xdr:nvCxnSpPr>
        <xdr:cNvPr id="68" name="直線コネクタ 67"/>
        <xdr:cNvCxnSpPr/>
      </xdr:nvCxnSpPr>
      <xdr:spPr>
        <a:xfrm>
          <a:off x="3225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61993</xdr:rowOff>
    </xdr:from>
    <xdr:ext cx="736600" cy="259045"/>
    <xdr:sp macro="" textlink="">
      <xdr:nvSpPr>
        <xdr:cNvPr id="70" name="テキスト ボックス 69"/>
        <xdr:cNvSpPr txBox="1"/>
      </xdr:nvSpPr>
      <xdr:spPr>
        <a:xfrm>
          <a:off x="3733800" y="7262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20320</xdr:rowOff>
    </xdr:from>
    <xdr:to>
      <xdr:col>4</xdr:col>
      <xdr:colOff>482600</xdr:colOff>
      <xdr:row>44</xdr:row>
      <xdr:rowOff>20320</xdr:rowOff>
    </xdr:to>
    <xdr:cxnSp macro="">
      <xdr:nvCxnSpPr>
        <xdr:cNvPr id="71" name="直線コネクタ 70"/>
        <xdr:cNvCxnSpPr/>
      </xdr:nvCxnSpPr>
      <xdr:spPr>
        <a:xfrm>
          <a:off x="2336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71645</xdr:rowOff>
    </xdr:from>
    <xdr:ext cx="762000" cy="259045"/>
    <xdr:sp macro="" textlink="">
      <xdr:nvSpPr>
        <xdr:cNvPr id="73" name="テキスト ボックス 72"/>
        <xdr:cNvSpPr txBox="1"/>
      </xdr:nvSpPr>
      <xdr:spPr>
        <a:xfrm>
          <a:off x="2844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20320</xdr:rowOff>
    </xdr:from>
    <xdr:to>
      <xdr:col>3</xdr:col>
      <xdr:colOff>279400</xdr:colOff>
      <xdr:row>44</xdr:row>
      <xdr:rowOff>20320</xdr:rowOff>
    </xdr:to>
    <xdr:cxnSp macro="">
      <xdr:nvCxnSpPr>
        <xdr:cNvPr id="74" name="直線コネクタ 73"/>
        <xdr:cNvCxnSpPr/>
      </xdr:nvCxnSpPr>
      <xdr:spPr>
        <a:xfrm>
          <a:off x="1447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71645</xdr:rowOff>
    </xdr:from>
    <xdr:ext cx="762000" cy="259045"/>
    <xdr:sp macro="" textlink="">
      <xdr:nvSpPr>
        <xdr:cNvPr id="76" name="テキスト ボックス 75"/>
        <xdr:cNvSpPr txBox="1"/>
      </xdr:nvSpPr>
      <xdr:spPr>
        <a:xfrm>
          <a:off x="1955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61993</xdr:rowOff>
    </xdr:from>
    <xdr:ext cx="762000" cy="259045"/>
    <xdr:sp macro="" textlink="">
      <xdr:nvSpPr>
        <xdr:cNvPr id="78" name="テキスト ボックス 77"/>
        <xdr:cNvSpPr txBox="1"/>
      </xdr:nvSpPr>
      <xdr:spPr>
        <a:xfrm>
          <a:off x="1066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131318</xdr:rowOff>
    </xdr:from>
    <xdr:to>
      <xdr:col>7</xdr:col>
      <xdr:colOff>203200</xdr:colOff>
      <xdr:row>44</xdr:row>
      <xdr:rowOff>61468</xdr:rowOff>
    </xdr:to>
    <xdr:sp macro="" textlink="">
      <xdr:nvSpPr>
        <xdr:cNvPr id="84" name="円/楕円 83"/>
        <xdr:cNvSpPr/>
      </xdr:nvSpPr>
      <xdr:spPr>
        <a:xfrm>
          <a:off x="49022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71391</xdr:rowOff>
    </xdr:from>
    <xdr:ext cx="762000" cy="259045"/>
    <xdr:sp macro="" textlink="">
      <xdr:nvSpPr>
        <xdr:cNvPr id="85" name="財政力該当値テキスト"/>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140970</xdr:rowOff>
    </xdr:from>
    <xdr:to>
      <xdr:col>6</xdr:col>
      <xdr:colOff>50800</xdr:colOff>
      <xdr:row>44</xdr:row>
      <xdr:rowOff>71120</xdr:rowOff>
    </xdr:to>
    <xdr:sp macro="" textlink="">
      <xdr:nvSpPr>
        <xdr:cNvPr id="86" name="円/楕円 85"/>
        <xdr:cNvSpPr/>
      </xdr:nvSpPr>
      <xdr:spPr>
        <a:xfrm>
          <a:off x="4064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55897</xdr:rowOff>
    </xdr:from>
    <xdr:ext cx="736600" cy="259045"/>
    <xdr:sp macro="" textlink="">
      <xdr:nvSpPr>
        <xdr:cNvPr id="87" name="テキスト ボックス 86"/>
        <xdr:cNvSpPr txBox="1"/>
      </xdr:nvSpPr>
      <xdr:spPr>
        <a:xfrm>
          <a:off x="3733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140970</xdr:rowOff>
    </xdr:from>
    <xdr:to>
      <xdr:col>4</xdr:col>
      <xdr:colOff>533400</xdr:colOff>
      <xdr:row>44</xdr:row>
      <xdr:rowOff>71120</xdr:rowOff>
    </xdr:to>
    <xdr:sp macro="" textlink="">
      <xdr:nvSpPr>
        <xdr:cNvPr id="88" name="円/楕円 87"/>
        <xdr:cNvSpPr/>
      </xdr:nvSpPr>
      <xdr:spPr>
        <a:xfrm>
          <a:off x="3175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55897</xdr:rowOff>
    </xdr:from>
    <xdr:ext cx="762000" cy="259045"/>
    <xdr:sp macro="" textlink="">
      <xdr:nvSpPr>
        <xdr:cNvPr id="89" name="テキスト ボックス 88"/>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140970</xdr:rowOff>
    </xdr:from>
    <xdr:to>
      <xdr:col>3</xdr:col>
      <xdr:colOff>330200</xdr:colOff>
      <xdr:row>44</xdr:row>
      <xdr:rowOff>71120</xdr:rowOff>
    </xdr:to>
    <xdr:sp macro="" textlink="">
      <xdr:nvSpPr>
        <xdr:cNvPr id="90" name="円/楕円 89"/>
        <xdr:cNvSpPr/>
      </xdr:nvSpPr>
      <xdr:spPr>
        <a:xfrm>
          <a:off x="2286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55897</xdr:rowOff>
    </xdr:from>
    <xdr:ext cx="762000" cy="259045"/>
    <xdr:sp macro="" textlink="">
      <xdr:nvSpPr>
        <xdr:cNvPr id="91" name="テキスト ボックス 90"/>
        <xdr:cNvSpPr txBox="1"/>
      </xdr:nvSpPr>
      <xdr:spPr>
        <a:xfrm>
          <a:off x="1955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140970</xdr:rowOff>
    </xdr:from>
    <xdr:to>
      <xdr:col>2</xdr:col>
      <xdr:colOff>127000</xdr:colOff>
      <xdr:row>44</xdr:row>
      <xdr:rowOff>71120</xdr:rowOff>
    </xdr:to>
    <xdr:sp macro="" textlink="">
      <xdr:nvSpPr>
        <xdr:cNvPr id="92" name="円/楕円 91"/>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55897</xdr:rowOff>
    </xdr:from>
    <xdr:ext cx="762000" cy="259045"/>
    <xdr:sp macro="" textlink="">
      <xdr:nvSpPr>
        <xdr:cNvPr id="93" name="テキスト ボックス 92"/>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全国、沖縄県平均と比べると良い比率であるが、類似団体と比較すると、</a:t>
          </a:r>
          <a:r>
            <a:rPr kumimoji="1" lang="en-US" altLang="ja-JP" sz="1300">
              <a:latin typeface="ＭＳ Ｐゴシック"/>
            </a:rPr>
            <a:t>1</a:t>
          </a:r>
          <a:r>
            <a:rPr kumimoji="1" lang="ja-JP" altLang="en-US" sz="1300">
              <a:latin typeface="ＭＳ Ｐゴシック"/>
            </a:rPr>
            <a:t>ポイント上回っている状況である。</a:t>
          </a:r>
          <a:endParaRPr kumimoji="1" lang="en-US" altLang="ja-JP" sz="1300">
            <a:latin typeface="ＭＳ Ｐゴシック"/>
          </a:endParaRPr>
        </a:p>
        <a:p>
          <a:r>
            <a:rPr kumimoji="1" lang="ja-JP" altLang="en-US" sz="1300">
              <a:latin typeface="ＭＳ Ｐゴシック"/>
            </a:rPr>
            <a:t>　歳入において経常的な一般財源は前年度と比べ約</a:t>
          </a:r>
          <a:r>
            <a:rPr kumimoji="1" lang="en-US" altLang="ja-JP" sz="1300">
              <a:latin typeface="ＭＳ Ｐゴシック"/>
            </a:rPr>
            <a:t>53</a:t>
          </a:r>
          <a:r>
            <a:rPr kumimoji="1" lang="ja-JP" altLang="en-US" sz="1300">
              <a:latin typeface="ＭＳ Ｐゴシック"/>
            </a:rPr>
            <a:t>百万円減少したが、特定防衛施設周辺整備調整交付金やふるさとづくり応援寄附金などの経常的な特定財源に充てることのできる財源が増えたため、経常収支比率が改善された。</a:t>
          </a:r>
          <a:endParaRPr kumimoji="1" lang="en-US" altLang="ja-JP" sz="1300">
            <a:latin typeface="ＭＳ Ｐゴシック"/>
          </a:endParaRPr>
        </a:p>
        <a:p>
          <a:r>
            <a:rPr kumimoji="1" lang="ja-JP" altLang="en-US" sz="1300">
              <a:latin typeface="ＭＳ Ｐゴシック"/>
            </a:rPr>
            <a:t>　今後も経常的歳出の抑制に努めるとともに、特定財源の歳入獲得に努め経常収支比率の適正化を図る。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70394</xdr:rowOff>
    </xdr:from>
    <xdr:to>
      <xdr:col>7</xdr:col>
      <xdr:colOff>152400</xdr:colOff>
      <xdr:row>64</xdr:row>
      <xdr:rowOff>118654</xdr:rowOff>
    </xdr:to>
    <xdr:cxnSp macro="">
      <xdr:nvCxnSpPr>
        <xdr:cNvPr id="130" name="直線コネクタ 129"/>
        <xdr:cNvCxnSpPr/>
      </xdr:nvCxnSpPr>
      <xdr:spPr>
        <a:xfrm flipV="1">
          <a:off x="4114800" y="1104319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1650</xdr:rowOff>
    </xdr:from>
    <xdr:ext cx="762000" cy="259045"/>
    <xdr:sp macro="" textlink="">
      <xdr:nvSpPr>
        <xdr:cNvPr id="131" name="財政構造の弾力性平均値テキスト"/>
        <xdr:cNvSpPr txBox="1"/>
      </xdr:nvSpPr>
      <xdr:spPr>
        <a:xfrm>
          <a:off x="5041900" y="10803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118654</xdr:rowOff>
    </xdr:from>
    <xdr:to>
      <xdr:col>6</xdr:col>
      <xdr:colOff>0</xdr:colOff>
      <xdr:row>64</xdr:row>
      <xdr:rowOff>153126</xdr:rowOff>
    </xdr:to>
    <xdr:cxnSp macro="">
      <xdr:nvCxnSpPr>
        <xdr:cNvPr id="133" name="直線コネクタ 132"/>
        <xdr:cNvCxnSpPr/>
      </xdr:nvCxnSpPr>
      <xdr:spPr>
        <a:xfrm flipV="1">
          <a:off x="3225800" y="1109145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34851</xdr:rowOff>
    </xdr:from>
    <xdr:ext cx="736600" cy="259045"/>
    <xdr:sp macro="" textlink="">
      <xdr:nvSpPr>
        <xdr:cNvPr id="135" name="テキスト ボックス 134"/>
        <xdr:cNvSpPr txBox="1"/>
      </xdr:nvSpPr>
      <xdr:spPr>
        <a:xfrm>
          <a:off x="3733800" y="10664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117747</xdr:rowOff>
    </xdr:from>
    <xdr:to>
      <xdr:col>4</xdr:col>
      <xdr:colOff>482600</xdr:colOff>
      <xdr:row>64</xdr:row>
      <xdr:rowOff>153126</xdr:rowOff>
    </xdr:to>
    <xdr:cxnSp macro="">
      <xdr:nvCxnSpPr>
        <xdr:cNvPr id="136" name="直線コネクタ 135"/>
        <xdr:cNvCxnSpPr/>
      </xdr:nvCxnSpPr>
      <xdr:spPr>
        <a:xfrm>
          <a:off x="2336800" y="10919097"/>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121030</xdr:rowOff>
    </xdr:from>
    <xdr:ext cx="762000" cy="259045"/>
    <xdr:sp macro="" textlink="">
      <xdr:nvSpPr>
        <xdr:cNvPr id="138" name="テキスト ボックス 137"/>
        <xdr:cNvSpPr txBox="1"/>
      </xdr:nvSpPr>
      <xdr:spPr>
        <a:xfrm>
          <a:off x="2844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117747</xdr:rowOff>
    </xdr:from>
    <xdr:to>
      <xdr:col>3</xdr:col>
      <xdr:colOff>279400</xdr:colOff>
      <xdr:row>64</xdr:row>
      <xdr:rowOff>39370</xdr:rowOff>
    </xdr:to>
    <xdr:cxnSp macro="">
      <xdr:nvCxnSpPr>
        <xdr:cNvPr id="139" name="直線コネクタ 138"/>
        <xdr:cNvCxnSpPr/>
      </xdr:nvCxnSpPr>
      <xdr:spPr>
        <a:xfrm flipV="1">
          <a:off x="1447800" y="10919097"/>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156771</xdr:rowOff>
    </xdr:from>
    <xdr:ext cx="762000" cy="259045"/>
    <xdr:sp macro="" textlink="">
      <xdr:nvSpPr>
        <xdr:cNvPr id="141" name="テキスト ボックス 140"/>
        <xdr:cNvSpPr txBox="1"/>
      </xdr:nvSpPr>
      <xdr:spPr>
        <a:xfrm>
          <a:off x="1955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7274</xdr:rowOff>
    </xdr:from>
    <xdr:ext cx="762000" cy="259045"/>
    <xdr:sp macro="" textlink="">
      <xdr:nvSpPr>
        <xdr:cNvPr id="143" name="テキスト ボックス 142"/>
        <xdr:cNvSpPr txBox="1"/>
      </xdr:nvSpPr>
      <xdr:spPr>
        <a:xfrm>
          <a:off x="1066800" y="1063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19594</xdr:rowOff>
    </xdr:from>
    <xdr:to>
      <xdr:col>7</xdr:col>
      <xdr:colOff>203200</xdr:colOff>
      <xdr:row>64</xdr:row>
      <xdr:rowOff>121194</xdr:rowOff>
    </xdr:to>
    <xdr:sp macro="" textlink="">
      <xdr:nvSpPr>
        <xdr:cNvPr id="149" name="円/楕円 148"/>
        <xdr:cNvSpPr/>
      </xdr:nvSpPr>
      <xdr:spPr>
        <a:xfrm>
          <a:off x="4902200" y="109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163121</xdr:rowOff>
    </xdr:from>
    <xdr:ext cx="762000" cy="259045"/>
    <xdr:sp macro="" textlink="">
      <xdr:nvSpPr>
        <xdr:cNvPr id="150" name="財政構造の弾力性該当値テキスト"/>
        <xdr:cNvSpPr txBox="1"/>
      </xdr:nvSpPr>
      <xdr:spPr>
        <a:xfrm>
          <a:off x="5041900" y="10964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67854</xdr:rowOff>
    </xdr:from>
    <xdr:to>
      <xdr:col>6</xdr:col>
      <xdr:colOff>50800</xdr:colOff>
      <xdr:row>64</xdr:row>
      <xdr:rowOff>169454</xdr:rowOff>
    </xdr:to>
    <xdr:sp macro="" textlink="">
      <xdr:nvSpPr>
        <xdr:cNvPr id="151" name="円/楕円 150"/>
        <xdr:cNvSpPr/>
      </xdr:nvSpPr>
      <xdr:spPr>
        <a:xfrm>
          <a:off x="4064000" y="1104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154231</xdr:rowOff>
    </xdr:from>
    <xdr:ext cx="736600" cy="259045"/>
    <xdr:sp macro="" textlink="">
      <xdr:nvSpPr>
        <xdr:cNvPr id="152" name="テキスト ボックス 151"/>
        <xdr:cNvSpPr txBox="1"/>
      </xdr:nvSpPr>
      <xdr:spPr>
        <a:xfrm>
          <a:off x="3733800" y="11127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102326</xdr:rowOff>
    </xdr:from>
    <xdr:to>
      <xdr:col>4</xdr:col>
      <xdr:colOff>533400</xdr:colOff>
      <xdr:row>65</xdr:row>
      <xdr:rowOff>32476</xdr:rowOff>
    </xdr:to>
    <xdr:sp macro="" textlink="">
      <xdr:nvSpPr>
        <xdr:cNvPr id="153" name="円/楕円 152"/>
        <xdr:cNvSpPr/>
      </xdr:nvSpPr>
      <xdr:spPr>
        <a:xfrm>
          <a:off x="3175000" y="1107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17253</xdr:rowOff>
    </xdr:from>
    <xdr:ext cx="762000" cy="259045"/>
    <xdr:sp macro="" textlink="">
      <xdr:nvSpPr>
        <xdr:cNvPr id="154" name="テキスト ボックス 153"/>
        <xdr:cNvSpPr txBox="1"/>
      </xdr:nvSpPr>
      <xdr:spPr>
        <a:xfrm>
          <a:off x="2844800" y="1116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66947</xdr:rowOff>
    </xdr:from>
    <xdr:to>
      <xdr:col>3</xdr:col>
      <xdr:colOff>330200</xdr:colOff>
      <xdr:row>63</xdr:row>
      <xdr:rowOff>168547</xdr:rowOff>
    </xdr:to>
    <xdr:sp macro="" textlink="">
      <xdr:nvSpPr>
        <xdr:cNvPr id="155" name="円/楕円 154"/>
        <xdr:cNvSpPr/>
      </xdr:nvSpPr>
      <xdr:spPr>
        <a:xfrm>
          <a:off x="2286000" y="1086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7274</xdr:rowOff>
    </xdr:from>
    <xdr:ext cx="762000" cy="259045"/>
    <xdr:sp macro="" textlink="">
      <xdr:nvSpPr>
        <xdr:cNvPr id="156" name="テキスト ボックス 155"/>
        <xdr:cNvSpPr txBox="1"/>
      </xdr:nvSpPr>
      <xdr:spPr>
        <a:xfrm>
          <a:off x="1955800" y="1063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160020</xdr:rowOff>
    </xdr:from>
    <xdr:to>
      <xdr:col>2</xdr:col>
      <xdr:colOff>127000</xdr:colOff>
      <xdr:row>64</xdr:row>
      <xdr:rowOff>90170</xdr:rowOff>
    </xdr:to>
    <xdr:sp macro="" textlink="">
      <xdr:nvSpPr>
        <xdr:cNvPr id="157" name="円/楕円 156"/>
        <xdr:cNvSpPr/>
      </xdr:nvSpPr>
      <xdr:spPr>
        <a:xfrm>
          <a:off x="1397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74947</xdr:rowOff>
    </xdr:from>
    <xdr:ext cx="762000" cy="259045"/>
    <xdr:sp macro="" textlink="">
      <xdr:nvSpPr>
        <xdr:cNvPr id="158" name="テキスト ボックス 157"/>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[564,471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年々人口一人当たりの人件費及び物件費は、伸びている状況である。前年度は、沖縄振興特別推進市町村交付金事業、戸籍システム導入やふるさとづくり応援寄附（ふるさと納税）を積極的に行ったことにより物件費の委託料が増加したためである。</a:t>
          </a:r>
          <a:endParaRPr kumimoji="1" lang="en-US" altLang="ja-JP" sz="1300">
            <a:latin typeface="ＭＳ Ｐゴシック"/>
          </a:endParaRPr>
        </a:p>
        <a:p>
          <a:r>
            <a:rPr kumimoji="1" lang="ja-JP" altLang="en-US" sz="1300">
              <a:latin typeface="ＭＳ Ｐゴシック"/>
            </a:rPr>
            <a:t>　特にふるさとづくり応援寄附が年々拡大する中で返礼品や業務委託料などの物件費を抑えることは難しい状況であるが、システム関係や需用費など固定費の見直しに努力する。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125631</xdr:rowOff>
    </xdr:from>
    <xdr:to>
      <xdr:col>7</xdr:col>
      <xdr:colOff>152400</xdr:colOff>
      <xdr:row>83</xdr:row>
      <xdr:rowOff>161468</xdr:rowOff>
    </xdr:to>
    <xdr:cxnSp macro="">
      <xdr:nvCxnSpPr>
        <xdr:cNvPr id="194" name="直線コネクタ 193"/>
        <xdr:cNvCxnSpPr/>
      </xdr:nvCxnSpPr>
      <xdr:spPr>
        <a:xfrm>
          <a:off x="4114800" y="14355981"/>
          <a:ext cx="838200" cy="3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118167</xdr:rowOff>
    </xdr:from>
    <xdr:ext cx="762000" cy="259045"/>
    <xdr:sp macro="" textlink="">
      <xdr:nvSpPr>
        <xdr:cNvPr id="195" name="人件費・物件費等の状況平均値テキスト"/>
        <xdr:cNvSpPr txBox="1"/>
      </xdr:nvSpPr>
      <xdr:spPr>
        <a:xfrm>
          <a:off x="5041900" y="14005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86303</xdr:rowOff>
    </xdr:from>
    <xdr:to>
      <xdr:col>6</xdr:col>
      <xdr:colOff>0</xdr:colOff>
      <xdr:row>83</xdr:row>
      <xdr:rowOff>125631</xdr:rowOff>
    </xdr:to>
    <xdr:cxnSp macro="">
      <xdr:nvCxnSpPr>
        <xdr:cNvPr id="197" name="直線コネクタ 196"/>
        <xdr:cNvCxnSpPr/>
      </xdr:nvCxnSpPr>
      <xdr:spPr>
        <a:xfrm>
          <a:off x="3225800" y="14316653"/>
          <a:ext cx="889000" cy="3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18573</xdr:rowOff>
    </xdr:from>
    <xdr:ext cx="736600" cy="259045"/>
    <xdr:sp macro="" textlink="">
      <xdr:nvSpPr>
        <xdr:cNvPr id="199" name="テキスト ボックス 198"/>
        <xdr:cNvSpPr txBox="1"/>
      </xdr:nvSpPr>
      <xdr:spPr>
        <a:xfrm>
          <a:off x="3733800" y="13906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35971</xdr:rowOff>
    </xdr:from>
    <xdr:to>
      <xdr:col>4</xdr:col>
      <xdr:colOff>482600</xdr:colOff>
      <xdr:row>83</xdr:row>
      <xdr:rowOff>86303</xdr:rowOff>
    </xdr:to>
    <xdr:cxnSp macro="">
      <xdr:nvCxnSpPr>
        <xdr:cNvPr id="200" name="直線コネクタ 199"/>
        <xdr:cNvCxnSpPr/>
      </xdr:nvCxnSpPr>
      <xdr:spPr>
        <a:xfrm>
          <a:off x="2336800" y="14266321"/>
          <a:ext cx="889000" cy="5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11485</xdr:rowOff>
    </xdr:from>
    <xdr:ext cx="762000" cy="259045"/>
    <xdr:sp macro="" textlink="">
      <xdr:nvSpPr>
        <xdr:cNvPr id="202" name="テキスト ボックス 201"/>
        <xdr:cNvSpPr txBox="1"/>
      </xdr:nvSpPr>
      <xdr:spPr>
        <a:xfrm>
          <a:off x="2844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35971</xdr:rowOff>
    </xdr:from>
    <xdr:to>
      <xdr:col>3</xdr:col>
      <xdr:colOff>279400</xdr:colOff>
      <xdr:row>83</xdr:row>
      <xdr:rowOff>72859</xdr:rowOff>
    </xdr:to>
    <xdr:cxnSp macro="">
      <xdr:nvCxnSpPr>
        <xdr:cNvPr id="203" name="直線コネクタ 202"/>
        <xdr:cNvCxnSpPr/>
      </xdr:nvCxnSpPr>
      <xdr:spPr>
        <a:xfrm flipV="1">
          <a:off x="1447800" y="14266321"/>
          <a:ext cx="889000" cy="3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153319</xdr:rowOff>
    </xdr:from>
    <xdr:ext cx="762000" cy="259045"/>
    <xdr:sp macro="" textlink="">
      <xdr:nvSpPr>
        <xdr:cNvPr id="205" name="テキスト ボックス 204"/>
        <xdr:cNvSpPr txBox="1"/>
      </xdr:nvSpPr>
      <xdr:spPr>
        <a:xfrm>
          <a:off x="1955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158213</xdr:rowOff>
    </xdr:from>
    <xdr:ext cx="762000" cy="259045"/>
    <xdr:sp macro="" textlink="">
      <xdr:nvSpPr>
        <xdr:cNvPr id="207" name="テキスト ボックス 206"/>
        <xdr:cNvSpPr txBox="1"/>
      </xdr:nvSpPr>
      <xdr:spPr>
        <a:xfrm>
          <a:off x="1066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110668</xdr:rowOff>
    </xdr:from>
    <xdr:to>
      <xdr:col>7</xdr:col>
      <xdr:colOff>203200</xdr:colOff>
      <xdr:row>84</xdr:row>
      <xdr:rowOff>40818</xdr:rowOff>
    </xdr:to>
    <xdr:sp macro="" textlink="">
      <xdr:nvSpPr>
        <xdr:cNvPr id="213" name="円/楕円 212"/>
        <xdr:cNvSpPr/>
      </xdr:nvSpPr>
      <xdr:spPr>
        <a:xfrm>
          <a:off x="4902200" y="1434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82745</xdr:rowOff>
    </xdr:from>
    <xdr:ext cx="762000" cy="259045"/>
    <xdr:sp macro="" textlink="">
      <xdr:nvSpPr>
        <xdr:cNvPr id="214" name="人件費・物件費等の状況該当値テキスト"/>
        <xdr:cNvSpPr txBox="1"/>
      </xdr:nvSpPr>
      <xdr:spPr>
        <a:xfrm>
          <a:off x="5041900" y="14313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564,471</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74831</xdr:rowOff>
    </xdr:from>
    <xdr:to>
      <xdr:col>6</xdr:col>
      <xdr:colOff>50800</xdr:colOff>
      <xdr:row>84</xdr:row>
      <xdr:rowOff>4981</xdr:rowOff>
    </xdr:to>
    <xdr:sp macro="" textlink="">
      <xdr:nvSpPr>
        <xdr:cNvPr id="215" name="円/楕円 214"/>
        <xdr:cNvSpPr/>
      </xdr:nvSpPr>
      <xdr:spPr>
        <a:xfrm>
          <a:off x="4064000" y="1430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161208</xdr:rowOff>
    </xdr:from>
    <xdr:ext cx="736600" cy="259045"/>
    <xdr:sp macro="" textlink="">
      <xdr:nvSpPr>
        <xdr:cNvPr id="216" name="テキスト ボックス 215"/>
        <xdr:cNvSpPr txBox="1"/>
      </xdr:nvSpPr>
      <xdr:spPr>
        <a:xfrm>
          <a:off x="3733800" y="14391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533,282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35503</xdr:rowOff>
    </xdr:from>
    <xdr:to>
      <xdr:col>4</xdr:col>
      <xdr:colOff>533400</xdr:colOff>
      <xdr:row>83</xdr:row>
      <xdr:rowOff>137103</xdr:rowOff>
    </xdr:to>
    <xdr:sp macro="" textlink="">
      <xdr:nvSpPr>
        <xdr:cNvPr id="217" name="円/楕円 216"/>
        <xdr:cNvSpPr/>
      </xdr:nvSpPr>
      <xdr:spPr>
        <a:xfrm>
          <a:off x="3175000" y="1426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121880</xdr:rowOff>
    </xdr:from>
    <xdr:ext cx="762000" cy="259045"/>
    <xdr:sp macro="" textlink="">
      <xdr:nvSpPr>
        <xdr:cNvPr id="218" name="テキスト ボックス 217"/>
        <xdr:cNvSpPr txBox="1"/>
      </xdr:nvSpPr>
      <xdr:spPr>
        <a:xfrm>
          <a:off x="2844800" y="14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499,056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156621</xdr:rowOff>
    </xdr:from>
    <xdr:to>
      <xdr:col>3</xdr:col>
      <xdr:colOff>330200</xdr:colOff>
      <xdr:row>83</xdr:row>
      <xdr:rowOff>86771</xdr:rowOff>
    </xdr:to>
    <xdr:sp macro="" textlink="">
      <xdr:nvSpPr>
        <xdr:cNvPr id="219" name="円/楕円 218"/>
        <xdr:cNvSpPr/>
      </xdr:nvSpPr>
      <xdr:spPr>
        <a:xfrm>
          <a:off x="2286000" y="1421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71548</xdr:rowOff>
    </xdr:from>
    <xdr:ext cx="762000" cy="259045"/>
    <xdr:sp macro="" textlink="">
      <xdr:nvSpPr>
        <xdr:cNvPr id="220" name="テキスト ボックス 219"/>
        <xdr:cNvSpPr txBox="1"/>
      </xdr:nvSpPr>
      <xdr:spPr>
        <a:xfrm>
          <a:off x="1955800" y="14301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455,253</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22059</xdr:rowOff>
    </xdr:from>
    <xdr:to>
      <xdr:col>2</xdr:col>
      <xdr:colOff>127000</xdr:colOff>
      <xdr:row>83</xdr:row>
      <xdr:rowOff>123659</xdr:rowOff>
    </xdr:to>
    <xdr:sp macro="" textlink="">
      <xdr:nvSpPr>
        <xdr:cNvPr id="221" name="円/楕円 220"/>
        <xdr:cNvSpPr/>
      </xdr:nvSpPr>
      <xdr:spPr>
        <a:xfrm>
          <a:off x="1397000" y="1425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108436</xdr:rowOff>
    </xdr:from>
    <xdr:ext cx="762000" cy="259045"/>
    <xdr:sp macro="" textlink="">
      <xdr:nvSpPr>
        <xdr:cNvPr id="222" name="テキスト ボックス 221"/>
        <xdr:cNvSpPr txBox="1"/>
      </xdr:nvSpPr>
      <xdr:spPr>
        <a:xfrm>
          <a:off x="1066800" y="14338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487,355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2.9</a:t>
          </a:r>
          <a:r>
            <a:rPr kumimoji="1" lang="ja-JP" altLang="en-US" sz="1300">
              <a:latin typeface="ＭＳ Ｐゴシック"/>
            </a:rPr>
            <a:t>ポイント上昇したが、類似団体平均を</a:t>
          </a:r>
          <a:r>
            <a:rPr kumimoji="1" lang="en-US" altLang="ja-JP" sz="1300">
              <a:latin typeface="ＭＳ Ｐゴシック"/>
            </a:rPr>
            <a:t>4.3</a:t>
          </a:r>
          <a:r>
            <a:rPr kumimoji="1" lang="ja-JP" altLang="en-US" sz="1300">
              <a:latin typeface="ＭＳ Ｐゴシック"/>
            </a:rPr>
            <a:t>ポイント下回っており今後も地域の状況を勘案し給与の適正化に努める。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2" name="直線コネクタ 241"/>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3" name="テキスト ボックス 242"/>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66039</xdr:rowOff>
    </xdr:from>
    <xdr:to>
      <xdr:col>24</xdr:col>
      <xdr:colOff>558800</xdr:colOff>
      <xdr:row>89</xdr:row>
      <xdr:rowOff>63818</xdr:rowOff>
    </xdr:to>
    <xdr:cxnSp macro="">
      <xdr:nvCxnSpPr>
        <xdr:cNvPr id="247" name="直線コネクタ 246"/>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35895</xdr:rowOff>
    </xdr:from>
    <xdr:ext cx="762000" cy="259045"/>
    <xdr:sp macro="" textlink="">
      <xdr:nvSpPr>
        <xdr:cNvPr id="248"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89</xdr:row>
      <xdr:rowOff>63818</xdr:rowOff>
    </xdr:from>
    <xdr:to>
      <xdr:col>24</xdr:col>
      <xdr:colOff>647700</xdr:colOff>
      <xdr:row>89</xdr:row>
      <xdr:rowOff>63818</xdr:rowOff>
    </xdr:to>
    <xdr:cxnSp macro="">
      <xdr:nvCxnSpPr>
        <xdr:cNvPr id="249" name="直線コネクタ 248"/>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152416</xdr:rowOff>
    </xdr:from>
    <xdr:ext cx="762000" cy="259045"/>
    <xdr:sp macro="" textlink="">
      <xdr:nvSpPr>
        <xdr:cNvPr id="250"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81</xdr:row>
      <xdr:rowOff>66039</xdr:rowOff>
    </xdr:from>
    <xdr:to>
      <xdr:col>24</xdr:col>
      <xdr:colOff>647700</xdr:colOff>
      <xdr:row>81</xdr:row>
      <xdr:rowOff>66039</xdr:rowOff>
    </xdr:to>
    <xdr:cxnSp macro="">
      <xdr:nvCxnSpPr>
        <xdr:cNvPr id="251" name="直線コネクタ 250"/>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82550</xdr:rowOff>
    </xdr:from>
    <xdr:to>
      <xdr:col>24</xdr:col>
      <xdr:colOff>558800</xdr:colOff>
      <xdr:row>85</xdr:row>
      <xdr:rowOff>86043</xdr:rowOff>
    </xdr:to>
    <xdr:cxnSp macro="">
      <xdr:nvCxnSpPr>
        <xdr:cNvPr id="252" name="直線コネクタ 251"/>
        <xdr:cNvCxnSpPr/>
      </xdr:nvCxnSpPr>
      <xdr:spPr>
        <a:xfrm>
          <a:off x="16179800" y="14484350"/>
          <a:ext cx="838200" cy="17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95266</xdr:rowOff>
    </xdr:from>
    <xdr:ext cx="762000" cy="259045"/>
    <xdr:sp macro="" textlink="">
      <xdr:nvSpPr>
        <xdr:cNvPr id="253" name="給与水準   （国との比較）平均値テキスト"/>
        <xdr:cNvSpPr txBox="1"/>
      </xdr:nvSpPr>
      <xdr:spPr>
        <a:xfrm>
          <a:off x="17106900" y="14839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123189</xdr:rowOff>
    </xdr:from>
    <xdr:to>
      <xdr:col>24</xdr:col>
      <xdr:colOff>609600</xdr:colOff>
      <xdr:row>87</xdr:row>
      <xdr:rowOff>53339</xdr:rowOff>
    </xdr:to>
    <xdr:sp macro="" textlink="">
      <xdr:nvSpPr>
        <xdr:cNvPr id="254" name="フローチャート : 判断 253"/>
        <xdr:cNvSpPr/>
      </xdr:nvSpPr>
      <xdr:spPr>
        <a:xfrm>
          <a:off x="169672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82550</xdr:rowOff>
    </xdr:from>
    <xdr:to>
      <xdr:col>23</xdr:col>
      <xdr:colOff>406400</xdr:colOff>
      <xdr:row>84</xdr:row>
      <xdr:rowOff>100648</xdr:rowOff>
    </xdr:to>
    <xdr:cxnSp macro="">
      <xdr:nvCxnSpPr>
        <xdr:cNvPr id="255" name="直線コネクタ 254"/>
        <xdr:cNvCxnSpPr/>
      </xdr:nvCxnSpPr>
      <xdr:spPr>
        <a:xfrm flipV="1">
          <a:off x="15290800" y="1448435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135255</xdr:rowOff>
    </xdr:from>
    <xdr:to>
      <xdr:col>23</xdr:col>
      <xdr:colOff>457200</xdr:colOff>
      <xdr:row>87</xdr:row>
      <xdr:rowOff>65405</xdr:rowOff>
    </xdr:to>
    <xdr:sp macro="" textlink="">
      <xdr:nvSpPr>
        <xdr:cNvPr id="256" name="フローチャート : 判断 255"/>
        <xdr:cNvSpPr/>
      </xdr:nvSpPr>
      <xdr:spPr>
        <a:xfrm>
          <a:off x="16129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50182</xdr:rowOff>
    </xdr:from>
    <xdr:ext cx="736600" cy="259045"/>
    <xdr:sp macro="" textlink="">
      <xdr:nvSpPr>
        <xdr:cNvPr id="257" name="テキスト ボックス 256"/>
        <xdr:cNvSpPr txBox="1"/>
      </xdr:nvSpPr>
      <xdr:spPr>
        <a:xfrm>
          <a:off x="15798800" y="1496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100648</xdr:rowOff>
    </xdr:from>
    <xdr:to>
      <xdr:col>22</xdr:col>
      <xdr:colOff>203200</xdr:colOff>
      <xdr:row>84</xdr:row>
      <xdr:rowOff>112713</xdr:rowOff>
    </xdr:to>
    <xdr:cxnSp macro="">
      <xdr:nvCxnSpPr>
        <xdr:cNvPr id="258" name="直線コネクタ 257"/>
        <xdr:cNvCxnSpPr/>
      </xdr:nvCxnSpPr>
      <xdr:spPr>
        <a:xfrm flipV="1">
          <a:off x="14401800" y="1450244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111125</xdr:rowOff>
    </xdr:from>
    <xdr:to>
      <xdr:col>22</xdr:col>
      <xdr:colOff>254000</xdr:colOff>
      <xdr:row>87</xdr:row>
      <xdr:rowOff>41275</xdr:rowOff>
    </xdr:to>
    <xdr:sp macro="" textlink="">
      <xdr:nvSpPr>
        <xdr:cNvPr id="259" name="フローチャート : 判断 258"/>
        <xdr:cNvSpPr/>
      </xdr:nvSpPr>
      <xdr:spPr>
        <a:xfrm>
          <a:off x="15240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26052</xdr:rowOff>
    </xdr:from>
    <xdr:ext cx="762000" cy="259045"/>
    <xdr:sp macro="" textlink="">
      <xdr:nvSpPr>
        <xdr:cNvPr id="260" name="テキスト ボックス 259"/>
        <xdr:cNvSpPr txBox="1"/>
      </xdr:nvSpPr>
      <xdr:spPr>
        <a:xfrm>
          <a:off x="14909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112713</xdr:rowOff>
    </xdr:from>
    <xdr:to>
      <xdr:col>21</xdr:col>
      <xdr:colOff>0</xdr:colOff>
      <xdr:row>86</xdr:row>
      <xdr:rowOff>119698</xdr:rowOff>
    </xdr:to>
    <xdr:cxnSp macro="">
      <xdr:nvCxnSpPr>
        <xdr:cNvPr id="261" name="直線コネクタ 260"/>
        <xdr:cNvCxnSpPr/>
      </xdr:nvCxnSpPr>
      <xdr:spPr>
        <a:xfrm flipV="1">
          <a:off x="13512800" y="14514513"/>
          <a:ext cx="889000" cy="34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86995</xdr:rowOff>
    </xdr:from>
    <xdr:to>
      <xdr:col>21</xdr:col>
      <xdr:colOff>50800</xdr:colOff>
      <xdr:row>87</xdr:row>
      <xdr:rowOff>17145</xdr:rowOff>
    </xdr:to>
    <xdr:sp macro="" textlink="">
      <xdr:nvSpPr>
        <xdr:cNvPr id="262" name="フローチャート : 判断 261"/>
        <xdr:cNvSpPr/>
      </xdr:nvSpPr>
      <xdr:spPr>
        <a:xfrm>
          <a:off x="14351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1922</xdr:rowOff>
    </xdr:from>
    <xdr:ext cx="762000" cy="259045"/>
    <xdr:sp macro="" textlink="">
      <xdr:nvSpPr>
        <xdr:cNvPr id="263" name="テキスト ボックス 262"/>
        <xdr:cNvSpPr txBox="1"/>
      </xdr:nvSpPr>
      <xdr:spPr>
        <a:xfrm>
          <a:off x="14020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37148</xdr:rowOff>
    </xdr:from>
    <xdr:to>
      <xdr:col>19</xdr:col>
      <xdr:colOff>533400</xdr:colOff>
      <xdr:row>89</xdr:row>
      <xdr:rowOff>138748</xdr:rowOff>
    </xdr:to>
    <xdr:sp macro="" textlink="">
      <xdr:nvSpPr>
        <xdr:cNvPr id="264" name="フローチャート : 判断 263"/>
        <xdr:cNvSpPr/>
      </xdr:nvSpPr>
      <xdr:spPr>
        <a:xfrm>
          <a:off x="13462000" y="1529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123525</xdr:rowOff>
    </xdr:from>
    <xdr:ext cx="762000" cy="259045"/>
    <xdr:sp macro="" textlink="">
      <xdr:nvSpPr>
        <xdr:cNvPr id="265" name="テキスト ボックス 264"/>
        <xdr:cNvSpPr txBox="1"/>
      </xdr:nvSpPr>
      <xdr:spPr>
        <a:xfrm>
          <a:off x="13131800" y="1538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35243</xdr:rowOff>
    </xdr:from>
    <xdr:to>
      <xdr:col>24</xdr:col>
      <xdr:colOff>609600</xdr:colOff>
      <xdr:row>85</xdr:row>
      <xdr:rowOff>136843</xdr:rowOff>
    </xdr:to>
    <xdr:sp macro="" textlink="">
      <xdr:nvSpPr>
        <xdr:cNvPr id="271" name="円/楕円 270"/>
        <xdr:cNvSpPr/>
      </xdr:nvSpPr>
      <xdr:spPr>
        <a:xfrm>
          <a:off x="16967200" y="1460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51770</xdr:rowOff>
    </xdr:from>
    <xdr:ext cx="762000" cy="259045"/>
    <xdr:sp macro="" textlink="">
      <xdr:nvSpPr>
        <xdr:cNvPr id="272" name="給与水準   （国との比較）該当値テキスト"/>
        <xdr:cNvSpPr txBox="1"/>
      </xdr:nvSpPr>
      <xdr:spPr>
        <a:xfrm>
          <a:off x="17106900" y="1445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31750</xdr:rowOff>
    </xdr:from>
    <xdr:to>
      <xdr:col>23</xdr:col>
      <xdr:colOff>457200</xdr:colOff>
      <xdr:row>84</xdr:row>
      <xdr:rowOff>133350</xdr:rowOff>
    </xdr:to>
    <xdr:sp macro="" textlink="">
      <xdr:nvSpPr>
        <xdr:cNvPr id="273" name="円/楕円 272"/>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143527</xdr:rowOff>
    </xdr:from>
    <xdr:ext cx="736600" cy="259045"/>
    <xdr:sp macro="" textlink="">
      <xdr:nvSpPr>
        <xdr:cNvPr id="274" name="テキスト ボックス 273"/>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49848</xdr:rowOff>
    </xdr:from>
    <xdr:to>
      <xdr:col>22</xdr:col>
      <xdr:colOff>254000</xdr:colOff>
      <xdr:row>84</xdr:row>
      <xdr:rowOff>151448</xdr:rowOff>
    </xdr:to>
    <xdr:sp macro="" textlink="">
      <xdr:nvSpPr>
        <xdr:cNvPr id="275" name="円/楕円 274"/>
        <xdr:cNvSpPr/>
      </xdr:nvSpPr>
      <xdr:spPr>
        <a:xfrm>
          <a:off x="15240000" y="1445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161625</xdr:rowOff>
    </xdr:from>
    <xdr:ext cx="762000" cy="259045"/>
    <xdr:sp macro="" textlink="">
      <xdr:nvSpPr>
        <xdr:cNvPr id="276" name="テキスト ボックス 275"/>
        <xdr:cNvSpPr txBox="1"/>
      </xdr:nvSpPr>
      <xdr:spPr>
        <a:xfrm>
          <a:off x="14909800" y="1422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61913</xdr:rowOff>
    </xdr:from>
    <xdr:to>
      <xdr:col>21</xdr:col>
      <xdr:colOff>50800</xdr:colOff>
      <xdr:row>84</xdr:row>
      <xdr:rowOff>163513</xdr:rowOff>
    </xdr:to>
    <xdr:sp macro="" textlink="">
      <xdr:nvSpPr>
        <xdr:cNvPr id="277" name="円/楕円 276"/>
        <xdr:cNvSpPr/>
      </xdr:nvSpPr>
      <xdr:spPr>
        <a:xfrm>
          <a:off x="14351000" y="144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2240</xdr:rowOff>
    </xdr:from>
    <xdr:ext cx="762000" cy="259045"/>
    <xdr:sp macro="" textlink="">
      <xdr:nvSpPr>
        <xdr:cNvPr id="278" name="テキスト ボックス 277"/>
        <xdr:cNvSpPr txBox="1"/>
      </xdr:nvSpPr>
      <xdr:spPr>
        <a:xfrm>
          <a:off x="14020800" y="1423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68898</xdr:rowOff>
    </xdr:from>
    <xdr:to>
      <xdr:col>19</xdr:col>
      <xdr:colOff>533400</xdr:colOff>
      <xdr:row>86</xdr:row>
      <xdr:rowOff>170498</xdr:rowOff>
    </xdr:to>
    <xdr:sp macro="" textlink="">
      <xdr:nvSpPr>
        <xdr:cNvPr id="279" name="円/楕円 278"/>
        <xdr:cNvSpPr/>
      </xdr:nvSpPr>
      <xdr:spPr>
        <a:xfrm>
          <a:off x="13462000" y="1481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9225</xdr:rowOff>
    </xdr:from>
    <xdr:ext cx="762000" cy="259045"/>
    <xdr:sp macro="" textlink="">
      <xdr:nvSpPr>
        <xdr:cNvPr id="280" name="テキスト ボックス 279"/>
        <xdr:cNvSpPr txBox="1"/>
      </xdr:nvSpPr>
      <xdr:spPr>
        <a:xfrm>
          <a:off x="13131800" y="1458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[27.25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退職に伴う新規採用の抑制などにより職員を削減してきたが、類似団体より約</a:t>
          </a:r>
          <a:r>
            <a:rPr kumimoji="1" lang="en-US" altLang="ja-JP" sz="1300">
              <a:latin typeface="ＭＳ Ｐゴシック"/>
            </a:rPr>
            <a:t>6</a:t>
          </a:r>
          <a:r>
            <a:rPr kumimoji="1" lang="ja-JP" altLang="en-US" sz="1300">
              <a:latin typeface="ＭＳ Ｐゴシック"/>
            </a:rPr>
            <a:t>人多い状況である。</a:t>
          </a:r>
          <a:endParaRPr kumimoji="1" lang="en-US" altLang="ja-JP" sz="1300">
            <a:latin typeface="ＭＳ Ｐゴシック"/>
          </a:endParaRPr>
        </a:p>
        <a:p>
          <a:r>
            <a:rPr kumimoji="1" lang="ja-JP" altLang="en-US" sz="1300">
              <a:latin typeface="ＭＳ Ｐゴシック"/>
            </a:rPr>
            <a:t>　住民サービスを低下させることがないよう、村管理施設の指定管理者制度導入や嘱託員などで対応可能な業務は振替を行うなどの職員の定員管理に努めてきた。今以上職員数を削減するためには、単労職の退職による採用不補充、幼稚園の統合や保育所や給食センターへの指定管理者制度の導入、或いは認定こども園の設置などの抜本的な改革が必要であ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7" name="直線コネクタ 296"/>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8" name="テキスト ボックス 297"/>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9" name="直線コネクタ 298"/>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0" name="テキスト ボックス 299"/>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1" name="直線コネクタ 300"/>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2" name="テキスト ボックス 301"/>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3" name="直線コネクタ 302"/>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4" name="テキスト ボックス 303"/>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7" name="直線コネクタ 306"/>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08"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09" name="直線コネクタ 308"/>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0"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1" name="直線コネクタ 310"/>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71475</xdr:rowOff>
    </xdr:from>
    <xdr:to>
      <xdr:col>24</xdr:col>
      <xdr:colOff>558800</xdr:colOff>
      <xdr:row>62</xdr:row>
      <xdr:rowOff>98743</xdr:rowOff>
    </xdr:to>
    <xdr:cxnSp macro="">
      <xdr:nvCxnSpPr>
        <xdr:cNvPr id="312" name="直線コネクタ 311"/>
        <xdr:cNvCxnSpPr/>
      </xdr:nvCxnSpPr>
      <xdr:spPr>
        <a:xfrm>
          <a:off x="16179800" y="10701375"/>
          <a:ext cx="838200" cy="2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103205</xdr:rowOff>
    </xdr:from>
    <xdr:ext cx="762000" cy="259045"/>
    <xdr:sp macro="" textlink="">
      <xdr:nvSpPr>
        <xdr:cNvPr id="313" name="定員管理の状況平均値テキスト"/>
        <xdr:cNvSpPr txBox="1"/>
      </xdr:nvSpPr>
      <xdr:spPr>
        <a:xfrm>
          <a:off x="17106900" y="1039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4" name="フローチャート : 判断 313"/>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71475</xdr:rowOff>
    </xdr:from>
    <xdr:to>
      <xdr:col>23</xdr:col>
      <xdr:colOff>406400</xdr:colOff>
      <xdr:row>62</xdr:row>
      <xdr:rowOff>95123</xdr:rowOff>
    </xdr:to>
    <xdr:cxnSp macro="">
      <xdr:nvCxnSpPr>
        <xdr:cNvPr id="315" name="直線コネクタ 314"/>
        <xdr:cNvCxnSpPr/>
      </xdr:nvCxnSpPr>
      <xdr:spPr>
        <a:xfrm flipV="1">
          <a:off x="15290800" y="10701375"/>
          <a:ext cx="889000" cy="2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6" name="フローチャート : 判断 315"/>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13974</xdr:rowOff>
    </xdr:from>
    <xdr:ext cx="736600" cy="259045"/>
    <xdr:sp macro="" textlink="">
      <xdr:nvSpPr>
        <xdr:cNvPr id="317" name="テキスト ボックス 316"/>
        <xdr:cNvSpPr txBox="1"/>
      </xdr:nvSpPr>
      <xdr:spPr>
        <a:xfrm>
          <a:off x="15798800" y="10300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74854</xdr:rowOff>
    </xdr:from>
    <xdr:to>
      <xdr:col>22</xdr:col>
      <xdr:colOff>203200</xdr:colOff>
      <xdr:row>62</xdr:row>
      <xdr:rowOff>95123</xdr:rowOff>
    </xdr:to>
    <xdr:cxnSp macro="">
      <xdr:nvCxnSpPr>
        <xdr:cNvPr id="318" name="直線コネクタ 317"/>
        <xdr:cNvCxnSpPr/>
      </xdr:nvCxnSpPr>
      <xdr:spPr>
        <a:xfrm>
          <a:off x="14401800" y="10704754"/>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19" name="フローチャート : 判断 318"/>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11320</xdr:rowOff>
    </xdr:from>
    <xdr:ext cx="762000" cy="259045"/>
    <xdr:sp macro="" textlink="">
      <xdr:nvSpPr>
        <xdr:cNvPr id="320" name="テキスト ボックス 319"/>
        <xdr:cNvSpPr txBox="1"/>
      </xdr:nvSpPr>
      <xdr:spPr>
        <a:xfrm>
          <a:off x="14909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74854</xdr:rowOff>
    </xdr:from>
    <xdr:to>
      <xdr:col>21</xdr:col>
      <xdr:colOff>0</xdr:colOff>
      <xdr:row>62</xdr:row>
      <xdr:rowOff>84747</xdr:rowOff>
    </xdr:to>
    <xdr:cxnSp macro="">
      <xdr:nvCxnSpPr>
        <xdr:cNvPr id="321" name="直線コネクタ 320"/>
        <xdr:cNvCxnSpPr/>
      </xdr:nvCxnSpPr>
      <xdr:spPr>
        <a:xfrm flipV="1">
          <a:off x="13512800" y="10704754"/>
          <a:ext cx="889000" cy="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2" name="フローチャート : 判断 321"/>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170946</xdr:rowOff>
    </xdr:from>
    <xdr:ext cx="762000" cy="259045"/>
    <xdr:sp macro="" textlink="">
      <xdr:nvSpPr>
        <xdr:cNvPr id="323" name="テキスト ボックス 322"/>
        <xdr:cNvSpPr txBox="1"/>
      </xdr:nvSpPr>
      <xdr:spPr>
        <a:xfrm>
          <a:off x="14020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4" name="フローチャート : 判断 323"/>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154538</xdr:rowOff>
    </xdr:from>
    <xdr:ext cx="762000" cy="259045"/>
    <xdr:sp macro="" textlink="">
      <xdr:nvSpPr>
        <xdr:cNvPr id="325" name="テキスト ボックス 324"/>
        <xdr:cNvSpPr txBox="1"/>
      </xdr:nvSpPr>
      <xdr:spPr>
        <a:xfrm>
          <a:off x="13131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47943</xdr:rowOff>
    </xdr:from>
    <xdr:to>
      <xdr:col>24</xdr:col>
      <xdr:colOff>609600</xdr:colOff>
      <xdr:row>62</xdr:row>
      <xdr:rowOff>149543</xdr:rowOff>
    </xdr:to>
    <xdr:sp macro="" textlink="">
      <xdr:nvSpPr>
        <xdr:cNvPr id="331" name="円/楕円 330"/>
        <xdr:cNvSpPr/>
      </xdr:nvSpPr>
      <xdr:spPr>
        <a:xfrm>
          <a:off x="16967200" y="106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20020</xdr:rowOff>
    </xdr:from>
    <xdr:ext cx="762000" cy="259045"/>
    <xdr:sp macro="" textlink="">
      <xdr:nvSpPr>
        <xdr:cNvPr id="332" name="定員管理の状況該当値テキスト"/>
        <xdr:cNvSpPr txBox="1"/>
      </xdr:nvSpPr>
      <xdr:spPr>
        <a:xfrm>
          <a:off x="17106900" y="106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27.25</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20675</xdr:rowOff>
    </xdr:from>
    <xdr:to>
      <xdr:col>23</xdr:col>
      <xdr:colOff>457200</xdr:colOff>
      <xdr:row>62</xdr:row>
      <xdr:rowOff>122275</xdr:rowOff>
    </xdr:to>
    <xdr:sp macro="" textlink="">
      <xdr:nvSpPr>
        <xdr:cNvPr id="333" name="円/楕円 332"/>
        <xdr:cNvSpPr/>
      </xdr:nvSpPr>
      <xdr:spPr>
        <a:xfrm>
          <a:off x="16129000" y="1065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107052</xdr:rowOff>
    </xdr:from>
    <xdr:ext cx="736600" cy="259045"/>
    <xdr:sp macro="" textlink="">
      <xdr:nvSpPr>
        <xdr:cNvPr id="334" name="テキスト ボックス 333"/>
        <xdr:cNvSpPr txBox="1"/>
      </xdr:nvSpPr>
      <xdr:spPr>
        <a:xfrm>
          <a:off x="15798800" y="10736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26.12</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44323</xdr:rowOff>
    </xdr:from>
    <xdr:to>
      <xdr:col>22</xdr:col>
      <xdr:colOff>254000</xdr:colOff>
      <xdr:row>62</xdr:row>
      <xdr:rowOff>145923</xdr:rowOff>
    </xdr:to>
    <xdr:sp macro="" textlink="">
      <xdr:nvSpPr>
        <xdr:cNvPr id="335" name="円/楕円 334"/>
        <xdr:cNvSpPr/>
      </xdr:nvSpPr>
      <xdr:spPr>
        <a:xfrm>
          <a:off x="15240000" y="1067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130700</xdr:rowOff>
    </xdr:from>
    <xdr:ext cx="762000" cy="259045"/>
    <xdr:sp macro="" textlink="">
      <xdr:nvSpPr>
        <xdr:cNvPr id="336" name="テキスト ボックス 335"/>
        <xdr:cNvSpPr txBox="1"/>
      </xdr:nvSpPr>
      <xdr:spPr>
        <a:xfrm>
          <a:off x="14909800" y="10760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24054</xdr:rowOff>
    </xdr:from>
    <xdr:to>
      <xdr:col>21</xdr:col>
      <xdr:colOff>50800</xdr:colOff>
      <xdr:row>62</xdr:row>
      <xdr:rowOff>125654</xdr:rowOff>
    </xdr:to>
    <xdr:sp macro="" textlink="">
      <xdr:nvSpPr>
        <xdr:cNvPr id="337" name="円/楕円 336"/>
        <xdr:cNvSpPr/>
      </xdr:nvSpPr>
      <xdr:spPr>
        <a:xfrm>
          <a:off x="14351000" y="1065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110431</xdr:rowOff>
    </xdr:from>
    <xdr:ext cx="762000" cy="259045"/>
    <xdr:sp macro="" textlink="">
      <xdr:nvSpPr>
        <xdr:cNvPr id="338" name="テキスト ボックス 337"/>
        <xdr:cNvSpPr txBox="1"/>
      </xdr:nvSpPr>
      <xdr:spPr>
        <a:xfrm>
          <a:off x="14020800" y="10740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26.26</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33947</xdr:rowOff>
    </xdr:from>
    <xdr:to>
      <xdr:col>19</xdr:col>
      <xdr:colOff>533400</xdr:colOff>
      <xdr:row>62</xdr:row>
      <xdr:rowOff>135547</xdr:rowOff>
    </xdr:to>
    <xdr:sp macro="" textlink="">
      <xdr:nvSpPr>
        <xdr:cNvPr id="339" name="円/楕円 338"/>
        <xdr:cNvSpPr/>
      </xdr:nvSpPr>
      <xdr:spPr>
        <a:xfrm>
          <a:off x="13462000" y="1066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120324</xdr:rowOff>
    </xdr:from>
    <xdr:ext cx="762000" cy="259045"/>
    <xdr:sp macro="" textlink="">
      <xdr:nvSpPr>
        <xdr:cNvPr id="340" name="テキスト ボックス 339"/>
        <xdr:cNvSpPr txBox="1"/>
      </xdr:nvSpPr>
      <xdr:spPr>
        <a:xfrm>
          <a:off x="13131800" y="10750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実質公債費率は、</a:t>
          </a:r>
          <a:r>
            <a:rPr kumimoji="1" lang="en-US" altLang="ja-JP" sz="1300">
              <a:latin typeface="ＭＳ Ｐゴシック"/>
            </a:rPr>
            <a:t>6.4%</a:t>
          </a:r>
          <a:r>
            <a:rPr kumimoji="1" lang="ja-JP" altLang="en-US" sz="1300">
              <a:latin typeface="ＭＳ Ｐゴシック"/>
            </a:rPr>
            <a:t>と全国、県及び類似団体の平均は下回っているが、類似団体では改善傾向にあるなか本村は近年横ばいの状態である。</a:t>
          </a:r>
          <a:endParaRPr kumimoji="1" lang="en-US" altLang="ja-JP" sz="1300">
            <a:latin typeface="ＭＳ Ｐゴシック"/>
          </a:endParaRPr>
        </a:p>
        <a:p>
          <a:r>
            <a:rPr kumimoji="1" lang="ja-JP" altLang="en-US" sz="1300">
              <a:latin typeface="ＭＳ Ｐゴシック"/>
            </a:rPr>
            <a:t>　地方債発行額の抑制に努め、公債比率の改善を図る。</a:t>
          </a: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7" name="直線コネクタ 35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8" name="テキスト ボックス 35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9" name="直線コネクタ 35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0" name="テキスト ボックス 35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1" name="直線コネクタ 36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2" name="テキスト ボックス 36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3" name="直線コネクタ 36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6" name="直線コネクタ 365"/>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7"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68" name="直線コネクタ 367"/>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69"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0" name="直線コネクタ 369"/>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23114</xdr:rowOff>
    </xdr:from>
    <xdr:to>
      <xdr:col>24</xdr:col>
      <xdr:colOff>558800</xdr:colOff>
      <xdr:row>41</xdr:row>
      <xdr:rowOff>27940</xdr:rowOff>
    </xdr:to>
    <xdr:cxnSp macro="">
      <xdr:nvCxnSpPr>
        <xdr:cNvPr id="371" name="直線コネクタ 370"/>
        <xdr:cNvCxnSpPr/>
      </xdr:nvCxnSpPr>
      <xdr:spPr>
        <a:xfrm flipV="1">
          <a:off x="16179800" y="705256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2"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3" name="フローチャート : 判断 372"/>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27940</xdr:rowOff>
    </xdr:from>
    <xdr:to>
      <xdr:col>23</xdr:col>
      <xdr:colOff>406400</xdr:colOff>
      <xdr:row>41</xdr:row>
      <xdr:rowOff>27940</xdr:rowOff>
    </xdr:to>
    <xdr:cxnSp macro="">
      <xdr:nvCxnSpPr>
        <xdr:cNvPr id="374" name="直線コネクタ 373"/>
        <xdr:cNvCxnSpPr/>
      </xdr:nvCxnSpPr>
      <xdr:spPr>
        <a:xfrm>
          <a:off x="15290800" y="70573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5" name="フローチャート : 判断 374"/>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6" name="テキスト ボックス 375"/>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18288</xdr:rowOff>
    </xdr:from>
    <xdr:to>
      <xdr:col>22</xdr:col>
      <xdr:colOff>203200</xdr:colOff>
      <xdr:row>41</xdr:row>
      <xdr:rowOff>27940</xdr:rowOff>
    </xdr:to>
    <xdr:cxnSp macro="">
      <xdr:nvCxnSpPr>
        <xdr:cNvPr id="377" name="直線コネクタ 376"/>
        <xdr:cNvCxnSpPr/>
      </xdr:nvCxnSpPr>
      <xdr:spPr>
        <a:xfrm>
          <a:off x="14401800" y="704773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78" name="フローチャート : 判断 377"/>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79" name="テキスト ボックス 378"/>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18288</xdr:rowOff>
    </xdr:from>
    <xdr:to>
      <xdr:col>21</xdr:col>
      <xdr:colOff>0</xdr:colOff>
      <xdr:row>41</xdr:row>
      <xdr:rowOff>23114</xdr:rowOff>
    </xdr:to>
    <xdr:cxnSp macro="">
      <xdr:nvCxnSpPr>
        <xdr:cNvPr id="380" name="直線コネクタ 379"/>
        <xdr:cNvCxnSpPr/>
      </xdr:nvCxnSpPr>
      <xdr:spPr>
        <a:xfrm flipV="1">
          <a:off x="13512800" y="704773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1" name="フローチャート : 判断 380"/>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82" name="テキスト ボックス 381"/>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3" name="フローチャート : 判断 382"/>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65803</xdr:rowOff>
    </xdr:from>
    <xdr:ext cx="762000" cy="259045"/>
    <xdr:sp macro="" textlink="">
      <xdr:nvSpPr>
        <xdr:cNvPr id="384" name="テキスト ボックス 383"/>
        <xdr:cNvSpPr txBox="1"/>
      </xdr:nvSpPr>
      <xdr:spPr>
        <a:xfrm>
          <a:off x="13131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90" name="円/楕円 389"/>
        <xdr:cNvSpPr/>
      </xdr:nvSpPr>
      <xdr:spPr>
        <a:xfrm>
          <a:off x="169672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160291</xdr:rowOff>
    </xdr:from>
    <xdr:ext cx="762000" cy="259045"/>
    <xdr:sp macro="" textlink="">
      <xdr:nvSpPr>
        <xdr:cNvPr id="391" name="公債費負担の状況該当値テキスト"/>
        <xdr:cNvSpPr txBox="1"/>
      </xdr:nvSpPr>
      <xdr:spPr>
        <a:xfrm>
          <a:off x="17106900" y="68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148590</xdr:rowOff>
    </xdr:from>
    <xdr:to>
      <xdr:col>23</xdr:col>
      <xdr:colOff>457200</xdr:colOff>
      <xdr:row>41</xdr:row>
      <xdr:rowOff>78740</xdr:rowOff>
    </xdr:to>
    <xdr:sp macro="" textlink="">
      <xdr:nvSpPr>
        <xdr:cNvPr id="392" name="円/楕円 391"/>
        <xdr:cNvSpPr/>
      </xdr:nvSpPr>
      <xdr:spPr>
        <a:xfrm>
          <a:off x="16129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88917</xdr:rowOff>
    </xdr:from>
    <xdr:ext cx="736600" cy="259045"/>
    <xdr:sp macro="" textlink="">
      <xdr:nvSpPr>
        <xdr:cNvPr id="393" name="テキスト ボックス 392"/>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148590</xdr:rowOff>
    </xdr:from>
    <xdr:to>
      <xdr:col>22</xdr:col>
      <xdr:colOff>254000</xdr:colOff>
      <xdr:row>41</xdr:row>
      <xdr:rowOff>78740</xdr:rowOff>
    </xdr:to>
    <xdr:sp macro="" textlink="">
      <xdr:nvSpPr>
        <xdr:cNvPr id="394" name="円/楕円 393"/>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88917</xdr:rowOff>
    </xdr:from>
    <xdr:ext cx="762000" cy="259045"/>
    <xdr:sp macro="" textlink="">
      <xdr:nvSpPr>
        <xdr:cNvPr id="395" name="テキスト ボックス 394"/>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138938</xdr:rowOff>
    </xdr:from>
    <xdr:to>
      <xdr:col>21</xdr:col>
      <xdr:colOff>50800</xdr:colOff>
      <xdr:row>41</xdr:row>
      <xdr:rowOff>69088</xdr:rowOff>
    </xdr:to>
    <xdr:sp macro="" textlink="">
      <xdr:nvSpPr>
        <xdr:cNvPr id="396" name="円/楕円 395"/>
        <xdr:cNvSpPr/>
      </xdr:nvSpPr>
      <xdr:spPr>
        <a:xfrm>
          <a:off x="143510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79265</xdr:rowOff>
    </xdr:from>
    <xdr:ext cx="762000" cy="259045"/>
    <xdr:sp macro="" textlink="">
      <xdr:nvSpPr>
        <xdr:cNvPr id="397" name="テキスト ボックス 396"/>
        <xdr:cNvSpPr txBox="1"/>
      </xdr:nvSpPr>
      <xdr:spPr>
        <a:xfrm>
          <a:off x="14020800" y="676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143764</xdr:rowOff>
    </xdr:from>
    <xdr:to>
      <xdr:col>19</xdr:col>
      <xdr:colOff>533400</xdr:colOff>
      <xdr:row>41</xdr:row>
      <xdr:rowOff>73914</xdr:rowOff>
    </xdr:to>
    <xdr:sp macro="" textlink="">
      <xdr:nvSpPr>
        <xdr:cNvPr id="398" name="円/楕円 397"/>
        <xdr:cNvSpPr/>
      </xdr:nvSpPr>
      <xdr:spPr>
        <a:xfrm>
          <a:off x="13462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84091</xdr:rowOff>
    </xdr:from>
    <xdr:ext cx="762000" cy="259045"/>
    <xdr:sp macro="" textlink="">
      <xdr:nvSpPr>
        <xdr:cNvPr id="399" name="テキスト ボックス 398"/>
        <xdr:cNvSpPr txBox="1"/>
      </xdr:nvSpPr>
      <xdr:spPr>
        <a:xfrm>
          <a:off x="13131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将来負担比率は、財政調整基金などの充当可能基金などによりマイナスであり、今後もこの状況が続けられるよう財政の健全化に努める。</a:t>
          </a: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6" name="直線コネクタ 41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7" name="テキスト ボックス 41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18" name="直線コネクタ 41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19" name="テキスト ボックス 41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0" name="直線コネクタ 41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1" name="テキスト ボックス 42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2" name="直線コネクタ 42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3" name="テキスト ボックス 42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4" name="直線コネクタ 42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5" name="テキスト ボックス 42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6" name="直線コネクタ 42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7" name="テキスト ボックス 42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0" name="直線コネクタ 429"/>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1"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2" name="直線コネクタ 431"/>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3"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4" name="直線コネクタ 43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5"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6" name="フローチャート : 判断 435"/>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7" name="フローチャート : 判断 436"/>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38" name="テキスト ボックス 437"/>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39" name="フローチャート : 判断 438"/>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0" name="テキスト ボックス 439"/>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1" name="フローチャート : 判断 440"/>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2" name="テキスト ボックス 441"/>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3" name="フローチャート : 判断 442"/>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4" name="テキスト ボックス 443"/>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沖縄県東村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1,835
1,829
81.88
3,850,267
3,606,386
129,695
1,523,864
3,102,068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給与水準は類似団体と比較して低い状況であるが、人口千人当たりの職員数が多いため類似団体より</a:t>
          </a:r>
          <a:r>
            <a:rPr kumimoji="1" lang="en-US" altLang="ja-JP" sz="1300">
              <a:latin typeface="ＭＳ Ｐゴシック"/>
            </a:rPr>
            <a:t>2.1</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保育所や保健師の人件費に充当可能な財源があり、一般財源が約</a:t>
          </a:r>
          <a:r>
            <a:rPr kumimoji="1" lang="en-US" altLang="ja-JP" sz="1300">
              <a:latin typeface="ＭＳ Ｐゴシック"/>
            </a:rPr>
            <a:t>33</a:t>
          </a:r>
          <a:r>
            <a:rPr kumimoji="1" lang="ja-JP" altLang="en-US" sz="1300">
              <a:latin typeface="ＭＳ Ｐゴシック"/>
            </a:rPr>
            <a:t>百万円減となったため前年度と比べ経常収支比率が改善された。</a:t>
          </a:r>
          <a:endParaRPr kumimoji="1" lang="en-US" altLang="ja-JP" sz="1300">
            <a:latin typeface="ＭＳ Ｐゴシック"/>
          </a:endParaRPr>
        </a:p>
        <a:p>
          <a:r>
            <a:rPr kumimoji="1" lang="ja-JP" altLang="en-US" sz="1300">
              <a:latin typeface="ＭＳ Ｐゴシック"/>
            </a:rPr>
            <a:t>　今後も人件費に充当可能な財源確保に努め、また単労職の退職による採用を行わないことなどにより人件費の抑制に努める。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83566</xdr:rowOff>
    </xdr:from>
    <xdr:to>
      <xdr:col>7</xdr:col>
      <xdr:colOff>15875</xdr:colOff>
      <xdr:row>37</xdr:row>
      <xdr:rowOff>133858</xdr:rowOff>
    </xdr:to>
    <xdr:cxnSp macro="">
      <xdr:nvCxnSpPr>
        <xdr:cNvPr id="64" name="直線コネクタ 63"/>
        <xdr:cNvCxnSpPr/>
      </xdr:nvCxnSpPr>
      <xdr:spPr>
        <a:xfrm flipV="1">
          <a:off x="3987800" y="642721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133858</xdr:rowOff>
    </xdr:from>
    <xdr:to>
      <xdr:col>5</xdr:col>
      <xdr:colOff>549275</xdr:colOff>
      <xdr:row>38</xdr:row>
      <xdr:rowOff>81280</xdr:rowOff>
    </xdr:to>
    <xdr:cxnSp macro="">
      <xdr:nvCxnSpPr>
        <xdr:cNvPr id="67" name="直線コネクタ 66"/>
        <xdr:cNvCxnSpPr/>
      </xdr:nvCxnSpPr>
      <xdr:spPr>
        <a:xfrm flipV="1">
          <a:off x="3098800" y="64775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69" name="テキスト ボックス 68"/>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101854</xdr:rowOff>
    </xdr:from>
    <xdr:to>
      <xdr:col>4</xdr:col>
      <xdr:colOff>346075</xdr:colOff>
      <xdr:row>38</xdr:row>
      <xdr:rowOff>81280</xdr:rowOff>
    </xdr:to>
    <xdr:cxnSp macro="">
      <xdr:nvCxnSpPr>
        <xdr:cNvPr id="70" name="直線コネクタ 69"/>
        <xdr:cNvCxnSpPr/>
      </xdr:nvCxnSpPr>
      <xdr:spPr>
        <a:xfrm>
          <a:off x="2209800" y="6445504"/>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101854</xdr:rowOff>
    </xdr:from>
    <xdr:to>
      <xdr:col>3</xdr:col>
      <xdr:colOff>142875</xdr:colOff>
      <xdr:row>37</xdr:row>
      <xdr:rowOff>152146</xdr:rowOff>
    </xdr:to>
    <xdr:cxnSp macro="">
      <xdr:nvCxnSpPr>
        <xdr:cNvPr id="73" name="直線コネクタ 72"/>
        <xdr:cNvCxnSpPr/>
      </xdr:nvCxnSpPr>
      <xdr:spPr>
        <a:xfrm flipV="1">
          <a:off x="1320800" y="64455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21099</xdr:rowOff>
    </xdr:from>
    <xdr:ext cx="762000" cy="259045"/>
    <xdr:sp macro="" textlink="">
      <xdr:nvSpPr>
        <xdr:cNvPr id="75" name="テキスト ボックス 74"/>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39387</xdr:rowOff>
    </xdr:from>
    <xdr:ext cx="762000" cy="259045"/>
    <xdr:sp macro="" textlink="">
      <xdr:nvSpPr>
        <xdr:cNvPr id="77" name="テキスト ボックス 76"/>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32766</xdr:rowOff>
    </xdr:from>
    <xdr:to>
      <xdr:col>7</xdr:col>
      <xdr:colOff>66675</xdr:colOff>
      <xdr:row>37</xdr:row>
      <xdr:rowOff>134366</xdr:rowOff>
    </xdr:to>
    <xdr:sp macro="" textlink="">
      <xdr:nvSpPr>
        <xdr:cNvPr id="83" name="円/楕円 82"/>
        <xdr:cNvSpPr/>
      </xdr:nvSpPr>
      <xdr:spPr>
        <a:xfrm>
          <a:off x="4775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4843</xdr:rowOff>
    </xdr:from>
    <xdr:ext cx="762000" cy="259045"/>
    <xdr:sp macro="" textlink="">
      <xdr:nvSpPr>
        <xdr:cNvPr id="84" name="人件費該当値テキスト"/>
        <xdr:cNvSpPr txBox="1"/>
      </xdr:nvSpPr>
      <xdr:spPr>
        <a:xfrm>
          <a:off x="4914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83058</xdr:rowOff>
    </xdr:from>
    <xdr:to>
      <xdr:col>5</xdr:col>
      <xdr:colOff>600075</xdr:colOff>
      <xdr:row>38</xdr:row>
      <xdr:rowOff>13208</xdr:rowOff>
    </xdr:to>
    <xdr:sp macro="" textlink="">
      <xdr:nvSpPr>
        <xdr:cNvPr id="85" name="円/楕円 84"/>
        <xdr:cNvSpPr/>
      </xdr:nvSpPr>
      <xdr:spPr>
        <a:xfrm>
          <a:off x="3937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169435</xdr:rowOff>
    </xdr:from>
    <xdr:ext cx="736600" cy="259045"/>
    <xdr:sp macro="" textlink="">
      <xdr:nvSpPr>
        <xdr:cNvPr id="86" name="テキスト ボックス 85"/>
        <xdr:cNvSpPr txBox="1"/>
      </xdr:nvSpPr>
      <xdr:spPr>
        <a:xfrm>
          <a:off x="3606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30480</xdr:rowOff>
    </xdr:from>
    <xdr:to>
      <xdr:col>4</xdr:col>
      <xdr:colOff>396875</xdr:colOff>
      <xdr:row>38</xdr:row>
      <xdr:rowOff>132080</xdr:rowOff>
    </xdr:to>
    <xdr:sp macro="" textlink="">
      <xdr:nvSpPr>
        <xdr:cNvPr id="87" name="円/楕円 86"/>
        <xdr:cNvSpPr/>
      </xdr:nvSpPr>
      <xdr:spPr>
        <a:xfrm>
          <a:off x="3048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116857</xdr:rowOff>
    </xdr:from>
    <xdr:ext cx="762000" cy="259045"/>
    <xdr:sp macro="" textlink="">
      <xdr:nvSpPr>
        <xdr:cNvPr id="88" name="テキスト ボックス 87"/>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51054</xdr:rowOff>
    </xdr:from>
    <xdr:to>
      <xdr:col>3</xdr:col>
      <xdr:colOff>193675</xdr:colOff>
      <xdr:row>37</xdr:row>
      <xdr:rowOff>152654</xdr:rowOff>
    </xdr:to>
    <xdr:sp macro="" textlink="">
      <xdr:nvSpPr>
        <xdr:cNvPr id="89" name="円/楕円 88"/>
        <xdr:cNvSpPr/>
      </xdr:nvSpPr>
      <xdr:spPr>
        <a:xfrm>
          <a:off x="2159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137431</xdr:rowOff>
    </xdr:from>
    <xdr:ext cx="762000" cy="259045"/>
    <xdr:sp macro="" textlink="">
      <xdr:nvSpPr>
        <xdr:cNvPr id="90" name="テキスト ボックス 89"/>
        <xdr:cNvSpPr txBox="1"/>
      </xdr:nvSpPr>
      <xdr:spPr>
        <a:xfrm>
          <a:off x="1828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101346</xdr:rowOff>
    </xdr:from>
    <xdr:to>
      <xdr:col>1</xdr:col>
      <xdr:colOff>676275</xdr:colOff>
      <xdr:row>38</xdr:row>
      <xdr:rowOff>31496</xdr:rowOff>
    </xdr:to>
    <xdr:sp macro="" textlink="">
      <xdr:nvSpPr>
        <xdr:cNvPr id="91" name="円/楕円 90"/>
        <xdr:cNvSpPr/>
      </xdr:nvSpPr>
      <xdr:spPr>
        <a:xfrm>
          <a:off x="1270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16273</xdr:rowOff>
    </xdr:from>
    <xdr:ext cx="762000" cy="259045"/>
    <xdr:sp macro="" textlink="">
      <xdr:nvSpPr>
        <xdr:cNvPr id="92" name="テキスト ボックス 91"/>
        <xdr:cNvSpPr txBox="1"/>
      </xdr:nvSpPr>
      <xdr:spPr>
        <a:xfrm>
          <a:off x="939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全国、県平均及び類似団体と比較して２ポイントほど高い状況である。</a:t>
          </a:r>
          <a:endParaRPr kumimoji="1" lang="en-US" altLang="ja-JP" sz="1300">
            <a:latin typeface="ＭＳ Ｐゴシック"/>
          </a:endParaRPr>
        </a:p>
        <a:p>
          <a:r>
            <a:rPr kumimoji="1" lang="ja-JP" altLang="en-US" sz="1300">
              <a:latin typeface="ＭＳ Ｐゴシック"/>
            </a:rPr>
            <a:t>　前年度と比べ</a:t>
          </a:r>
          <a:r>
            <a:rPr kumimoji="1" lang="en-US" altLang="ja-JP" sz="1300">
              <a:latin typeface="ＭＳ Ｐゴシック"/>
            </a:rPr>
            <a:t>0.5</a:t>
          </a:r>
          <a:r>
            <a:rPr kumimoji="1" lang="ja-JP" altLang="en-US" sz="1300">
              <a:latin typeface="ＭＳ Ｐゴシック"/>
            </a:rPr>
            <a:t>ポイント増加したが、歳出の経常一般財源はほぼ同じ決算額。物件費のうち委託料、需用費及び賃金で約</a:t>
          </a:r>
          <a:r>
            <a:rPr kumimoji="1" lang="en-US" altLang="ja-JP" sz="1300">
              <a:latin typeface="ＭＳ Ｐゴシック"/>
            </a:rPr>
            <a:t>8</a:t>
          </a:r>
          <a:r>
            <a:rPr kumimoji="1" lang="ja-JP" altLang="en-US" sz="1300">
              <a:latin typeface="ＭＳ Ｐゴシック"/>
            </a:rPr>
            <a:t>割を占めることから、システム関係や需用費など固定費の見直しに努力する。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138430</xdr:rowOff>
    </xdr:from>
    <xdr:to>
      <xdr:col>24</xdr:col>
      <xdr:colOff>31750</xdr:colOff>
      <xdr:row>18</xdr:row>
      <xdr:rowOff>5080</xdr:rowOff>
    </xdr:to>
    <xdr:cxnSp macro="">
      <xdr:nvCxnSpPr>
        <xdr:cNvPr id="125" name="直線コネクタ 124"/>
        <xdr:cNvCxnSpPr/>
      </xdr:nvCxnSpPr>
      <xdr:spPr>
        <a:xfrm>
          <a:off x="15671800" y="30530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153687</xdr:rowOff>
    </xdr:from>
    <xdr:ext cx="762000" cy="259045"/>
    <xdr:sp macro="" textlink="">
      <xdr:nvSpPr>
        <xdr:cNvPr id="126" name="物件費平均値テキスト"/>
        <xdr:cNvSpPr txBox="1"/>
      </xdr:nvSpPr>
      <xdr:spPr>
        <a:xfrm>
          <a:off x="16598900" y="272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138430</xdr:rowOff>
    </xdr:from>
    <xdr:to>
      <xdr:col>22</xdr:col>
      <xdr:colOff>565150</xdr:colOff>
      <xdr:row>18</xdr:row>
      <xdr:rowOff>27940</xdr:rowOff>
    </xdr:to>
    <xdr:cxnSp macro="">
      <xdr:nvCxnSpPr>
        <xdr:cNvPr id="128" name="直線コネクタ 127"/>
        <xdr:cNvCxnSpPr/>
      </xdr:nvCxnSpPr>
      <xdr:spPr>
        <a:xfrm flipV="1">
          <a:off x="14782800" y="30530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58420</xdr:rowOff>
    </xdr:from>
    <xdr:to>
      <xdr:col>21</xdr:col>
      <xdr:colOff>361950</xdr:colOff>
      <xdr:row>18</xdr:row>
      <xdr:rowOff>27940</xdr:rowOff>
    </xdr:to>
    <xdr:cxnSp macro="">
      <xdr:nvCxnSpPr>
        <xdr:cNvPr id="131" name="直線コネクタ 130"/>
        <xdr:cNvCxnSpPr/>
      </xdr:nvCxnSpPr>
      <xdr:spPr>
        <a:xfrm>
          <a:off x="13893800" y="280162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54627</xdr:rowOff>
    </xdr:from>
    <xdr:ext cx="762000" cy="259045"/>
    <xdr:sp macro="" textlink="">
      <xdr:nvSpPr>
        <xdr:cNvPr id="133" name="テキスト ボックス 132"/>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58420</xdr:rowOff>
    </xdr:from>
    <xdr:to>
      <xdr:col>20</xdr:col>
      <xdr:colOff>158750</xdr:colOff>
      <xdr:row>16</xdr:row>
      <xdr:rowOff>58420</xdr:rowOff>
    </xdr:to>
    <xdr:cxnSp macro="">
      <xdr:nvCxnSpPr>
        <xdr:cNvPr id="134" name="直線コネクタ 133"/>
        <xdr:cNvCxnSpPr/>
      </xdr:nvCxnSpPr>
      <xdr:spPr>
        <a:xfrm>
          <a:off x="13004800" y="2801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6" name="テキスト ボックス 135"/>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104157</xdr:rowOff>
    </xdr:from>
    <xdr:ext cx="762000" cy="259045"/>
    <xdr:sp macro="" textlink="">
      <xdr:nvSpPr>
        <xdr:cNvPr id="138" name="テキスト ボックス 137"/>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125730</xdr:rowOff>
    </xdr:from>
    <xdr:to>
      <xdr:col>24</xdr:col>
      <xdr:colOff>82550</xdr:colOff>
      <xdr:row>18</xdr:row>
      <xdr:rowOff>55880</xdr:rowOff>
    </xdr:to>
    <xdr:sp macro="" textlink="">
      <xdr:nvSpPr>
        <xdr:cNvPr id="144" name="円/楕円 143"/>
        <xdr:cNvSpPr/>
      </xdr:nvSpPr>
      <xdr:spPr>
        <a:xfrm>
          <a:off x="164592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97807</xdr:rowOff>
    </xdr:from>
    <xdr:ext cx="762000" cy="259045"/>
    <xdr:sp macro="" textlink="">
      <xdr:nvSpPr>
        <xdr:cNvPr id="145" name="物件費該当値テキスト"/>
        <xdr:cNvSpPr txBox="1"/>
      </xdr:nvSpPr>
      <xdr:spPr>
        <a:xfrm>
          <a:off x="165989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87630</xdr:rowOff>
    </xdr:from>
    <xdr:to>
      <xdr:col>22</xdr:col>
      <xdr:colOff>615950</xdr:colOff>
      <xdr:row>18</xdr:row>
      <xdr:rowOff>17780</xdr:rowOff>
    </xdr:to>
    <xdr:sp macro="" textlink="">
      <xdr:nvSpPr>
        <xdr:cNvPr id="146" name="円/楕円 145"/>
        <xdr:cNvSpPr/>
      </xdr:nvSpPr>
      <xdr:spPr>
        <a:xfrm>
          <a:off x="15621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2557</xdr:rowOff>
    </xdr:from>
    <xdr:ext cx="736600" cy="259045"/>
    <xdr:sp macro="" textlink="">
      <xdr:nvSpPr>
        <xdr:cNvPr id="147" name="テキスト ボックス 146"/>
        <xdr:cNvSpPr txBox="1"/>
      </xdr:nvSpPr>
      <xdr:spPr>
        <a:xfrm>
          <a:off x="15290800" y="308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148590</xdr:rowOff>
    </xdr:from>
    <xdr:to>
      <xdr:col>21</xdr:col>
      <xdr:colOff>412750</xdr:colOff>
      <xdr:row>18</xdr:row>
      <xdr:rowOff>78740</xdr:rowOff>
    </xdr:to>
    <xdr:sp macro="" textlink="">
      <xdr:nvSpPr>
        <xdr:cNvPr id="148" name="円/楕円 147"/>
        <xdr:cNvSpPr/>
      </xdr:nvSpPr>
      <xdr:spPr>
        <a:xfrm>
          <a:off x="14732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63517</xdr:rowOff>
    </xdr:from>
    <xdr:ext cx="762000" cy="259045"/>
    <xdr:sp macro="" textlink="">
      <xdr:nvSpPr>
        <xdr:cNvPr id="149" name="テキスト ボックス 148"/>
        <xdr:cNvSpPr txBox="1"/>
      </xdr:nvSpPr>
      <xdr:spPr>
        <a:xfrm>
          <a:off x="14401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7620</xdr:rowOff>
    </xdr:from>
    <xdr:to>
      <xdr:col>20</xdr:col>
      <xdr:colOff>209550</xdr:colOff>
      <xdr:row>16</xdr:row>
      <xdr:rowOff>109220</xdr:rowOff>
    </xdr:to>
    <xdr:sp macro="" textlink="">
      <xdr:nvSpPr>
        <xdr:cNvPr id="150" name="円/楕円 149"/>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119397</xdr:rowOff>
    </xdr:from>
    <xdr:ext cx="762000" cy="259045"/>
    <xdr:sp macro="" textlink="">
      <xdr:nvSpPr>
        <xdr:cNvPr id="151" name="テキスト ボックス 150"/>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7620</xdr:rowOff>
    </xdr:from>
    <xdr:to>
      <xdr:col>19</xdr:col>
      <xdr:colOff>6350</xdr:colOff>
      <xdr:row>16</xdr:row>
      <xdr:rowOff>109220</xdr:rowOff>
    </xdr:to>
    <xdr:sp macro="" textlink="">
      <xdr:nvSpPr>
        <xdr:cNvPr id="152" name="円/楕円 151"/>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93997</xdr:rowOff>
    </xdr:from>
    <xdr:ext cx="762000" cy="259045"/>
    <xdr:sp macro="" textlink="">
      <xdr:nvSpPr>
        <xdr:cNvPr id="153" name="テキスト ボックス 152"/>
        <xdr:cNvSpPr txBox="1"/>
      </xdr:nvSpPr>
      <xdr:spPr>
        <a:xfrm>
          <a:off x="12623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全国、県平均と比べると下回っているが、類似団体と比較すると</a:t>
          </a:r>
          <a:r>
            <a:rPr kumimoji="1" lang="en-US" altLang="ja-JP" sz="1300">
              <a:latin typeface="ＭＳ Ｐゴシック"/>
            </a:rPr>
            <a:t>0.5</a:t>
          </a:r>
          <a:r>
            <a:rPr kumimoji="1" lang="ja-JP" altLang="en-US" sz="1300">
              <a:latin typeface="ＭＳ Ｐゴシック"/>
            </a:rPr>
            <a:t>ポイント高い値である。</a:t>
          </a:r>
          <a:endParaRPr kumimoji="1" lang="en-US" altLang="ja-JP" sz="1300">
            <a:latin typeface="ＭＳ Ｐゴシック"/>
          </a:endParaRPr>
        </a:p>
        <a:p>
          <a:r>
            <a:rPr kumimoji="1" lang="ja-JP" altLang="en-US" sz="1300">
              <a:latin typeface="ＭＳ Ｐゴシック"/>
            </a:rPr>
            <a:t>　決算額では年々増加しているが、ふるさとづくり応援寄附金を子ども医療費に充てるなど充当可能な特定財源により扶助費の経常収支比率は少し改善された。</a:t>
          </a:r>
          <a:endParaRPr kumimoji="1" lang="en-US" altLang="ja-JP" sz="1300">
            <a:latin typeface="ＭＳ Ｐゴシック"/>
          </a:endParaRPr>
        </a:p>
        <a:p>
          <a:r>
            <a:rPr kumimoji="1" lang="ja-JP" altLang="en-US" sz="1300">
              <a:latin typeface="ＭＳ Ｐゴシック"/>
            </a:rPr>
            <a:t>　歳出の上昇に歯止めをかけるためにも予防事業等に積極的に取り組む。</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135165</xdr:rowOff>
    </xdr:from>
    <xdr:to>
      <xdr:col>7</xdr:col>
      <xdr:colOff>15875</xdr:colOff>
      <xdr:row>56</xdr:row>
      <xdr:rowOff>12700</xdr:rowOff>
    </xdr:to>
    <xdr:cxnSp macro="">
      <xdr:nvCxnSpPr>
        <xdr:cNvPr id="187" name="直線コネクタ 186"/>
        <xdr:cNvCxnSpPr/>
      </xdr:nvCxnSpPr>
      <xdr:spPr>
        <a:xfrm flipV="1">
          <a:off x="3987800" y="9564915"/>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19249</xdr:rowOff>
    </xdr:from>
    <xdr:ext cx="762000" cy="259045"/>
    <xdr:sp macro="" textlink="">
      <xdr:nvSpPr>
        <xdr:cNvPr id="188" name="扶助費平均値テキスト"/>
        <xdr:cNvSpPr txBox="1"/>
      </xdr:nvSpPr>
      <xdr:spPr>
        <a:xfrm>
          <a:off x="4914900" y="9277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4535</xdr:rowOff>
    </xdr:from>
    <xdr:to>
      <xdr:col>5</xdr:col>
      <xdr:colOff>549275</xdr:colOff>
      <xdr:row>56</xdr:row>
      <xdr:rowOff>12700</xdr:rowOff>
    </xdr:to>
    <xdr:cxnSp macro="">
      <xdr:nvCxnSpPr>
        <xdr:cNvPr id="190" name="直線コネクタ 189"/>
        <xdr:cNvCxnSpPr/>
      </xdr:nvCxnSpPr>
      <xdr:spPr>
        <a:xfrm>
          <a:off x="3098800" y="9434285"/>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98170</xdr:rowOff>
    </xdr:from>
    <xdr:ext cx="736600" cy="259045"/>
    <xdr:sp macro="" textlink="">
      <xdr:nvSpPr>
        <xdr:cNvPr id="192" name="テキスト ボックス 191"/>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4535</xdr:rowOff>
    </xdr:from>
    <xdr:to>
      <xdr:col>4</xdr:col>
      <xdr:colOff>346075</xdr:colOff>
      <xdr:row>56</xdr:row>
      <xdr:rowOff>127000</xdr:rowOff>
    </xdr:to>
    <xdr:cxnSp macro="">
      <xdr:nvCxnSpPr>
        <xdr:cNvPr id="193" name="直線コネクタ 192"/>
        <xdr:cNvCxnSpPr/>
      </xdr:nvCxnSpPr>
      <xdr:spPr>
        <a:xfrm flipV="1">
          <a:off x="2209800" y="9434285"/>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195" name="テキスト ボックス 194"/>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37193</xdr:rowOff>
    </xdr:from>
    <xdr:to>
      <xdr:col>3</xdr:col>
      <xdr:colOff>142875</xdr:colOff>
      <xdr:row>56</xdr:row>
      <xdr:rowOff>127000</xdr:rowOff>
    </xdr:to>
    <xdr:cxnSp macro="">
      <xdr:nvCxnSpPr>
        <xdr:cNvPr id="196" name="直線コネクタ 195"/>
        <xdr:cNvCxnSpPr/>
      </xdr:nvCxnSpPr>
      <xdr:spPr>
        <a:xfrm>
          <a:off x="1320800" y="94669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206" name="円/楕円 205"/>
        <xdr:cNvSpPr/>
      </xdr:nvSpPr>
      <xdr:spPr>
        <a:xfrm>
          <a:off x="47752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56442</xdr:rowOff>
    </xdr:from>
    <xdr:ext cx="762000" cy="259045"/>
    <xdr:sp macro="" textlink="">
      <xdr:nvSpPr>
        <xdr:cNvPr id="207" name="扶助費該当値テキスト"/>
        <xdr:cNvSpPr txBox="1"/>
      </xdr:nvSpPr>
      <xdr:spPr>
        <a:xfrm>
          <a:off x="49149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08" name="円/楕円 207"/>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209" name="テキスト ボックス 208"/>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125185</xdr:rowOff>
    </xdr:from>
    <xdr:to>
      <xdr:col>4</xdr:col>
      <xdr:colOff>396875</xdr:colOff>
      <xdr:row>55</xdr:row>
      <xdr:rowOff>55335</xdr:rowOff>
    </xdr:to>
    <xdr:sp macro="" textlink="">
      <xdr:nvSpPr>
        <xdr:cNvPr id="210" name="円/楕円 209"/>
        <xdr:cNvSpPr/>
      </xdr:nvSpPr>
      <xdr:spPr>
        <a:xfrm>
          <a:off x="3048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211" name="テキスト ボックス 210"/>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76200</xdr:rowOff>
    </xdr:from>
    <xdr:to>
      <xdr:col>3</xdr:col>
      <xdr:colOff>193675</xdr:colOff>
      <xdr:row>57</xdr:row>
      <xdr:rowOff>6350</xdr:rowOff>
    </xdr:to>
    <xdr:sp macro="" textlink="">
      <xdr:nvSpPr>
        <xdr:cNvPr id="212" name="円/楕円 211"/>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162577</xdr:rowOff>
    </xdr:from>
    <xdr:ext cx="762000" cy="259045"/>
    <xdr:sp macro="" textlink="">
      <xdr:nvSpPr>
        <xdr:cNvPr id="213" name="テキスト ボックス 212"/>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14" name="円/楕円 213"/>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72770</xdr:rowOff>
    </xdr:from>
    <xdr:ext cx="762000" cy="259045"/>
    <xdr:sp macro="" textlink="">
      <xdr:nvSpPr>
        <xdr:cNvPr id="215" name="テキスト ボックス 214"/>
        <xdr:cNvSpPr txBox="1"/>
      </xdr:nvSpPr>
      <xdr:spPr>
        <a:xfrm>
          <a:off x="939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その他は、特別会計などへの繰出金</a:t>
          </a:r>
          <a:r>
            <a:rPr kumimoji="1" lang="en-US" altLang="ja-JP" sz="1300">
              <a:latin typeface="ＭＳ Ｐゴシック"/>
            </a:rPr>
            <a:t>9.2%</a:t>
          </a:r>
          <a:r>
            <a:rPr kumimoji="1" lang="ja-JP" altLang="en-US" sz="1300">
              <a:latin typeface="ＭＳ Ｐゴシック"/>
            </a:rPr>
            <a:t>、維持補修費</a:t>
          </a:r>
          <a:r>
            <a:rPr kumimoji="1" lang="en-US" altLang="ja-JP" sz="1300">
              <a:latin typeface="ＭＳ Ｐゴシック"/>
            </a:rPr>
            <a:t>0.2%</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全国、県平均及び類似団体と比較して低い値であるが、年々特別会計への繰出金が増加傾向にあり、懸念している。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101854</xdr:rowOff>
    </xdr:from>
    <xdr:to>
      <xdr:col>24</xdr:col>
      <xdr:colOff>31750</xdr:colOff>
      <xdr:row>55</xdr:row>
      <xdr:rowOff>156718</xdr:rowOff>
    </xdr:to>
    <xdr:cxnSp macro="">
      <xdr:nvCxnSpPr>
        <xdr:cNvPr id="245" name="直線コネクタ 244"/>
        <xdr:cNvCxnSpPr/>
      </xdr:nvCxnSpPr>
      <xdr:spPr>
        <a:xfrm>
          <a:off x="15671800" y="953160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151147</xdr:rowOff>
    </xdr:from>
    <xdr:ext cx="762000" cy="259045"/>
    <xdr:sp macro="" textlink="">
      <xdr:nvSpPr>
        <xdr:cNvPr id="246" name="その他平均値テキスト"/>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74422</xdr:rowOff>
    </xdr:from>
    <xdr:to>
      <xdr:col>22</xdr:col>
      <xdr:colOff>565150</xdr:colOff>
      <xdr:row>55</xdr:row>
      <xdr:rowOff>101854</xdr:rowOff>
    </xdr:to>
    <xdr:cxnSp macro="">
      <xdr:nvCxnSpPr>
        <xdr:cNvPr id="248" name="直線コネクタ 247"/>
        <xdr:cNvCxnSpPr/>
      </xdr:nvCxnSpPr>
      <xdr:spPr>
        <a:xfrm>
          <a:off x="14782800" y="95041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74422</xdr:rowOff>
    </xdr:from>
    <xdr:to>
      <xdr:col>21</xdr:col>
      <xdr:colOff>361950</xdr:colOff>
      <xdr:row>56</xdr:row>
      <xdr:rowOff>12700</xdr:rowOff>
    </xdr:to>
    <xdr:cxnSp macro="">
      <xdr:nvCxnSpPr>
        <xdr:cNvPr id="251" name="直線コネクタ 250"/>
        <xdr:cNvCxnSpPr/>
      </xdr:nvCxnSpPr>
      <xdr:spPr>
        <a:xfrm flipV="1">
          <a:off x="13893800" y="950417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143002</xdr:rowOff>
    </xdr:from>
    <xdr:to>
      <xdr:col>20</xdr:col>
      <xdr:colOff>158750</xdr:colOff>
      <xdr:row>56</xdr:row>
      <xdr:rowOff>12700</xdr:rowOff>
    </xdr:to>
    <xdr:cxnSp macro="">
      <xdr:nvCxnSpPr>
        <xdr:cNvPr id="254" name="直線コネクタ 253"/>
        <xdr:cNvCxnSpPr/>
      </xdr:nvCxnSpPr>
      <xdr:spPr>
        <a:xfrm>
          <a:off x="13004800" y="95727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6" name="テキスト ボックス 255"/>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71137</xdr:rowOff>
    </xdr:from>
    <xdr:ext cx="762000" cy="259045"/>
    <xdr:sp macro="" textlink="">
      <xdr:nvSpPr>
        <xdr:cNvPr id="258" name="テキスト ボックス 257"/>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105918</xdr:rowOff>
    </xdr:from>
    <xdr:to>
      <xdr:col>24</xdr:col>
      <xdr:colOff>82550</xdr:colOff>
      <xdr:row>56</xdr:row>
      <xdr:rowOff>36068</xdr:rowOff>
    </xdr:to>
    <xdr:sp macro="" textlink="">
      <xdr:nvSpPr>
        <xdr:cNvPr id="264" name="円/楕円 263"/>
        <xdr:cNvSpPr/>
      </xdr:nvSpPr>
      <xdr:spPr>
        <a:xfrm>
          <a:off x="164592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122445</xdr:rowOff>
    </xdr:from>
    <xdr:ext cx="762000" cy="259045"/>
    <xdr:sp macro="" textlink="">
      <xdr:nvSpPr>
        <xdr:cNvPr id="265" name="その他該当値テキスト"/>
        <xdr:cNvSpPr txBox="1"/>
      </xdr:nvSpPr>
      <xdr:spPr>
        <a:xfrm>
          <a:off x="16598900" y="938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51054</xdr:rowOff>
    </xdr:from>
    <xdr:to>
      <xdr:col>22</xdr:col>
      <xdr:colOff>615950</xdr:colOff>
      <xdr:row>55</xdr:row>
      <xdr:rowOff>152654</xdr:rowOff>
    </xdr:to>
    <xdr:sp macro="" textlink="">
      <xdr:nvSpPr>
        <xdr:cNvPr id="266" name="円/楕円 265"/>
        <xdr:cNvSpPr/>
      </xdr:nvSpPr>
      <xdr:spPr>
        <a:xfrm>
          <a:off x="156210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162831</xdr:rowOff>
    </xdr:from>
    <xdr:ext cx="736600" cy="259045"/>
    <xdr:sp macro="" textlink="">
      <xdr:nvSpPr>
        <xdr:cNvPr id="267" name="テキスト ボックス 266"/>
        <xdr:cNvSpPr txBox="1"/>
      </xdr:nvSpPr>
      <xdr:spPr>
        <a:xfrm>
          <a:off x="15290800" y="9249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23622</xdr:rowOff>
    </xdr:from>
    <xdr:to>
      <xdr:col>21</xdr:col>
      <xdr:colOff>412750</xdr:colOff>
      <xdr:row>55</xdr:row>
      <xdr:rowOff>125222</xdr:rowOff>
    </xdr:to>
    <xdr:sp macro="" textlink="">
      <xdr:nvSpPr>
        <xdr:cNvPr id="268" name="円/楕円 267"/>
        <xdr:cNvSpPr/>
      </xdr:nvSpPr>
      <xdr:spPr>
        <a:xfrm>
          <a:off x="14732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135399</xdr:rowOff>
    </xdr:from>
    <xdr:ext cx="762000" cy="259045"/>
    <xdr:sp macro="" textlink="">
      <xdr:nvSpPr>
        <xdr:cNvPr id="269" name="テキスト ボックス 268"/>
        <xdr:cNvSpPr txBox="1"/>
      </xdr:nvSpPr>
      <xdr:spPr>
        <a:xfrm>
          <a:off x="14401800" y="922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133350</xdr:rowOff>
    </xdr:from>
    <xdr:to>
      <xdr:col>20</xdr:col>
      <xdr:colOff>209550</xdr:colOff>
      <xdr:row>56</xdr:row>
      <xdr:rowOff>63500</xdr:rowOff>
    </xdr:to>
    <xdr:sp macro="" textlink="">
      <xdr:nvSpPr>
        <xdr:cNvPr id="270" name="円/楕円 269"/>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71" name="テキスト ボックス 270"/>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92202</xdr:rowOff>
    </xdr:from>
    <xdr:to>
      <xdr:col>19</xdr:col>
      <xdr:colOff>6350</xdr:colOff>
      <xdr:row>56</xdr:row>
      <xdr:rowOff>22352</xdr:rowOff>
    </xdr:to>
    <xdr:sp macro="" textlink="">
      <xdr:nvSpPr>
        <xdr:cNvPr id="272" name="円/楕円 271"/>
        <xdr:cNvSpPr/>
      </xdr:nvSpPr>
      <xdr:spPr>
        <a:xfrm>
          <a:off x="12954000" y="952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32529</xdr:rowOff>
    </xdr:from>
    <xdr:ext cx="762000" cy="259045"/>
    <xdr:sp macro="" textlink="">
      <xdr:nvSpPr>
        <xdr:cNvPr id="273" name="テキスト ボックス 272"/>
        <xdr:cNvSpPr txBox="1"/>
      </xdr:nvSpPr>
      <xdr:spPr>
        <a:xfrm>
          <a:off x="12623800" y="929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全国、県平均及び類似団体と比較し高い状況である。</a:t>
          </a:r>
          <a:endParaRPr kumimoji="1" lang="en-US" altLang="ja-JP" sz="1300">
            <a:latin typeface="ＭＳ Ｐゴシック"/>
          </a:endParaRPr>
        </a:p>
        <a:p>
          <a:r>
            <a:rPr kumimoji="1" lang="ja-JP" altLang="en-US" sz="1300">
              <a:latin typeface="ＭＳ Ｐゴシック"/>
            </a:rPr>
            <a:t>　村独自の産業振興や子育て支援のための補助や助成を実施しているためである。</a:t>
          </a:r>
          <a:endParaRPr kumimoji="1" lang="en-US" altLang="ja-JP" sz="1300">
            <a:latin typeface="ＭＳ Ｐゴシック"/>
          </a:endParaRPr>
        </a:p>
        <a:p>
          <a:r>
            <a:rPr kumimoji="1" lang="ja-JP" altLang="en-US" sz="1300">
              <a:latin typeface="ＭＳ Ｐゴシック"/>
            </a:rPr>
            <a:t>　今後は、充当可能な歳入を確保しつつ、村単独による負担金、補助金などの見直しに努める。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37846</xdr:rowOff>
    </xdr:from>
    <xdr:to>
      <xdr:col>24</xdr:col>
      <xdr:colOff>31750</xdr:colOff>
      <xdr:row>37</xdr:row>
      <xdr:rowOff>97282</xdr:rowOff>
    </xdr:to>
    <xdr:cxnSp macro="">
      <xdr:nvCxnSpPr>
        <xdr:cNvPr id="303" name="直線コネクタ 302"/>
        <xdr:cNvCxnSpPr/>
      </xdr:nvCxnSpPr>
      <xdr:spPr>
        <a:xfrm flipV="1">
          <a:off x="15671800" y="638149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10414</xdr:rowOff>
    </xdr:from>
    <xdr:to>
      <xdr:col>22</xdr:col>
      <xdr:colOff>565150</xdr:colOff>
      <xdr:row>37</xdr:row>
      <xdr:rowOff>97282</xdr:rowOff>
    </xdr:to>
    <xdr:cxnSp macro="">
      <xdr:nvCxnSpPr>
        <xdr:cNvPr id="306" name="直線コネクタ 305"/>
        <xdr:cNvCxnSpPr/>
      </xdr:nvCxnSpPr>
      <xdr:spPr>
        <a:xfrm>
          <a:off x="14782800" y="635406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8" name="テキスト ボックス 307"/>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58420</xdr:rowOff>
    </xdr:from>
    <xdr:to>
      <xdr:col>21</xdr:col>
      <xdr:colOff>361950</xdr:colOff>
      <xdr:row>37</xdr:row>
      <xdr:rowOff>10414</xdr:rowOff>
    </xdr:to>
    <xdr:cxnSp macro="">
      <xdr:nvCxnSpPr>
        <xdr:cNvPr id="309" name="直線コネクタ 308"/>
        <xdr:cNvCxnSpPr/>
      </xdr:nvCxnSpPr>
      <xdr:spPr>
        <a:xfrm>
          <a:off x="13893800" y="623062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11" name="テキスト ボックス 310"/>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58420</xdr:rowOff>
    </xdr:from>
    <xdr:to>
      <xdr:col>20</xdr:col>
      <xdr:colOff>158750</xdr:colOff>
      <xdr:row>37</xdr:row>
      <xdr:rowOff>120142</xdr:rowOff>
    </xdr:to>
    <xdr:cxnSp macro="">
      <xdr:nvCxnSpPr>
        <xdr:cNvPr id="312" name="直線コネクタ 311"/>
        <xdr:cNvCxnSpPr/>
      </xdr:nvCxnSpPr>
      <xdr:spPr>
        <a:xfrm flipV="1">
          <a:off x="13004800" y="6230620"/>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16" name="テキスト ボックス 31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158496</xdr:rowOff>
    </xdr:from>
    <xdr:to>
      <xdr:col>24</xdr:col>
      <xdr:colOff>82550</xdr:colOff>
      <xdr:row>37</xdr:row>
      <xdr:rowOff>88646</xdr:rowOff>
    </xdr:to>
    <xdr:sp macro="" textlink="">
      <xdr:nvSpPr>
        <xdr:cNvPr id="322" name="円/楕円 321"/>
        <xdr:cNvSpPr/>
      </xdr:nvSpPr>
      <xdr:spPr>
        <a:xfrm>
          <a:off x="16459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130573</xdr:rowOff>
    </xdr:from>
    <xdr:ext cx="762000" cy="259045"/>
    <xdr:sp macro="" textlink="">
      <xdr:nvSpPr>
        <xdr:cNvPr id="323" name="補助費等該当値テキスト"/>
        <xdr:cNvSpPr txBox="1"/>
      </xdr:nvSpPr>
      <xdr:spPr>
        <a:xfrm>
          <a:off x="16598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46482</xdr:rowOff>
    </xdr:from>
    <xdr:to>
      <xdr:col>22</xdr:col>
      <xdr:colOff>615950</xdr:colOff>
      <xdr:row>37</xdr:row>
      <xdr:rowOff>148082</xdr:rowOff>
    </xdr:to>
    <xdr:sp macro="" textlink="">
      <xdr:nvSpPr>
        <xdr:cNvPr id="324" name="円/楕円 323"/>
        <xdr:cNvSpPr/>
      </xdr:nvSpPr>
      <xdr:spPr>
        <a:xfrm>
          <a:off x="15621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132859</xdr:rowOff>
    </xdr:from>
    <xdr:ext cx="736600" cy="259045"/>
    <xdr:sp macro="" textlink="">
      <xdr:nvSpPr>
        <xdr:cNvPr id="325" name="テキスト ボックス 324"/>
        <xdr:cNvSpPr txBox="1"/>
      </xdr:nvSpPr>
      <xdr:spPr>
        <a:xfrm>
          <a:off x="15290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131064</xdr:rowOff>
    </xdr:from>
    <xdr:to>
      <xdr:col>21</xdr:col>
      <xdr:colOff>412750</xdr:colOff>
      <xdr:row>37</xdr:row>
      <xdr:rowOff>61214</xdr:rowOff>
    </xdr:to>
    <xdr:sp macro="" textlink="">
      <xdr:nvSpPr>
        <xdr:cNvPr id="326" name="円/楕円 325"/>
        <xdr:cNvSpPr/>
      </xdr:nvSpPr>
      <xdr:spPr>
        <a:xfrm>
          <a:off x="14732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45991</xdr:rowOff>
    </xdr:from>
    <xdr:ext cx="762000" cy="259045"/>
    <xdr:sp macro="" textlink="">
      <xdr:nvSpPr>
        <xdr:cNvPr id="327" name="テキスト ボックス 326"/>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7620</xdr:rowOff>
    </xdr:from>
    <xdr:to>
      <xdr:col>20</xdr:col>
      <xdr:colOff>209550</xdr:colOff>
      <xdr:row>36</xdr:row>
      <xdr:rowOff>109220</xdr:rowOff>
    </xdr:to>
    <xdr:sp macro="" textlink="">
      <xdr:nvSpPr>
        <xdr:cNvPr id="328" name="円/楕円 327"/>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119397</xdr:rowOff>
    </xdr:from>
    <xdr:ext cx="762000" cy="259045"/>
    <xdr:sp macro="" textlink="">
      <xdr:nvSpPr>
        <xdr:cNvPr id="329" name="テキスト ボックス 328"/>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69342</xdr:rowOff>
    </xdr:from>
    <xdr:to>
      <xdr:col>19</xdr:col>
      <xdr:colOff>6350</xdr:colOff>
      <xdr:row>37</xdr:row>
      <xdr:rowOff>170942</xdr:rowOff>
    </xdr:to>
    <xdr:sp macro="" textlink="">
      <xdr:nvSpPr>
        <xdr:cNvPr id="330" name="円/楕円 329"/>
        <xdr:cNvSpPr/>
      </xdr:nvSpPr>
      <xdr:spPr>
        <a:xfrm>
          <a:off x="12954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155719</xdr:rowOff>
    </xdr:from>
    <xdr:ext cx="762000" cy="259045"/>
    <xdr:sp macro="" textlink="">
      <xdr:nvSpPr>
        <xdr:cNvPr id="331" name="テキスト ボックス 330"/>
        <xdr:cNvSpPr txBox="1"/>
      </xdr:nvSpPr>
      <xdr:spPr>
        <a:xfrm>
          <a:off x="12623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全国、県平均及び類似団体と比較し良い値であるが、平成</a:t>
          </a:r>
          <a:r>
            <a:rPr kumimoji="1" lang="en-US" altLang="ja-JP" sz="1300">
              <a:latin typeface="ＭＳ Ｐゴシック"/>
            </a:rPr>
            <a:t>26</a:t>
          </a:r>
          <a:r>
            <a:rPr kumimoji="1" lang="ja-JP" altLang="en-US" sz="1300">
              <a:latin typeface="ＭＳ Ｐゴシック"/>
            </a:rPr>
            <a:t>年度以降償還額よりも借入額が多い状況が続いていることから、今後の負担は増える。</a:t>
          </a:r>
          <a:endParaRPr kumimoji="1" lang="en-US" altLang="ja-JP" sz="1300">
            <a:latin typeface="ＭＳ Ｐゴシック"/>
          </a:endParaRPr>
        </a:p>
        <a:p>
          <a:r>
            <a:rPr kumimoji="1" lang="ja-JP" altLang="en-US" sz="1300">
              <a:latin typeface="ＭＳ Ｐゴシック"/>
            </a:rPr>
            <a:t>　事業を実施するに当たっては高率補助を活用し、財政を逼迫することがないよう計画的に進める。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165100</xdr:rowOff>
    </xdr:from>
    <xdr:to>
      <xdr:col>7</xdr:col>
      <xdr:colOff>15875</xdr:colOff>
      <xdr:row>76</xdr:row>
      <xdr:rowOff>8889</xdr:rowOff>
    </xdr:to>
    <xdr:cxnSp macro="">
      <xdr:nvCxnSpPr>
        <xdr:cNvPr id="363" name="直線コネクタ 362"/>
        <xdr:cNvCxnSpPr/>
      </xdr:nvCxnSpPr>
      <xdr:spPr>
        <a:xfrm flipV="1">
          <a:off x="3987800" y="1302385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78757</xdr:rowOff>
    </xdr:from>
    <xdr:ext cx="762000" cy="259045"/>
    <xdr:sp macro="" textlink="">
      <xdr:nvSpPr>
        <xdr:cNvPr id="364"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8889</xdr:rowOff>
    </xdr:from>
    <xdr:to>
      <xdr:col>5</xdr:col>
      <xdr:colOff>549275</xdr:colOff>
      <xdr:row>76</xdr:row>
      <xdr:rowOff>54611</xdr:rowOff>
    </xdr:to>
    <xdr:cxnSp macro="">
      <xdr:nvCxnSpPr>
        <xdr:cNvPr id="366" name="直線コネクタ 365"/>
        <xdr:cNvCxnSpPr/>
      </xdr:nvCxnSpPr>
      <xdr:spPr>
        <a:xfrm flipV="1">
          <a:off x="3098800" y="130390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10177</xdr:rowOff>
    </xdr:from>
    <xdr:ext cx="736600" cy="259045"/>
    <xdr:sp macro="" textlink="">
      <xdr:nvSpPr>
        <xdr:cNvPr id="368" name="テキスト ボックス 367"/>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50800</xdr:rowOff>
    </xdr:from>
    <xdr:to>
      <xdr:col>4</xdr:col>
      <xdr:colOff>346075</xdr:colOff>
      <xdr:row>76</xdr:row>
      <xdr:rowOff>54611</xdr:rowOff>
    </xdr:to>
    <xdr:cxnSp macro="">
      <xdr:nvCxnSpPr>
        <xdr:cNvPr id="369" name="直線コネクタ 368"/>
        <xdr:cNvCxnSpPr/>
      </xdr:nvCxnSpPr>
      <xdr:spPr>
        <a:xfrm>
          <a:off x="2209800" y="130810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1" name="テキスト ボックス 370"/>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12700</xdr:rowOff>
    </xdr:from>
    <xdr:to>
      <xdr:col>3</xdr:col>
      <xdr:colOff>142875</xdr:colOff>
      <xdr:row>76</xdr:row>
      <xdr:rowOff>50800</xdr:rowOff>
    </xdr:to>
    <xdr:cxnSp macro="">
      <xdr:nvCxnSpPr>
        <xdr:cNvPr id="372" name="直線コネクタ 371"/>
        <xdr:cNvCxnSpPr/>
      </xdr:nvCxnSpPr>
      <xdr:spPr>
        <a:xfrm>
          <a:off x="1320800" y="1304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48277</xdr:rowOff>
    </xdr:from>
    <xdr:ext cx="762000" cy="259045"/>
    <xdr:sp macro="" textlink="">
      <xdr:nvSpPr>
        <xdr:cNvPr id="374" name="テキスト ボックス 373"/>
        <xdr:cNvSpPr txBox="1"/>
      </xdr:nvSpPr>
      <xdr:spPr>
        <a:xfrm>
          <a:off x="1828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55897</xdr:rowOff>
    </xdr:from>
    <xdr:ext cx="762000" cy="259045"/>
    <xdr:sp macro="" textlink="">
      <xdr:nvSpPr>
        <xdr:cNvPr id="376" name="テキスト ボックス 375"/>
        <xdr:cNvSpPr txBox="1"/>
      </xdr:nvSpPr>
      <xdr:spPr>
        <a:xfrm>
          <a:off x="939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114300</xdr:rowOff>
    </xdr:from>
    <xdr:to>
      <xdr:col>7</xdr:col>
      <xdr:colOff>66675</xdr:colOff>
      <xdr:row>76</xdr:row>
      <xdr:rowOff>44450</xdr:rowOff>
    </xdr:to>
    <xdr:sp macro="" textlink="">
      <xdr:nvSpPr>
        <xdr:cNvPr id="382" name="円/楕円 381"/>
        <xdr:cNvSpPr/>
      </xdr:nvSpPr>
      <xdr:spPr>
        <a:xfrm>
          <a:off x="47752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130827</xdr:rowOff>
    </xdr:from>
    <xdr:ext cx="762000" cy="259045"/>
    <xdr:sp macro="" textlink="">
      <xdr:nvSpPr>
        <xdr:cNvPr id="383" name="公債費該当値テキスト"/>
        <xdr:cNvSpPr txBox="1"/>
      </xdr:nvSpPr>
      <xdr:spPr>
        <a:xfrm>
          <a:off x="49149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129540</xdr:rowOff>
    </xdr:from>
    <xdr:to>
      <xdr:col>5</xdr:col>
      <xdr:colOff>600075</xdr:colOff>
      <xdr:row>76</xdr:row>
      <xdr:rowOff>59689</xdr:rowOff>
    </xdr:to>
    <xdr:sp macro="" textlink="">
      <xdr:nvSpPr>
        <xdr:cNvPr id="384" name="円/楕円 383"/>
        <xdr:cNvSpPr/>
      </xdr:nvSpPr>
      <xdr:spPr>
        <a:xfrm>
          <a:off x="3937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69867</xdr:rowOff>
    </xdr:from>
    <xdr:ext cx="736600" cy="259045"/>
    <xdr:sp macro="" textlink="">
      <xdr:nvSpPr>
        <xdr:cNvPr id="385" name="テキスト ボックス 384"/>
        <xdr:cNvSpPr txBox="1"/>
      </xdr:nvSpPr>
      <xdr:spPr>
        <a:xfrm>
          <a:off x="3606800" y="12757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3811</xdr:rowOff>
    </xdr:from>
    <xdr:to>
      <xdr:col>4</xdr:col>
      <xdr:colOff>396875</xdr:colOff>
      <xdr:row>76</xdr:row>
      <xdr:rowOff>105411</xdr:rowOff>
    </xdr:to>
    <xdr:sp macro="" textlink="">
      <xdr:nvSpPr>
        <xdr:cNvPr id="386" name="円/楕円 385"/>
        <xdr:cNvSpPr/>
      </xdr:nvSpPr>
      <xdr:spPr>
        <a:xfrm>
          <a:off x="3048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115587</xdr:rowOff>
    </xdr:from>
    <xdr:ext cx="762000" cy="259045"/>
    <xdr:sp macro="" textlink="">
      <xdr:nvSpPr>
        <xdr:cNvPr id="387" name="テキスト ボックス 386"/>
        <xdr:cNvSpPr txBox="1"/>
      </xdr:nvSpPr>
      <xdr:spPr>
        <a:xfrm>
          <a:off x="2717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0</xdr:rowOff>
    </xdr:from>
    <xdr:to>
      <xdr:col>3</xdr:col>
      <xdr:colOff>193675</xdr:colOff>
      <xdr:row>76</xdr:row>
      <xdr:rowOff>101600</xdr:rowOff>
    </xdr:to>
    <xdr:sp macro="" textlink="">
      <xdr:nvSpPr>
        <xdr:cNvPr id="388" name="円/楕円 387"/>
        <xdr:cNvSpPr/>
      </xdr:nvSpPr>
      <xdr:spPr>
        <a:xfrm>
          <a:off x="2159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111777</xdr:rowOff>
    </xdr:from>
    <xdr:ext cx="762000" cy="259045"/>
    <xdr:sp macro="" textlink="">
      <xdr:nvSpPr>
        <xdr:cNvPr id="389" name="テキスト ボックス 388"/>
        <xdr:cNvSpPr txBox="1"/>
      </xdr:nvSpPr>
      <xdr:spPr>
        <a:xfrm>
          <a:off x="1828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133350</xdr:rowOff>
    </xdr:from>
    <xdr:to>
      <xdr:col>1</xdr:col>
      <xdr:colOff>676275</xdr:colOff>
      <xdr:row>76</xdr:row>
      <xdr:rowOff>63500</xdr:rowOff>
    </xdr:to>
    <xdr:sp macro="" textlink="">
      <xdr:nvSpPr>
        <xdr:cNvPr id="390" name="円/楕円 389"/>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73677</xdr:rowOff>
    </xdr:from>
    <xdr:ext cx="762000" cy="259045"/>
    <xdr:sp macro="" textlink="">
      <xdr:nvSpPr>
        <xdr:cNvPr id="391" name="テキスト ボックス 390"/>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人件費、扶助費、物件費、補助費等が類似団体より高い値であることから</a:t>
          </a:r>
          <a:r>
            <a:rPr kumimoji="1" lang="en-US" altLang="ja-JP" sz="1300">
              <a:latin typeface="ＭＳ Ｐゴシック"/>
            </a:rPr>
            <a:t>5.3</a:t>
          </a:r>
          <a:r>
            <a:rPr kumimoji="1" lang="ja-JP" altLang="en-US" sz="1300">
              <a:latin typeface="ＭＳ Ｐゴシック"/>
            </a:rPr>
            <a:t>ポイントと大きく上回っている。</a:t>
          </a:r>
          <a:endParaRPr kumimoji="1" lang="en-US" altLang="ja-JP" sz="1300">
            <a:latin typeface="ＭＳ Ｐゴシック"/>
          </a:endParaRPr>
        </a:p>
        <a:p>
          <a:r>
            <a:rPr kumimoji="1" lang="ja-JP" altLang="en-US" sz="1300">
              <a:latin typeface="ＭＳ Ｐゴシック"/>
            </a:rPr>
            <a:t>　各個別の取組を着実に実施することにより健全な財政運営に努める。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19231</xdr:rowOff>
    </xdr:from>
    <xdr:to>
      <xdr:col>24</xdr:col>
      <xdr:colOff>31750</xdr:colOff>
      <xdr:row>78</xdr:row>
      <xdr:rowOff>51888</xdr:rowOff>
    </xdr:to>
    <xdr:cxnSp macro="">
      <xdr:nvCxnSpPr>
        <xdr:cNvPr id="426" name="直線コネクタ 425"/>
        <xdr:cNvCxnSpPr/>
      </xdr:nvCxnSpPr>
      <xdr:spPr>
        <a:xfrm flipV="1">
          <a:off x="15671800" y="1339233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154776</xdr:rowOff>
    </xdr:from>
    <xdr:ext cx="762000" cy="259045"/>
    <xdr:sp macro="" textlink="">
      <xdr:nvSpPr>
        <xdr:cNvPr id="427" name="公債費以外平均値テキスト"/>
        <xdr:cNvSpPr txBox="1"/>
      </xdr:nvSpPr>
      <xdr:spPr>
        <a:xfrm>
          <a:off x="16598900" y="13013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45357</xdr:rowOff>
    </xdr:from>
    <xdr:to>
      <xdr:col>22</xdr:col>
      <xdr:colOff>565150</xdr:colOff>
      <xdr:row>78</xdr:row>
      <xdr:rowOff>51888</xdr:rowOff>
    </xdr:to>
    <xdr:cxnSp macro="">
      <xdr:nvCxnSpPr>
        <xdr:cNvPr id="429" name="直線コネクタ 428"/>
        <xdr:cNvCxnSpPr/>
      </xdr:nvCxnSpPr>
      <xdr:spPr>
        <a:xfrm>
          <a:off x="14782800" y="134184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29590</xdr:rowOff>
    </xdr:from>
    <xdr:ext cx="736600" cy="259045"/>
    <xdr:sp macro="" textlink="">
      <xdr:nvSpPr>
        <xdr:cNvPr id="431" name="テキスト ボックス 430"/>
        <xdr:cNvSpPr txBox="1"/>
      </xdr:nvSpPr>
      <xdr:spPr>
        <a:xfrm>
          <a:off x="15290800" y="12888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24130</xdr:rowOff>
    </xdr:from>
    <xdr:to>
      <xdr:col>21</xdr:col>
      <xdr:colOff>361950</xdr:colOff>
      <xdr:row>78</xdr:row>
      <xdr:rowOff>45357</xdr:rowOff>
    </xdr:to>
    <xdr:cxnSp macro="">
      <xdr:nvCxnSpPr>
        <xdr:cNvPr id="432" name="直線コネクタ 431"/>
        <xdr:cNvCxnSpPr/>
      </xdr:nvCxnSpPr>
      <xdr:spPr>
        <a:xfrm>
          <a:off x="13893800" y="13225780"/>
          <a:ext cx="889000" cy="1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68778</xdr:rowOff>
    </xdr:from>
    <xdr:ext cx="762000" cy="259045"/>
    <xdr:sp macro="" textlink="">
      <xdr:nvSpPr>
        <xdr:cNvPr id="434" name="テキスト ボックス 433"/>
        <xdr:cNvSpPr txBox="1"/>
      </xdr:nvSpPr>
      <xdr:spPr>
        <a:xfrm>
          <a:off x="14401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24130</xdr:rowOff>
    </xdr:from>
    <xdr:to>
      <xdr:col>20</xdr:col>
      <xdr:colOff>158750</xdr:colOff>
      <xdr:row>77</xdr:row>
      <xdr:rowOff>144962</xdr:rowOff>
    </xdr:to>
    <xdr:cxnSp macro="">
      <xdr:nvCxnSpPr>
        <xdr:cNvPr id="435" name="直線コネクタ 434"/>
        <xdr:cNvCxnSpPr/>
      </xdr:nvCxnSpPr>
      <xdr:spPr>
        <a:xfrm flipV="1">
          <a:off x="13004800" y="13225780"/>
          <a:ext cx="8890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145523</xdr:rowOff>
    </xdr:from>
    <xdr:ext cx="762000" cy="259045"/>
    <xdr:sp macro="" textlink="">
      <xdr:nvSpPr>
        <xdr:cNvPr id="437" name="テキスト ボックス 436"/>
        <xdr:cNvSpPr txBox="1"/>
      </xdr:nvSpPr>
      <xdr:spPr>
        <a:xfrm>
          <a:off x="13512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135726</xdr:rowOff>
    </xdr:from>
    <xdr:ext cx="762000" cy="259045"/>
    <xdr:sp macro="" textlink="">
      <xdr:nvSpPr>
        <xdr:cNvPr id="439" name="テキスト ボックス 438"/>
        <xdr:cNvSpPr txBox="1"/>
      </xdr:nvSpPr>
      <xdr:spPr>
        <a:xfrm>
          <a:off x="12623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139881</xdr:rowOff>
    </xdr:from>
    <xdr:to>
      <xdr:col>24</xdr:col>
      <xdr:colOff>82550</xdr:colOff>
      <xdr:row>78</xdr:row>
      <xdr:rowOff>70031</xdr:rowOff>
    </xdr:to>
    <xdr:sp macro="" textlink="">
      <xdr:nvSpPr>
        <xdr:cNvPr id="445" name="円/楕円 444"/>
        <xdr:cNvSpPr/>
      </xdr:nvSpPr>
      <xdr:spPr>
        <a:xfrm>
          <a:off x="16459200" y="1334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111958</xdr:rowOff>
    </xdr:from>
    <xdr:ext cx="762000" cy="259045"/>
    <xdr:sp macro="" textlink="">
      <xdr:nvSpPr>
        <xdr:cNvPr id="446" name="公債費以外該当値テキスト"/>
        <xdr:cNvSpPr txBox="1"/>
      </xdr:nvSpPr>
      <xdr:spPr>
        <a:xfrm>
          <a:off x="16598900" y="1331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1088</xdr:rowOff>
    </xdr:from>
    <xdr:to>
      <xdr:col>22</xdr:col>
      <xdr:colOff>615950</xdr:colOff>
      <xdr:row>78</xdr:row>
      <xdr:rowOff>102688</xdr:rowOff>
    </xdr:to>
    <xdr:sp macro="" textlink="">
      <xdr:nvSpPr>
        <xdr:cNvPr id="447" name="円/楕円 446"/>
        <xdr:cNvSpPr/>
      </xdr:nvSpPr>
      <xdr:spPr>
        <a:xfrm>
          <a:off x="15621000" y="1337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87465</xdr:rowOff>
    </xdr:from>
    <xdr:ext cx="736600" cy="259045"/>
    <xdr:sp macro="" textlink="">
      <xdr:nvSpPr>
        <xdr:cNvPr id="448" name="テキスト ボックス 447"/>
        <xdr:cNvSpPr txBox="1"/>
      </xdr:nvSpPr>
      <xdr:spPr>
        <a:xfrm>
          <a:off x="15290800" y="13460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166007</xdr:rowOff>
    </xdr:from>
    <xdr:to>
      <xdr:col>21</xdr:col>
      <xdr:colOff>412750</xdr:colOff>
      <xdr:row>78</xdr:row>
      <xdr:rowOff>96157</xdr:rowOff>
    </xdr:to>
    <xdr:sp macro="" textlink="">
      <xdr:nvSpPr>
        <xdr:cNvPr id="449" name="円/楕円 448"/>
        <xdr:cNvSpPr/>
      </xdr:nvSpPr>
      <xdr:spPr>
        <a:xfrm>
          <a:off x="14732000" y="133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80934</xdr:rowOff>
    </xdr:from>
    <xdr:ext cx="762000" cy="259045"/>
    <xdr:sp macro="" textlink="">
      <xdr:nvSpPr>
        <xdr:cNvPr id="450" name="テキスト ボックス 449"/>
        <xdr:cNvSpPr txBox="1"/>
      </xdr:nvSpPr>
      <xdr:spPr>
        <a:xfrm>
          <a:off x="14401800" y="1345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144780</xdr:rowOff>
    </xdr:from>
    <xdr:to>
      <xdr:col>20</xdr:col>
      <xdr:colOff>209550</xdr:colOff>
      <xdr:row>77</xdr:row>
      <xdr:rowOff>74930</xdr:rowOff>
    </xdr:to>
    <xdr:sp macro="" textlink="">
      <xdr:nvSpPr>
        <xdr:cNvPr id="451" name="円/楕円 450"/>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59707</xdr:rowOff>
    </xdr:from>
    <xdr:ext cx="762000" cy="259045"/>
    <xdr:sp macro="" textlink="">
      <xdr:nvSpPr>
        <xdr:cNvPr id="452" name="テキスト ボックス 451"/>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94162</xdr:rowOff>
    </xdr:from>
    <xdr:to>
      <xdr:col>19</xdr:col>
      <xdr:colOff>6350</xdr:colOff>
      <xdr:row>78</xdr:row>
      <xdr:rowOff>24312</xdr:rowOff>
    </xdr:to>
    <xdr:sp macro="" textlink="">
      <xdr:nvSpPr>
        <xdr:cNvPr id="453" name="円/楕円 452"/>
        <xdr:cNvSpPr/>
      </xdr:nvSpPr>
      <xdr:spPr>
        <a:xfrm>
          <a:off x="12954000" y="1329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9089</xdr:rowOff>
    </xdr:from>
    <xdr:ext cx="762000" cy="259045"/>
    <xdr:sp macro="" textlink="">
      <xdr:nvSpPr>
        <xdr:cNvPr id="454" name="テキスト ボックス 453"/>
        <xdr:cNvSpPr txBox="1"/>
      </xdr:nvSpPr>
      <xdr:spPr>
        <a:xfrm>
          <a:off x="12623800" y="1338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沖縄県東村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87734</xdr:rowOff>
    </xdr:from>
    <xdr:to>
      <xdr:col>4</xdr:col>
      <xdr:colOff>1117600</xdr:colOff>
      <xdr:row>15</xdr:row>
      <xdr:rowOff>108626</xdr:rowOff>
    </xdr:to>
    <xdr:cxnSp macro="">
      <xdr:nvCxnSpPr>
        <xdr:cNvPr id="47" name="直線コネクタ 46"/>
        <xdr:cNvCxnSpPr/>
      </xdr:nvCxnSpPr>
      <xdr:spPr bwMode="auto">
        <a:xfrm>
          <a:off x="5003800" y="2707109"/>
          <a:ext cx="647700" cy="20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65324</xdr:rowOff>
    </xdr:from>
    <xdr:ext cx="762000" cy="259045"/>
    <xdr:sp macro="" textlink="">
      <xdr:nvSpPr>
        <xdr:cNvPr id="48" name="人口1人当たり決算額の推移平均値テキスト130"/>
        <xdr:cNvSpPr txBox="1"/>
      </xdr:nvSpPr>
      <xdr:spPr>
        <a:xfrm>
          <a:off x="5740400" y="285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87734</xdr:rowOff>
    </xdr:from>
    <xdr:to>
      <xdr:col>4</xdr:col>
      <xdr:colOff>469900</xdr:colOff>
      <xdr:row>15</xdr:row>
      <xdr:rowOff>104804</xdr:rowOff>
    </xdr:to>
    <xdr:cxnSp macro="">
      <xdr:nvCxnSpPr>
        <xdr:cNvPr id="50" name="直線コネクタ 49"/>
        <xdr:cNvCxnSpPr/>
      </xdr:nvCxnSpPr>
      <xdr:spPr bwMode="auto">
        <a:xfrm flipV="1">
          <a:off x="4305300" y="2707109"/>
          <a:ext cx="698500" cy="17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20389</xdr:rowOff>
    </xdr:from>
    <xdr:ext cx="736600" cy="259045"/>
    <xdr:sp macro="" textlink="">
      <xdr:nvSpPr>
        <xdr:cNvPr id="52" name="テキスト ボックス 51"/>
        <xdr:cNvSpPr txBox="1"/>
      </xdr:nvSpPr>
      <xdr:spPr>
        <a:xfrm>
          <a:off x="4622800" y="29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104804</xdr:rowOff>
    </xdr:from>
    <xdr:to>
      <xdr:col>3</xdr:col>
      <xdr:colOff>904875</xdr:colOff>
      <xdr:row>16</xdr:row>
      <xdr:rowOff>10177</xdr:rowOff>
    </xdr:to>
    <xdr:cxnSp macro="">
      <xdr:nvCxnSpPr>
        <xdr:cNvPr id="53" name="直線コネクタ 52"/>
        <xdr:cNvCxnSpPr/>
      </xdr:nvCxnSpPr>
      <xdr:spPr bwMode="auto">
        <a:xfrm flipV="1">
          <a:off x="3606800" y="2724179"/>
          <a:ext cx="698500" cy="76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22764</xdr:rowOff>
    </xdr:from>
    <xdr:ext cx="762000" cy="259045"/>
    <xdr:sp macro="" textlink="">
      <xdr:nvSpPr>
        <xdr:cNvPr id="55" name="テキスト ボックス 54"/>
        <xdr:cNvSpPr txBox="1"/>
      </xdr:nvSpPr>
      <xdr:spPr>
        <a:xfrm>
          <a:off x="3924300" y="298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129401</xdr:rowOff>
    </xdr:from>
    <xdr:to>
      <xdr:col>3</xdr:col>
      <xdr:colOff>206375</xdr:colOff>
      <xdr:row>16</xdr:row>
      <xdr:rowOff>10177</xdr:rowOff>
    </xdr:to>
    <xdr:cxnSp macro="">
      <xdr:nvCxnSpPr>
        <xdr:cNvPr id="56" name="直線コネクタ 55"/>
        <xdr:cNvCxnSpPr/>
      </xdr:nvCxnSpPr>
      <xdr:spPr bwMode="auto">
        <a:xfrm>
          <a:off x="2908300" y="2748776"/>
          <a:ext cx="698500" cy="52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45379</xdr:rowOff>
    </xdr:from>
    <xdr:ext cx="762000" cy="259045"/>
    <xdr:sp macro="" textlink="">
      <xdr:nvSpPr>
        <xdr:cNvPr id="58" name="テキスト ボックス 57"/>
        <xdr:cNvSpPr txBox="1"/>
      </xdr:nvSpPr>
      <xdr:spPr>
        <a:xfrm>
          <a:off x="3225800" y="300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52210</xdr:rowOff>
    </xdr:from>
    <xdr:ext cx="762000" cy="259045"/>
    <xdr:sp macro="" textlink="">
      <xdr:nvSpPr>
        <xdr:cNvPr id="60" name="テキスト ボックス 59"/>
        <xdr:cNvSpPr txBox="1"/>
      </xdr:nvSpPr>
      <xdr:spPr>
        <a:xfrm>
          <a:off x="2527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57826</xdr:rowOff>
    </xdr:from>
    <xdr:to>
      <xdr:col>5</xdr:col>
      <xdr:colOff>34925</xdr:colOff>
      <xdr:row>15</xdr:row>
      <xdr:rowOff>159426</xdr:rowOff>
    </xdr:to>
    <xdr:sp macro="" textlink="">
      <xdr:nvSpPr>
        <xdr:cNvPr id="66" name="円/楕円 65"/>
        <xdr:cNvSpPr/>
      </xdr:nvSpPr>
      <xdr:spPr bwMode="auto">
        <a:xfrm>
          <a:off x="5600700" y="2677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74353</xdr:rowOff>
    </xdr:from>
    <xdr:ext cx="762000" cy="259045"/>
    <xdr:sp macro="" textlink="">
      <xdr:nvSpPr>
        <xdr:cNvPr id="67" name="人口1人当たり決算額の推移該当値テキスト130"/>
        <xdr:cNvSpPr txBox="1"/>
      </xdr:nvSpPr>
      <xdr:spPr>
        <a:xfrm>
          <a:off x="5740400" y="252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328,871</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36934</xdr:rowOff>
    </xdr:from>
    <xdr:to>
      <xdr:col>4</xdr:col>
      <xdr:colOff>520700</xdr:colOff>
      <xdr:row>15</xdr:row>
      <xdr:rowOff>138534</xdr:rowOff>
    </xdr:to>
    <xdr:sp macro="" textlink="">
      <xdr:nvSpPr>
        <xdr:cNvPr id="68" name="円/楕円 67"/>
        <xdr:cNvSpPr/>
      </xdr:nvSpPr>
      <xdr:spPr bwMode="auto">
        <a:xfrm>
          <a:off x="4953000" y="2656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148711</xdr:rowOff>
    </xdr:from>
    <xdr:ext cx="736600" cy="259045"/>
    <xdr:sp macro="" textlink="">
      <xdr:nvSpPr>
        <xdr:cNvPr id="69" name="テキスト ボックス 68"/>
        <xdr:cNvSpPr txBox="1"/>
      </xdr:nvSpPr>
      <xdr:spPr>
        <a:xfrm>
          <a:off x="4622800" y="2425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338,010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54004</xdr:rowOff>
    </xdr:from>
    <xdr:to>
      <xdr:col>3</xdr:col>
      <xdr:colOff>955675</xdr:colOff>
      <xdr:row>15</xdr:row>
      <xdr:rowOff>155604</xdr:rowOff>
    </xdr:to>
    <xdr:sp macro="" textlink="">
      <xdr:nvSpPr>
        <xdr:cNvPr id="70" name="円/楕円 69"/>
        <xdr:cNvSpPr/>
      </xdr:nvSpPr>
      <xdr:spPr bwMode="auto">
        <a:xfrm>
          <a:off x="4254500" y="2673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165781</xdr:rowOff>
    </xdr:from>
    <xdr:ext cx="762000" cy="259045"/>
    <xdr:sp macro="" textlink="">
      <xdr:nvSpPr>
        <xdr:cNvPr id="71" name="テキスト ボックス 70"/>
        <xdr:cNvSpPr txBox="1"/>
      </xdr:nvSpPr>
      <xdr:spPr>
        <a:xfrm>
          <a:off x="3924300" y="244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330,543</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130827</xdr:rowOff>
    </xdr:from>
    <xdr:to>
      <xdr:col>3</xdr:col>
      <xdr:colOff>257175</xdr:colOff>
      <xdr:row>16</xdr:row>
      <xdr:rowOff>60977</xdr:rowOff>
    </xdr:to>
    <xdr:sp macro="" textlink="">
      <xdr:nvSpPr>
        <xdr:cNvPr id="72" name="円/楕円 71"/>
        <xdr:cNvSpPr/>
      </xdr:nvSpPr>
      <xdr:spPr bwMode="auto">
        <a:xfrm>
          <a:off x="3556000" y="2750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71154</xdr:rowOff>
    </xdr:from>
    <xdr:ext cx="762000" cy="259045"/>
    <xdr:sp macro="" textlink="">
      <xdr:nvSpPr>
        <xdr:cNvPr id="73" name="テキスト ボックス 72"/>
        <xdr:cNvSpPr txBox="1"/>
      </xdr:nvSpPr>
      <xdr:spPr>
        <a:xfrm>
          <a:off x="3225800" y="251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296,937</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78601</xdr:rowOff>
    </xdr:from>
    <xdr:to>
      <xdr:col>2</xdr:col>
      <xdr:colOff>692150</xdr:colOff>
      <xdr:row>16</xdr:row>
      <xdr:rowOff>8751</xdr:rowOff>
    </xdr:to>
    <xdr:sp macro="" textlink="">
      <xdr:nvSpPr>
        <xdr:cNvPr id="74" name="円/楕円 73"/>
        <xdr:cNvSpPr/>
      </xdr:nvSpPr>
      <xdr:spPr bwMode="auto">
        <a:xfrm>
          <a:off x="2857500" y="2697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18928</xdr:rowOff>
    </xdr:from>
    <xdr:ext cx="762000" cy="259045"/>
    <xdr:sp macro="" textlink="">
      <xdr:nvSpPr>
        <xdr:cNvPr id="75" name="テキスト ボックス 74"/>
        <xdr:cNvSpPr txBox="1"/>
      </xdr:nvSpPr>
      <xdr:spPr>
        <a:xfrm>
          <a:off x="2527300" y="2466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319,783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188347</xdr:rowOff>
    </xdr:from>
    <xdr:to>
      <xdr:col>4</xdr:col>
      <xdr:colOff>1117600</xdr:colOff>
      <xdr:row>35</xdr:row>
      <xdr:rowOff>203801</xdr:rowOff>
    </xdr:to>
    <xdr:cxnSp macro="">
      <xdr:nvCxnSpPr>
        <xdr:cNvPr id="106" name="直線コネクタ 105"/>
        <xdr:cNvCxnSpPr/>
      </xdr:nvCxnSpPr>
      <xdr:spPr bwMode="auto">
        <a:xfrm>
          <a:off x="5003800" y="6798697"/>
          <a:ext cx="647700" cy="15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188578</xdr:rowOff>
    </xdr:from>
    <xdr:ext cx="762000" cy="259045"/>
    <xdr:sp macro="" textlink="">
      <xdr:nvSpPr>
        <xdr:cNvPr id="107" name="人口1人当たり決算額の推移平均値テキスト445"/>
        <xdr:cNvSpPr txBox="1"/>
      </xdr:nvSpPr>
      <xdr:spPr>
        <a:xfrm>
          <a:off x="5740400" y="6798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188347</xdr:rowOff>
    </xdr:from>
    <xdr:to>
      <xdr:col>4</xdr:col>
      <xdr:colOff>469900</xdr:colOff>
      <xdr:row>35</xdr:row>
      <xdr:rowOff>212359</xdr:rowOff>
    </xdr:to>
    <xdr:cxnSp macro="">
      <xdr:nvCxnSpPr>
        <xdr:cNvPr id="109" name="直線コネクタ 108"/>
        <xdr:cNvCxnSpPr/>
      </xdr:nvCxnSpPr>
      <xdr:spPr bwMode="auto">
        <a:xfrm flipV="1">
          <a:off x="4305300" y="6798697"/>
          <a:ext cx="698500" cy="24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254753</xdr:rowOff>
    </xdr:from>
    <xdr:ext cx="736600" cy="259045"/>
    <xdr:sp macro="" textlink="">
      <xdr:nvSpPr>
        <xdr:cNvPr id="111" name="テキスト ボックス 110"/>
        <xdr:cNvSpPr txBox="1"/>
      </xdr:nvSpPr>
      <xdr:spPr>
        <a:xfrm>
          <a:off x="4622800" y="6865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202315</xdr:rowOff>
    </xdr:from>
    <xdr:to>
      <xdr:col>3</xdr:col>
      <xdr:colOff>904875</xdr:colOff>
      <xdr:row>35</xdr:row>
      <xdr:rowOff>212359</xdr:rowOff>
    </xdr:to>
    <xdr:cxnSp macro="">
      <xdr:nvCxnSpPr>
        <xdr:cNvPr id="112" name="直線コネクタ 111"/>
        <xdr:cNvCxnSpPr/>
      </xdr:nvCxnSpPr>
      <xdr:spPr bwMode="auto">
        <a:xfrm>
          <a:off x="3606800" y="6812665"/>
          <a:ext cx="698500" cy="10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265596</xdr:rowOff>
    </xdr:from>
    <xdr:ext cx="762000" cy="259045"/>
    <xdr:sp macro="" textlink="">
      <xdr:nvSpPr>
        <xdr:cNvPr id="114" name="テキスト ボックス 113"/>
        <xdr:cNvSpPr txBox="1"/>
      </xdr:nvSpPr>
      <xdr:spPr>
        <a:xfrm>
          <a:off x="3924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201112</xdr:rowOff>
    </xdr:from>
    <xdr:to>
      <xdr:col>3</xdr:col>
      <xdr:colOff>206375</xdr:colOff>
      <xdr:row>35</xdr:row>
      <xdr:rowOff>202315</xdr:rowOff>
    </xdr:to>
    <xdr:cxnSp macro="">
      <xdr:nvCxnSpPr>
        <xdr:cNvPr id="115" name="直線コネクタ 114"/>
        <xdr:cNvCxnSpPr/>
      </xdr:nvCxnSpPr>
      <xdr:spPr bwMode="auto">
        <a:xfrm>
          <a:off x="2908300" y="6811462"/>
          <a:ext cx="698500" cy="1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242329</xdr:rowOff>
    </xdr:from>
    <xdr:ext cx="762000" cy="259045"/>
    <xdr:sp macro="" textlink="">
      <xdr:nvSpPr>
        <xdr:cNvPr id="117" name="テキスト ボックス 116"/>
        <xdr:cNvSpPr txBox="1"/>
      </xdr:nvSpPr>
      <xdr:spPr>
        <a:xfrm>
          <a:off x="32258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232225</xdr:rowOff>
    </xdr:from>
    <xdr:ext cx="762000" cy="259045"/>
    <xdr:sp macro="" textlink="">
      <xdr:nvSpPr>
        <xdr:cNvPr id="119" name="テキスト ボックス 118"/>
        <xdr:cNvSpPr txBox="1"/>
      </xdr:nvSpPr>
      <xdr:spPr>
        <a:xfrm>
          <a:off x="2527300" y="649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153001</xdr:rowOff>
    </xdr:from>
    <xdr:to>
      <xdr:col>5</xdr:col>
      <xdr:colOff>34925</xdr:colOff>
      <xdr:row>35</xdr:row>
      <xdr:rowOff>254601</xdr:rowOff>
    </xdr:to>
    <xdr:sp macro="" textlink="">
      <xdr:nvSpPr>
        <xdr:cNvPr id="125" name="円/楕円 124"/>
        <xdr:cNvSpPr/>
      </xdr:nvSpPr>
      <xdr:spPr bwMode="auto">
        <a:xfrm>
          <a:off x="5600700" y="6763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340978</xdr:rowOff>
    </xdr:from>
    <xdr:ext cx="762000" cy="259045"/>
    <xdr:sp macro="" textlink="">
      <xdr:nvSpPr>
        <xdr:cNvPr id="126" name="人口1人当たり決算額の推移該当値テキスト445"/>
        <xdr:cNvSpPr txBox="1"/>
      </xdr:nvSpPr>
      <xdr:spPr>
        <a:xfrm>
          <a:off x="5740400" y="660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45,702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137547</xdr:rowOff>
    </xdr:from>
    <xdr:to>
      <xdr:col>4</xdr:col>
      <xdr:colOff>520700</xdr:colOff>
      <xdr:row>35</xdr:row>
      <xdr:rowOff>239147</xdr:rowOff>
    </xdr:to>
    <xdr:sp macro="" textlink="">
      <xdr:nvSpPr>
        <xdr:cNvPr id="127" name="円/楕円 126"/>
        <xdr:cNvSpPr/>
      </xdr:nvSpPr>
      <xdr:spPr bwMode="auto">
        <a:xfrm>
          <a:off x="4953000" y="6747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249324</xdr:rowOff>
    </xdr:from>
    <xdr:ext cx="736600" cy="259045"/>
    <xdr:sp macro="" textlink="">
      <xdr:nvSpPr>
        <xdr:cNvPr id="128" name="テキスト ボックス 127"/>
        <xdr:cNvSpPr txBox="1"/>
      </xdr:nvSpPr>
      <xdr:spPr>
        <a:xfrm>
          <a:off x="4622800" y="6516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49,082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161559</xdr:rowOff>
    </xdr:from>
    <xdr:to>
      <xdr:col>3</xdr:col>
      <xdr:colOff>955675</xdr:colOff>
      <xdr:row>35</xdr:row>
      <xdr:rowOff>263159</xdr:rowOff>
    </xdr:to>
    <xdr:sp macro="" textlink="">
      <xdr:nvSpPr>
        <xdr:cNvPr id="129" name="円/楕円 128"/>
        <xdr:cNvSpPr/>
      </xdr:nvSpPr>
      <xdr:spPr bwMode="auto">
        <a:xfrm>
          <a:off x="4254500" y="6771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247936</xdr:rowOff>
    </xdr:from>
    <xdr:ext cx="762000" cy="259045"/>
    <xdr:sp macro="" textlink="">
      <xdr:nvSpPr>
        <xdr:cNvPr id="130" name="テキスト ボックス 129"/>
        <xdr:cNvSpPr txBox="1"/>
      </xdr:nvSpPr>
      <xdr:spPr>
        <a:xfrm>
          <a:off x="3924300" y="68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43,830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151515</xdr:rowOff>
    </xdr:from>
    <xdr:to>
      <xdr:col>3</xdr:col>
      <xdr:colOff>257175</xdr:colOff>
      <xdr:row>35</xdr:row>
      <xdr:rowOff>253115</xdr:rowOff>
    </xdr:to>
    <xdr:sp macro="" textlink="">
      <xdr:nvSpPr>
        <xdr:cNvPr id="131" name="円/楕円 130"/>
        <xdr:cNvSpPr/>
      </xdr:nvSpPr>
      <xdr:spPr bwMode="auto">
        <a:xfrm>
          <a:off x="3556000" y="6761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237892</xdr:rowOff>
    </xdr:from>
    <xdr:ext cx="762000" cy="259045"/>
    <xdr:sp macro="" textlink="">
      <xdr:nvSpPr>
        <xdr:cNvPr id="132" name="テキスト ボックス 131"/>
        <xdr:cNvSpPr txBox="1"/>
      </xdr:nvSpPr>
      <xdr:spPr>
        <a:xfrm>
          <a:off x="3225800" y="684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46,027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150312</xdr:rowOff>
    </xdr:from>
    <xdr:to>
      <xdr:col>2</xdr:col>
      <xdr:colOff>692150</xdr:colOff>
      <xdr:row>35</xdr:row>
      <xdr:rowOff>251912</xdr:rowOff>
    </xdr:to>
    <xdr:sp macro="" textlink="">
      <xdr:nvSpPr>
        <xdr:cNvPr id="133" name="円/楕円 132"/>
        <xdr:cNvSpPr/>
      </xdr:nvSpPr>
      <xdr:spPr bwMode="auto">
        <a:xfrm>
          <a:off x="2857500" y="6760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236689</xdr:rowOff>
    </xdr:from>
    <xdr:ext cx="762000" cy="259045"/>
    <xdr:sp macro="" textlink="">
      <xdr:nvSpPr>
        <xdr:cNvPr id="134" name="テキスト ボックス 133"/>
        <xdr:cNvSpPr txBox="1"/>
      </xdr:nvSpPr>
      <xdr:spPr>
        <a:xfrm>
          <a:off x="2527300" y="6847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46,290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沖縄県東村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1,835
1,829
81.88
3,850,267
3,606,386
129,695
1,523,864
3,102,068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63,815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101805</xdr:rowOff>
    </xdr:from>
    <xdr:to>
      <xdr:col>6</xdr:col>
      <xdr:colOff>511175</xdr:colOff>
      <xdr:row>36</xdr:row>
      <xdr:rowOff>111422</xdr:rowOff>
    </xdr:to>
    <xdr:cxnSp macro="">
      <xdr:nvCxnSpPr>
        <xdr:cNvPr id="63" name="直線コネクタ 62"/>
        <xdr:cNvCxnSpPr/>
      </xdr:nvCxnSpPr>
      <xdr:spPr>
        <a:xfrm flipV="1">
          <a:off x="3797300" y="6274005"/>
          <a:ext cx="838200" cy="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76484</xdr:rowOff>
    </xdr:from>
    <xdr:ext cx="599010" cy="259045"/>
    <xdr:sp macro="" textlink="">
      <xdr:nvSpPr>
        <xdr:cNvPr id="64" name="人件費平均値テキスト"/>
        <xdr:cNvSpPr txBox="1"/>
      </xdr:nvSpPr>
      <xdr:spPr>
        <a:xfrm>
          <a:off x="4686300" y="6420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67711</xdr:rowOff>
    </xdr:from>
    <xdr:to>
      <xdr:col>5</xdr:col>
      <xdr:colOff>358775</xdr:colOff>
      <xdr:row>36</xdr:row>
      <xdr:rowOff>111422</xdr:rowOff>
    </xdr:to>
    <xdr:cxnSp macro="">
      <xdr:nvCxnSpPr>
        <xdr:cNvPr id="66" name="直線コネクタ 65"/>
        <xdr:cNvCxnSpPr/>
      </xdr:nvCxnSpPr>
      <xdr:spPr>
        <a:xfrm>
          <a:off x="2908300" y="6239911"/>
          <a:ext cx="889000" cy="4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27633</xdr:rowOff>
    </xdr:from>
    <xdr:ext cx="599010" cy="259045"/>
    <xdr:sp macro="" textlink="">
      <xdr:nvSpPr>
        <xdr:cNvPr id="68" name="テキスト ボックス 67"/>
        <xdr:cNvSpPr txBox="1"/>
      </xdr:nvSpPr>
      <xdr:spPr>
        <a:xfrm>
          <a:off x="3497794" y="654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67711</xdr:rowOff>
    </xdr:from>
    <xdr:to>
      <xdr:col>4</xdr:col>
      <xdr:colOff>155575</xdr:colOff>
      <xdr:row>36</xdr:row>
      <xdr:rowOff>128796</xdr:rowOff>
    </xdr:to>
    <xdr:cxnSp macro="">
      <xdr:nvCxnSpPr>
        <xdr:cNvPr id="69" name="直線コネクタ 68"/>
        <xdr:cNvCxnSpPr/>
      </xdr:nvCxnSpPr>
      <xdr:spPr>
        <a:xfrm flipV="1">
          <a:off x="2019300" y="6239911"/>
          <a:ext cx="889000" cy="6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20206</xdr:rowOff>
    </xdr:from>
    <xdr:ext cx="599010" cy="259045"/>
    <xdr:sp macro="" textlink="">
      <xdr:nvSpPr>
        <xdr:cNvPr id="71" name="テキスト ボックス 70"/>
        <xdr:cNvSpPr txBox="1"/>
      </xdr:nvSpPr>
      <xdr:spPr>
        <a:xfrm>
          <a:off x="2608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92954</xdr:rowOff>
    </xdr:from>
    <xdr:to>
      <xdr:col>2</xdr:col>
      <xdr:colOff>638175</xdr:colOff>
      <xdr:row>36</xdr:row>
      <xdr:rowOff>128796</xdr:rowOff>
    </xdr:to>
    <xdr:cxnSp macro="">
      <xdr:nvCxnSpPr>
        <xdr:cNvPr id="72" name="直線コネクタ 71"/>
        <xdr:cNvCxnSpPr/>
      </xdr:nvCxnSpPr>
      <xdr:spPr>
        <a:xfrm>
          <a:off x="1130300" y="6265154"/>
          <a:ext cx="889000" cy="3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38488</xdr:rowOff>
    </xdr:from>
    <xdr:ext cx="599010" cy="259045"/>
    <xdr:sp macro="" textlink="">
      <xdr:nvSpPr>
        <xdr:cNvPr id="74" name="テキスト ボックス 73"/>
        <xdr:cNvSpPr txBox="1"/>
      </xdr:nvSpPr>
      <xdr:spPr>
        <a:xfrm>
          <a:off x="1719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46982</xdr:rowOff>
    </xdr:from>
    <xdr:ext cx="599010" cy="259045"/>
    <xdr:sp macro="" textlink="">
      <xdr:nvSpPr>
        <xdr:cNvPr id="76" name="テキスト ボックス 75"/>
        <xdr:cNvSpPr txBox="1"/>
      </xdr:nvSpPr>
      <xdr:spPr>
        <a:xfrm>
          <a:off x="830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51005</xdr:rowOff>
    </xdr:from>
    <xdr:to>
      <xdr:col>6</xdr:col>
      <xdr:colOff>561975</xdr:colOff>
      <xdr:row>36</xdr:row>
      <xdr:rowOff>152605</xdr:rowOff>
    </xdr:to>
    <xdr:sp macro="" textlink="">
      <xdr:nvSpPr>
        <xdr:cNvPr id="82" name="円/楕円 81"/>
        <xdr:cNvSpPr/>
      </xdr:nvSpPr>
      <xdr:spPr>
        <a:xfrm>
          <a:off x="4584700" y="622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73882</xdr:rowOff>
    </xdr:from>
    <xdr:ext cx="599010" cy="259045"/>
    <xdr:sp macro="" textlink="">
      <xdr:nvSpPr>
        <xdr:cNvPr id="83" name="人件費該当値テキスト"/>
        <xdr:cNvSpPr txBox="1"/>
      </xdr:nvSpPr>
      <xdr:spPr>
        <a:xfrm>
          <a:off x="4686300" y="6074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256,604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60622</xdr:rowOff>
    </xdr:from>
    <xdr:to>
      <xdr:col>5</xdr:col>
      <xdr:colOff>409575</xdr:colOff>
      <xdr:row>36</xdr:row>
      <xdr:rowOff>162222</xdr:rowOff>
    </xdr:to>
    <xdr:sp macro="" textlink="">
      <xdr:nvSpPr>
        <xdr:cNvPr id="84" name="円/楕円 83"/>
        <xdr:cNvSpPr/>
      </xdr:nvSpPr>
      <xdr:spPr>
        <a:xfrm>
          <a:off x="3746500" y="623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7299</xdr:rowOff>
    </xdr:from>
    <xdr:ext cx="599010" cy="259045"/>
    <xdr:sp macro="" textlink="">
      <xdr:nvSpPr>
        <xdr:cNvPr id="85" name="テキスト ボックス 84"/>
        <xdr:cNvSpPr txBox="1"/>
      </xdr:nvSpPr>
      <xdr:spPr>
        <a:xfrm>
          <a:off x="3497794" y="600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253,659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16911</xdr:rowOff>
    </xdr:from>
    <xdr:to>
      <xdr:col>4</xdr:col>
      <xdr:colOff>206375</xdr:colOff>
      <xdr:row>36</xdr:row>
      <xdr:rowOff>118511</xdr:rowOff>
    </xdr:to>
    <xdr:sp macro="" textlink="">
      <xdr:nvSpPr>
        <xdr:cNvPr id="86" name="円/楕円 85"/>
        <xdr:cNvSpPr/>
      </xdr:nvSpPr>
      <xdr:spPr>
        <a:xfrm>
          <a:off x="2857500" y="618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135038</xdr:rowOff>
    </xdr:from>
    <xdr:ext cx="599010" cy="259045"/>
    <xdr:sp macro="" textlink="">
      <xdr:nvSpPr>
        <xdr:cNvPr id="87" name="テキスト ボックス 86"/>
        <xdr:cNvSpPr txBox="1"/>
      </xdr:nvSpPr>
      <xdr:spPr>
        <a:xfrm>
          <a:off x="2608794" y="5964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267,044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77996</xdr:rowOff>
    </xdr:from>
    <xdr:to>
      <xdr:col>3</xdr:col>
      <xdr:colOff>3175</xdr:colOff>
      <xdr:row>37</xdr:row>
      <xdr:rowOff>8146</xdr:rowOff>
    </xdr:to>
    <xdr:sp macro="" textlink="">
      <xdr:nvSpPr>
        <xdr:cNvPr id="88" name="円/楕円 87"/>
        <xdr:cNvSpPr/>
      </xdr:nvSpPr>
      <xdr:spPr>
        <a:xfrm>
          <a:off x="1968500" y="625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24673</xdr:rowOff>
    </xdr:from>
    <xdr:ext cx="599010" cy="259045"/>
    <xdr:sp macro="" textlink="">
      <xdr:nvSpPr>
        <xdr:cNvPr id="89" name="テキスト ボックス 88"/>
        <xdr:cNvSpPr txBox="1"/>
      </xdr:nvSpPr>
      <xdr:spPr>
        <a:xfrm>
          <a:off x="1719794" y="6025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248,339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42154</xdr:rowOff>
    </xdr:from>
    <xdr:to>
      <xdr:col>1</xdr:col>
      <xdr:colOff>485775</xdr:colOff>
      <xdr:row>36</xdr:row>
      <xdr:rowOff>143754</xdr:rowOff>
    </xdr:to>
    <xdr:sp macro="" textlink="">
      <xdr:nvSpPr>
        <xdr:cNvPr id="90" name="円/楕円 89"/>
        <xdr:cNvSpPr/>
      </xdr:nvSpPr>
      <xdr:spPr>
        <a:xfrm>
          <a:off x="1079500" y="621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160281</xdr:rowOff>
    </xdr:from>
    <xdr:ext cx="599010" cy="259045"/>
    <xdr:sp macro="" textlink="">
      <xdr:nvSpPr>
        <xdr:cNvPr id="91" name="テキスト ボックス 90"/>
        <xdr:cNvSpPr txBox="1"/>
      </xdr:nvSpPr>
      <xdr:spPr>
        <a:xfrm>
          <a:off x="830794" y="59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259,314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61,074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113511</xdr:rowOff>
    </xdr:from>
    <xdr:to>
      <xdr:col>6</xdr:col>
      <xdr:colOff>511175</xdr:colOff>
      <xdr:row>57</xdr:row>
      <xdr:rowOff>6178</xdr:rowOff>
    </xdr:to>
    <xdr:cxnSp macro="">
      <xdr:nvCxnSpPr>
        <xdr:cNvPr id="122" name="直線コネクタ 121"/>
        <xdr:cNvCxnSpPr/>
      </xdr:nvCxnSpPr>
      <xdr:spPr>
        <a:xfrm flipV="1">
          <a:off x="3797300" y="9714711"/>
          <a:ext cx="838200" cy="6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30973</xdr:rowOff>
    </xdr:from>
    <xdr:ext cx="599010" cy="259045"/>
    <xdr:sp macro="" textlink="">
      <xdr:nvSpPr>
        <xdr:cNvPr id="123" name="物件費平均値テキスト"/>
        <xdr:cNvSpPr txBox="1"/>
      </xdr:nvSpPr>
      <xdr:spPr>
        <a:xfrm>
          <a:off x="4686300" y="9803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6178</xdr:rowOff>
    </xdr:from>
    <xdr:to>
      <xdr:col>5</xdr:col>
      <xdr:colOff>358775</xdr:colOff>
      <xdr:row>57</xdr:row>
      <xdr:rowOff>57610</xdr:rowOff>
    </xdr:to>
    <xdr:cxnSp macro="">
      <xdr:nvCxnSpPr>
        <xdr:cNvPr id="125" name="直線コネクタ 124"/>
        <xdr:cNvCxnSpPr/>
      </xdr:nvCxnSpPr>
      <xdr:spPr>
        <a:xfrm flipV="1">
          <a:off x="2908300" y="9778828"/>
          <a:ext cx="889000" cy="5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974</xdr:rowOff>
    </xdr:from>
    <xdr:ext cx="599010" cy="259045"/>
    <xdr:sp macro="" textlink="">
      <xdr:nvSpPr>
        <xdr:cNvPr id="127" name="テキスト ボックス 126"/>
        <xdr:cNvSpPr txBox="1"/>
      </xdr:nvSpPr>
      <xdr:spPr>
        <a:xfrm>
          <a:off x="3497794"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57610</xdr:rowOff>
    </xdr:from>
    <xdr:to>
      <xdr:col>4</xdr:col>
      <xdr:colOff>155575</xdr:colOff>
      <xdr:row>57</xdr:row>
      <xdr:rowOff>75112</xdr:rowOff>
    </xdr:to>
    <xdr:cxnSp macro="">
      <xdr:nvCxnSpPr>
        <xdr:cNvPr id="128" name="直線コネクタ 127"/>
        <xdr:cNvCxnSpPr/>
      </xdr:nvCxnSpPr>
      <xdr:spPr>
        <a:xfrm flipV="1">
          <a:off x="2019300" y="9830260"/>
          <a:ext cx="889000" cy="1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12316</xdr:rowOff>
    </xdr:from>
    <xdr:ext cx="599010" cy="259045"/>
    <xdr:sp macro="" textlink="">
      <xdr:nvSpPr>
        <xdr:cNvPr id="130" name="テキスト ボックス 129"/>
        <xdr:cNvSpPr txBox="1"/>
      </xdr:nvSpPr>
      <xdr:spPr>
        <a:xfrm>
          <a:off x="2608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62118</xdr:rowOff>
    </xdr:from>
    <xdr:to>
      <xdr:col>2</xdr:col>
      <xdr:colOff>638175</xdr:colOff>
      <xdr:row>57</xdr:row>
      <xdr:rowOff>75112</xdr:rowOff>
    </xdr:to>
    <xdr:cxnSp macro="">
      <xdr:nvCxnSpPr>
        <xdr:cNvPr id="131" name="直線コネクタ 130"/>
        <xdr:cNvCxnSpPr/>
      </xdr:nvCxnSpPr>
      <xdr:spPr>
        <a:xfrm>
          <a:off x="1130300" y="9834768"/>
          <a:ext cx="889000" cy="1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40229</xdr:rowOff>
    </xdr:from>
    <xdr:ext cx="599010" cy="259045"/>
    <xdr:sp macro="" textlink="">
      <xdr:nvSpPr>
        <xdr:cNvPr id="133" name="テキスト ボックス 132"/>
        <xdr:cNvSpPr txBox="1"/>
      </xdr:nvSpPr>
      <xdr:spPr>
        <a:xfrm>
          <a:off x="1719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28797</xdr:rowOff>
    </xdr:from>
    <xdr:ext cx="599010" cy="259045"/>
    <xdr:sp macro="" textlink="">
      <xdr:nvSpPr>
        <xdr:cNvPr id="135" name="テキスト ボックス 134"/>
        <xdr:cNvSpPr txBox="1"/>
      </xdr:nvSpPr>
      <xdr:spPr>
        <a:xfrm>
          <a:off x="830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62711</xdr:rowOff>
    </xdr:from>
    <xdr:to>
      <xdr:col>6</xdr:col>
      <xdr:colOff>561975</xdr:colOff>
      <xdr:row>56</xdr:row>
      <xdr:rowOff>164311</xdr:rowOff>
    </xdr:to>
    <xdr:sp macro="" textlink="">
      <xdr:nvSpPr>
        <xdr:cNvPr id="141" name="円/楕円 140"/>
        <xdr:cNvSpPr/>
      </xdr:nvSpPr>
      <xdr:spPr>
        <a:xfrm>
          <a:off x="4584700" y="966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85588</xdr:rowOff>
    </xdr:from>
    <xdr:ext cx="599010" cy="259045"/>
    <xdr:sp macro="" textlink="">
      <xdr:nvSpPr>
        <xdr:cNvPr id="142" name="物件費該当値テキスト"/>
        <xdr:cNvSpPr txBox="1"/>
      </xdr:nvSpPr>
      <xdr:spPr>
        <a:xfrm>
          <a:off x="4686300" y="9515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306,039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126828</xdr:rowOff>
    </xdr:from>
    <xdr:to>
      <xdr:col>5</xdr:col>
      <xdr:colOff>409575</xdr:colOff>
      <xdr:row>57</xdr:row>
      <xdr:rowOff>56978</xdr:rowOff>
    </xdr:to>
    <xdr:sp macro="" textlink="">
      <xdr:nvSpPr>
        <xdr:cNvPr id="143" name="円/楕円 142"/>
        <xdr:cNvSpPr/>
      </xdr:nvSpPr>
      <xdr:spPr>
        <a:xfrm>
          <a:off x="3746500" y="97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73505</xdr:rowOff>
    </xdr:from>
    <xdr:ext cx="599010" cy="259045"/>
    <xdr:sp macro="" textlink="">
      <xdr:nvSpPr>
        <xdr:cNvPr id="144" name="テキスト ボックス 143"/>
        <xdr:cNvSpPr txBox="1"/>
      </xdr:nvSpPr>
      <xdr:spPr>
        <a:xfrm>
          <a:off x="3497794" y="950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266,772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6810</xdr:rowOff>
    </xdr:from>
    <xdr:to>
      <xdr:col>4</xdr:col>
      <xdr:colOff>206375</xdr:colOff>
      <xdr:row>57</xdr:row>
      <xdr:rowOff>108410</xdr:rowOff>
    </xdr:to>
    <xdr:sp macro="" textlink="">
      <xdr:nvSpPr>
        <xdr:cNvPr id="145" name="円/楕円 144"/>
        <xdr:cNvSpPr/>
      </xdr:nvSpPr>
      <xdr:spPr>
        <a:xfrm>
          <a:off x="2857500" y="977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124937</xdr:rowOff>
    </xdr:from>
    <xdr:ext cx="599010" cy="259045"/>
    <xdr:sp macro="" textlink="">
      <xdr:nvSpPr>
        <xdr:cNvPr id="146" name="テキスト ボックス 145"/>
        <xdr:cNvSpPr txBox="1"/>
      </xdr:nvSpPr>
      <xdr:spPr>
        <a:xfrm>
          <a:off x="2608794" y="9554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235,274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24312</xdr:rowOff>
    </xdr:from>
    <xdr:to>
      <xdr:col>3</xdr:col>
      <xdr:colOff>3175</xdr:colOff>
      <xdr:row>57</xdr:row>
      <xdr:rowOff>125912</xdr:rowOff>
    </xdr:to>
    <xdr:sp macro="" textlink="">
      <xdr:nvSpPr>
        <xdr:cNvPr id="147" name="円/楕円 146"/>
        <xdr:cNvSpPr/>
      </xdr:nvSpPr>
      <xdr:spPr>
        <a:xfrm>
          <a:off x="1968500" y="979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142439</xdr:rowOff>
    </xdr:from>
    <xdr:ext cx="599010" cy="259045"/>
    <xdr:sp macro="" textlink="">
      <xdr:nvSpPr>
        <xdr:cNvPr id="148" name="テキスト ボックス 147"/>
        <xdr:cNvSpPr txBox="1"/>
      </xdr:nvSpPr>
      <xdr:spPr>
        <a:xfrm>
          <a:off x="1719794" y="9572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224,555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11318</xdr:rowOff>
    </xdr:from>
    <xdr:to>
      <xdr:col>1</xdr:col>
      <xdr:colOff>485775</xdr:colOff>
      <xdr:row>57</xdr:row>
      <xdr:rowOff>112918</xdr:rowOff>
    </xdr:to>
    <xdr:sp macro="" textlink="">
      <xdr:nvSpPr>
        <xdr:cNvPr id="149" name="円/楕円 148"/>
        <xdr:cNvSpPr/>
      </xdr:nvSpPr>
      <xdr:spPr>
        <a:xfrm>
          <a:off x="1079500" y="978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129445</xdr:rowOff>
    </xdr:from>
    <xdr:ext cx="599010" cy="259045"/>
    <xdr:sp macro="" textlink="">
      <xdr:nvSpPr>
        <xdr:cNvPr id="150" name="テキスト ボックス 149"/>
        <xdr:cNvSpPr txBox="1"/>
      </xdr:nvSpPr>
      <xdr:spPr>
        <a:xfrm>
          <a:off x="830794" y="9559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232,513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89700</xdr:rowOff>
    </xdr:from>
    <xdr:to>
      <xdr:col>6</xdr:col>
      <xdr:colOff>511175</xdr:colOff>
      <xdr:row>77</xdr:row>
      <xdr:rowOff>51308</xdr:rowOff>
    </xdr:to>
    <xdr:cxnSp macro="">
      <xdr:nvCxnSpPr>
        <xdr:cNvPr id="179" name="直線コネクタ 178"/>
        <xdr:cNvCxnSpPr/>
      </xdr:nvCxnSpPr>
      <xdr:spPr>
        <a:xfrm>
          <a:off x="3797300" y="13119900"/>
          <a:ext cx="838200" cy="13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164013</xdr:rowOff>
    </xdr:from>
    <xdr:ext cx="534377" cy="259045"/>
    <xdr:sp macro="" textlink="">
      <xdr:nvSpPr>
        <xdr:cNvPr id="180" name="維持補修費平均値テキスト"/>
        <xdr:cNvSpPr txBox="1"/>
      </xdr:nvSpPr>
      <xdr:spPr>
        <a:xfrm>
          <a:off x="4686300" y="13194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89700</xdr:rowOff>
    </xdr:from>
    <xdr:to>
      <xdr:col>5</xdr:col>
      <xdr:colOff>358775</xdr:colOff>
      <xdr:row>77</xdr:row>
      <xdr:rowOff>113970</xdr:rowOff>
    </xdr:to>
    <xdr:cxnSp macro="">
      <xdr:nvCxnSpPr>
        <xdr:cNvPr id="182" name="直線コネクタ 181"/>
        <xdr:cNvCxnSpPr/>
      </xdr:nvCxnSpPr>
      <xdr:spPr>
        <a:xfrm flipV="1">
          <a:off x="2908300" y="13119900"/>
          <a:ext cx="889000" cy="19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125404</xdr:rowOff>
    </xdr:from>
    <xdr:ext cx="534377" cy="259045"/>
    <xdr:sp macro="" textlink="">
      <xdr:nvSpPr>
        <xdr:cNvPr id="184" name="テキスト ボックス 183"/>
        <xdr:cNvSpPr txBox="1"/>
      </xdr:nvSpPr>
      <xdr:spPr>
        <a:xfrm>
          <a:off x="3530111" y="1332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113970</xdr:rowOff>
    </xdr:from>
    <xdr:to>
      <xdr:col>4</xdr:col>
      <xdr:colOff>155575</xdr:colOff>
      <xdr:row>78</xdr:row>
      <xdr:rowOff>138557</xdr:rowOff>
    </xdr:to>
    <xdr:cxnSp macro="">
      <xdr:nvCxnSpPr>
        <xdr:cNvPr id="185" name="直線コネクタ 184"/>
        <xdr:cNvCxnSpPr/>
      </xdr:nvCxnSpPr>
      <xdr:spPr>
        <a:xfrm flipV="1">
          <a:off x="2019300" y="13315620"/>
          <a:ext cx="889000" cy="19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154678</xdr:rowOff>
    </xdr:from>
    <xdr:ext cx="534377" cy="259045"/>
    <xdr:sp macro="" textlink="">
      <xdr:nvSpPr>
        <xdr:cNvPr id="187" name="テキスト ボックス 186"/>
        <xdr:cNvSpPr txBox="1"/>
      </xdr:nvSpPr>
      <xdr:spPr>
        <a:xfrm>
          <a:off x="2641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142050</xdr:rowOff>
    </xdr:from>
    <xdr:to>
      <xdr:col>2</xdr:col>
      <xdr:colOff>638175</xdr:colOff>
      <xdr:row>78</xdr:row>
      <xdr:rowOff>138557</xdr:rowOff>
    </xdr:to>
    <xdr:cxnSp macro="">
      <xdr:nvCxnSpPr>
        <xdr:cNvPr id="188" name="直線コネクタ 187"/>
        <xdr:cNvCxnSpPr/>
      </xdr:nvCxnSpPr>
      <xdr:spPr>
        <a:xfrm>
          <a:off x="1130300" y="13343700"/>
          <a:ext cx="889000" cy="16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169130</xdr:rowOff>
    </xdr:from>
    <xdr:ext cx="534377" cy="259045"/>
    <xdr:sp macro="" textlink="">
      <xdr:nvSpPr>
        <xdr:cNvPr id="190" name="テキスト ボックス 189"/>
        <xdr:cNvSpPr txBox="1"/>
      </xdr:nvSpPr>
      <xdr:spPr>
        <a:xfrm>
          <a:off x="1752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12337</xdr:rowOff>
    </xdr:from>
    <xdr:ext cx="534377" cy="259045"/>
    <xdr:sp macro="" textlink="">
      <xdr:nvSpPr>
        <xdr:cNvPr id="192" name="テキスト ボックス 191"/>
        <xdr:cNvSpPr txBox="1"/>
      </xdr:nvSpPr>
      <xdr:spPr>
        <a:xfrm>
          <a:off x="863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508</xdr:rowOff>
    </xdr:from>
    <xdr:to>
      <xdr:col>6</xdr:col>
      <xdr:colOff>561975</xdr:colOff>
      <xdr:row>77</xdr:row>
      <xdr:rowOff>102108</xdr:rowOff>
    </xdr:to>
    <xdr:sp macro="" textlink="">
      <xdr:nvSpPr>
        <xdr:cNvPr id="198" name="円/楕円 197"/>
        <xdr:cNvSpPr/>
      </xdr:nvSpPr>
      <xdr:spPr>
        <a:xfrm>
          <a:off x="4584700" y="1320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23385</xdr:rowOff>
    </xdr:from>
    <xdr:ext cx="534377" cy="259045"/>
    <xdr:sp macro="" textlink="">
      <xdr:nvSpPr>
        <xdr:cNvPr id="199" name="維持補修費該当値テキスト"/>
        <xdr:cNvSpPr txBox="1"/>
      </xdr:nvSpPr>
      <xdr:spPr>
        <a:xfrm>
          <a:off x="4686300" y="1305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26,460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38900</xdr:rowOff>
    </xdr:from>
    <xdr:to>
      <xdr:col>5</xdr:col>
      <xdr:colOff>409575</xdr:colOff>
      <xdr:row>76</xdr:row>
      <xdr:rowOff>140500</xdr:rowOff>
    </xdr:to>
    <xdr:sp macro="" textlink="">
      <xdr:nvSpPr>
        <xdr:cNvPr id="200" name="円/楕円 199"/>
        <xdr:cNvSpPr/>
      </xdr:nvSpPr>
      <xdr:spPr>
        <a:xfrm>
          <a:off x="3746500" y="130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157027</xdr:rowOff>
    </xdr:from>
    <xdr:ext cx="534377" cy="259045"/>
    <xdr:sp macro="" textlink="">
      <xdr:nvSpPr>
        <xdr:cNvPr id="201" name="テキスト ボックス 200"/>
        <xdr:cNvSpPr txBox="1"/>
      </xdr:nvSpPr>
      <xdr:spPr>
        <a:xfrm>
          <a:off x="3530111" y="1284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36,937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63170</xdr:rowOff>
    </xdr:from>
    <xdr:to>
      <xdr:col>4</xdr:col>
      <xdr:colOff>206375</xdr:colOff>
      <xdr:row>77</xdr:row>
      <xdr:rowOff>164770</xdr:rowOff>
    </xdr:to>
    <xdr:sp macro="" textlink="">
      <xdr:nvSpPr>
        <xdr:cNvPr id="202" name="円/楕円 201"/>
        <xdr:cNvSpPr/>
      </xdr:nvSpPr>
      <xdr:spPr>
        <a:xfrm>
          <a:off x="2857500" y="1326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155897</xdr:rowOff>
    </xdr:from>
    <xdr:ext cx="534377" cy="259045"/>
    <xdr:sp macro="" textlink="">
      <xdr:nvSpPr>
        <xdr:cNvPr id="203" name="テキスト ボックス 202"/>
        <xdr:cNvSpPr txBox="1"/>
      </xdr:nvSpPr>
      <xdr:spPr>
        <a:xfrm>
          <a:off x="2641111" y="1335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21,526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87757</xdr:rowOff>
    </xdr:from>
    <xdr:to>
      <xdr:col>3</xdr:col>
      <xdr:colOff>3175</xdr:colOff>
      <xdr:row>79</xdr:row>
      <xdr:rowOff>17907</xdr:rowOff>
    </xdr:to>
    <xdr:sp macro="" textlink="">
      <xdr:nvSpPr>
        <xdr:cNvPr id="204" name="円/楕円 203"/>
        <xdr:cNvSpPr/>
      </xdr:nvSpPr>
      <xdr:spPr>
        <a:xfrm>
          <a:off x="1968500" y="1346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9034</xdr:rowOff>
    </xdr:from>
    <xdr:ext cx="469744" cy="259045"/>
    <xdr:sp macro="" textlink="">
      <xdr:nvSpPr>
        <xdr:cNvPr id="205" name="テキスト ボックス 204"/>
        <xdr:cNvSpPr txBox="1"/>
      </xdr:nvSpPr>
      <xdr:spPr>
        <a:xfrm>
          <a:off x="1784427" y="1355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91250</xdr:rowOff>
    </xdr:from>
    <xdr:to>
      <xdr:col>1</xdr:col>
      <xdr:colOff>485775</xdr:colOff>
      <xdr:row>78</xdr:row>
      <xdr:rowOff>21400</xdr:rowOff>
    </xdr:to>
    <xdr:sp macro="" textlink="">
      <xdr:nvSpPr>
        <xdr:cNvPr id="206" name="円/楕円 205"/>
        <xdr:cNvSpPr/>
      </xdr:nvSpPr>
      <xdr:spPr>
        <a:xfrm>
          <a:off x="1079500" y="132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12527</xdr:rowOff>
    </xdr:from>
    <xdr:ext cx="534377" cy="259045"/>
    <xdr:sp macro="" textlink="">
      <xdr:nvSpPr>
        <xdr:cNvPr id="207" name="テキスト ボックス 206"/>
        <xdr:cNvSpPr txBox="1"/>
      </xdr:nvSpPr>
      <xdr:spPr>
        <a:xfrm>
          <a:off x="863111" y="1338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19,315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101175</xdr:rowOff>
    </xdr:from>
    <xdr:to>
      <xdr:col>6</xdr:col>
      <xdr:colOff>511175</xdr:colOff>
      <xdr:row>94</xdr:row>
      <xdr:rowOff>140418</xdr:rowOff>
    </xdr:to>
    <xdr:cxnSp macro="">
      <xdr:nvCxnSpPr>
        <xdr:cNvPr id="239" name="直線コネクタ 238"/>
        <xdr:cNvCxnSpPr/>
      </xdr:nvCxnSpPr>
      <xdr:spPr>
        <a:xfrm flipV="1">
          <a:off x="3797300" y="16217475"/>
          <a:ext cx="8382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125097</xdr:rowOff>
    </xdr:from>
    <xdr:ext cx="534377" cy="259045"/>
    <xdr:sp macro="" textlink="">
      <xdr:nvSpPr>
        <xdr:cNvPr id="240" name="扶助費平均値テキスト"/>
        <xdr:cNvSpPr txBox="1"/>
      </xdr:nvSpPr>
      <xdr:spPr>
        <a:xfrm>
          <a:off x="4686300" y="1658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140418</xdr:rowOff>
    </xdr:from>
    <xdr:to>
      <xdr:col>5</xdr:col>
      <xdr:colOff>358775</xdr:colOff>
      <xdr:row>94</xdr:row>
      <xdr:rowOff>167056</xdr:rowOff>
    </xdr:to>
    <xdr:cxnSp macro="">
      <xdr:nvCxnSpPr>
        <xdr:cNvPr id="242" name="直線コネクタ 241"/>
        <xdr:cNvCxnSpPr/>
      </xdr:nvCxnSpPr>
      <xdr:spPr>
        <a:xfrm flipV="1">
          <a:off x="2908300" y="16256718"/>
          <a:ext cx="889000" cy="2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125773</xdr:rowOff>
    </xdr:from>
    <xdr:ext cx="534377" cy="259045"/>
    <xdr:sp macro="" textlink="">
      <xdr:nvSpPr>
        <xdr:cNvPr id="244" name="テキスト ボックス 243"/>
        <xdr:cNvSpPr txBox="1"/>
      </xdr:nvSpPr>
      <xdr:spPr>
        <a:xfrm>
          <a:off x="3530111" y="1675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167056</xdr:rowOff>
    </xdr:from>
    <xdr:to>
      <xdr:col>4</xdr:col>
      <xdr:colOff>155575</xdr:colOff>
      <xdr:row>95</xdr:row>
      <xdr:rowOff>156203</xdr:rowOff>
    </xdr:to>
    <xdr:cxnSp macro="">
      <xdr:nvCxnSpPr>
        <xdr:cNvPr id="245" name="直線コネクタ 244"/>
        <xdr:cNvCxnSpPr/>
      </xdr:nvCxnSpPr>
      <xdr:spPr>
        <a:xfrm flipV="1">
          <a:off x="2019300" y="16283356"/>
          <a:ext cx="889000" cy="16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137921</xdr:rowOff>
    </xdr:from>
    <xdr:ext cx="534377" cy="259045"/>
    <xdr:sp macro="" textlink="">
      <xdr:nvSpPr>
        <xdr:cNvPr id="247" name="テキスト ボックス 246"/>
        <xdr:cNvSpPr txBox="1"/>
      </xdr:nvSpPr>
      <xdr:spPr>
        <a:xfrm>
          <a:off x="2641111" y="1676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156203</xdr:rowOff>
    </xdr:from>
    <xdr:to>
      <xdr:col>2</xdr:col>
      <xdr:colOff>638175</xdr:colOff>
      <xdr:row>96</xdr:row>
      <xdr:rowOff>21721</xdr:rowOff>
    </xdr:to>
    <xdr:cxnSp macro="">
      <xdr:nvCxnSpPr>
        <xdr:cNvPr id="248" name="直線コネクタ 247"/>
        <xdr:cNvCxnSpPr/>
      </xdr:nvCxnSpPr>
      <xdr:spPr>
        <a:xfrm flipV="1">
          <a:off x="1130300" y="16443953"/>
          <a:ext cx="889000" cy="3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33647</xdr:rowOff>
    </xdr:from>
    <xdr:ext cx="534377" cy="259045"/>
    <xdr:sp macro="" textlink="">
      <xdr:nvSpPr>
        <xdr:cNvPr id="250" name="テキスト ボックス 249"/>
        <xdr:cNvSpPr txBox="1"/>
      </xdr:nvSpPr>
      <xdr:spPr>
        <a:xfrm>
          <a:off x="1752111" y="168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25798</xdr:rowOff>
    </xdr:from>
    <xdr:ext cx="534377" cy="259045"/>
    <xdr:sp macro="" textlink="">
      <xdr:nvSpPr>
        <xdr:cNvPr id="252" name="テキスト ボックス 251"/>
        <xdr:cNvSpPr txBox="1"/>
      </xdr:nvSpPr>
      <xdr:spPr>
        <a:xfrm>
          <a:off x="863111" y="1682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50375</xdr:rowOff>
    </xdr:from>
    <xdr:to>
      <xdr:col>6</xdr:col>
      <xdr:colOff>561975</xdr:colOff>
      <xdr:row>94</xdr:row>
      <xdr:rowOff>151975</xdr:rowOff>
    </xdr:to>
    <xdr:sp macro="" textlink="">
      <xdr:nvSpPr>
        <xdr:cNvPr id="258" name="円/楕円 257"/>
        <xdr:cNvSpPr/>
      </xdr:nvSpPr>
      <xdr:spPr>
        <a:xfrm>
          <a:off x="4584700" y="1616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73252</xdr:rowOff>
    </xdr:from>
    <xdr:ext cx="599010" cy="259045"/>
    <xdr:sp macro="" textlink="">
      <xdr:nvSpPr>
        <xdr:cNvPr id="259" name="扶助費該当値テキスト"/>
        <xdr:cNvSpPr txBox="1"/>
      </xdr:nvSpPr>
      <xdr:spPr>
        <a:xfrm>
          <a:off x="4686300" y="16018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108,539</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89618</xdr:rowOff>
    </xdr:from>
    <xdr:to>
      <xdr:col>5</xdr:col>
      <xdr:colOff>409575</xdr:colOff>
      <xdr:row>95</xdr:row>
      <xdr:rowOff>19768</xdr:rowOff>
    </xdr:to>
    <xdr:sp macro="" textlink="">
      <xdr:nvSpPr>
        <xdr:cNvPr id="260" name="円/楕円 259"/>
        <xdr:cNvSpPr/>
      </xdr:nvSpPr>
      <xdr:spPr>
        <a:xfrm>
          <a:off x="3746500" y="1620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36295</xdr:rowOff>
    </xdr:from>
    <xdr:ext cx="599010" cy="259045"/>
    <xdr:sp macro="" textlink="">
      <xdr:nvSpPr>
        <xdr:cNvPr id="261" name="テキスト ボックス 260"/>
        <xdr:cNvSpPr txBox="1"/>
      </xdr:nvSpPr>
      <xdr:spPr>
        <a:xfrm>
          <a:off x="3497794" y="15981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104,934</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116256</xdr:rowOff>
    </xdr:from>
    <xdr:to>
      <xdr:col>4</xdr:col>
      <xdr:colOff>206375</xdr:colOff>
      <xdr:row>95</xdr:row>
      <xdr:rowOff>46406</xdr:rowOff>
    </xdr:to>
    <xdr:sp macro="" textlink="">
      <xdr:nvSpPr>
        <xdr:cNvPr id="262" name="円/楕円 261"/>
        <xdr:cNvSpPr/>
      </xdr:nvSpPr>
      <xdr:spPr>
        <a:xfrm>
          <a:off x="2857500" y="1623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62933</xdr:rowOff>
    </xdr:from>
    <xdr:ext cx="599010" cy="259045"/>
    <xdr:sp macro="" textlink="">
      <xdr:nvSpPr>
        <xdr:cNvPr id="263" name="テキスト ボックス 262"/>
        <xdr:cNvSpPr txBox="1"/>
      </xdr:nvSpPr>
      <xdr:spPr>
        <a:xfrm>
          <a:off x="2608794" y="16007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102,487</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105403</xdr:rowOff>
    </xdr:from>
    <xdr:to>
      <xdr:col>3</xdr:col>
      <xdr:colOff>3175</xdr:colOff>
      <xdr:row>96</xdr:row>
      <xdr:rowOff>35553</xdr:rowOff>
    </xdr:to>
    <xdr:sp macro="" textlink="">
      <xdr:nvSpPr>
        <xdr:cNvPr id="264" name="円/楕円 263"/>
        <xdr:cNvSpPr/>
      </xdr:nvSpPr>
      <xdr:spPr>
        <a:xfrm>
          <a:off x="1968500" y="1639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52080</xdr:rowOff>
    </xdr:from>
    <xdr:ext cx="534377" cy="259045"/>
    <xdr:sp macro="" textlink="">
      <xdr:nvSpPr>
        <xdr:cNvPr id="265" name="テキスト ボックス 264"/>
        <xdr:cNvSpPr txBox="1"/>
      </xdr:nvSpPr>
      <xdr:spPr>
        <a:xfrm>
          <a:off x="1752111" y="1616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87,734</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142371</xdr:rowOff>
    </xdr:from>
    <xdr:to>
      <xdr:col>1</xdr:col>
      <xdr:colOff>485775</xdr:colOff>
      <xdr:row>96</xdr:row>
      <xdr:rowOff>72521</xdr:rowOff>
    </xdr:to>
    <xdr:sp macro="" textlink="">
      <xdr:nvSpPr>
        <xdr:cNvPr id="266" name="円/楕円 265"/>
        <xdr:cNvSpPr/>
      </xdr:nvSpPr>
      <xdr:spPr>
        <a:xfrm>
          <a:off x="1079500" y="1643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89048</xdr:rowOff>
    </xdr:from>
    <xdr:ext cx="534377" cy="259045"/>
    <xdr:sp macro="" textlink="">
      <xdr:nvSpPr>
        <xdr:cNvPr id="267" name="テキスト ボックス 266"/>
        <xdr:cNvSpPr txBox="1"/>
      </xdr:nvSpPr>
      <xdr:spPr>
        <a:xfrm>
          <a:off x="863111" y="1620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84,338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38,273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55539</xdr:rowOff>
    </xdr:from>
    <xdr:to>
      <xdr:col>15</xdr:col>
      <xdr:colOff>180975</xdr:colOff>
      <xdr:row>34</xdr:row>
      <xdr:rowOff>101867</xdr:rowOff>
    </xdr:to>
    <xdr:cxnSp macro="">
      <xdr:nvCxnSpPr>
        <xdr:cNvPr id="298" name="直線コネクタ 297"/>
        <xdr:cNvCxnSpPr/>
      </xdr:nvCxnSpPr>
      <xdr:spPr>
        <a:xfrm flipV="1">
          <a:off x="9639300" y="5713389"/>
          <a:ext cx="838200" cy="21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120640</xdr:rowOff>
    </xdr:from>
    <xdr:ext cx="599010" cy="259045"/>
    <xdr:sp macro="" textlink="">
      <xdr:nvSpPr>
        <xdr:cNvPr id="299" name="補助費等平均値テキスト"/>
        <xdr:cNvSpPr txBox="1"/>
      </xdr:nvSpPr>
      <xdr:spPr>
        <a:xfrm>
          <a:off x="10528300" y="6121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101867</xdr:rowOff>
    </xdr:from>
    <xdr:to>
      <xdr:col>14</xdr:col>
      <xdr:colOff>28575</xdr:colOff>
      <xdr:row>35</xdr:row>
      <xdr:rowOff>160075</xdr:rowOff>
    </xdr:to>
    <xdr:cxnSp macro="">
      <xdr:nvCxnSpPr>
        <xdr:cNvPr id="301" name="直線コネクタ 300"/>
        <xdr:cNvCxnSpPr/>
      </xdr:nvCxnSpPr>
      <xdr:spPr>
        <a:xfrm flipV="1">
          <a:off x="8750300" y="5931167"/>
          <a:ext cx="889000" cy="22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81876</xdr:rowOff>
    </xdr:from>
    <xdr:ext cx="599010" cy="259045"/>
    <xdr:sp macro="" textlink="">
      <xdr:nvSpPr>
        <xdr:cNvPr id="303" name="テキスト ボックス 302"/>
        <xdr:cNvSpPr txBox="1"/>
      </xdr:nvSpPr>
      <xdr:spPr>
        <a:xfrm>
          <a:off x="9339794" y="625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131673</xdr:rowOff>
    </xdr:from>
    <xdr:to>
      <xdr:col>12</xdr:col>
      <xdr:colOff>511175</xdr:colOff>
      <xdr:row>35</xdr:row>
      <xdr:rowOff>160075</xdr:rowOff>
    </xdr:to>
    <xdr:cxnSp macro="">
      <xdr:nvCxnSpPr>
        <xdr:cNvPr id="304" name="直線コネクタ 303"/>
        <xdr:cNvCxnSpPr/>
      </xdr:nvCxnSpPr>
      <xdr:spPr>
        <a:xfrm>
          <a:off x="7861300" y="6132423"/>
          <a:ext cx="889000" cy="2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101480</xdr:rowOff>
    </xdr:from>
    <xdr:ext cx="599010" cy="259045"/>
    <xdr:sp macro="" textlink="">
      <xdr:nvSpPr>
        <xdr:cNvPr id="306" name="テキスト ボックス 305"/>
        <xdr:cNvSpPr txBox="1"/>
      </xdr:nvSpPr>
      <xdr:spPr>
        <a:xfrm>
          <a:off x="8450794" y="627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131673</xdr:rowOff>
    </xdr:from>
    <xdr:to>
      <xdr:col>11</xdr:col>
      <xdr:colOff>307975</xdr:colOff>
      <xdr:row>36</xdr:row>
      <xdr:rowOff>2377</xdr:rowOff>
    </xdr:to>
    <xdr:cxnSp macro="">
      <xdr:nvCxnSpPr>
        <xdr:cNvPr id="307" name="直線コネクタ 306"/>
        <xdr:cNvCxnSpPr/>
      </xdr:nvCxnSpPr>
      <xdr:spPr>
        <a:xfrm flipV="1">
          <a:off x="6972300" y="6132423"/>
          <a:ext cx="889000" cy="4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139761</xdr:rowOff>
    </xdr:from>
    <xdr:ext cx="599010" cy="259045"/>
    <xdr:sp macro="" textlink="">
      <xdr:nvSpPr>
        <xdr:cNvPr id="309" name="テキスト ボックス 308"/>
        <xdr:cNvSpPr txBox="1"/>
      </xdr:nvSpPr>
      <xdr:spPr>
        <a:xfrm>
          <a:off x="7561794" y="631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167823</xdr:rowOff>
    </xdr:from>
    <xdr:ext cx="599010" cy="259045"/>
    <xdr:sp macro="" textlink="">
      <xdr:nvSpPr>
        <xdr:cNvPr id="311" name="テキスト ボックス 310"/>
        <xdr:cNvSpPr txBox="1"/>
      </xdr:nvSpPr>
      <xdr:spPr>
        <a:xfrm>
          <a:off x="6672794" y="634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4739</xdr:rowOff>
    </xdr:from>
    <xdr:to>
      <xdr:col>15</xdr:col>
      <xdr:colOff>231775</xdr:colOff>
      <xdr:row>33</xdr:row>
      <xdr:rowOff>106339</xdr:rowOff>
    </xdr:to>
    <xdr:sp macro="" textlink="">
      <xdr:nvSpPr>
        <xdr:cNvPr id="317" name="円/楕円 316"/>
        <xdr:cNvSpPr/>
      </xdr:nvSpPr>
      <xdr:spPr>
        <a:xfrm>
          <a:off x="10426700" y="566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27616</xdr:rowOff>
    </xdr:from>
    <xdr:ext cx="599010" cy="259045"/>
    <xdr:sp macro="" textlink="">
      <xdr:nvSpPr>
        <xdr:cNvPr id="318" name="補助費等該当値テキスト"/>
        <xdr:cNvSpPr txBox="1"/>
      </xdr:nvSpPr>
      <xdr:spPr>
        <a:xfrm>
          <a:off x="10528300" y="551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328,271</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51067</xdr:rowOff>
    </xdr:from>
    <xdr:to>
      <xdr:col>14</xdr:col>
      <xdr:colOff>79375</xdr:colOff>
      <xdr:row>34</xdr:row>
      <xdr:rowOff>152667</xdr:rowOff>
    </xdr:to>
    <xdr:sp macro="" textlink="">
      <xdr:nvSpPr>
        <xdr:cNvPr id="319" name="円/楕円 318"/>
        <xdr:cNvSpPr/>
      </xdr:nvSpPr>
      <xdr:spPr>
        <a:xfrm>
          <a:off x="9588500" y="588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169194</xdr:rowOff>
    </xdr:from>
    <xdr:ext cx="599010" cy="259045"/>
    <xdr:sp macro="" textlink="">
      <xdr:nvSpPr>
        <xdr:cNvPr id="320" name="テキスト ボックス 319"/>
        <xdr:cNvSpPr txBox="1"/>
      </xdr:nvSpPr>
      <xdr:spPr>
        <a:xfrm>
          <a:off x="9339794" y="5655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261,585</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109275</xdr:rowOff>
    </xdr:from>
    <xdr:to>
      <xdr:col>12</xdr:col>
      <xdr:colOff>561975</xdr:colOff>
      <xdr:row>36</xdr:row>
      <xdr:rowOff>39425</xdr:rowOff>
    </xdr:to>
    <xdr:sp macro="" textlink="">
      <xdr:nvSpPr>
        <xdr:cNvPr id="321" name="円/楕円 320"/>
        <xdr:cNvSpPr/>
      </xdr:nvSpPr>
      <xdr:spPr>
        <a:xfrm>
          <a:off x="8699500" y="611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55952</xdr:rowOff>
    </xdr:from>
    <xdr:ext cx="599010" cy="259045"/>
    <xdr:sp macro="" textlink="">
      <xdr:nvSpPr>
        <xdr:cNvPr id="322" name="テキスト ボックス 321"/>
        <xdr:cNvSpPr txBox="1"/>
      </xdr:nvSpPr>
      <xdr:spPr>
        <a:xfrm>
          <a:off x="8450794" y="5885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191,261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80873</xdr:rowOff>
    </xdr:from>
    <xdr:to>
      <xdr:col>11</xdr:col>
      <xdr:colOff>358775</xdr:colOff>
      <xdr:row>36</xdr:row>
      <xdr:rowOff>11023</xdr:rowOff>
    </xdr:to>
    <xdr:sp macro="" textlink="">
      <xdr:nvSpPr>
        <xdr:cNvPr id="323" name="円/楕円 322"/>
        <xdr:cNvSpPr/>
      </xdr:nvSpPr>
      <xdr:spPr>
        <a:xfrm>
          <a:off x="7810500" y="608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27550</xdr:rowOff>
    </xdr:from>
    <xdr:ext cx="599010" cy="259045"/>
    <xdr:sp macro="" textlink="">
      <xdr:nvSpPr>
        <xdr:cNvPr id="324" name="テキスト ボックス 323"/>
        <xdr:cNvSpPr txBox="1"/>
      </xdr:nvSpPr>
      <xdr:spPr>
        <a:xfrm>
          <a:off x="7561794" y="5856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199,958</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123027</xdr:rowOff>
    </xdr:from>
    <xdr:to>
      <xdr:col>10</xdr:col>
      <xdr:colOff>155575</xdr:colOff>
      <xdr:row>36</xdr:row>
      <xdr:rowOff>53177</xdr:rowOff>
    </xdr:to>
    <xdr:sp macro="" textlink="">
      <xdr:nvSpPr>
        <xdr:cNvPr id="325" name="円/楕円 324"/>
        <xdr:cNvSpPr/>
      </xdr:nvSpPr>
      <xdr:spPr>
        <a:xfrm>
          <a:off x="6921500" y="612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69704</xdr:rowOff>
    </xdr:from>
    <xdr:ext cx="599010" cy="259045"/>
    <xdr:sp macro="" textlink="">
      <xdr:nvSpPr>
        <xdr:cNvPr id="326" name="テキスト ボックス 325"/>
        <xdr:cNvSpPr txBox="1"/>
      </xdr:nvSpPr>
      <xdr:spPr>
        <a:xfrm>
          <a:off x="6672794" y="589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187,050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165902</xdr:rowOff>
    </xdr:from>
    <xdr:to>
      <xdr:col>15</xdr:col>
      <xdr:colOff>180975</xdr:colOff>
      <xdr:row>58</xdr:row>
      <xdr:rowOff>104170</xdr:rowOff>
    </xdr:to>
    <xdr:cxnSp macro="">
      <xdr:nvCxnSpPr>
        <xdr:cNvPr id="355" name="直線コネクタ 354"/>
        <xdr:cNvCxnSpPr/>
      </xdr:nvCxnSpPr>
      <xdr:spPr>
        <a:xfrm flipV="1">
          <a:off x="9639300" y="9938552"/>
          <a:ext cx="838200" cy="10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32296</xdr:rowOff>
    </xdr:from>
    <xdr:ext cx="599010" cy="259045"/>
    <xdr:sp macro="" textlink="">
      <xdr:nvSpPr>
        <xdr:cNvPr id="356" name="普通建設事業費平均値テキスト"/>
        <xdr:cNvSpPr txBox="1"/>
      </xdr:nvSpPr>
      <xdr:spPr>
        <a:xfrm>
          <a:off x="10528300" y="9976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27227</xdr:rowOff>
    </xdr:from>
    <xdr:to>
      <xdr:col>14</xdr:col>
      <xdr:colOff>28575</xdr:colOff>
      <xdr:row>58</xdr:row>
      <xdr:rowOff>104170</xdr:rowOff>
    </xdr:to>
    <xdr:cxnSp macro="">
      <xdr:nvCxnSpPr>
        <xdr:cNvPr id="358" name="直線コネクタ 357"/>
        <xdr:cNvCxnSpPr/>
      </xdr:nvCxnSpPr>
      <xdr:spPr>
        <a:xfrm>
          <a:off x="8750300" y="9971327"/>
          <a:ext cx="889000" cy="7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150972</xdr:rowOff>
    </xdr:from>
    <xdr:ext cx="599010" cy="259045"/>
    <xdr:sp macro="" textlink="">
      <xdr:nvSpPr>
        <xdr:cNvPr id="360" name="テキスト ボックス 359"/>
        <xdr:cNvSpPr txBox="1"/>
      </xdr:nvSpPr>
      <xdr:spPr>
        <a:xfrm>
          <a:off x="9339794"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27227</xdr:rowOff>
    </xdr:from>
    <xdr:to>
      <xdr:col>12</xdr:col>
      <xdr:colOff>511175</xdr:colOff>
      <xdr:row>58</xdr:row>
      <xdr:rowOff>101009</xdr:rowOff>
    </xdr:to>
    <xdr:cxnSp macro="">
      <xdr:nvCxnSpPr>
        <xdr:cNvPr id="361" name="直線コネクタ 360"/>
        <xdr:cNvCxnSpPr/>
      </xdr:nvCxnSpPr>
      <xdr:spPr>
        <a:xfrm flipV="1">
          <a:off x="7861300" y="9971327"/>
          <a:ext cx="889000" cy="7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130949</xdr:rowOff>
    </xdr:from>
    <xdr:ext cx="599010" cy="259045"/>
    <xdr:sp macro="" textlink="">
      <xdr:nvSpPr>
        <xdr:cNvPr id="363" name="テキスト ボックス 362"/>
        <xdr:cNvSpPr txBox="1"/>
      </xdr:nvSpPr>
      <xdr:spPr>
        <a:xfrm>
          <a:off x="8450794" y="1007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101009</xdr:rowOff>
    </xdr:from>
    <xdr:to>
      <xdr:col>11</xdr:col>
      <xdr:colOff>307975</xdr:colOff>
      <xdr:row>58</xdr:row>
      <xdr:rowOff>149633</xdr:rowOff>
    </xdr:to>
    <xdr:cxnSp macro="">
      <xdr:nvCxnSpPr>
        <xdr:cNvPr id="364" name="直線コネクタ 363"/>
        <xdr:cNvCxnSpPr/>
      </xdr:nvCxnSpPr>
      <xdr:spPr>
        <a:xfrm flipV="1">
          <a:off x="6972300" y="10045109"/>
          <a:ext cx="889000" cy="4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162705</xdr:rowOff>
    </xdr:from>
    <xdr:ext cx="599010" cy="259045"/>
    <xdr:sp macro="" textlink="">
      <xdr:nvSpPr>
        <xdr:cNvPr id="366" name="テキスト ボックス 365"/>
        <xdr:cNvSpPr txBox="1"/>
      </xdr:nvSpPr>
      <xdr:spPr>
        <a:xfrm>
          <a:off x="7561794" y="976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24793</xdr:rowOff>
    </xdr:from>
    <xdr:ext cx="599010" cy="259045"/>
    <xdr:sp macro="" textlink="">
      <xdr:nvSpPr>
        <xdr:cNvPr id="368" name="テキスト ボックス 367"/>
        <xdr:cNvSpPr txBox="1"/>
      </xdr:nvSpPr>
      <xdr:spPr>
        <a:xfrm>
          <a:off x="6672794" y="979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115102</xdr:rowOff>
    </xdr:from>
    <xdr:to>
      <xdr:col>15</xdr:col>
      <xdr:colOff>231775</xdr:colOff>
      <xdr:row>58</xdr:row>
      <xdr:rowOff>45252</xdr:rowOff>
    </xdr:to>
    <xdr:sp macro="" textlink="">
      <xdr:nvSpPr>
        <xdr:cNvPr id="374" name="円/楕円 373"/>
        <xdr:cNvSpPr/>
      </xdr:nvSpPr>
      <xdr:spPr>
        <a:xfrm>
          <a:off x="10426700" y="98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137979</xdr:rowOff>
    </xdr:from>
    <xdr:ext cx="599010" cy="259045"/>
    <xdr:sp macro="" textlink="">
      <xdr:nvSpPr>
        <xdr:cNvPr id="375" name="普通建設事業費該当値テキスト"/>
        <xdr:cNvSpPr txBox="1"/>
      </xdr:nvSpPr>
      <xdr:spPr>
        <a:xfrm>
          <a:off x="10528300" y="973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581,229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53370</xdr:rowOff>
    </xdr:from>
    <xdr:to>
      <xdr:col>14</xdr:col>
      <xdr:colOff>79375</xdr:colOff>
      <xdr:row>58</xdr:row>
      <xdr:rowOff>154970</xdr:rowOff>
    </xdr:to>
    <xdr:sp macro="" textlink="">
      <xdr:nvSpPr>
        <xdr:cNvPr id="376" name="円/楕円 375"/>
        <xdr:cNvSpPr/>
      </xdr:nvSpPr>
      <xdr:spPr>
        <a:xfrm>
          <a:off x="9588500" y="999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47</xdr:rowOff>
    </xdr:from>
    <xdr:ext cx="599010" cy="259045"/>
    <xdr:sp macro="" textlink="">
      <xdr:nvSpPr>
        <xdr:cNvPr id="377" name="テキスト ボックス 376"/>
        <xdr:cNvSpPr txBox="1"/>
      </xdr:nvSpPr>
      <xdr:spPr>
        <a:xfrm>
          <a:off x="9339794" y="9772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293,256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147877</xdr:rowOff>
    </xdr:from>
    <xdr:to>
      <xdr:col>12</xdr:col>
      <xdr:colOff>561975</xdr:colOff>
      <xdr:row>58</xdr:row>
      <xdr:rowOff>78027</xdr:rowOff>
    </xdr:to>
    <xdr:sp macro="" textlink="">
      <xdr:nvSpPr>
        <xdr:cNvPr id="378" name="円/楕円 377"/>
        <xdr:cNvSpPr/>
      </xdr:nvSpPr>
      <xdr:spPr>
        <a:xfrm>
          <a:off x="8699500" y="992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94554</xdr:rowOff>
    </xdr:from>
    <xdr:ext cx="599010" cy="259045"/>
    <xdr:sp macro="" textlink="">
      <xdr:nvSpPr>
        <xdr:cNvPr id="379" name="テキスト ボックス 378"/>
        <xdr:cNvSpPr txBox="1"/>
      </xdr:nvSpPr>
      <xdr:spPr>
        <a:xfrm>
          <a:off x="8450794" y="9695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495,205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50209</xdr:rowOff>
    </xdr:from>
    <xdr:to>
      <xdr:col>11</xdr:col>
      <xdr:colOff>358775</xdr:colOff>
      <xdr:row>58</xdr:row>
      <xdr:rowOff>151809</xdr:rowOff>
    </xdr:to>
    <xdr:sp macro="" textlink="">
      <xdr:nvSpPr>
        <xdr:cNvPr id="380" name="円/楕円 379"/>
        <xdr:cNvSpPr/>
      </xdr:nvSpPr>
      <xdr:spPr>
        <a:xfrm>
          <a:off x="7810500" y="999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142936</xdr:rowOff>
    </xdr:from>
    <xdr:ext cx="599010" cy="259045"/>
    <xdr:sp macro="" textlink="">
      <xdr:nvSpPr>
        <xdr:cNvPr id="381" name="テキスト ボックス 380"/>
        <xdr:cNvSpPr txBox="1"/>
      </xdr:nvSpPr>
      <xdr:spPr>
        <a:xfrm>
          <a:off x="7561794" y="1008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301,550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98833</xdr:rowOff>
    </xdr:from>
    <xdr:to>
      <xdr:col>10</xdr:col>
      <xdr:colOff>155575</xdr:colOff>
      <xdr:row>59</xdr:row>
      <xdr:rowOff>28983</xdr:rowOff>
    </xdr:to>
    <xdr:sp macro="" textlink="">
      <xdr:nvSpPr>
        <xdr:cNvPr id="382" name="円/楕円 381"/>
        <xdr:cNvSpPr/>
      </xdr:nvSpPr>
      <xdr:spPr>
        <a:xfrm>
          <a:off x="6921500" y="1004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20110</xdr:rowOff>
    </xdr:from>
    <xdr:ext cx="599010" cy="259045"/>
    <xdr:sp macro="" textlink="">
      <xdr:nvSpPr>
        <xdr:cNvPr id="383" name="テキスト ボックス 382"/>
        <xdr:cNvSpPr txBox="1"/>
      </xdr:nvSpPr>
      <xdr:spPr>
        <a:xfrm>
          <a:off x="6672794" y="1013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173,930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31,223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155127</xdr:rowOff>
    </xdr:from>
    <xdr:to>
      <xdr:col>15</xdr:col>
      <xdr:colOff>180975</xdr:colOff>
      <xdr:row>78</xdr:row>
      <xdr:rowOff>106611</xdr:rowOff>
    </xdr:to>
    <xdr:cxnSp macro="">
      <xdr:nvCxnSpPr>
        <xdr:cNvPr id="412" name="直線コネクタ 411"/>
        <xdr:cNvCxnSpPr/>
      </xdr:nvCxnSpPr>
      <xdr:spPr>
        <a:xfrm flipV="1">
          <a:off x="9639300" y="13185327"/>
          <a:ext cx="838200" cy="29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22970</xdr:rowOff>
    </xdr:from>
    <xdr:ext cx="534377" cy="259045"/>
    <xdr:sp macro="" textlink="">
      <xdr:nvSpPr>
        <xdr:cNvPr id="413" name="普通建設事業費 （ うち新規整備　）平均値テキスト"/>
        <xdr:cNvSpPr txBox="1"/>
      </xdr:nvSpPr>
      <xdr:spPr>
        <a:xfrm>
          <a:off x="10528300" y="13396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43717</xdr:rowOff>
    </xdr:from>
    <xdr:to>
      <xdr:col>14</xdr:col>
      <xdr:colOff>28575</xdr:colOff>
      <xdr:row>78</xdr:row>
      <xdr:rowOff>106611</xdr:rowOff>
    </xdr:to>
    <xdr:cxnSp macro="">
      <xdr:nvCxnSpPr>
        <xdr:cNvPr id="415" name="直線コネクタ 414"/>
        <xdr:cNvCxnSpPr/>
      </xdr:nvCxnSpPr>
      <xdr:spPr>
        <a:xfrm>
          <a:off x="8750300" y="13073917"/>
          <a:ext cx="889000" cy="40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135334</xdr:rowOff>
    </xdr:from>
    <xdr:ext cx="599010" cy="259045"/>
    <xdr:sp macro="" textlink="">
      <xdr:nvSpPr>
        <xdr:cNvPr id="417" name="テキスト ボックス 416"/>
        <xdr:cNvSpPr txBox="1"/>
      </xdr:nvSpPr>
      <xdr:spPr>
        <a:xfrm>
          <a:off x="9339794"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57269</xdr:rowOff>
    </xdr:from>
    <xdr:ext cx="599010" cy="259045"/>
    <xdr:sp macro="" textlink="">
      <xdr:nvSpPr>
        <xdr:cNvPr id="419" name="テキスト ボックス 418"/>
        <xdr:cNvSpPr txBox="1"/>
      </xdr:nvSpPr>
      <xdr:spPr>
        <a:xfrm>
          <a:off x="8450794"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104327</xdr:rowOff>
    </xdr:from>
    <xdr:to>
      <xdr:col>15</xdr:col>
      <xdr:colOff>231775</xdr:colOff>
      <xdr:row>77</xdr:row>
      <xdr:rowOff>34477</xdr:rowOff>
    </xdr:to>
    <xdr:sp macro="" textlink="">
      <xdr:nvSpPr>
        <xdr:cNvPr id="425" name="円/楕円 424"/>
        <xdr:cNvSpPr/>
      </xdr:nvSpPr>
      <xdr:spPr>
        <a:xfrm>
          <a:off x="10426700" y="1313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127204</xdr:rowOff>
    </xdr:from>
    <xdr:ext cx="599010" cy="259045"/>
    <xdr:sp macro="" textlink="">
      <xdr:nvSpPr>
        <xdr:cNvPr id="426" name="普通建設事業費 （ うち新規整備　）該当値テキスト"/>
        <xdr:cNvSpPr txBox="1"/>
      </xdr:nvSpPr>
      <xdr:spPr>
        <a:xfrm>
          <a:off x="10528300" y="12985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317,853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55811</xdr:rowOff>
    </xdr:from>
    <xdr:to>
      <xdr:col>14</xdr:col>
      <xdr:colOff>79375</xdr:colOff>
      <xdr:row>78</xdr:row>
      <xdr:rowOff>157411</xdr:rowOff>
    </xdr:to>
    <xdr:sp macro="" textlink="">
      <xdr:nvSpPr>
        <xdr:cNvPr id="427" name="円/楕円 426"/>
        <xdr:cNvSpPr/>
      </xdr:nvSpPr>
      <xdr:spPr>
        <a:xfrm>
          <a:off x="9588500" y="1342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148538</xdr:rowOff>
    </xdr:from>
    <xdr:ext cx="534377" cy="259045"/>
    <xdr:sp macro="" textlink="">
      <xdr:nvSpPr>
        <xdr:cNvPr id="428" name="テキスト ボックス 427"/>
        <xdr:cNvSpPr txBox="1"/>
      </xdr:nvSpPr>
      <xdr:spPr>
        <a:xfrm>
          <a:off x="9372111" y="1352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86,055</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164367</xdr:rowOff>
    </xdr:from>
    <xdr:to>
      <xdr:col>12</xdr:col>
      <xdr:colOff>561975</xdr:colOff>
      <xdr:row>76</xdr:row>
      <xdr:rowOff>94517</xdr:rowOff>
    </xdr:to>
    <xdr:sp macro="" textlink="">
      <xdr:nvSpPr>
        <xdr:cNvPr id="429" name="円/楕円 428"/>
        <xdr:cNvSpPr/>
      </xdr:nvSpPr>
      <xdr:spPr>
        <a:xfrm>
          <a:off x="8699500" y="1302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74</xdr:row>
      <xdr:rowOff>111043</xdr:rowOff>
    </xdr:from>
    <xdr:ext cx="599010" cy="259045"/>
    <xdr:sp macro="" textlink="">
      <xdr:nvSpPr>
        <xdr:cNvPr id="430" name="テキスト ボックス 429"/>
        <xdr:cNvSpPr txBox="1"/>
      </xdr:nvSpPr>
      <xdr:spPr>
        <a:xfrm>
          <a:off x="8450794" y="12798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405,578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117557</xdr:rowOff>
    </xdr:from>
    <xdr:to>
      <xdr:col>15</xdr:col>
      <xdr:colOff>180975</xdr:colOff>
      <xdr:row>98</xdr:row>
      <xdr:rowOff>137440</xdr:rowOff>
    </xdr:to>
    <xdr:cxnSp macro="">
      <xdr:nvCxnSpPr>
        <xdr:cNvPr id="459" name="直線コネクタ 458"/>
        <xdr:cNvCxnSpPr/>
      </xdr:nvCxnSpPr>
      <xdr:spPr>
        <a:xfrm flipV="1">
          <a:off x="9639300" y="16919657"/>
          <a:ext cx="838200" cy="1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87690</xdr:rowOff>
    </xdr:from>
    <xdr:ext cx="599010" cy="259045"/>
    <xdr:sp macro="" textlink="">
      <xdr:nvSpPr>
        <xdr:cNvPr id="460" name="普通建設事業費 （ うち更新整備　）平均値テキスト"/>
        <xdr:cNvSpPr txBox="1"/>
      </xdr:nvSpPr>
      <xdr:spPr>
        <a:xfrm>
          <a:off x="10528300" y="16889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137440</xdr:rowOff>
    </xdr:from>
    <xdr:to>
      <xdr:col>14</xdr:col>
      <xdr:colOff>28575</xdr:colOff>
      <xdr:row>99</xdr:row>
      <xdr:rowOff>12027</xdr:rowOff>
    </xdr:to>
    <xdr:cxnSp macro="">
      <xdr:nvCxnSpPr>
        <xdr:cNvPr id="462" name="直線コネクタ 461"/>
        <xdr:cNvCxnSpPr/>
      </xdr:nvCxnSpPr>
      <xdr:spPr>
        <a:xfrm flipV="1">
          <a:off x="8750300" y="16939540"/>
          <a:ext cx="889000" cy="4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99</xdr:row>
      <xdr:rowOff>37738</xdr:rowOff>
    </xdr:from>
    <xdr:ext cx="599010" cy="259045"/>
    <xdr:sp macro="" textlink="">
      <xdr:nvSpPr>
        <xdr:cNvPr id="464" name="テキスト ボックス 463"/>
        <xdr:cNvSpPr txBox="1"/>
      </xdr:nvSpPr>
      <xdr:spPr>
        <a:xfrm>
          <a:off x="9339794" y="17011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61312</xdr:rowOff>
    </xdr:from>
    <xdr:ext cx="599010" cy="259045"/>
    <xdr:sp macro="" textlink="">
      <xdr:nvSpPr>
        <xdr:cNvPr id="466" name="テキスト ボックス 465"/>
        <xdr:cNvSpPr txBox="1"/>
      </xdr:nvSpPr>
      <xdr:spPr>
        <a:xfrm>
          <a:off x="8450794" y="1669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66757</xdr:rowOff>
    </xdr:from>
    <xdr:to>
      <xdr:col>15</xdr:col>
      <xdr:colOff>231775</xdr:colOff>
      <xdr:row>98</xdr:row>
      <xdr:rowOff>168357</xdr:rowOff>
    </xdr:to>
    <xdr:sp macro="" textlink="">
      <xdr:nvSpPr>
        <xdr:cNvPr id="472" name="円/楕円 471"/>
        <xdr:cNvSpPr/>
      </xdr:nvSpPr>
      <xdr:spPr>
        <a:xfrm>
          <a:off x="10426700" y="168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26134</xdr:rowOff>
    </xdr:from>
    <xdr:ext cx="599010" cy="259045"/>
    <xdr:sp macro="" textlink="">
      <xdr:nvSpPr>
        <xdr:cNvPr id="473" name="普通建設事業費 （ うち更新整備　）該当値テキスト"/>
        <xdr:cNvSpPr txBox="1"/>
      </xdr:nvSpPr>
      <xdr:spPr>
        <a:xfrm>
          <a:off x="10528300" y="1665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258,116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86640</xdr:rowOff>
    </xdr:from>
    <xdr:to>
      <xdr:col>14</xdr:col>
      <xdr:colOff>79375</xdr:colOff>
      <xdr:row>99</xdr:row>
      <xdr:rowOff>16790</xdr:rowOff>
    </xdr:to>
    <xdr:sp macro="" textlink="">
      <xdr:nvSpPr>
        <xdr:cNvPr id="474" name="円/楕円 473"/>
        <xdr:cNvSpPr/>
      </xdr:nvSpPr>
      <xdr:spPr>
        <a:xfrm>
          <a:off x="9588500" y="1688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33317</xdr:rowOff>
    </xdr:from>
    <xdr:ext cx="599010" cy="259045"/>
    <xdr:sp macro="" textlink="">
      <xdr:nvSpPr>
        <xdr:cNvPr id="475" name="テキスト ボックス 474"/>
        <xdr:cNvSpPr txBox="1"/>
      </xdr:nvSpPr>
      <xdr:spPr>
        <a:xfrm>
          <a:off x="9339794" y="1666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205,931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132677</xdr:rowOff>
    </xdr:from>
    <xdr:to>
      <xdr:col>12</xdr:col>
      <xdr:colOff>561975</xdr:colOff>
      <xdr:row>99</xdr:row>
      <xdr:rowOff>62827</xdr:rowOff>
    </xdr:to>
    <xdr:sp macro="" textlink="">
      <xdr:nvSpPr>
        <xdr:cNvPr id="476" name="円/楕円 475"/>
        <xdr:cNvSpPr/>
      </xdr:nvSpPr>
      <xdr:spPr>
        <a:xfrm>
          <a:off x="8699500" y="1693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53954</xdr:rowOff>
    </xdr:from>
    <xdr:ext cx="534377" cy="259045"/>
    <xdr:sp macro="" textlink="">
      <xdr:nvSpPr>
        <xdr:cNvPr id="477" name="テキスト ボックス 476"/>
        <xdr:cNvSpPr txBox="1"/>
      </xdr:nvSpPr>
      <xdr:spPr>
        <a:xfrm>
          <a:off x="8483111" y="1702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85,100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43139</xdr:rowOff>
    </xdr:from>
    <xdr:to>
      <xdr:col>23</xdr:col>
      <xdr:colOff>517525</xdr:colOff>
      <xdr:row>39</xdr:row>
      <xdr:rowOff>44450</xdr:rowOff>
    </xdr:to>
    <xdr:cxnSp macro="">
      <xdr:nvCxnSpPr>
        <xdr:cNvPr id="506" name="直線コネクタ 505"/>
        <xdr:cNvCxnSpPr/>
      </xdr:nvCxnSpPr>
      <xdr:spPr>
        <a:xfrm>
          <a:off x="15481300" y="6729689"/>
          <a:ext cx="838200" cy="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37340</xdr:rowOff>
    </xdr:from>
    <xdr:to>
      <xdr:col>22</xdr:col>
      <xdr:colOff>365125</xdr:colOff>
      <xdr:row>39</xdr:row>
      <xdr:rowOff>43139</xdr:rowOff>
    </xdr:to>
    <xdr:cxnSp macro="">
      <xdr:nvCxnSpPr>
        <xdr:cNvPr id="509" name="直線コネクタ 508"/>
        <xdr:cNvCxnSpPr/>
      </xdr:nvCxnSpPr>
      <xdr:spPr>
        <a:xfrm>
          <a:off x="14592300" y="6723890"/>
          <a:ext cx="889000" cy="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56399</xdr:rowOff>
    </xdr:from>
    <xdr:ext cx="534377" cy="259045"/>
    <xdr:sp macro="" textlink="">
      <xdr:nvSpPr>
        <xdr:cNvPr id="511" name="テキスト ボックス 510"/>
        <xdr:cNvSpPr txBox="1"/>
      </xdr:nvSpPr>
      <xdr:spPr>
        <a:xfrm>
          <a:off x="15214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26695</xdr:rowOff>
    </xdr:from>
    <xdr:to>
      <xdr:col>21</xdr:col>
      <xdr:colOff>161925</xdr:colOff>
      <xdr:row>39</xdr:row>
      <xdr:rowOff>37340</xdr:rowOff>
    </xdr:to>
    <xdr:cxnSp macro="">
      <xdr:nvCxnSpPr>
        <xdr:cNvPr id="512" name="直線コネクタ 511"/>
        <xdr:cNvCxnSpPr/>
      </xdr:nvCxnSpPr>
      <xdr:spPr>
        <a:xfrm>
          <a:off x="13703300" y="6713245"/>
          <a:ext cx="889000" cy="1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42702</xdr:rowOff>
    </xdr:from>
    <xdr:ext cx="534377" cy="259045"/>
    <xdr:sp macro="" textlink="">
      <xdr:nvSpPr>
        <xdr:cNvPr id="514" name="テキスト ボックス 513"/>
        <xdr:cNvSpPr txBox="1"/>
      </xdr:nvSpPr>
      <xdr:spPr>
        <a:xfrm>
          <a:off x="14325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156441</xdr:rowOff>
    </xdr:from>
    <xdr:to>
      <xdr:col>19</xdr:col>
      <xdr:colOff>644525</xdr:colOff>
      <xdr:row>39</xdr:row>
      <xdr:rowOff>26695</xdr:rowOff>
    </xdr:to>
    <xdr:cxnSp macro="">
      <xdr:nvCxnSpPr>
        <xdr:cNvPr id="515" name="直線コネクタ 514"/>
        <xdr:cNvCxnSpPr/>
      </xdr:nvCxnSpPr>
      <xdr:spPr>
        <a:xfrm>
          <a:off x="12814300" y="6671541"/>
          <a:ext cx="889000" cy="4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21396</xdr:rowOff>
    </xdr:from>
    <xdr:ext cx="534377" cy="259045"/>
    <xdr:sp macro="" textlink="">
      <xdr:nvSpPr>
        <xdr:cNvPr id="517" name="テキスト ボックス 516"/>
        <xdr:cNvSpPr txBox="1"/>
      </xdr:nvSpPr>
      <xdr:spPr>
        <a:xfrm>
          <a:off x="13436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28993</xdr:rowOff>
    </xdr:from>
    <xdr:ext cx="534377" cy="259045"/>
    <xdr:sp macro="" textlink="">
      <xdr:nvSpPr>
        <xdr:cNvPr id="519" name="テキスト ボックス 518"/>
        <xdr:cNvSpPr txBox="1"/>
      </xdr:nvSpPr>
      <xdr:spPr>
        <a:xfrm>
          <a:off x="12547111" y="63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5" name="円/楕円 52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2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163789</xdr:rowOff>
    </xdr:from>
    <xdr:to>
      <xdr:col>22</xdr:col>
      <xdr:colOff>415925</xdr:colOff>
      <xdr:row>39</xdr:row>
      <xdr:rowOff>93939</xdr:rowOff>
    </xdr:to>
    <xdr:sp macro="" textlink="">
      <xdr:nvSpPr>
        <xdr:cNvPr id="527" name="円/楕円 526"/>
        <xdr:cNvSpPr/>
      </xdr:nvSpPr>
      <xdr:spPr>
        <a:xfrm>
          <a:off x="15430500" y="667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85066</xdr:rowOff>
    </xdr:from>
    <xdr:ext cx="378565" cy="259045"/>
    <xdr:sp macro="" textlink="">
      <xdr:nvSpPr>
        <xdr:cNvPr id="528" name="テキスト ボックス 527"/>
        <xdr:cNvSpPr txBox="1"/>
      </xdr:nvSpPr>
      <xdr:spPr>
        <a:xfrm>
          <a:off x="15292017" y="6771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157990</xdr:rowOff>
    </xdr:from>
    <xdr:to>
      <xdr:col>21</xdr:col>
      <xdr:colOff>212725</xdr:colOff>
      <xdr:row>39</xdr:row>
      <xdr:rowOff>88140</xdr:rowOff>
    </xdr:to>
    <xdr:sp macro="" textlink="">
      <xdr:nvSpPr>
        <xdr:cNvPr id="529" name="円/楕円 528"/>
        <xdr:cNvSpPr/>
      </xdr:nvSpPr>
      <xdr:spPr>
        <a:xfrm>
          <a:off x="14541500" y="667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79267</xdr:rowOff>
    </xdr:from>
    <xdr:ext cx="469744" cy="259045"/>
    <xdr:sp macro="" textlink="">
      <xdr:nvSpPr>
        <xdr:cNvPr id="530" name="テキスト ボックス 529"/>
        <xdr:cNvSpPr txBox="1"/>
      </xdr:nvSpPr>
      <xdr:spPr>
        <a:xfrm>
          <a:off x="14357427" y="6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147345</xdr:rowOff>
    </xdr:from>
    <xdr:to>
      <xdr:col>20</xdr:col>
      <xdr:colOff>9525</xdr:colOff>
      <xdr:row>39</xdr:row>
      <xdr:rowOff>77495</xdr:rowOff>
    </xdr:to>
    <xdr:sp macro="" textlink="">
      <xdr:nvSpPr>
        <xdr:cNvPr id="531" name="円/楕円 530"/>
        <xdr:cNvSpPr/>
      </xdr:nvSpPr>
      <xdr:spPr>
        <a:xfrm>
          <a:off x="13652500" y="666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68622</xdr:rowOff>
    </xdr:from>
    <xdr:ext cx="469744" cy="259045"/>
    <xdr:sp macro="" textlink="">
      <xdr:nvSpPr>
        <xdr:cNvPr id="532" name="テキスト ボックス 531"/>
        <xdr:cNvSpPr txBox="1"/>
      </xdr:nvSpPr>
      <xdr:spPr>
        <a:xfrm>
          <a:off x="13468427" y="675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105641</xdr:rowOff>
    </xdr:from>
    <xdr:to>
      <xdr:col>18</xdr:col>
      <xdr:colOff>492125</xdr:colOff>
      <xdr:row>39</xdr:row>
      <xdr:rowOff>35791</xdr:rowOff>
    </xdr:to>
    <xdr:sp macro="" textlink="">
      <xdr:nvSpPr>
        <xdr:cNvPr id="533" name="円/楕円 532"/>
        <xdr:cNvSpPr/>
      </xdr:nvSpPr>
      <xdr:spPr>
        <a:xfrm>
          <a:off x="12763500" y="662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26918</xdr:rowOff>
    </xdr:from>
    <xdr:ext cx="534377" cy="259045"/>
    <xdr:sp macro="" textlink="">
      <xdr:nvSpPr>
        <xdr:cNvPr id="534" name="テキスト ボックス 533"/>
        <xdr:cNvSpPr txBox="1"/>
      </xdr:nvSpPr>
      <xdr:spPr>
        <a:xfrm>
          <a:off x="12547111" y="671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15,606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46682</xdr:rowOff>
    </xdr:from>
    <xdr:to>
      <xdr:col>23</xdr:col>
      <xdr:colOff>517525</xdr:colOff>
      <xdr:row>78</xdr:row>
      <xdr:rowOff>48867</xdr:rowOff>
    </xdr:to>
    <xdr:cxnSp macro="">
      <xdr:nvCxnSpPr>
        <xdr:cNvPr id="618" name="直線コネクタ 617"/>
        <xdr:cNvCxnSpPr/>
      </xdr:nvCxnSpPr>
      <xdr:spPr>
        <a:xfrm flipV="1">
          <a:off x="15481300" y="13419782"/>
          <a:ext cx="838200" cy="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2312</xdr:rowOff>
    </xdr:from>
    <xdr:ext cx="599010" cy="259045"/>
    <xdr:sp macro="" textlink="">
      <xdr:nvSpPr>
        <xdr:cNvPr id="619" name="公債費平均値テキスト"/>
        <xdr:cNvSpPr txBox="1"/>
      </xdr:nvSpPr>
      <xdr:spPr>
        <a:xfrm>
          <a:off x="16370300" y="1320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44489</xdr:rowOff>
    </xdr:from>
    <xdr:to>
      <xdr:col>22</xdr:col>
      <xdr:colOff>365125</xdr:colOff>
      <xdr:row>78</xdr:row>
      <xdr:rowOff>48867</xdr:rowOff>
    </xdr:to>
    <xdr:cxnSp macro="">
      <xdr:nvCxnSpPr>
        <xdr:cNvPr id="621" name="直線コネクタ 620"/>
        <xdr:cNvCxnSpPr/>
      </xdr:nvCxnSpPr>
      <xdr:spPr>
        <a:xfrm>
          <a:off x="14592300" y="13417589"/>
          <a:ext cx="889000" cy="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97493</xdr:rowOff>
    </xdr:from>
    <xdr:ext cx="599010" cy="259045"/>
    <xdr:sp macro="" textlink="">
      <xdr:nvSpPr>
        <xdr:cNvPr id="623" name="テキスト ボックス 622"/>
        <xdr:cNvSpPr txBox="1"/>
      </xdr:nvSpPr>
      <xdr:spPr>
        <a:xfrm>
          <a:off x="15181794" y="1312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44489</xdr:rowOff>
    </xdr:from>
    <xdr:to>
      <xdr:col>21</xdr:col>
      <xdr:colOff>161925</xdr:colOff>
      <xdr:row>78</xdr:row>
      <xdr:rowOff>45985</xdr:rowOff>
    </xdr:to>
    <xdr:cxnSp macro="">
      <xdr:nvCxnSpPr>
        <xdr:cNvPr id="624" name="直線コネクタ 623"/>
        <xdr:cNvCxnSpPr/>
      </xdr:nvCxnSpPr>
      <xdr:spPr>
        <a:xfrm flipV="1">
          <a:off x="13703300" y="13417589"/>
          <a:ext cx="889000" cy="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93939</xdr:rowOff>
    </xdr:from>
    <xdr:ext cx="599010" cy="259045"/>
    <xdr:sp macro="" textlink="">
      <xdr:nvSpPr>
        <xdr:cNvPr id="626" name="テキスト ボックス 625"/>
        <xdr:cNvSpPr txBox="1"/>
      </xdr:nvSpPr>
      <xdr:spPr>
        <a:xfrm>
          <a:off x="14292794" y="1312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45985</xdr:rowOff>
    </xdr:from>
    <xdr:to>
      <xdr:col>19</xdr:col>
      <xdr:colOff>644525</xdr:colOff>
      <xdr:row>78</xdr:row>
      <xdr:rowOff>58249</xdr:rowOff>
    </xdr:to>
    <xdr:cxnSp macro="">
      <xdr:nvCxnSpPr>
        <xdr:cNvPr id="627" name="直線コネクタ 626"/>
        <xdr:cNvCxnSpPr/>
      </xdr:nvCxnSpPr>
      <xdr:spPr>
        <a:xfrm flipV="1">
          <a:off x="12814300" y="13419085"/>
          <a:ext cx="889000" cy="1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86455</xdr:rowOff>
    </xdr:from>
    <xdr:ext cx="599010" cy="259045"/>
    <xdr:sp macro="" textlink="">
      <xdr:nvSpPr>
        <xdr:cNvPr id="629" name="テキスト ボックス 628"/>
        <xdr:cNvSpPr txBox="1"/>
      </xdr:nvSpPr>
      <xdr:spPr>
        <a:xfrm>
          <a:off x="13403794" y="1311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93116</xdr:rowOff>
    </xdr:from>
    <xdr:ext cx="599010" cy="259045"/>
    <xdr:sp macro="" textlink="">
      <xdr:nvSpPr>
        <xdr:cNvPr id="631" name="テキスト ボックス 630"/>
        <xdr:cNvSpPr txBox="1"/>
      </xdr:nvSpPr>
      <xdr:spPr>
        <a:xfrm>
          <a:off x="12514794" y="1312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167332</xdr:rowOff>
    </xdr:from>
    <xdr:to>
      <xdr:col>23</xdr:col>
      <xdr:colOff>568325</xdr:colOff>
      <xdr:row>78</xdr:row>
      <xdr:rowOff>97482</xdr:rowOff>
    </xdr:to>
    <xdr:sp macro="" textlink="">
      <xdr:nvSpPr>
        <xdr:cNvPr id="637" name="円/楕円 636"/>
        <xdr:cNvSpPr/>
      </xdr:nvSpPr>
      <xdr:spPr>
        <a:xfrm>
          <a:off x="16268700" y="1336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145759</xdr:rowOff>
    </xdr:from>
    <xdr:ext cx="599010" cy="259045"/>
    <xdr:sp macro="" textlink="">
      <xdr:nvSpPr>
        <xdr:cNvPr id="638" name="公債費該当値テキスト"/>
        <xdr:cNvSpPr txBox="1"/>
      </xdr:nvSpPr>
      <xdr:spPr>
        <a:xfrm>
          <a:off x="16370300" y="13347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133,242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169517</xdr:rowOff>
    </xdr:from>
    <xdr:to>
      <xdr:col>22</xdr:col>
      <xdr:colOff>415925</xdr:colOff>
      <xdr:row>78</xdr:row>
      <xdr:rowOff>99667</xdr:rowOff>
    </xdr:to>
    <xdr:sp macro="" textlink="">
      <xdr:nvSpPr>
        <xdr:cNvPr id="639" name="円/楕円 638"/>
        <xdr:cNvSpPr/>
      </xdr:nvSpPr>
      <xdr:spPr>
        <a:xfrm>
          <a:off x="15430500" y="13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90794</xdr:rowOff>
    </xdr:from>
    <xdr:ext cx="599010" cy="259045"/>
    <xdr:sp macro="" textlink="">
      <xdr:nvSpPr>
        <xdr:cNvPr id="640" name="テキスト ボックス 639"/>
        <xdr:cNvSpPr txBox="1"/>
      </xdr:nvSpPr>
      <xdr:spPr>
        <a:xfrm>
          <a:off x="15181794" y="1346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131,522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165139</xdr:rowOff>
    </xdr:from>
    <xdr:to>
      <xdr:col>21</xdr:col>
      <xdr:colOff>212725</xdr:colOff>
      <xdr:row>78</xdr:row>
      <xdr:rowOff>95289</xdr:rowOff>
    </xdr:to>
    <xdr:sp macro="" textlink="">
      <xdr:nvSpPr>
        <xdr:cNvPr id="641" name="円/楕円 640"/>
        <xdr:cNvSpPr/>
      </xdr:nvSpPr>
      <xdr:spPr>
        <a:xfrm>
          <a:off x="14541500" y="1336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86416</xdr:rowOff>
    </xdr:from>
    <xdr:ext cx="599010" cy="259045"/>
    <xdr:sp macro="" textlink="">
      <xdr:nvSpPr>
        <xdr:cNvPr id="642" name="テキスト ボックス 641"/>
        <xdr:cNvSpPr txBox="1"/>
      </xdr:nvSpPr>
      <xdr:spPr>
        <a:xfrm>
          <a:off x="14292794" y="13459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134,969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166635</xdr:rowOff>
    </xdr:from>
    <xdr:to>
      <xdr:col>20</xdr:col>
      <xdr:colOff>9525</xdr:colOff>
      <xdr:row>78</xdr:row>
      <xdr:rowOff>96785</xdr:rowOff>
    </xdr:to>
    <xdr:sp macro="" textlink="">
      <xdr:nvSpPr>
        <xdr:cNvPr id="643" name="円/楕円 642"/>
        <xdr:cNvSpPr/>
      </xdr:nvSpPr>
      <xdr:spPr>
        <a:xfrm>
          <a:off x="13652500" y="1336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87912</xdr:rowOff>
    </xdr:from>
    <xdr:ext cx="599010" cy="259045"/>
    <xdr:sp macro="" textlink="">
      <xdr:nvSpPr>
        <xdr:cNvPr id="644" name="テキスト ボックス 643"/>
        <xdr:cNvSpPr txBox="1"/>
      </xdr:nvSpPr>
      <xdr:spPr>
        <a:xfrm>
          <a:off x="13403794" y="13461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133,791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7449</xdr:rowOff>
    </xdr:from>
    <xdr:to>
      <xdr:col>18</xdr:col>
      <xdr:colOff>492125</xdr:colOff>
      <xdr:row>78</xdr:row>
      <xdr:rowOff>109049</xdr:rowOff>
    </xdr:to>
    <xdr:sp macro="" textlink="">
      <xdr:nvSpPr>
        <xdr:cNvPr id="645" name="円/楕円 644"/>
        <xdr:cNvSpPr/>
      </xdr:nvSpPr>
      <xdr:spPr>
        <a:xfrm>
          <a:off x="12763500" y="1338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100176</xdr:rowOff>
    </xdr:from>
    <xdr:ext cx="599010" cy="259045"/>
    <xdr:sp macro="" textlink="">
      <xdr:nvSpPr>
        <xdr:cNvPr id="646" name="テキスト ボックス 645"/>
        <xdr:cNvSpPr txBox="1"/>
      </xdr:nvSpPr>
      <xdr:spPr>
        <a:xfrm>
          <a:off x="12514794" y="1347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124,135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18605</xdr:rowOff>
    </xdr:from>
    <xdr:to>
      <xdr:col>23</xdr:col>
      <xdr:colOff>517525</xdr:colOff>
      <xdr:row>98</xdr:row>
      <xdr:rowOff>58300</xdr:rowOff>
    </xdr:to>
    <xdr:cxnSp macro="">
      <xdr:nvCxnSpPr>
        <xdr:cNvPr id="673" name="直線コネクタ 672"/>
        <xdr:cNvCxnSpPr/>
      </xdr:nvCxnSpPr>
      <xdr:spPr>
        <a:xfrm flipV="1">
          <a:off x="15481300" y="16820705"/>
          <a:ext cx="838200" cy="3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2108</xdr:rowOff>
    </xdr:from>
    <xdr:ext cx="534377" cy="259045"/>
    <xdr:sp macro="" textlink="">
      <xdr:nvSpPr>
        <xdr:cNvPr id="674" name="積立金平均値テキスト"/>
        <xdr:cNvSpPr txBox="1"/>
      </xdr:nvSpPr>
      <xdr:spPr>
        <a:xfrm>
          <a:off x="16370300" y="16804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58300</xdr:rowOff>
    </xdr:from>
    <xdr:to>
      <xdr:col>22</xdr:col>
      <xdr:colOff>365125</xdr:colOff>
      <xdr:row>98</xdr:row>
      <xdr:rowOff>79938</xdr:rowOff>
    </xdr:to>
    <xdr:cxnSp macro="">
      <xdr:nvCxnSpPr>
        <xdr:cNvPr id="676" name="直線コネクタ 675"/>
        <xdr:cNvCxnSpPr/>
      </xdr:nvCxnSpPr>
      <xdr:spPr>
        <a:xfrm flipV="1">
          <a:off x="14592300" y="16860400"/>
          <a:ext cx="889000" cy="2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108973</xdr:rowOff>
    </xdr:from>
    <xdr:ext cx="534377" cy="259045"/>
    <xdr:sp macro="" textlink="">
      <xdr:nvSpPr>
        <xdr:cNvPr id="678" name="テキスト ボックス 677"/>
        <xdr:cNvSpPr txBox="1"/>
      </xdr:nvSpPr>
      <xdr:spPr>
        <a:xfrm>
          <a:off x="15214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157469</xdr:rowOff>
    </xdr:from>
    <xdr:to>
      <xdr:col>21</xdr:col>
      <xdr:colOff>161925</xdr:colOff>
      <xdr:row>98</xdr:row>
      <xdr:rowOff>79938</xdr:rowOff>
    </xdr:to>
    <xdr:cxnSp macro="">
      <xdr:nvCxnSpPr>
        <xdr:cNvPr id="679" name="直線コネクタ 678"/>
        <xdr:cNvCxnSpPr/>
      </xdr:nvCxnSpPr>
      <xdr:spPr>
        <a:xfrm>
          <a:off x="13703300" y="16788119"/>
          <a:ext cx="889000" cy="9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146660</xdr:rowOff>
    </xdr:from>
    <xdr:ext cx="534377" cy="259045"/>
    <xdr:sp macro="" textlink="">
      <xdr:nvSpPr>
        <xdr:cNvPr id="681" name="テキスト ボックス 680"/>
        <xdr:cNvSpPr txBox="1"/>
      </xdr:nvSpPr>
      <xdr:spPr>
        <a:xfrm>
          <a:off x="14325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157469</xdr:rowOff>
    </xdr:from>
    <xdr:to>
      <xdr:col>19</xdr:col>
      <xdr:colOff>644525</xdr:colOff>
      <xdr:row>98</xdr:row>
      <xdr:rowOff>139700</xdr:rowOff>
    </xdr:to>
    <xdr:cxnSp macro="">
      <xdr:nvCxnSpPr>
        <xdr:cNvPr id="682" name="直線コネクタ 681"/>
        <xdr:cNvCxnSpPr/>
      </xdr:nvCxnSpPr>
      <xdr:spPr>
        <a:xfrm flipV="1">
          <a:off x="12814300" y="16788119"/>
          <a:ext cx="889000" cy="15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104368</xdr:rowOff>
    </xdr:from>
    <xdr:ext cx="534377" cy="259045"/>
    <xdr:sp macro="" textlink="">
      <xdr:nvSpPr>
        <xdr:cNvPr id="684" name="テキスト ボックス 683"/>
        <xdr:cNvSpPr txBox="1"/>
      </xdr:nvSpPr>
      <xdr:spPr>
        <a:xfrm>
          <a:off x="13436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108157</xdr:rowOff>
    </xdr:from>
    <xdr:ext cx="599010" cy="259045"/>
    <xdr:sp macro="" textlink="">
      <xdr:nvSpPr>
        <xdr:cNvPr id="686" name="テキスト ボックス 685"/>
        <xdr:cNvSpPr txBox="1"/>
      </xdr:nvSpPr>
      <xdr:spPr>
        <a:xfrm>
          <a:off x="12514794" y="1656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139255</xdr:rowOff>
    </xdr:from>
    <xdr:to>
      <xdr:col>23</xdr:col>
      <xdr:colOff>568325</xdr:colOff>
      <xdr:row>98</xdr:row>
      <xdr:rowOff>69405</xdr:rowOff>
    </xdr:to>
    <xdr:sp macro="" textlink="">
      <xdr:nvSpPr>
        <xdr:cNvPr id="692" name="円/楕円 691"/>
        <xdr:cNvSpPr/>
      </xdr:nvSpPr>
      <xdr:spPr>
        <a:xfrm>
          <a:off x="16268700" y="1676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98632</xdr:rowOff>
    </xdr:from>
    <xdr:ext cx="599010" cy="259045"/>
    <xdr:sp macro="" textlink="">
      <xdr:nvSpPr>
        <xdr:cNvPr id="693" name="積立金該当値テキスト"/>
        <xdr:cNvSpPr txBox="1"/>
      </xdr:nvSpPr>
      <xdr:spPr>
        <a:xfrm>
          <a:off x="16370300" y="16557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132,431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7500</xdr:rowOff>
    </xdr:from>
    <xdr:to>
      <xdr:col>22</xdr:col>
      <xdr:colOff>415925</xdr:colOff>
      <xdr:row>98</xdr:row>
      <xdr:rowOff>109100</xdr:rowOff>
    </xdr:to>
    <xdr:sp macro="" textlink="">
      <xdr:nvSpPr>
        <xdr:cNvPr id="694" name="円/楕円 693"/>
        <xdr:cNvSpPr/>
      </xdr:nvSpPr>
      <xdr:spPr>
        <a:xfrm>
          <a:off x="15430500" y="1680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125627</xdr:rowOff>
    </xdr:from>
    <xdr:ext cx="534377" cy="259045"/>
    <xdr:sp macro="" textlink="">
      <xdr:nvSpPr>
        <xdr:cNvPr id="695" name="テキスト ボックス 694"/>
        <xdr:cNvSpPr txBox="1"/>
      </xdr:nvSpPr>
      <xdr:spPr>
        <a:xfrm>
          <a:off x="15214111" y="1658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89,019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29138</xdr:rowOff>
    </xdr:from>
    <xdr:to>
      <xdr:col>21</xdr:col>
      <xdr:colOff>212725</xdr:colOff>
      <xdr:row>98</xdr:row>
      <xdr:rowOff>130738</xdr:rowOff>
    </xdr:to>
    <xdr:sp macro="" textlink="">
      <xdr:nvSpPr>
        <xdr:cNvPr id="696" name="円/楕円 695"/>
        <xdr:cNvSpPr/>
      </xdr:nvSpPr>
      <xdr:spPr>
        <a:xfrm>
          <a:off x="14541500" y="1683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121865</xdr:rowOff>
    </xdr:from>
    <xdr:ext cx="534377" cy="259045"/>
    <xdr:sp macro="" textlink="">
      <xdr:nvSpPr>
        <xdr:cNvPr id="697" name="テキスト ボックス 696"/>
        <xdr:cNvSpPr txBox="1"/>
      </xdr:nvSpPr>
      <xdr:spPr>
        <a:xfrm>
          <a:off x="14325111" y="1692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65,356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106669</xdr:rowOff>
    </xdr:from>
    <xdr:to>
      <xdr:col>20</xdr:col>
      <xdr:colOff>9525</xdr:colOff>
      <xdr:row>98</xdr:row>
      <xdr:rowOff>36819</xdr:rowOff>
    </xdr:to>
    <xdr:sp macro="" textlink="">
      <xdr:nvSpPr>
        <xdr:cNvPr id="698" name="円/楕円 697"/>
        <xdr:cNvSpPr/>
      </xdr:nvSpPr>
      <xdr:spPr>
        <a:xfrm>
          <a:off x="13652500" y="1673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53346</xdr:rowOff>
    </xdr:from>
    <xdr:ext cx="599010" cy="259045"/>
    <xdr:sp macro="" textlink="">
      <xdr:nvSpPr>
        <xdr:cNvPr id="699" name="テキスト ボックス 698"/>
        <xdr:cNvSpPr txBox="1"/>
      </xdr:nvSpPr>
      <xdr:spPr>
        <a:xfrm>
          <a:off x="13403794" y="1651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168,067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88900</xdr:rowOff>
    </xdr:from>
    <xdr:to>
      <xdr:col>18</xdr:col>
      <xdr:colOff>492125</xdr:colOff>
      <xdr:row>99</xdr:row>
      <xdr:rowOff>19050</xdr:rowOff>
    </xdr:to>
    <xdr:sp macro="" textlink="">
      <xdr:nvSpPr>
        <xdr:cNvPr id="700" name="円/楕円 699"/>
        <xdr:cNvSpPr/>
      </xdr:nvSpPr>
      <xdr:spPr>
        <a:xfrm>
          <a:off x="1276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99</xdr:row>
      <xdr:rowOff>10177</xdr:rowOff>
    </xdr:from>
    <xdr:ext cx="249299" cy="259045"/>
    <xdr:sp macro="" textlink="">
      <xdr:nvSpPr>
        <xdr:cNvPr id="701" name="テキスト ボックス 700"/>
        <xdr:cNvSpPr txBox="1"/>
      </xdr:nvSpPr>
      <xdr:spPr>
        <a:xfrm>
          <a:off x="1268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5" name="テキスト ボックス 734"/>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38" name="テキスト ボックス 737"/>
        <xdr:cNvSpPr txBox="1"/>
      </xdr:nvSpPr>
      <xdr:spPr>
        <a:xfrm>
          <a:off x="20199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1" name="テキスト ボックス 740"/>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16984</xdr:rowOff>
    </xdr:from>
    <xdr:ext cx="469744" cy="259045"/>
    <xdr:sp macro="" textlink="">
      <xdr:nvSpPr>
        <xdr:cNvPr id="743" name="テキスト ボックス 742"/>
        <xdr:cNvSpPr txBox="1"/>
      </xdr:nvSpPr>
      <xdr:spPr>
        <a:xfrm>
          <a:off x="18421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9" name="円/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1" name="円/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2" name="テキスト ボックス 75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3" name="円/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4" name="テキスト ボックス 75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5" name="円/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6" name="テキスト ボックス 75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円/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85" name="直線コネクタ 78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6" name="貸付金平均値テキスト"/>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88" name="直線コネクタ 78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170497</xdr:rowOff>
    </xdr:from>
    <xdr:ext cx="469744" cy="259045"/>
    <xdr:sp macro="" textlink="">
      <xdr:nvSpPr>
        <xdr:cNvPr id="790" name="テキスト ボックス 789"/>
        <xdr:cNvSpPr txBox="1"/>
      </xdr:nvSpPr>
      <xdr:spPr>
        <a:xfrm>
          <a:off x="21088427" y="96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91" name="直線コネクタ 79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164210</xdr:rowOff>
    </xdr:from>
    <xdr:ext cx="469744" cy="259045"/>
    <xdr:sp macro="" textlink="">
      <xdr:nvSpPr>
        <xdr:cNvPr id="793" name="テキスト ボックス 792"/>
        <xdr:cNvSpPr txBox="1"/>
      </xdr:nvSpPr>
      <xdr:spPr>
        <a:xfrm>
          <a:off x="20199427" y="95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94" name="直線コネクタ 79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35051</xdr:rowOff>
    </xdr:from>
    <xdr:ext cx="469744" cy="259045"/>
    <xdr:sp macro="" textlink="">
      <xdr:nvSpPr>
        <xdr:cNvPr id="796" name="テキスト ボックス 795"/>
        <xdr:cNvSpPr txBox="1"/>
      </xdr:nvSpPr>
      <xdr:spPr>
        <a:xfrm>
          <a:off x="19310427" y="96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41498</xdr:rowOff>
    </xdr:from>
    <xdr:ext cx="469744" cy="259045"/>
    <xdr:sp macro="" textlink="">
      <xdr:nvSpPr>
        <xdr:cNvPr id="798" name="テキスト ボックス 797"/>
        <xdr:cNvSpPr txBox="1"/>
      </xdr:nvSpPr>
      <xdr:spPr>
        <a:xfrm>
          <a:off x="18421427" y="964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4" name="円/楕円 80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805"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06" name="円/楕円 80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7" name="テキスト ボックス 80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08" name="円/楕円 80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10" name="円/楕円 80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1" name="テキスト ボックス 810"/>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12" name="円/楕円 81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13" name="テキスト ボックス 812"/>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45,331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59603</xdr:rowOff>
    </xdr:from>
    <xdr:to>
      <xdr:col>32</xdr:col>
      <xdr:colOff>187325</xdr:colOff>
      <xdr:row>76</xdr:row>
      <xdr:rowOff>89029</xdr:rowOff>
    </xdr:to>
    <xdr:cxnSp macro="">
      <xdr:nvCxnSpPr>
        <xdr:cNvPr id="840" name="直線コネクタ 839"/>
        <xdr:cNvCxnSpPr/>
      </xdr:nvCxnSpPr>
      <xdr:spPr>
        <a:xfrm flipV="1">
          <a:off x="21323300" y="13089803"/>
          <a:ext cx="838200" cy="2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134532</xdr:rowOff>
    </xdr:from>
    <xdr:ext cx="599010" cy="259045"/>
    <xdr:sp macro="" textlink="">
      <xdr:nvSpPr>
        <xdr:cNvPr id="841" name="繰出金平均値テキスト"/>
        <xdr:cNvSpPr txBox="1"/>
      </xdr:nvSpPr>
      <xdr:spPr>
        <a:xfrm>
          <a:off x="22212300" y="128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82248</xdr:rowOff>
    </xdr:from>
    <xdr:to>
      <xdr:col>31</xdr:col>
      <xdr:colOff>34925</xdr:colOff>
      <xdr:row>76</xdr:row>
      <xdr:rowOff>89029</xdr:rowOff>
    </xdr:to>
    <xdr:cxnSp macro="">
      <xdr:nvCxnSpPr>
        <xdr:cNvPr id="843" name="直線コネクタ 842"/>
        <xdr:cNvCxnSpPr/>
      </xdr:nvCxnSpPr>
      <xdr:spPr>
        <a:xfrm>
          <a:off x="20434300" y="13112448"/>
          <a:ext cx="8890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57669</xdr:rowOff>
    </xdr:from>
    <xdr:ext cx="599010" cy="259045"/>
    <xdr:sp macro="" textlink="">
      <xdr:nvSpPr>
        <xdr:cNvPr id="845" name="テキスト ボックス 844"/>
        <xdr:cNvSpPr txBox="1"/>
      </xdr:nvSpPr>
      <xdr:spPr>
        <a:xfrm>
          <a:off x="21023794"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151426</xdr:rowOff>
    </xdr:from>
    <xdr:to>
      <xdr:col>29</xdr:col>
      <xdr:colOff>517525</xdr:colOff>
      <xdr:row>76</xdr:row>
      <xdr:rowOff>82248</xdr:rowOff>
    </xdr:to>
    <xdr:cxnSp macro="">
      <xdr:nvCxnSpPr>
        <xdr:cNvPr id="846" name="直線コネクタ 845"/>
        <xdr:cNvCxnSpPr/>
      </xdr:nvCxnSpPr>
      <xdr:spPr>
        <a:xfrm>
          <a:off x="19545300" y="13010176"/>
          <a:ext cx="889000" cy="10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71577</xdr:rowOff>
    </xdr:from>
    <xdr:ext cx="599010" cy="259045"/>
    <xdr:sp macro="" textlink="">
      <xdr:nvSpPr>
        <xdr:cNvPr id="848" name="テキスト ボックス 847"/>
        <xdr:cNvSpPr txBox="1"/>
      </xdr:nvSpPr>
      <xdr:spPr>
        <a:xfrm>
          <a:off x="20134794"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151426</xdr:rowOff>
    </xdr:from>
    <xdr:to>
      <xdr:col>28</xdr:col>
      <xdr:colOff>314325</xdr:colOff>
      <xdr:row>76</xdr:row>
      <xdr:rowOff>125293</xdr:rowOff>
    </xdr:to>
    <xdr:cxnSp macro="">
      <xdr:nvCxnSpPr>
        <xdr:cNvPr id="849" name="直線コネクタ 848"/>
        <xdr:cNvCxnSpPr/>
      </xdr:nvCxnSpPr>
      <xdr:spPr>
        <a:xfrm flipV="1">
          <a:off x="18656300" y="13010176"/>
          <a:ext cx="889000" cy="14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57022</xdr:rowOff>
    </xdr:from>
    <xdr:ext cx="599010" cy="259045"/>
    <xdr:sp macro="" textlink="">
      <xdr:nvSpPr>
        <xdr:cNvPr id="851" name="テキスト ボックス 850"/>
        <xdr:cNvSpPr txBox="1"/>
      </xdr:nvSpPr>
      <xdr:spPr>
        <a:xfrm>
          <a:off x="19245794" y="1308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104729</xdr:rowOff>
    </xdr:from>
    <xdr:ext cx="534377" cy="259045"/>
    <xdr:sp macro="" textlink="">
      <xdr:nvSpPr>
        <xdr:cNvPr id="853" name="テキスト ボックス 852"/>
        <xdr:cNvSpPr txBox="1"/>
      </xdr:nvSpPr>
      <xdr:spPr>
        <a:xfrm>
          <a:off x="18389111" y="1279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8803</xdr:rowOff>
    </xdr:from>
    <xdr:to>
      <xdr:col>32</xdr:col>
      <xdr:colOff>238125</xdr:colOff>
      <xdr:row>76</xdr:row>
      <xdr:rowOff>110403</xdr:rowOff>
    </xdr:to>
    <xdr:sp macro="" textlink="">
      <xdr:nvSpPr>
        <xdr:cNvPr id="859" name="円/楕円 858"/>
        <xdr:cNvSpPr/>
      </xdr:nvSpPr>
      <xdr:spPr>
        <a:xfrm>
          <a:off x="22110700" y="130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158680</xdr:rowOff>
    </xdr:from>
    <xdr:ext cx="534377" cy="259045"/>
    <xdr:sp macro="" textlink="">
      <xdr:nvSpPr>
        <xdr:cNvPr id="860" name="繰出金該当値テキスト"/>
        <xdr:cNvSpPr txBox="1"/>
      </xdr:nvSpPr>
      <xdr:spPr>
        <a:xfrm>
          <a:off x="22212300" y="1301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92,519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38229</xdr:rowOff>
    </xdr:from>
    <xdr:to>
      <xdr:col>31</xdr:col>
      <xdr:colOff>85725</xdr:colOff>
      <xdr:row>76</xdr:row>
      <xdr:rowOff>139829</xdr:rowOff>
    </xdr:to>
    <xdr:sp macro="" textlink="">
      <xdr:nvSpPr>
        <xdr:cNvPr id="861" name="円/楕円 860"/>
        <xdr:cNvSpPr/>
      </xdr:nvSpPr>
      <xdr:spPr>
        <a:xfrm>
          <a:off x="21272500" y="1306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130956</xdr:rowOff>
    </xdr:from>
    <xdr:ext cx="534377" cy="259045"/>
    <xdr:sp macro="" textlink="">
      <xdr:nvSpPr>
        <xdr:cNvPr id="862" name="テキスト ボックス 861"/>
        <xdr:cNvSpPr txBox="1"/>
      </xdr:nvSpPr>
      <xdr:spPr>
        <a:xfrm>
          <a:off x="21056111" y="1316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86,083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31448</xdr:rowOff>
    </xdr:from>
    <xdr:to>
      <xdr:col>29</xdr:col>
      <xdr:colOff>568325</xdr:colOff>
      <xdr:row>76</xdr:row>
      <xdr:rowOff>133048</xdr:rowOff>
    </xdr:to>
    <xdr:sp macro="" textlink="">
      <xdr:nvSpPr>
        <xdr:cNvPr id="863" name="円/楕円 862"/>
        <xdr:cNvSpPr/>
      </xdr:nvSpPr>
      <xdr:spPr>
        <a:xfrm>
          <a:off x="20383500" y="1306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124175</xdr:rowOff>
    </xdr:from>
    <xdr:ext cx="534377" cy="259045"/>
    <xdr:sp macro="" textlink="">
      <xdr:nvSpPr>
        <xdr:cNvPr id="864" name="テキスト ボックス 863"/>
        <xdr:cNvSpPr txBox="1"/>
      </xdr:nvSpPr>
      <xdr:spPr>
        <a:xfrm>
          <a:off x="20167111" y="1315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87,566</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100627</xdr:rowOff>
    </xdr:from>
    <xdr:to>
      <xdr:col>28</xdr:col>
      <xdr:colOff>365125</xdr:colOff>
      <xdr:row>76</xdr:row>
      <xdr:rowOff>30776</xdr:rowOff>
    </xdr:to>
    <xdr:sp macro="" textlink="">
      <xdr:nvSpPr>
        <xdr:cNvPr id="865" name="円/楕円 864"/>
        <xdr:cNvSpPr/>
      </xdr:nvSpPr>
      <xdr:spPr>
        <a:xfrm>
          <a:off x="19494500" y="1295937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47304</xdr:rowOff>
    </xdr:from>
    <xdr:ext cx="599010" cy="259045"/>
    <xdr:sp macro="" textlink="">
      <xdr:nvSpPr>
        <xdr:cNvPr id="866" name="テキスト ボックス 865"/>
        <xdr:cNvSpPr txBox="1"/>
      </xdr:nvSpPr>
      <xdr:spPr>
        <a:xfrm>
          <a:off x="19245794" y="12734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109,935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74493</xdr:rowOff>
    </xdr:from>
    <xdr:to>
      <xdr:col>27</xdr:col>
      <xdr:colOff>161925</xdr:colOff>
      <xdr:row>77</xdr:row>
      <xdr:rowOff>4643</xdr:rowOff>
    </xdr:to>
    <xdr:sp macro="" textlink="">
      <xdr:nvSpPr>
        <xdr:cNvPr id="867" name="円/楕円 866"/>
        <xdr:cNvSpPr/>
      </xdr:nvSpPr>
      <xdr:spPr>
        <a:xfrm>
          <a:off x="18605500" y="1310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167220</xdr:rowOff>
    </xdr:from>
    <xdr:ext cx="534377" cy="259045"/>
    <xdr:sp macro="" textlink="">
      <xdr:nvSpPr>
        <xdr:cNvPr id="868" name="テキスト ボックス 867"/>
        <xdr:cNvSpPr txBox="1"/>
      </xdr:nvSpPr>
      <xdr:spPr>
        <a:xfrm>
          <a:off x="18389111" y="1319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78,151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本村は、人口が</a:t>
          </a:r>
          <a:r>
            <a:rPr kumimoji="1" lang="en-US" altLang="ja-JP" sz="1300">
              <a:latin typeface="ＭＳ Ｐゴシック"/>
            </a:rPr>
            <a:t>1,835</a:t>
          </a:r>
          <a:r>
            <a:rPr kumimoji="1" lang="ja-JP" altLang="en-US" sz="1300">
              <a:latin typeface="ＭＳ Ｐゴシック"/>
            </a:rPr>
            <a:t>人（平成</a:t>
          </a:r>
          <a:r>
            <a:rPr kumimoji="1" lang="en-US" altLang="ja-JP" sz="1300">
              <a:latin typeface="ＭＳ Ｐゴシック"/>
            </a:rPr>
            <a:t>29</a:t>
          </a:r>
          <a:r>
            <a:rPr kumimoji="1" lang="ja-JP" altLang="en-US" sz="1300">
              <a:latin typeface="ＭＳ Ｐゴシック"/>
            </a:rPr>
            <a:t>年</a:t>
          </a:r>
          <a:r>
            <a:rPr kumimoji="1" lang="en-US" altLang="ja-JP" sz="1300">
              <a:latin typeface="ＭＳ Ｐゴシック"/>
            </a:rPr>
            <a:t>1</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日）と少ないことから、住民一人当たりのコストは</a:t>
          </a:r>
          <a:r>
            <a:rPr kumimoji="1" lang="en-US" altLang="ja-JP" sz="1300">
              <a:latin typeface="ＭＳ Ｐゴシック"/>
            </a:rPr>
            <a:t>1,965</a:t>
          </a:r>
          <a:r>
            <a:rPr kumimoji="1" lang="ja-JP" altLang="en-US" sz="1300">
              <a:latin typeface="ＭＳ Ｐゴシック"/>
            </a:rPr>
            <a:t>千円となっており、類似団体と比較してほとんどの指標において、高い状況である。</a:t>
          </a:r>
          <a:endParaRPr kumimoji="1" lang="en-US" altLang="ja-JP" sz="1300">
            <a:latin typeface="ＭＳ Ｐゴシック"/>
          </a:endParaRPr>
        </a:p>
        <a:p>
          <a:r>
            <a:rPr kumimoji="1" lang="ja-JP" altLang="en-US" sz="1300">
              <a:latin typeface="ＭＳ Ｐゴシック"/>
            </a:rPr>
            <a:t>　健全な財政運営を行うためには、限られた財源の中で、如何に歳出を抑えることができるかが鍵であり、今後とも重点・緊急性及び住民ニーズにあった事業への選択と集中を行う。</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沖縄県東村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1,835
1,829
81.88
3,850,267
3,606,386
129,695
1,523,864
3,102,068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163989</xdr:rowOff>
    </xdr:from>
    <xdr:to>
      <xdr:col>6</xdr:col>
      <xdr:colOff>511175</xdr:colOff>
      <xdr:row>36</xdr:row>
      <xdr:rowOff>4788</xdr:rowOff>
    </xdr:to>
    <xdr:cxnSp macro="">
      <xdr:nvCxnSpPr>
        <xdr:cNvPr id="60" name="直線コネクタ 59"/>
        <xdr:cNvCxnSpPr/>
      </xdr:nvCxnSpPr>
      <xdr:spPr>
        <a:xfrm>
          <a:off x="3797300" y="6164739"/>
          <a:ext cx="838200" cy="1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153147</xdr:rowOff>
    </xdr:from>
    <xdr:ext cx="534377" cy="259045"/>
    <xdr:sp macro="" textlink="">
      <xdr:nvSpPr>
        <xdr:cNvPr id="61" name="議会費平均値テキスト"/>
        <xdr:cNvSpPr txBox="1"/>
      </xdr:nvSpPr>
      <xdr:spPr>
        <a:xfrm>
          <a:off x="4686300" y="632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163989</xdr:rowOff>
    </xdr:from>
    <xdr:to>
      <xdr:col>5</xdr:col>
      <xdr:colOff>358775</xdr:colOff>
      <xdr:row>36</xdr:row>
      <xdr:rowOff>33915</xdr:rowOff>
    </xdr:to>
    <xdr:cxnSp macro="">
      <xdr:nvCxnSpPr>
        <xdr:cNvPr id="63" name="直線コネクタ 62"/>
        <xdr:cNvCxnSpPr/>
      </xdr:nvCxnSpPr>
      <xdr:spPr>
        <a:xfrm flipV="1">
          <a:off x="2908300" y="6164739"/>
          <a:ext cx="889000" cy="4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80224</xdr:rowOff>
    </xdr:from>
    <xdr:ext cx="534377" cy="259045"/>
    <xdr:sp macro="" textlink="">
      <xdr:nvSpPr>
        <xdr:cNvPr id="65" name="テキスト ボックス 64"/>
        <xdr:cNvSpPr txBox="1"/>
      </xdr:nvSpPr>
      <xdr:spPr>
        <a:xfrm>
          <a:off x="3530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26657</xdr:rowOff>
    </xdr:from>
    <xdr:to>
      <xdr:col>4</xdr:col>
      <xdr:colOff>155575</xdr:colOff>
      <xdr:row>36</xdr:row>
      <xdr:rowOff>33915</xdr:rowOff>
    </xdr:to>
    <xdr:cxnSp macro="">
      <xdr:nvCxnSpPr>
        <xdr:cNvPr id="66" name="直線コネクタ 65"/>
        <xdr:cNvCxnSpPr/>
      </xdr:nvCxnSpPr>
      <xdr:spPr>
        <a:xfrm>
          <a:off x="2019300" y="6198857"/>
          <a:ext cx="889000" cy="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81081</xdr:rowOff>
    </xdr:from>
    <xdr:ext cx="534377" cy="259045"/>
    <xdr:sp macro="" textlink="">
      <xdr:nvSpPr>
        <xdr:cNvPr id="68" name="テキスト ボックス 67"/>
        <xdr:cNvSpPr txBox="1"/>
      </xdr:nvSpPr>
      <xdr:spPr>
        <a:xfrm>
          <a:off x="2641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24562</xdr:rowOff>
    </xdr:from>
    <xdr:to>
      <xdr:col>2</xdr:col>
      <xdr:colOff>638175</xdr:colOff>
      <xdr:row>36</xdr:row>
      <xdr:rowOff>26657</xdr:rowOff>
    </xdr:to>
    <xdr:cxnSp macro="">
      <xdr:nvCxnSpPr>
        <xdr:cNvPr id="69" name="直線コネクタ 68"/>
        <xdr:cNvCxnSpPr/>
      </xdr:nvCxnSpPr>
      <xdr:spPr>
        <a:xfrm>
          <a:off x="1130300" y="6196762"/>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83253</xdr:rowOff>
    </xdr:from>
    <xdr:ext cx="534377" cy="259045"/>
    <xdr:sp macro="" textlink="">
      <xdr:nvSpPr>
        <xdr:cNvPr id="71" name="テキスト ボックス 70"/>
        <xdr:cNvSpPr txBox="1"/>
      </xdr:nvSpPr>
      <xdr:spPr>
        <a:xfrm>
          <a:off x="1752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84320</xdr:rowOff>
    </xdr:from>
    <xdr:ext cx="534377" cy="259045"/>
    <xdr:sp macro="" textlink="">
      <xdr:nvSpPr>
        <xdr:cNvPr id="73" name="テキスト ボックス 72"/>
        <xdr:cNvSpPr txBox="1"/>
      </xdr:nvSpPr>
      <xdr:spPr>
        <a:xfrm>
          <a:off x="863111" y="642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125438</xdr:rowOff>
    </xdr:from>
    <xdr:to>
      <xdr:col>6</xdr:col>
      <xdr:colOff>561975</xdr:colOff>
      <xdr:row>36</xdr:row>
      <xdr:rowOff>55588</xdr:rowOff>
    </xdr:to>
    <xdr:sp macro="" textlink="">
      <xdr:nvSpPr>
        <xdr:cNvPr id="79" name="円/楕円 78"/>
        <xdr:cNvSpPr/>
      </xdr:nvSpPr>
      <xdr:spPr>
        <a:xfrm>
          <a:off x="4584700" y="612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148315</xdr:rowOff>
    </xdr:from>
    <xdr:ext cx="534377" cy="259045"/>
    <xdr:sp macro="" textlink="">
      <xdr:nvSpPr>
        <xdr:cNvPr id="80" name="議会費該当値テキスト"/>
        <xdr:cNvSpPr txBox="1"/>
      </xdr:nvSpPr>
      <xdr:spPr>
        <a:xfrm>
          <a:off x="4686300" y="597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29,082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113189</xdr:rowOff>
    </xdr:from>
    <xdr:to>
      <xdr:col>5</xdr:col>
      <xdr:colOff>409575</xdr:colOff>
      <xdr:row>36</xdr:row>
      <xdr:rowOff>43339</xdr:rowOff>
    </xdr:to>
    <xdr:sp macro="" textlink="">
      <xdr:nvSpPr>
        <xdr:cNvPr id="81" name="円/楕円 80"/>
        <xdr:cNvSpPr/>
      </xdr:nvSpPr>
      <xdr:spPr>
        <a:xfrm>
          <a:off x="3746500" y="611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59866</xdr:rowOff>
    </xdr:from>
    <xdr:ext cx="534377" cy="259045"/>
    <xdr:sp macro="" textlink="">
      <xdr:nvSpPr>
        <xdr:cNvPr id="82" name="テキスト ボックス 81"/>
        <xdr:cNvSpPr txBox="1"/>
      </xdr:nvSpPr>
      <xdr:spPr>
        <a:xfrm>
          <a:off x="3530111" y="588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29,725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154565</xdr:rowOff>
    </xdr:from>
    <xdr:to>
      <xdr:col>4</xdr:col>
      <xdr:colOff>206375</xdr:colOff>
      <xdr:row>36</xdr:row>
      <xdr:rowOff>84715</xdr:rowOff>
    </xdr:to>
    <xdr:sp macro="" textlink="">
      <xdr:nvSpPr>
        <xdr:cNvPr id="83" name="円/楕円 82"/>
        <xdr:cNvSpPr/>
      </xdr:nvSpPr>
      <xdr:spPr>
        <a:xfrm>
          <a:off x="2857500" y="615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101242</xdr:rowOff>
    </xdr:from>
    <xdr:ext cx="534377" cy="259045"/>
    <xdr:sp macro="" textlink="">
      <xdr:nvSpPr>
        <xdr:cNvPr id="84" name="テキスト ボックス 83"/>
        <xdr:cNvSpPr txBox="1"/>
      </xdr:nvSpPr>
      <xdr:spPr>
        <a:xfrm>
          <a:off x="2641111" y="593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27,553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147307</xdr:rowOff>
    </xdr:from>
    <xdr:to>
      <xdr:col>3</xdr:col>
      <xdr:colOff>3175</xdr:colOff>
      <xdr:row>36</xdr:row>
      <xdr:rowOff>77457</xdr:rowOff>
    </xdr:to>
    <xdr:sp macro="" textlink="">
      <xdr:nvSpPr>
        <xdr:cNvPr id="85" name="円/楕円 84"/>
        <xdr:cNvSpPr/>
      </xdr:nvSpPr>
      <xdr:spPr>
        <a:xfrm>
          <a:off x="1968500" y="614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93984</xdr:rowOff>
    </xdr:from>
    <xdr:ext cx="534377" cy="259045"/>
    <xdr:sp macro="" textlink="">
      <xdr:nvSpPr>
        <xdr:cNvPr id="86" name="テキスト ボックス 85"/>
        <xdr:cNvSpPr txBox="1"/>
      </xdr:nvSpPr>
      <xdr:spPr>
        <a:xfrm>
          <a:off x="1752111" y="592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27,934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145212</xdr:rowOff>
    </xdr:from>
    <xdr:to>
      <xdr:col>1</xdr:col>
      <xdr:colOff>485775</xdr:colOff>
      <xdr:row>36</xdr:row>
      <xdr:rowOff>75362</xdr:rowOff>
    </xdr:to>
    <xdr:sp macro="" textlink="">
      <xdr:nvSpPr>
        <xdr:cNvPr id="87" name="円/楕円 86"/>
        <xdr:cNvSpPr/>
      </xdr:nvSpPr>
      <xdr:spPr>
        <a:xfrm>
          <a:off x="1079500" y="614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91889</xdr:rowOff>
    </xdr:from>
    <xdr:ext cx="534377" cy="259045"/>
    <xdr:sp macro="" textlink="">
      <xdr:nvSpPr>
        <xdr:cNvPr id="88" name="テキスト ボックス 87"/>
        <xdr:cNvSpPr txBox="1"/>
      </xdr:nvSpPr>
      <xdr:spPr>
        <a:xfrm>
          <a:off x="863111" y="592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28,044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72,596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155094</xdr:rowOff>
    </xdr:from>
    <xdr:to>
      <xdr:col>6</xdr:col>
      <xdr:colOff>511175</xdr:colOff>
      <xdr:row>57</xdr:row>
      <xdr:rowOff>4476</xdr:rowOff>
    </xdr:to>
    <xdr:cxnSp macro="">
      <xdr:nvCxnSpPr>
        <xdr:cNvPr id="117" name="直線コネクタ 116"/>
        <xdr:cNvCxnSpPr/>
      </xdr:nvCxnSpPr>
      <xdr:spPr>
        <a:xfrm flipV="1">
          <a:off x="3797300" y="9584844"/>
          <a:ext cx="838200" cy="19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111557</xdr:rowOff>
    </xdr:from>
    <xdr:ext cx="599010" cy="259045"/>
    <xdr:sp macro="" textlink="">
      <xdr:nvSpPr>
        <xdr:cNvPr id="118" name="総務費平均値テキスト"/>
        <xdr:cNvSpPr txBox="1"/>
      </xdr:nvSpPr>
      <xdr:spPr>
        <a:xfrm>
          <a:off x="4686300" y="9884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115564</xdr:rowOff>
    </xdr:from>
    <xdr:to>
      <xdr:col>5</xdr:col>
      <xdr:colOff>358775</xdr:colOff>
      <xdr:row>57</xdr:row>
      <xdr:rowOff>4476</xdr:rowOff>
    </xdr:to>
    <xdr:cxnSp macro="">
      <xdr:nvCxnSpPr>
        <xdr:cNvPr id="120" name="直線コネクタ 119"/>
        <xdr:cNvCxnSpPr/>
      </xdr:nvCxnSpPr>
      <xdr:spPr>
        <a:xfrm>
          <a:off x="2908300" y="9716764"/>
          <a:ext cx="889000" cy="6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55484</xdr:rowOff>
    </xdr:from>
    <xdr:ext cx="599010" cy="259045"/>
    <xdr:sp macro="" textlink="">
      <xdr:nvSpPr>
        <xdr:cNvPr id="122" name="テキスト ボックス 121"/>
        <xdr:cNvSpPr txBox="1"/>
      </xdr:nvSpPr>
      <xdr:spPr>
        <a:xfrm>
          <a:off x="3497794" y="999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108662</xdr:rowOff>
    </xdr:from>
    <xdr:to>
      <xdr:col>4</xdr:col>
      <xdr:colOff>155575</xdr:colOff>
      <xdr:row>56</xdr:row>
      <xdr:rowOff>115564</xdr:rowOff>
    </xdr:to>
    <xdr:cxnSp macro="">
      <xdr:nvCxnSpPr>
        <xdr:cNvPr id="123" name="直線コネクタ 122"/>
        <xdr:cNvCxnSpPr/>
      </xdr:nvCxnSpPr>
      <xdr:spPr>
        <a:xfrm>
          <a:off x="2019300" y="9709862"/>
          <a:ext cx="889000" cy="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73872</xdr:rowOff>
    </xdr:from>
    <xdr:ext cx="599010" cy="259045"/>
    <xdr:sp macro="" textlink="">
      <xdr:nvSpPr>
        <xdr:cNvPr id="125" name="テキスト ボックス 124"/>
        <xdr:cNvSpPr txBox="1"/>
      </xdr:nvSpPr>
      <xdr:spPr>
        <a:xfrm>
          <a:off x="2608794" y="1001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108662</xdr:rowOff>
    </xdr:from>
    <xdr:to>
      <xdr:col>2</xdr:col>
      <xdr:colOff>638175</xdr:colOff>
      <xdr:row>57</xdr:row>
      <xdr:rowOff>156616</xdr:rowOff>
    </xdr:to>
    <xdr:cxnSp macro="">
      <xdr:nvCxnSpPr>
        <xdr:cNvPr id="126" name="直線コネクタ 125"/>
        <xdr:cNvCxnSpPr/>
      </xdr:nvCxnSpPr>
      <xdr:spPr>
        <a:xfrm flipV="1">
          <a:off x="1130300" y="9709862"/>
          <a:ext cx="889000" cy="219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67735</xdr:rowOff>
    </xdr:from>
    <xdr:ext cx="599010" cy="259045"/>
    <xdr:sp macro="" textlink="">
      <xdr:nvSpPr>
        <xdr:cNvPr id="128" name="テキスト ボックス 127"/>
        <xdr:cNvSpPr txBox="1"/>
      </xdr:nvSpPr>
      <xdr:spPr>
        <a:xfrm>
          <a:off x="1719794" y="1001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62703</xdr:rowOff>
    </xdr:from>
    <xdr:ext cx="599010" cy="259045"/>
    <xdr:sp macro="" textlink="">
      <xdr:nvSpPr>
        <xdr:cNvPr id="130" name="テキスト ボックス 129"/>
        <xdr:cNvSpPr txBox="1"/>
      </xdr:nvSpPr>
      <xdr:spPr>
        <a:xfrm>
          <a:off x="830794" y="1000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104294</xdr:rowOff>
    </xdr:from>
    <xdr:to>
      <xdr:col>6</xdr:col>
      <xdr:colOff>561975</xdr:colOff>
      <xdr:row>56</xdr:row>
      <xdr:rowOff>34444</xdr:rowOff>
    </xdr:to>
    <xdr:sp macro="" textlink="">
      <xdr:nvSpPr>
        <xdr:cNvPr id="136" name="円/楕円 135"/>
        <xdr:cNvSpPr/>
      </xdr:nvSpPr>
      <xdr:spPr>
        <a:xfrm>
          <a:off x="4584700" y="953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127171</xdr:rowOff>
    </xdr:from>
    <xdr:ext cx="599010" cy="259045"/>
    <xdr:sp macro="" textlink="">
      <xdr:nvSpPr>
        <xdr:cNvPr id="137" name="総務費該当値テキスト"/>
        <xdr:cNvSpPr txBox="1"/>
      </xdr:nvSpPr>
      <xdr:spPr>
        <a:xfrm>
          <a:off x="4686300" y="938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754,797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125126</xdr:rowOff>
    </xdr:from>
    <xdr:to>
      <xdr:col>5</xdr:col>
      <xdr:colOff>409575</xdr:colOff>
      <xdr:row>57</xdr:row>
      <xdr:rowOff>55276</xdr:rowOff>
    </xdr:to>
    <xdr:sp macro="" textlink="">
      <xdr:nvSpPr>
        <xdr:cNvPr id="138" name="円/楕円 137"/>
        <xdr:cNvSpPr/>
      </xdr:nvSpPr>
      <xdr:spPr>
        <a:xfrm>
          <a:off x="3746500" y="972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71803</xdr:rowOff>
    </xdr:from>
    <xdr:ext cx="599010" cy="259045"/>
    <xdr:sp macro="" textlink="">
      <xdr:nvSpPr>
        <xdr:cNvPr id="139" name="テキスト ボックス 138"/>
        <xdr:cNvSpPr txBox="1"/>
      </xdr:nvSpPr>
      <xdr:spPr>
        <a:xfrm>
          <a:off x="3497794" y="950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502,459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64764</xdr:rowOff>
    </xdr:from>
    <xdr:to>
      <xdr:col>4</xdr:col>
      <xdr:colOff>206375</xdr:colOff>
      <xdr:row>56</xdr:row>
      <xdr:rowOff>166364</xdr:rowOff>
    </xdr:to>
    <xdr:sp macro="" textlink="">
      <xdr:nvSpPr>
        <xdr:cNvPr id="140" name="円/楕円 139"/>
        <xdr:cNvSpPr/>
      </xdr:nvSpPr>
      <xdr:spPr>
        <a:xfrm>
          <a:off x="2857500" y="966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11441</xdr:rowOff>
    </xdr:from>
    <xdr:ext cx="599010" cy="259045"/>
    <xdr:sp macro="" textlink="">
      <xdr:nvSpPr>
        <xdr:cNvPr id="141" name="テキスト ボックス 140"/>
        <xdr:cNvSpPr txBox="1"/>
      </xdr:nvSpPr>
      <xdr:spPr>
        <a:xfrm>
          <a:off x="2608794" y="944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581,674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57862</xdr:rowOff>
    </xdr:from>
    <xdr:to>
      <xdr:col>3</xdr:col>
      <xdr:colOff>3175</xdr:colOff>
      <xdr:row>56</xdr:row>
      <xdr:rowOff>159462</xdr:rowOff>
    </xdr:to>
    <xdr:sp macro="" textlink="">
      <xdr:nvSpPr>
        <xdr:cNvPr id="142" name="円/楕円 141"/>
        <xdr:cNvSpPr/>
      </xdr:nvSpPr>
      <xdr:spPr>
        <a:xfrm>
          <a:off x="1968500" y="965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4539</xdr:rowOff>
    </xdr:from>
    <xdr:ext cx="599010" cy="259045"/>
    <xdr:sp macro="" textlink="">
      <xdr:nvSpPr>
        <xdr:cNvPr id="143" name="テキスト ボックス 142"/>
        <xdr:cNvSpPr txBox="1"/>
      </xdr:nvSpPr>
      <xdr:spPr>
        <a:xfrm>
          <a:off x="1719794" y="9434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590,732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105816</xdr:rowOff>
    </xdr:from>
    <xdr:to>
      <xdr:col>1</xdr:col>
      <xdr:colOff>485775</xdr:colOff>
      <xdr:row>58</xdr:row>
      <xdr:rowOff>35966</xdr:rowOff>
    </xdr:to>
    <xdr:sp macro="" textlink="">
      <xdr:nvSpPr>
        <xdr:cNvPr id="144" name="円/楕円 143"/>
        <xdr:cNvSpPr/>
      </xdr:nvSpPr>
      <xdr:spPr>
        <a:xfrm>
          <a:off x="1079500" y="987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52493</xdr:rowOff>
    </xdr:from>
    <xdr:ext cx="599010" cy="259045"/>
    <xdr:sp macro="" textlink="">
      <xdr:nvSpPr>
        <xdr:cNvPr id="145" name="テキスト ボックス 144"/>
        <xdr:cNvSpPr txBox="1"/>
      </xdr:nvSpPr>
      <xdr:spPr>
        <a:xfrm>
          <a:off x="830794" y="965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302,800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205,318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153860</xdr:rowOff>
    </xdr:from>
    <xdr:to>
      <xdr:col>6</xdr:col>
      <xdr:colOff>511175</xdr:colOff>
      <xdr:row>75</xdr:row>
      <xdr:rowOff>46041</xdr:rowOff>
    </xdr:to>
    <xdr:cxnSp macro="">
      <xdr:nvCxnSpPr>
        <xdr:cNvPr id="172" name="直線コネクタ 171"/>
        <xdr:cNvCxnSpPr/>
      </xdr:nvCxnSpPr>
      <xdr:spPr>
        <a:xfrm flipV="1">
          <a:off x="3797300" y="12841160"/>
          <a:ext cx="838200" cy="6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87602</xdr:rowOff>
    </xdr:from>
    <xdr:ext cx="599010" cy="259045"/>
    <xdr:sp macro="" textlink="">
      <xdr:nvSpPr>
        <xdr:cNvPr id="173" name="民生費平均値テキスト"/>
        <xdr:cNvSpPr txBox="1"/>
      </xdr:nvSpPr>
      <xdr:spPr>
        <a:xfrm>
          <a:off x="4686300" y="1294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46041</xdr:rowOff>
    </xdr:from>
    <xdr:to>
      <xdr:col>5</xdr:col>
      <xdr:colOff>358775</xdr:colOff>
      <xdr:row>75</xdr:row>
      <xdr:rowOff>67080</xdr:rowOff>
    </xdr:to>
    <xdr:cxnSp macro="">
      <xdr:nvCxnSpPr>
        <xdr:cNvPr id="175" name="直線コネクタ 174"/>
        <xdr:cNvCxnSpPr/>
      </xdr:nvCxnSpPr>
      <xdr:spPr>
        <a:xfrm flipV="1">
          <a:off x="2908300" y="12904791"/>
          <a:ext cx="889000" cy="2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50356</xdr:rowOff>
    </xdr:from>
    <xdr:ext cx="599010" cy="259045"/>
    <xdr:sp macro="" textlink="">
      <xdr:nvSpPr>
        <xdr:cNvPr id="177" name="テキスト ボックス 176"/>
        <xdr:cNvSpPr txBox="1"/>
      </xdr:nvSpPr>
      <xdr:spPr>
        <a:xfrm>
          <a:off x="3497794"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67080</xdr:rowOff>
    </xdr:from>
    <xdr:to>
      <xdr:col>4</xdr:col>
      <xdr:colOff>155575</xdr:colOff>
      <xdr:row>75</xdr:row>
      <xdr:rowOff>118454</xdr:rowOff>
    </xdr:to>
    <xdr:cxnSp macro="">
      <xdr:nvCxnSpPr>
        <xdr:cNvPr id="178" name="直線コネクタ 177"/>
        <xdr:cNvCxnSpPr/>
      </xdr:nvCxnSpPr>
      <xdr:spPr>
        <a:xfrm flipV="1">
          <a:off x="2019300" y="12925830"/>
          <a:ext cx="889000" cy="5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53888</xdr:rowOff>
    </xdr:from>
    <xdr:ext cx="599010" cy="259045"/>
    <xdr:sp macro="" textlink="">
      <xdr:nvSpPr>
        <xdr:cNvPr id="180" name="テキスト ボックス 179"/>
        <xdr:cNvSpPr txBox="1"/>
      </xdr:nvSpPr>
      <xdr:spPr>
        <a:xfrm>
          <a:off x="2608794"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118454</xdr:rowOff>
    </xdr:from>
    <xdr:to>
      <xdr:col>2</xdr:col>
      <xdr:colOff>638175</xdr:colOff>
      <xdr:row>75</xdr:row>
      <xdr:rowOff>135434</xdr:rowOff>
    </xdr:to>
    <xdr:cxnSp macro="">
      <xdr:nvCxnSpPr>
        <xdr:cNvPr id="181" name="直線コネクタ 180"/>
        <xdr:cNvCxnSpPr/>
      </xdr:nvCxnSpPr>
      <xdr:spPr>
        <a:xfrm flipV="1">
          <a:off x="1130300" y="12977204"/>
          <a:ext cx="889000" cy="1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86687</xdr:rowOff>
    </xdr:from>
    <xdr:ext cx="599010" cy="259045"/>
    <xdr:sp macro="" textlink="">
      <xdr:nvSpPr>
        <xdr:cNvPr id="183" name="テキスト ボックス 182"/>
        <xdr:cNvSpPr txBox="1"/>
      </xdr:nvSpPr>
      <xdr:spPr>
        <a:xfrm>
          <a:off x="1719794" y="1311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67201</xdr:rowOff>
    </xdr:from>
    <xdr:ext cx="599010" cy="259045"/>
    <xdr:sp macro="" textlink="">
      <xdr:nvSpPr>
        <xdr:cNvPr id="185" name="テキスト ボックス 184"/>
        <xdr:cNvSpPr txBox="1"/>
      </xdr:nvSpPr>
      <xdr:spPr>
        <a:xfrm>
          <a:off x="830794" y="1309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103060</xdr:rowOff>
    </xdr:from>
    <xdr:to>
      <xdr:col>6</xdr:col>
      <xdr:colOff>561975</xdr:colOff>
      <xdr:row>75</xdr:row>
      <xdr:rowOff>33210</xdr:rowOff>
    </xdr:to>
    <xdr:sp macro="" textlink="">
      <xdr:nvSpPr>
        <xdr:cNvPr id="191" name="円/楕円 190"/>
        <xdr:cNvSpPr/>
      </xdr:nvSpPr>
      <xdr:spPr>
        <a:xfrm>
          <a:off x="4584700" y="127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125937</xdr:rowOff>
    </xdr:from>
    <xdr:ext cx="599010" cy="259045"/>
    <xdr:sp macro="" textlink="">
      <xdr:nvSpPr>
        <xdr:cNvPr id="192" name="民生費該当値テキスト"/>
        <xdr:cNvSpPr txBox="1"/>
      </xdr:nvSpPr>
      <xdr:spPr>
        <a:xfrm>
          <a:off x="4686300" y="12641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293,806</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166691</xdr:rowOff>
    </xdr:from>
    <xdr:to>
      <xdr:col>5</xdr:col>
      <xdr:colOff>409575</xdr:colOff>
      <xdr:row>75</xdr:row>
      <xdr:rowOff>96841</xdr:rowOff>
    </xdr:to>
    <xdr:sp macro="" textlink="">
      <xdr:nvSpPr>
        <xdr:cNvPr id="193" name="円/楕円 192"/>
        <xdr:cNvSpPr/>
      </xdr:nvSpPr>
      <xdr:spPr>
        <a:xfrm>
          <a:off x="3746500" y="1285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113368</xdr:rowOff>
    </xdr:from>
    <xdr:ext cx="599010" cy="259045"/>
    <xdr:sp macro="" textlink="">
      <xdr:nvSpPr>
        <xdr:cNvPr id="194" name="テキスト ボックス 193"/>
        <xdr:cNvSpPr txBox="1"/>
      </xdr:nvSpPr>
      <xdr:spPr>
        <a:xfrm>
          <a:off x="3497794" y="1262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265,971</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16280</xdr:rowOff>
    </xdr:from>
    <xdr:to>
      <xdr:col>4</xdr:col>
      <xdr:colOff>206375</xdr:colOff>
      <xdr:row>75</xdr:row>
      <xdr:rowOff>117880</xdr:rowOff>
    </xdr:to>
    <xdr:sp macro="" textlink="">
      <xdr:nvSpPr>
        <xdr:cNvPr id="195" name="円/楕円 194"/>
        <xdr:cNvSpPr/>
      </xdr:nvSpPr>
      <xdr:spPr>
        <a:xfrm>
          <a:off x="2857500" y="128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134407</xdr:rowOff>
    </xdr:from>
    <xdr:ext cx="599010" cy="259045"/>
    <xdr:sp macro="" textlink="">
      <xdr:nvSpPr>
        <xdr:cNvPr id="196" name="テキスト ボックス 195"/>
        <xdr:cNvSpPr txBox="1"/>
      </xdr:nvSpPr>
      <xdr:spPr>
        <a:xfrm>
          <a:off x="2608794" y="1265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256,767</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67654</xdr:rowOff>
    </xdr:from>
    <xdr:to>
      <xdr:col>3</xdr:col>
      <xdr:colOff>3175</xdr:colOff>
      <xdr:row>75</xdr:row>
      <xdr:rowOff>169255</xdr:rowOff>
    </xdr:to>
    <xdr:sp macro="" textlink="">
      <xdr:nvSpPr>
        <xdr:cNvPr id="197" name="円/楕円 196"/>
        <xdr:cNvSpPr/>
      </xdr:nvSpPr>
      <xdr:spPr>
        <a:xfrm>
          <a:off x="1968500" y="129264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14331</xdr:rowOff>
    </xdr:from>
    <xdr:ext cx="599010" cy="259045"/>
    <xdr:sp macro="" textlink="">
      <xdr:nvSpPr>
        <xdr:cNvPr id="198" name="テキスト ボックス 197"/>
        <xdr:cNvSpPr txBox="1"/>
      </xdr:nvSpPr>
      <xdr:spPr>
        <a:xfrm>
          <a:off x="1719794" y="12701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234,294</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84634</xdr:rowOff>
    </xdr:from>
    <xdr:to>
      <xdr:col>1</xdr:col>
      <xdr:colOff>485775</xdr:colOff>
      <xdr:row>76</xdr:row>
      <xdr:rowOff>14784</xdr:rowOff>
    </xdr:to>
    <xdr:sp macro="" textlink="">
      <xdr:nvSpPr>
        <xdr:cNvPr id="199" name="円/楕円 198"/>
        <xdr:cNvSpPr/>
      </xdr:nvSpPr>
      <xdr:spPr>
        <a:xfrm>
          <a:off x="1079500" y="1294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31311</xdr:rowOff>
    </xdr:from>
    <xdr:ext cx="599010" cy="259045"/>
    <xdr:sp macro="" textlink="">
      <xdr:nvSpPr>
        <xdr:cNvPr id="200" name="テキスト ボックス 199"/>
        <xdr:cNvSpPr txBox="1"/>
      </xdr:nvSpPr>
      <xdr:spPr>
        <a:xfrm>
          <a:off x="830794" y="1271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226,866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125619</xdr:rowOff>
    </xdr:from>
    <xdr:to>
      <xdr:col>6</xdr:col>
      <xdr:colOff>511175</xdr:colOff>
      <xdr:row>96</xdr:row>
      <xdr:rowOff>3950</xdr:rowOff>
    </xdr:to>
    <xdr:cxnSp macro="">
      <xdr:nvCxnSpPr>
        <xdr:cNvPr id="229" name="直線コネクタ 228"/>
        <xdr:cNvCxnSpPr/>
      </xdr:nvCxnSpPr>
      <xdr:spPr>
        <a:xfrm flipV="1">
          <a:off x="3797300" y="16241919"/>
          <a:ext cx="838200" cy="22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69099</xdr:rowOff>
    </xdr:from>
    <xdr:ext cx="599010" cy="259045"/>
    <xdr:sp macro="" textlink="">
      <xdr:nvSpPr>
        <xdr:cNvPr id="230" name="衛生費平均値テキスト"/>
        <xdr:cNvSpPr txBox="1"/>
      </xdr:nvSpPr>
      <xdr:spPr>
        <a:xfrm>
          <a:off x="4686300" y="16528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3950</xdr:rowOff>
    </xdr:from>
    <xdr:to>
      <xdr:col>5</xdr:col>
      <xdr:colOff>358775</xdr:colOff>
      <xdr:row>97</xdr:row>
      <xdr:rowOff>30544</xdr:rowOff>
    </xdr:to>
    <xdr:cxnSp macro="">
      <xdr:nvCxnSpPr>
        <xdr:cNvPr id="232" name="直線コネクタ 231"/>
        <xdr:cNvCxnSpPr/>
      </xdr:nvCxnSpPr>
      <xdr:spPr>
        <a:xfrm flipV="1">
          <a:off x="2908300" y="16463150"/>
          <a:ext cx="889000" cy="19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39087</xdr:rowOff>
    </xdr:from>
    <xdr:ext cx="599010" cy="259045"/>
    <xdr:sp macro="" textlink="">
      <xdr:nvSpPr>
        <xdr:cNvPr id="234" name="テキスト ボックス 233"/>
        <xdr:cNvSpPr txBox="1"/>
      </xdr:nvSpPr>
      <xdr:spPr>
        <a:xfrm>
          <a:off x="3497794"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107076</xdr:rowOff>
    </xdr:from>
    <xdr:to>
      <xdr:col>4</xdr:col>
      <xdr:colOff>155575</xdr:colOff>
      <xdr:row>97</xdr:row>
      <xdr:rowOff>30544</xdr:rowOff>
    </xdr:to>
    <xdr:cxnSp macro="">
      <xdr:nvCxnSpPr>
        <xdr:cNvPr id="235" name="直線コネクタ 234"/>
        <xdr:cNvCxnSpPr/>
      </xdr:nvCxnSpPr>
      <xdr:spPr>
        <a:xfrm>
          <a:off x="2019300" y="16566276"/>
          <a:ext cx="889000" cy="9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49342</xdr:rowOff>
    </xdr:from>
    <xdr:ext cx="599010" cy="259045"/>
    <xdr:sp macro="" textlink="">
      <xdr:nvSpPr>
        <xdr:cNvPr id="237" name="テキスト ボックス 236"/>
        <xdr:cNvSpPr txBox="1"/>
      </xdr:nvSpPr>
      <xdr:spPr>
        <a:xfrm>
          <a:off x="2608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107076</xdr:rowOff>
    </xdr:from>
    <xdr:to>
      <xdr:col>2</xdr:col>
      <xdr:colOff>638175</xdr:colOff>
      <xdr:row>96</xdr:row>
      <xdr:rowOff>135677</xdr:rowOff>
    </xdr:to>
    <xdr:cxnSp macro="">
      <xdr:nvCxnSpPr>
        <xdr:cNvPr id="238" name="直線コネクタ 237"/>
        <xdr:cNvCxnSpPr/>
      </xdr:nvCxnSpPr>
      <xdr:spPr>
        <a:xfrm flipV="1">
          <a:off x="1130300" y="16566276"/>
          <a:ext cx="889000" cy="2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42798</xdr:rowOff>
    </xdr:from>
    <xdr:ext cx="599010" cy="259045"/>
    <xdr:sp macro="" textlink="">
      <xdr:nvSpPr>
        <xdr:cNvPr id="240" name="テキスト ボックス 239"/>
        <xdr:cNvSpPr txBox="1"/>
      </xdr:nvSpPr>
      <xdr:spPr>
        <a:xfrm>
          <a:off x="1719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72631</xdr:rowOff>
    </xdr:from>
    <xdr:ext cx="534377" cy="259045"/>
    <xdr:sp macro="" textlink="">
      <xdr:nvSpPr>
        <xdr:cNvPr id="242" name="テキスト ボックス 241"/>
        <xdr:cNvSpPr txBox="1"/>
      </xdr:nvSpPr>
      <xdr:spPr>
        <a:xfrm>
          <a:off x="863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74819</xdr:rowOff>
    </xdr:from>
    <xdr:to>
      <xdr:col>6</xdr:col>
      <xdr:colOff>561975</xdr:colOff>
      <xdr:row>95</xdr:row>
      <xdr:rowOff>4969</xdr:rowOff>
    </xdr:to>
    <xdr:sp macro="" textlink="">
      <xdr:nvSpPr>
        <xdr:cNvPr id="248" name="円/楕円 247"/>
        <xdr:cNvSpPr/>
      </xdr:nvSpPr>
      <xdr:spPr>
        <a:xfrm>
          <a:off x="4584700" y="161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97696</xdr:rowOff>
    </xdr:from>
    <xdr:ext cx="599010" cy="259045"/>
    <xdr:sp macro="" textlink="">
      <xdr:nvSpPr>
        <xdr:cNvPr id="249" name="衛生費該当値テキスト"/>
        <xdr:cNvSpPr txBox="1"/>
      </xdr:nvSpPr>
      <xdr:spPr>
        <a:xfrm>
          <a:off x="4686300" y="1604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203,696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124600</xdr:rowOff>
    </xdr:from>
    <xdr:to>
      <xdr:col>5</xdr:col>
      <xdr:colOff>409575</xdr:colOff>
      <xdr:row>96</xdr:row>
      <xdr:rowOff>54750</xdr:rowOff>
    </xdr:to>
    <xdr:sp macro="" textlink="">
      <xdr:nvSpPr>
        <xdr:cNvPr id="250" name="円/楕円 249"/>
        <xdr:cNvSpPr/>
      </xdr:nvSpPr>
      <xdr:spPr>
        <a:xfrm>
          <a:off x="3746500" y="164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71277</xdr:rowOff>
    </xdr:from>
    <xdr:ext cx="599010" cy="259045"/>
    <xdr:sp macro="" textlink="">
      <xdr:nvSpPr>
        <xdr:cNvPr id="251" name="テキスト ボックス 250"/>
        <xdr:cNvSpPr txBox="1"/>
      </xdr:nvSpPr>
      <xdr:spPr>
        <a:xfrm>
          <a:off x="3497794" y="16187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145,630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151194</xdr:rowOff>
    </xdr:from>
    <xdr:to>
      <xdr:col>4</xdr:col>
      <xdr:colOff>206375</xdr:colOff>
      <xdr:row>97</xdr:row>
      <xdr:rowOff>81344</xdr:rowOff>
    </xdr:to>
    <xdr:sp macro="" textlink="">
      <xdr:nvSpPr>
        <xdr:cNvPr id="252" name="円/楕円 251"/>
        <xdr:cNvSpPr/>
      </xdr:nvSpPr>
      <xdr:spPr>
        <a:xfrm>
          <a:off x="2857500" y="1661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72471</xdr:rowOff>
    </xdr:from>
    <xdr:ext cx="534377" cy="259045"/>
    <xdr:sp macro="" textlink="">
      <xdr:nvSpPr>
        <xdr:cNvPr id="253" name="テキスト ボックス 252"/>
        <xdr:cNvSpPr txBox="1"/>
      </xdr:nvSpPr>
      <xdr:spPr>
        <a:xfrm>
          <a:off x="2641111" y="1670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93,650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56276</xdr:rowOff>
    </xdr:from>
    <xdr:to>
      <xdr:col>3</xdr:col>
      <xdr:colOff>3175</xdr:colOff>
      <xdr:row>96</xdr:row>
      <xdr:rowOff>157876</xdr:rowOff>
    </xdr:to>
    <xdr:sp macro="" textlink="">
      <xdr:nvSpPr>
        <xdr:cNvPr id="254" name="円/楕円 253"/>
        <xdr:cNvSpPr/>
      </xdr:nvSpPr>
      <xdr:spPr>
        <a:xfrm>
          <a:off x="1968500" y="1651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2953</xdr:rowOff>
    </xdr:from>
    <xdr:ext cx="599010" cy="259045"/>
    <xdr:sp macro="" textlink="">
      <xdr:nvSpPr>
        <xdr:cNvPr id="255" name="テキスト ボックス 254"/>
        <xdr:cNvSpPr txBox="1"/>
      </xdr:nvSpPr>
      <xdr:spPr>
        <a:xfrm>
          <a:off x="1719794" y="16290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118,563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84877</xdr:rowOff>
    </xdr:from>
    <xdr:to>
      <xdr:col>1</xdr:col>
      <xdr:colOff>485775</xdr:colOff>
      <xdr:row>97</xdr:row>
      <xdr:rowOff>15027</xdr:rowOff>
    </xdr:to>
    <xdr:sp macro="" textlink="">
      <xdr:nvSpPr>
        <xdr:cNvPr id="256" name="円/楕円 255"/>
        <xdr:cNvSpPr/>
      </xdr:nvSpPr>
      <xdr:spPr>
        <a:xfrm>
          <a:off x="1079500" y="1654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31554</xdr:rowOff>
    </xdr:from>
    <xdr:ext cx="599010" cy="259045"/>
    <xdr:sp macro="" textlink="">
      <xdr:nvSpPr>
        <xdr:cNvPr id="257" name="テキスト ボックス 256"/>
        <xdr:cNvSpPr txBox="1"/>
      </xdr:nvSpPr>
      <xdr:spPr>
        <a:xfrm>
          <a:off x="830794" y="16319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111,056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43891</xdr:rowOff>
    </xdr:from>
    <xdr:to>
      <xdr:col>15</xdr:col>
      <xdr:colOff>180975</xdr:colOff>
      <xdr:row>39</xdr:row>
      <xdr:rowOff>43904</xdr:rowOff>
    </xdr:to>
    <xdr:cxnSp macro="">
      <xdr:nvCxnSpPr>
        <xdr:cNvPr id="286" name="直線コネクタ 285"/>
        <xdr:cNvCxnSpPr/>
      </xdr:nvCxnSpPr>
      <xdr:spPr>
        <a:xfrm flipV="1">
          <a:off x="9639300" y="6730441"/>
          <a:ext cx="8382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43904</xdr:rowOff>
    </xdr:from>
    <xdr:to>
      <xdr:col>14</xdr:col>
      <xdr:colOff>28575</xdr:colOff>
      <xdr:row>39</xdr:row>
      <xdr:rowOff>43904</xdr:rowOff>
    </xdr:to>
    <xdr:cxnSp macro="">
      <xdr:nvCxnSpPr>
        <xdr:cNvPr id="289" name="直線コネクタ 288"/>
        <xdr:cNvCxnSpPr/>
      </xdr:nvCxnSpPr>
      <xdr:spPr>
        <a:xfrm>
          <a:off x="8750300" y="67304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99255</xdr:rowOff>
    </xdr:from>
    <xdr:ext cx="378565" cy="259045"/>
    <xdr:sp macro="" textlink="">
      <xdr:nvSpPr>
        <xdr:cNvPr id="291" name="テキスト ボックス 290"/>
        <xdr:cNvSpPr txBox="1"/>
      </xdr:nvSpPr>
      <xdr:spPr>
        <a:xfrm>
          <a:off x="9450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43904</xdr:rowOff>
    </xdr:from>
    <xdr:to>
      <xdr:col>12</xdr:col>
      <xdr:colOff>511175</xdr:colOff>
      <xdr:row>39</xdr:row>
      <xdr:rowOff>43904</xdr:rowOff>
    </xdr:to>
    <xdr:cxnSp macro="">
      <xdr:nvCxnSpPr>
        <xdr:cNvPr id="292" name="直線コネクタ 291"/>
        <xdr:cNvCxnSpPr/>
      </xdr:nvCxnSpPr>
      <xdr:spPr>
        <a:xfrm>
          <a:off x="7861300" y="67304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76179</xdr:rowOff>
    </xdr:from>
    <xdr:ext cx="469744" cy="259045"/>
    <xdr:sp macro="" textlink="">
      <xdr:nvSpPr>
        <xdr:cNvPr id="294" name="テキスト ボックス 293"/>
        <xdr:cNvSpPr txBox="1"/>
      </xdr:nvSpPr>
      <xdr:spPr>
        <a:xfrm>
          <a:off x="8515427" y="641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25209</xdr:rowOff>
    </xdr:from>
    <xdr:to>
      <xdr:col>11</xdr:col>
      <xdr:colOff>307975</xdr:colOff>
      <xdr:row>39</xdr:row>
      <xdr:rowOff>43904</xdr:rowOff>
    </xdr:to>
    <xdr:cxnSp macro="">
      <xdr:nvCxnSpPr>
        <xdr:cNvPr id="295" name="直線コネクタ 294"/>
        <xdr:cNvCxnSpPr/>
      </xdr:nvCxnSpPr>
      <xdr:spPr>
        <a:xfrm>
          <a:off x="6972300" y="6711759"/>
          <a:ext cx="889000" cy="1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56710</xdr:rowOff>
    </xdr:from>
    <xdr:ext cx="469744" cy="259045"/>
    <xdr:sp macro="" textlink="">
      <xdr:nvSpPr>
        <xdr:cNvPr id="297" name="テキスト ボックス 296"/>
        <xdr:cNvSpPr txBox="1"/>
      </xdr:nvSpPr>
      <xdr:spPr>
        <a:xfrm>
          <a:off x="7626427" y="64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56646</xdr:rowOff>
    </xdr:from>
    <xdr:ext cx="469744" cy="259045"/>
    <xdr:sp macro="" textlink="">
      <xdr:nvSpPr>
        <xdr:cNvPr id="299" name="テキスト ボックス 298"/>
        <xdr:cNvSpPr txBox="1"/>
      </xdr:nvSpPr>
      <xdr:spPr>
        <a:xfrm>
          <a:off x="6737427" y="640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164541</xdr:rowOff>
    </xdr:from>
    <xdr:to>
      <xdr:col>15</xdr:col>
      <xdr:colOff>231775</xdr:colOff>
      <xdr:row>39</xdr:row>
      <xdr:rowOff>94691</xdr:rowOff>
    </xdr:to>
    <xdr:sp macro="" textlink="">
      <xdr:nvSpPr>
        <xdr:cNvPr id="305" name="円/楕円 304"/>
        <xdr:cNvSpPr/>
      </xdr:nvSpPr>
      <xdr:spPr>
        <a:xfrm>
          <a:off x="10426700" y="667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313932" cy="259045"/>
    <xdr:sp macro="" textlink="">
      <xdr:nvSpPr>
        <xdr:cNvPr id="306" name="労働費該当値テキスト"/>
        <xdr:cNvSpPr txBox="1"/>
      </xdr:nvSpPr>
      <xdr:spPr>
        <a:xfrm>
          <a:off x="10528300" y="6641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164554</xdr:rowOff>
    </xdr:from>
    <xdr:to>
      <xdr:col>14</xdr:col>
      <xdr:colOff>79375</xdr:colOff>
      <xdr:row>39</xdr:row>
      <xdr:rowOff>94704</xdr:rowOff>
    </xdr:to>
    <xdr:sp macro="" textlink="">
      <xdr:nvSpPr>
        <xdr:cNvPr id="307" name="円/楕円 306"/>
        <xdr:cNvSpPr/>
      </xdr:nvSpPr>
      <xdr:spPr>
        <a:xfrm>
          <a:off x="9588500" y="667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85831</xdr:rowOff>
    </xdr:from>
    <xdr:ext cx="313932" cy="259045"/>
    <xdr:sp macro="" textlink="">
      <xdr:nvSpPr>
        <xdr:cNvPr id="308" name="テキスト ボックス 307"/>
        <xdr:cNvSpPr txBox="1"/>
      </xdr:nvSpPr>
      <xdr:spPr>
        <a:xfrm>
          <a:off x="9482333" y="67723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164554</xdr:rowOff>
    </xdr:from>
    <xdr:to>
      <xdr:col>12</xdr:col>
      <xdr:colOff>561975</xdr:colOff>
      <xdr:row>39</xdr:row>
      <xdr:rowOff>94704</xdr:rowOff>
    </xdr:to>
    <xdr:sp macro="" textlink="">
      <xdr:nvSpPr>
        <xdr:cNvPr id="309" name="円/楕円 308"/>
        <xdr:cNvSpPr/>
      </xdr:nvSpPr>
      <xdr:spPr>
        <a:xfrm>
          <a:off x="8699500" y="667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85831</xdr:rowOff>
    </xdr:from>
    <xdr:ext cx="313932" cy="259045"/>
    <xdr:sp macro="" textlink="">
      <xdr:nvSpPr>
        <xdr:cNvPr id="310" name="テキスト ボックス 309"/>
        <xdr:cNvSpPr txBox="1"/>
      </xdr:nvSpPr>
      <xdr:spPr>
        <a:xfrm>
          <a:off x="8593333" y="67723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164554</xdr:rowOff>
    </xdr:from>
    <xdr:to>
      <xdr:col>11</xdr:col>
      <xdr:colOff>358775</xdr:colOff>
      <xdr:row>39</xdr:row>
      <xdr:rowOff>94704</xdr:rowOff>
    </xdr:to>
    <xdr:sp macro="" textlink="">
      <xdr:nvSpPr>
        <xdr:cNvPr id="311" name="円/楕円 310"/>
        <xdr:cNvSpPr/>
      </xdr:nvSpPr>
      <xdr:spPr>
        <a:xfrm>
          <a:off x="7810500" y="667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39</xdr:row>
      <xdr:rowOff>85831</xdr:rowOff>
    </xdr:from>
    <xdr:ext cx="313932" cy="259045"/>
    <xdr:sp macro="" textlink="">
      <xdr:nvSpPr>
        <xdr:cNvPr id="312" name="テキスト ボックス 311"/>
        <xdr:cNvSpPr txBox="1"/>
      </xdr:nvSpPr>
      <xdr:spPr>
        <a:xfrm>
          <a:off x="7704333" y="67723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145859</xdr:rowOff>
    </xdr:from>
    <xdr:to>
      <xdr:col>10</xdr:col>
      <xdr:colOff>155575</xdr:colOff>
      <xdr:row>39</xdr:row>
      <xdr:rowOff>76009</xdr:rowOff>
    </xdr:to>
    <xdr:sp macro="" textlink="">
      <xdr:nvSpPr>
        <xdr:cNvPr id="313" name="円/楕円 312"/>
        <xdr:cNvSpPr/>
      </xdr:nvSpPr>
      <xdr:spPr>
        <a:xfrm>
          <a:off x="6921500" y="666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67136</xdr:rowOff>
    </xdr:from>
    <xdr:ext cx="469744" cy="259045"/>
    <xdr:sp macro="" textlink="">
      <xdr:nvSpPr>
        <xdr:cNvPr id="314" name="テキスト ボックス 313"/>
        <xdr:cNvSpPr txBox="1"/>
      </xdr:nvSpPr>
      <xdr:spPr>
        <a:xfrm>
          <a:off x="6737427" y="6753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156388</xdr:rowOff>
    </xdr:from>
    <xdr:to>
      <xdr:col>15</xdr:col>
      <xdr:colOff>180975</xdr:colOff>
      <xdr:row>58</xdr:row>
      <xdr:rowOff>165305</xdr:rowOff>
    </xdr:to>
    <xdr:cxnSp macro="">
      <xdr:nvCxnSpPr>
        <xdr:cNvPr id="343" name="直線コネクタ 342"/>
        <xdr:cNvCxnSpPr/>
      </xdr:nvCxnSpPr>
      <xdr:spPr>
        <a:xfrm flipV="1">
          <a:off x="9639300" y="10100488"/>
          <a:ext cx="838200" cy="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123068</xdr:rowOff>
    </xdr:from>
    <xdr:ext cx="599010" cy="259045"/>
    <xdr:sp macro="" textlink="">
      <xdr:nvSpPr>
        <xdr:cNvPr id="344" name="農林水産業費平均値テキスト"/>
        <xdr:cNvSpPr txBox="1"/>
      </xdr:nvSpPr>
      <xdr:spPr>
        <a:xfrm>
          <a:off x="10528300" y="989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165305</xdr:rowOff>
    </xdr:from>
    <xdr:to>
      <xdr:col>14</xdr:col>
      <xdr:colOff>28575</xdr:colOff>
      <xdr:row>59</xdr:row>
      <xdr:rowOff>12112</xdr:rowOff>
    </xdr:to>
    <xdr:cxnSp macro="">
      <xdr:nvCxnSpPr>
        <xdr:cNvPr id="346" name="直線コネクタ 345"/>
        <xdr:cNvCxnSpPr/>
      </xdr:nvCxnSpPr>
      <xdr:spPr>
        <a:xfrm flipV="1">
          <a:off x="8750300" y="10109405"/>
          <a:ext cx="889000" cy="1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52254</xdr:rowOff>
    </xdr:from>
    <xdr:ext cx="599010" cy="259045"/>
    <xdr:sp macro="" textlink="">
      <xdr:nvSpPr>
        <xdr:cNvPr id="348" name="テキスト ボックス 347"/>
        <xdr:cNvSpPr txBox="1"/>
      </xdr:nvSpPr>
      <xdr:spPr>
        <a:xfrm>
          <a:off x="9339794" y="98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12112</xdr:rowOff>
    </xdr:from>
    <xdr:to>
      <xdr:col>12</xdr:col>
      <xdr:colOff>511175</xdr:colOff>
      <xdr:row>59</xdr:row>
      <xdr:rowOff>23171</xdr:rowOff>
    </xdr:to>
    <xdr:cxnSp macro="">
      <xdr:nvCxnSpPr>
        <xdr:cNvPr id="349" name="直線コネクタ 348"/>
        <xdr:cNvCxnSpPr/>
      </xdr:nvCxnSpPr>
      <xdr:spPr>
        <a:xfrm flipV="1">
          <a:off x="7861300" y="10127662"/>
          <a:ext cx="889000" cy="1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46719</xdr:rowOff>
    </xdr:from>
    <xdr:ext cx="599010" cy="259045"/>
    <xdr:sp macro="" textlink="">
      <xdr:nvSpPr>
        <xdr:cNvPr id="351" name="テキスト ボックス 350"/>
        <xdr:cNvSpPr txBox="1"/>
      </xdr:nvSpPr>
      <xdr:spPr>
        <a:xfrm>
          <a:off x="8450794" y="981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13310</xdr:rowOff>
    </xdr:from>
    <xdr:to>
      <xdr:col>11</xdr:col>
      <xdr:colOff>307975</xdr:colOff>
      <xdr:row>59</xdr:row>
      <xdr:rowOff>23171</xdr:rowOff>
    </xdr:to>
    <xdr:cxnSp macro="">
      <xdr:nvCxnSpPr>
        <xdr:cNvPr id="352" name="直線コネクタ 351"/>
        <xdr:cNvCxnSpPr/>
      </xdr:nvCxnSpPr>
      <xdr:spPr>
        <a:xfrm>
          <a:off x="6972300" y="10128860"/>
          <a:ext cx="889000" cy="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44765</xdr:rowOff>
    </xdr:from>
    <xdr:ext cx="599010" cy="259045"/>
    <xdr:sp macro="" textlink="">
      <xdr:nvSpPr>
        <xdr:cNvPr id="354" name="テキスト ボックス 353"/>
        <xdr:cNvSpPr txBox="1"/>
      </xdr:nvSpPr>
      <xdr:spPr>
        <a:xfrm>
          <a:off x="7561794" y="981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56753</xdr:rowOff>
    </xdr:from>
    <xdr:ext cx="599010" cy="259045"/>
    <xdr:sp macro="" textlink="">
      <xdr:nvSpPr>
        <xdr:cNvPr id="356" name="テキスト ボックス 355"/>
        <xdr:cNvSpPr txBox="1"/>
      </xdr:nvSpPr>
      <xdr:spPr>
        <a:xfrm>
          <a:off x="6672794" y="982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105588</xdr:rowOff>
    </xdr:from>
    <xdr:to>
      <xdr:col>15</xdr:col>
      <xdr:colOff>231775</xdr:colOff>
      <xdr:row>59</xdr:row>
      <xdr:rowOff>35738</xdr:rowOff>
    </xdr:to>
    <xdr:sp macro="" textlink="">
      <xdr:nvSpPr>
        <xdr:cNvPr id="362" name="円/楕円 361"/>
        <xdr:cNvSpPr/>
      </xdr:nvSpPr>
      <xdr:spPr>
        <a:xfrm>
          <a:off x="10426700" y="1004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78618</xdr:rowOff>
    </xdr:from>
    <xdr:ext cx="599010" cy="259045"/>
    <xdr:sp macro="" textlink="">
      <xdr:nvSpPr>
        <xdr:cNvPr id="363" name="農林水産業費該当値テキスト"/>
        <xdr:cNvSpPr txBox="1"/>
      </xdr:nvSpPr>
      <xdr:spPr>
        <a:xfrm>
          <a:off x="10528300" y="10022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156,199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114505</xdr:rowOff>
    </xdr:from>
    <xdr:to>
      <xdr:col>14</xdr:col>
      <xdr:colOff>79375</xdr:colOff>
      <xdr:row>59</xdr:row>
      <xdr:rowOff>44655</xdr:rowOff>
    </xdr:to>
    <xdr:sp macro="" textlink="">
      <xdr:nvSpPr>
        <xdr:cNvPr id="364" name="円/楕円 363"/>
        <xdr:cNvSpPr/>
      </xdr:nvSpPr>
      <xdr:spPr>
        <a:xfrm>
          <a:off x="9588500" y="1005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35782</xdr:rowOff>
    </xdr:from>
    <xdr:ext cx="599010" cy="259045"/>
    <xdr:sp macro="" textlink="">
      <xdr:nvSpPr>
        <xdr:cNvPr id="365" name="テキスト ボックス 364"/>
        <xdr:cNvSpPr txBox="1"/>
      </xdr:nvSpPr>
      <xdr:spPr>
        <a:xfrm>
          <a:off x="9339794" y="10151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132,797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132762</xdr:rowOff>
    </xdr:from>
    <xdr:to>
      <xdr:col>12</xdr:col>
      <xdr:colOff>561975</xdr:colOff>
      <xdr:row>59</xdr:row>
      <xdr:rowOff>62912</xdr:rowOff>
    </xdr:to>
    <xdr:sp macro="" textlink="">
      <xdr:nvSpPr>
        <xdr:cNvPr id="366" name="円/楕円 365"/>
        <xdr:cNvSpPr/>
      </xdr:nvSpPr>
      <xdr:spPr>
        <a:xfrm>
          <a:off x="8699500" y="1007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54039</xdr:rowOff>
    </xdr:from>
    <xdr:ext cx="534377" cy="259045"/>
    <xdr:sp macro="" textlink="">
      <xdr:nvSpPr>
        <xdr:cNvPr id="367" name="テキスト ボックス 366"/>
        <xdr:cNvSpPr txBox="1"/>
      </xdr:nvSpPr>
      <xdr:spPr>
        <a:xfrm>
          <a:off x="8483111" y="1016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84,877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143821</xdr:rowOff>
    </xdr:from>
    <xdr:to>
      <xdr:col>11</xdr:col>
      <xdr:colOff>358775</xdr:colOff>
      <xdr:row>59</xdr:row>
      <xdr:rowOff>73971</xdr:rowOff>
    </xdr:to>
    <xdr:sp macro="" textlink="">
      <xdr:nvSpPr>
        <xdr:cNvPr id="368" name="円/楕円 367"/>
        <xdr:cNvSpPr/>
      </xdr:nvSpPr>
      <xdr:spPr>
        <a:xfrm>
          <a:off x="7810500" y="1008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65098</xdr:rowOff>
    </xdr:from>
    <xdr:ext cx="534377" cy="259045"/>
    <xdr:sp macro="" textlink="">
      <xdr:nvSpPr>
        <xdr:cNvPr id="369" name="テキスト ボックス 368"/>
        <xdr:cNvSpPr txBox="1"/>
      </xdr:nvSpPr>
      <xdr:spPr>
        <a:xfrm>
          <a:off x="7594111" y="1018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55,850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133960</xdr:rowOff>
    </xdr:from>
    <xdr:to>
      <xdr:col>10</xdr:col>
      <xdr:colOff>155575</xdr:colOff>
      <xdr:row>59</xdr:row>
      <xdr:rowOff>64110</xdr:rowOff>
    </xdr:to>
    <xdr:sp macro="" textlink="">
      <xdr:nvSpPr>
        <xdr:cNvPr id="370" name="円/楕円 369"/>
        <xdr:cNvSpPr/>
      </xdr:nvSpPr>
      <xdr:spPr>
        <a:xfrm>
          <a:off x="6921500" y="100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55237</xdr:rowOff>
    </xdr:from>
    <xdr:ext cx="534377" cy="259045"/>
    <xdr:sp macro="" textlink="">
      <xdr:nvSpPr>
        <xdr:cNvPr id="371" name="テキスト ボックス 370"/>
        <xdr:cNvSpPr txBox="1"/>
      </xdr:nvSpPr>
      <xdr:spPr>
        <a:xfrm>
          <a:off x="6705111" y="10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81,732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108725</xdr:rowOff>
    </xdr:from>
    <xdr:to>
      <xdr:col>15</xdr:col>
      <xdr:colOff>180975</xdr:colOff>
      <xdr:row>77</xdr:row>
      <xdr:rowOff>163181</xdr:rowOff>
    </xdr:to>
    <xdr:cxnSp macro="">
      <xdr:nvCxnSpPr>
        <xdr:cNvPr id="400" name="直線コネクタ 399"/>
        <xdr:cNvCxnSpPr/>
      </xdr:nvCxnSpPr>
      <xdr:spPr>
        <a:xfrm flipV="1">
          <a:off x="9639300" y="13310375"/>
          <a:ext cx="838200" cy="5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141219</xdr:rowOff>
    </xdr:from>
    <xdr:ext cx="534377" cy="259045"/>
    <xdr:sp macro="" textlink="">
      <xdr:nvSpPr>
        <xdr:cNvPr id="401" name="商工費平均値テキスト"/>
        <xdr:cNvSpPr txBox="1"/>
      </xdr:nvSpPr>
      <xdr:spPr>
        <a:xfrm>
          <a:off x="10528300" y="13342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87689</xdr:rowOff>
    </xdr:from>
    <xdr:to>
      <xdr:col>14</xdr:col>
      <xdr:colOff>28575</xdr:colOff>
      <xdr:row>77</xdr:row>
      <xdr:rowOff>163181</xdr:rowOff>
    </xdr:to>
    <xdr:cxnSp macro="">
      <xdr:nvCxnSpPr>
        <xdr:cNvPr id="403" name="直線コネクタ 402"/>
        <xdr:cNvCxnSpPr/>
      </xdr:nvCxnSpPr>
      <xdr:spPr>
        <a:xfrm>
          <a:off x="8750300" y="13289339"/>
          <a:ext cx="889000" cy="7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74235</xdr:rowOff>
    </xdr:from>
    <xdr:ext cx="534377" cy="259045"/>
    <xdr:sp macro="" textlink="">
      <xdr:nvSpPr>
        <xdr:cNvPr id="405" name="テキスト ボックス 404"/>
        <xdr:cNvSpPr txBox="1"/>
      </xdr:nvSpPr>
      <xdr:spPr>
        <a:xfrm>
          <a:off x="9372111" y="134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87689</xdr:rowOff>
    </xdr:from>
    <xdr:to>
      <xdr:col>12</xdr:col>
      <xdr:colOff>511175</xdr:colOff>
      <xdr:row>78</xdr:row>
      <xdr:rowOff>60384</xdr:rowOff>
    </xdr:to>
    <xdr:cxnSp macro="">
      <xdr:nvCxnSpPr>
        <xdr:cNvPr id="406" name="直線コネクタ 405"/>
        <xdr:cNvCxnSpPr/>
      </xdr:nvCxnSpPr>
      <xdr:spPr>
        <a:xfrm flipV="1">
          <a:off x="7861300" y="13289339"/>
          <a:ext cx="889000" cy="14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76044</xdr:rowOff>
    </xdr:from>
    <xdr:ext cx="534377" cy="259045"/>
    <xdr:sp macro="" textlink="">
      <xdr:nvSpPr>
        <xdr:cNvPr id="408" name="テキスト ボックス 407"/>
        <xdr:cNvSpPr txBox="1"/>
      </xdr:nvSpPr>
      <xdr:spPr>
        <a:xfrm>
          <a:off x="8483111" y="1344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13688</xdr:rowOff>
    </xdr:from>
    <xdr:to>
      <xdr:col>11</xdr:col>
      <xdr:colOff>307975</xdr:colOff>
      <xdr:row>78</xdr:row>
      <xdr:rowOff>60384</xdr:rowOff>
    </xdr:to>
    <xdr:cxnSp macro="">
      <xdr:nvCxnSpPr>
        <xdr:cNvPr id="409" name="直線コネクタ 408"/>
        <xdr:cNvCxnSpPr/>
      </xdr:nvCxnSpPr>
      <xdr:spPr>
        <a:xfrm>
          <a:off x="6972300" y="13386788"/>
          <a:ext cx="889000" cy="4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103018</xdr:rowOff>
    </xdr:from>
    <xdr:ext cx="534377" cy="259045"/>
    <xdr:sp macro="" textlink="">
      <xdr:nvSpPr>
        <xdr:cNvPr id="411" name="テキスト ボックス 410"/>
        <xdr:cNvSpPr txBox="1"/>
      </xdr:nvSpPr>
      <xdr:spPr>
        <a:xfrm>
          <a:off x="7594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113847</xdr:rowOff>
    </xdr:from>
    <xdr:ext cx="534377" cy="259045"/>
    <xdr:sp macro="" textlink="">
      <xdr:nvSpPr>
        <xdr:cNvPr id="413" name="テキスト ボックス 412"/>
        <xdr:cNvSpPr txBox="1"/>
      </xdr:nvSpPr>
      <xdr:spPr>
        <a:xfrm>
          <a:off x="6705111" y="1348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57925</xdr:rowOff>
    </xdr:from>
    <xdr:to>
      <xdr:col>15</xdr:col>
      <xdr:colOff>231775</xdr:colOff>
      <xdr:row>77</xdr:row>
      <xdr:rowOff>159525</xdr:rowOff>
    </xdr:to>
    <xdr:sp macro="" textlink="">
      <xdr:nvSpPr>
        <xdr:cNvPr id="419" name="円/楕円 418"/>
        <xdr:cNvSpPr/>
      </xdr:nvSpPr>
      <xdr:spPr>
        <a:xfrm>
          <a:off x="10426700" y="132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80802</xdr:rowOff>
    </xdr:from>
    <xdr:ext cx="534377" cy="259045"/>
    <xdr:sp macro="" textlink="">
      <xdr:nvSpPr>
        <xdr:cNvPr id="420" name="商工費該当値テキスト"/>
        <xdr:cNvSpPr txBox="1"/>
      </xdr:nvSpPr>
      <xdr:spPr>
        <a:xfrm>
          <a:off x="10528300" y="1311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73,130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112381</xdr:rowOff>
    </xdr:from>
    <xdr:to>
      <xdr:col>14</xdr:col>
      <xdr:colOff>79375</xdr:colOff>
      <xdr:row>78</xdr:row>
      <xdr:rowOff>42531</xdr:rowOff>
    </xdr:to>
    <xdr:sp macro="" textlink="">
      <xdr:nvSpPr>
        <xdr:cNvPr id="421" name="円/楕円 420"/>
        <xdr:cNvSpPr/>
      </xdr:nvSpPr>
      <xdr:spPr>
        <a:xfrm>
          <a:off x="9588500" y="1331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59058</xdr:rowOff>
    </xdr:from>
    <xdr:ext cx="534377" cy="259045"/>
    <xdr:sp macro="" textlink="">
      <xdr:nvSpPr>
        <xdr:cNvPr id="422" name="テキスト ボックス 421"/>
        <xdr:cNvSpPr txBox="1"/>
      </xdr:nvSpPr>
      <xdr:spPr>
        <a:xfrm>
          <a:off x="9372111" y="1308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58,837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36889</xdr:rowOff>
    </xdr:from>
    <xdr:to>
      <xdr:col>12</xdr:col>
      <xdr:colOff>561975</xdr:colOff>
      <xdr:row>77</xdr:row>
      <xdr:rowOff>138489</xdr:rowOff>
    </xdr:to>
    <xdr:sp macro="" textlink="">
      <xdr:nvSpPr>
        <xdr:cNvPr id="423" name="円/楕円 422"/>
        <xdr:cNvSpPr/>
      </xdr:nvSpPr>
      <xdr:spPr>
        <a:xfrm>
          <a:off x="8699500" y="1323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155016</xdr:rowOff>
    </xdr:from>
    <xdr:ext cx="534377" cy="259045"/>
    <xdr:sp macro="" textlink="">
      <xdr:nvSpPr>
        <xdr:cNvPr id="424" name="テキスト ボックス 423"/>
        <xdr:cNvSpPr txBox="1"/>
      </xdr:nvSpPr>
      <xdr:spPr>
        <a:xfrm>
          <a:off x="8483111" y="1301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78,651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9584</xdr:rowOff>
    </xdr:from>
    <xdr:to>
      <xdr:col>11</xdr:col>
      <xdr:colOff>358775</xdr:colOff>
      <xdr:row>78</xdr:row>
      <xdr:rowOff>111184</xdr:rowOff>
    </xdr:to>
    <xdr:sp macro="" textlink="">
      <xdr:nvSpPr>
        <xdr:cNvPr id="425" name="円/楕円 424"/>
        <xdr:cNvSpPr/>
      </xdr:nvSpPr>
      <xdr:spPr>
        <a:xfrm>
          <a:off x="7810500" y="1338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102311</xdr:rowOff>
    </xdr:from>
    <xdr:ext cx="534377" cy="259045"/>
    <xdr:sp macro="" textlink="">
      <xdr:nvSpPr>
        <xdr:cNvPr id="426" name="テキスト ボックス 425"/>
        <xdr:cNvSpPr txBox="1"/>
      </xdr:nvSpPr>
      <xdr:spPr>
        <a:xfrm>
          <a:off x="7594111" y="1347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40,818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134338</xdr:rowOff>
    </xdr:from>
    <xdr:to>
      <xdr:col>10</xdr:col>
      <xdr:colOff>155575</xdr:colOff>
      <xdr:row>78</xdr:row>
      <xdr:rowOff>64488</xdr:rowOff>
    </xdr:to>
    <xdr:sp macro="" textlink="">
      <xdr:nvSpPr>
        <xdr:cNvPr id="427" name="円/楕円 426"/>
        <xdr:cNvSpPr/>
      </xdr:nvSpPr>
      <xdr:spPr>
        <a:xfrm>
          <a:off x="6921500" y="1333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81015</xdr:rowOff>
    </xdr:from>
    <xdr:ext cx="534377" cy="259045"/>
    <xdr:sp macro="" textlink="">
      <xdr:nvSpPr>
        <xdr:cNvPr id="428" name="テキスト ボックス 427"/>
        <xdr:cNvSpPr txBox="1"/>
      </xdr:nvSpPr>
      <xdr:spPr>
        <a:xfrm>
          <a:off x="6705111" y="1311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53,074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56,613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107505</xdr:rowOff>
    </xdr:from>
    <xdr:to>
      <xdr:col>15</xdr:col>
      <xdr:colOff>180975</xdr:colOff>
      <xdr:row>98</xdr:row>
      <xdr:rowOff>120259</xdr:rowOff>
    </xdr:to>
    <xdr:cxnSp macro="">
      <xdr:nvCxnSpPr>
        <xdr:cNvPr id="455" name="直線コネクタ 454"/>
        <xdr:cNvCxnSpPr/>
      </xdr:nvCxnSpPr>
      <xdr:spPr>
        <a:xfrm>
          <a:off x="9639300" y="16909605"/>
          <a:ext cx="838200" cy="1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43614</xdr:rowOff>
    </xdr:from>
    <xdr:ext cx="599010" cy="259045"/>
    <xdr:sp macro="" textlink="">
      <xdr:nvSpPr>
        <xdr:cNvPr id="456" name="土木費平均値テキスト"/>
        <xdr:cNvSpPr txBox="1"/>
      </xdr:nvSpPr>
      <xdr:spPr>
        <a:xfrm>
          <a:off x="10528300" y="16674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78448</xdr:rowOff>
    </xdr:from>
    <xdr:to>
      <xdr:col>14</xdr:col>
      <xdr:colOff>28575</xdr:colOff>
      <xdr:row>98</xdr:row>
      <xdr:rowOff>107505</xdr:rowOff>
    </xdr:to>
    <xdr:cxnSp macro="">
      <xdr:nvCxnSpPr>
        <xdr:cNvPr id="458" name="直線コネクタ 457"/>
        <xdr:cNvCxnSpPr/>
      </xdr:nvCxnSpPr>
      <xdr:spPr>
        <a:xfrm>
          <a:off x="8750300" y="16880548"/>
          <a:ext cx="889000" cy="2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145493</xdr:rowOff>
    </xdr:from>
    <xdr:ext cx="599010" cy="259045"/>
    <xdr:sp macro="" textlink="">
      <xdr:nvSpPr>
        <xdr:cNvPr id="460" name="テキスト ボックス 459"/>
        <xdr:cNvSpPr txBox="1"/>
      </xdr:nvSpPr>
      <xdr:spPr>
        <a:xfrm>
          <a:off x="9339794" y="1660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78448</xdr:rowOff>
    </xdr:from>
    <xdr:to>
      <xdr:col>12</xdr:col>
      <xdr:colOff>511175</xdr:colOff>
      <xdr:row>98</xdr:row>
      <xdr:rowOff>96079</xdr:rowOff>
    </xdr:to>
    <xdr:cxnSp macro="">
      <xdr:nvCxnSpPr>
        <xdr:cNvPr id="461" name="直線コネクタ 460"/>
        <xdr:cNvCxnSpPr/>
      </xdr:nvCxnSpPr>
      <xdr:spPr>
        <a:xfrm flipV="1">
          <a:off x="7861300" y="16880548"/>
          <a:ext cx="889000" cy="1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133311</xdr:rowOff>
    </xdr:from>
    <xdr:ext cx="599010" cy="259045"/>
    <xdr:sp macro="" textlink="">
      <xdr:nvSpPr>
        <xdr:cNvPr id="463" name="テキスト ボックス 462"/>
        <xdr:cNvSpPr txBox="1"/>
      </xdr:nvSpPr>
      <xdr:spPr>
        <a:xfrm>
          <a:off x="8450794" y="1659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96079</xdr:rowOff>
    </xdr:from>
    <xdr:to>
      <xdr:col>11</xdr:col>
      <xdr:colOff>307975</xdr:colOff>
      <xdr:row>98</xdr:row>
      <xdr:rowOff>121176</xdr:rowOff>
    </xdr:to>
    <xdr:cxnSp macro="">
      <xdr:nvCxnSpPr>
        <xdr:cNvPr id="464" name="直線コネクタ 463"/>
        <xdr:cNvCxnSpPr/>
      </xdr:nvCxnSpPr>
      <xdr:spPr>
        <a:xfrm flipV="1">
          <a:off x="6972300" y="16898179"/>
          <a:ext cx="889000" cy="2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143167</xdr:rowOff>
    </xdr:from>
    <xdr:ext cx="599010" cy="259045"/>
    <xdr:sp macro="" textlink="">
      <xdr:nvSpPr>
        <xdr:cNvPr id="466" name="テキスト ボックス 465"/>
        <xdr:cNvSpPr txBox="1"/>
      </xdr:nvSpPr>
      <xdr:spPr>
        <a:xfrm>
          <a:off x="7561794" y="166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154505</xdr:rowOff>
    </xdr:from>
    <xdr:ext cx="599010" cy="259045"/>
    <xdr:sp macro="" textlink="">
      <xdr:nvSpPr>
        <xdr:cNvPr id="468" name="テキスト ボックス 467"/>
        <xdr:cNvSpPr txBox="1"/>
      </xdr:nvSpPr>
      <xdr:spPr>
        <a:xfrm>
          <a:off x="6672794" y="1661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69459</xdr:rowOff>
    </xdr:from>
    <xdr:to>
      <xdr:col>15</xdr:col>
      <xdr:colOff>231775</xdr:colOff>
      <xdr:row>98</xdr:row>
      <xdr:rowOff>171059</xdr:rowOff>
    </xdr:to>
    <xdr:sp macro="" textlink="">
      <xdr:nvSpPr>
        <xdr:cNvPr id="474" name="円/楕円 473"/>
        <xdr:cNvSpPr/>
      </xdr:nvSpPr>
      <xdr:spPr>
        <a:xfrm>
          <a:off x="10426700" y="1687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170613</xdr:rowOff>
    </xdr:from>
    <xdr:ext cx="534377" cy="259045"/>
    <xdr:sp macro="" textlink="">
      <xdr:nvSpPr>
        <xdr:cNvPr id="475" name="土木費該当値テキスト"/>
        <xdr:cNvSpPr txBox="1"/>
      </xdr:nvSpPr>
      <xdr:spPr>
        <a:xfrm>
          <a:off x="10528300" y="1680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42,522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56705</xdr:rowOff>
    </xdr:from>
    <xdr:to>
      <xdr:col>14</xdr:col>
      <xdr:colOff>79375</xdr:colOff>
      <xdr:row>98</xdr:row>
      <xdr:rowOff>158305</xdr:rowOff>
    </xdr:to>
    <xdr:sp macro="" textlink="">
      <xdr:nvSpPr>
        <xdr:cNvPr id="476" name="円/楕円 475"/>
        <xdr:cNvSpPr/>
      </xdr:nvSpPr>
      <xdr:spPr>
        <a:xfrm>
          <a:off x="9588500" y="1685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149432</xdr:rowOff>
    </xdr:from>
    <xdr:ext cx="534377" cy="259045"/>
    <xdr:sp macro="" textlink="">
      <xdr:nvSpPr>
        <xdr:cNvPr id="477" name="テキスト ボックス 476"/>
        <xdr:cNvSpPr txBox="1"/>
      </xdr:nvSpPr>
      <xdr:spPr>
        <a:xfrm>
          <a:off x="9372111" y="1695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70,418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27648</xdr:rowOff>
    </xdr:from>
    <xdr:to>
      <xdr:col>12</xdr:col>
      <xdr:colOff>561975</xdr:colOff>
      <xdr:row>98</xdr:row>
      <xdr:rowOff>129248</xdr:rowOff>
    </xdr:to>
    <xdr:sp macro="" textlink="">
      <xdr:nvSpPr>
        <xdr:cNvPr id="478" name="円/楕円 477"/>
        <xdr:cNvSpPr/>
      </xdr:nvSpPr>
      <xdr:spPr>
        <a:xfrm>
          <a:off x="8699500" y="1682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120375</xdr:rowOff>
    </xdr:from>
    <xdr:ext cx="599010" cy="259045"/>
    <xdr:sp macro="" textlink="">
      <xdr:nvSpPr>
        <xdr:cNvPr id="479" name="テキスト ボックス 478"/>
        <xdr:cNvSpPr txBox="1"/>
      </xdr:nvSpPr>
      <xdr:spPr>
        <a:xfrm>
          <a:off x="8450794" y="16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133,972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45279</xdr:rowOff>
    </xdr:from>
    <xdr:to>
      <xdr:col>11</xdr:col>
      <xdr:colOff>358775</xdr:colOff>
      <xdr:row>98</xdr:row>
      <xdr:rowOff>146879</xdr:rowOff>
    </xdr:to>
    <xdr:sp macro="" textlink="">
      <xdr:nvSpPr>
        <xdr:cNvPr id="480" name="円/楕円 479"/>
        <xdr:cNvSpPr/>
      </xdr:nvSpPr>
      <xdr:spPr>
        <a:xfrm>
          <a:off x="7810500" y="1684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138006</xdr:rowOff>
    </xdr:from>
    <xdr:ext cx="534377" cy="259045"/>
    <xdr:sp macro="" textlink="">
      <xdr:nvSpPr>
        <xdr:cNvPr id="481" name="テキスト ボックス 480"/>
        <xdr:cNvSpPr txBox="1"/>
      </xdr:nvSpPr>
      <xdr:spPr>
        <a:xfrm>
          <a:off x="7594111" y="1694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95,408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70376</xdr:rowOff>
    </xdr:from>
    <xdr:to>
      <xdr:col>10</xdr:col>
      <xdr:colOff>155575</xdr:colOff>
      <xdr:row>99</xdr:row>
      <xdr:rowOff>526</xdr:rowOff>
    </xdr:to>
    <xdr:sp macro="" textlink="">
      <xdr:nvSpPr>
        <xdr:cNvPr id="482" name="円/楕円 481"/>
        <xdr:cNvSpPr/>
      </xdr:nvSpPr>
      <xdr:spPr>
        <a:xfrm>
          <a:off x="6921500" y="1687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163103</xdr:rowOff>
    </xdr:from>
    <xdr:ext cx="534377" cy="259045"/>
    <xdr:sp macro="" textlink="">
      <xdr:nvSpPr>
        <xdr:cNvPr id="483" name="テキスト ボックス 482"/>
        <xdr:cNvSpPr txBox="1"/>
      </xdr:nvSpPr>
      <xdr:spPr>
        <a:xfrm>
          <a:off x="6705111" y="1696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40,518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27937</xdr:rowOff>
    </xdr:from>
    <xdr:to>
      <xdr:col>23</xdr:col>
      <xdr:colOff>517525</xdr:colOff>
      <xdr:row>37</xdr:row>
      <xdr:rowOff>57838</xdr:rowOff>
    </xdr:to>
    <xdr:cxnSp macro="">
      <xdr:nvCxnSpPr>
        <xdr:cNvPr id="512" name="直線コネクタ 511"/>
        <xdr:cNvCxnSpPr/>
      </xdr:nvCxnSpPr>
      <xdr:spPr>
        <a:xfrm>
          <a:off x="15481300" y="6371587"/>
          <a:ext cx="838200" cy="2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143087</xdr:rowOff>
    </xdr:from>
    <xdr:ext cx="534377" cy="259045"/>
    <xdr:sp macro="" textlink="">
      <xdr:nvSpPr>
        <xdr:cNvPr id="513" name="消防費平均値テキスト"/>
        <xdr:cNvSpPr txBox="1"/>
      </xdr:nvSpPr>
      <xdr:spPr>
        <a:xfrm>
          <a:off x="16370300" y="614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24280</xdr:rowOff>
    </xdr:from>
    <xdr:to>
      <xdr:col>22</xdr:col>
      <xdr:colOff>365125</xdr:colOff>
      <xdr:row>37</xdr:row>
      <xdr:rowOff>27937</xdr:rowOff>
    </xdr:to>
    <xdr:cxnSp macro="">
      <xdr:nvCxnSpPr>
        <xdr:cNvPr id="515" name="直線コネクタ 514"/>
        <xdr:cNvCxnSpPr/>
      </xdr:nvCxnSpPr>
      <xdr:spPr>
        <a:xfrm>
          <a:off x="14592300" y="6367930"/>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63900</xdr:rowOff>
    </xdr:from>
    <xdr:ext cx="534377" cy="259045"/>
    <xdr:sp macro="" textlink="">
      <xdr:nvSpPr>
        <xdr:cNvPr id="517" name="テキスト ボックス 516"/>
        <xdr:cNvSpPr txBox="1"/>
      </xdr:nvSpPr>
      <xdr:spPr>
        <a:xfrm>
          <a:off x="15214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110813</xdr:rowOff>
    </xdr:from>
    <xdr:to>
      <xdr:col>21</xdr:col>
      <xdr:colOff>161925</xdr:colOff>
      <xdr:row>37</xdr:row>
      <xdr:rowOff>24280</xdr:rowOff>
    </xdr:to>
    <xdr:cxnSp macro="">
      <xdr:nvCxnSpPr>
        <xdr:cNvPr id="518" name="直線コネクタ 517"/>
        <xdr:cNvCxnSpPr/>
      </xdr:nvCxnSpPr>
      <xdr:spPr>
        <a:xfrm>
          <a:off x="13703300" y="6283013"/>
          <a:ext cx="889000" cy="8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3375</xdr:rowOff>
    </xdr:from>
    <xdr:ext cx="534377" cy="259045"/>
    <xdr:sp macro="" textlink="">
      <xdr:nvSpPr>
        <xdr:cNvPr id="520" name="テキスト ボックス 519"/>
        <xdr:cNvSpPr txBox="1"/>
      </xdr:nvSpPr>
      <xdr:spPr>
        <a:xfrm>
          <a:off x="14325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110813</xdr:rowOff>
    </xdr:from>
    <xdr:to>
      <xdr:col>19</xdr:col>
      <xdr:colOff>644525</xdr:colOff>
      <xdr:row>37</xdr:row>
      <xdr:rowOff>42735</xdr:rowOff>
    </xdr:to>
    <xdr:cxnSp macro="">
      <xdr:nvCxnSpPr>
        <xdr:cNvPr id="521" name="直線コネクタ 520"/>
        <xdr:cNvCxnSpPr/>
      </xdr:nvCxnSpPr>
      <xdr:spPr>
        <a:xfrm flipV="1">
          <a:off x="12814300" y="6283013"/>
          <a:ext cx="889000" cy="10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63372</xdr:rowOff>
    </xdr:from>
    <xdr:ext cx="534377" cy="259045"/>
    <xdr:sp macro="" textlink="">
      <xdr:nvSpPr>
        <xdr:cNvPr id="523" name="テキスト ボックス 522"/>
        <xdr:cNvSpPr txBox="1"/>
      </xdr:nvSpPr>
      <xdr:spPr>
        <a:xfrm>
          <a:off x="13436111" y="640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86385</xdr:rowOff>
    </xdr:from>
    <xdr:ext cx="534377" cy="259045"/>
    <xdr:sp macro="" textlink="">
      <xdr:nvSpPr>
        <xdr:cNvPr id="525" name="テキスト ボックス 524"/>
        <xdr:cNvSpPr txBox="1"/>
      </xdr:nvSpPr>
      <xdr:spPr>
        <a:xfrm>
          <a:off x="12547111" y="643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7038</xdr:rowOff>
    </xdr:from>
    <xdr:to>
      <xdr:col>23</xdr:col>
      <xdr:colOff>568325</xdr:colOff>
      <xdr:row>37</xdr:row>
      <xdr:rowOff>108638</xdr:rowOff>
    </xdr:to>
    <xdr:sp macro="" textlink="">
      <xdr:nvSpPr>
        <xdr:cNvPr id="531" name="円/楕円 530"/>
        <xdr:cNvSpPr/>
      </xdr:nvSpPr>
      <xdr:spPr>
        <a:xfrm>
          <a:off x="16268700" y="635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156915</xdr:rowOff>
    </xdr:from>
    <xdr:ext cx="534377" cy="259045"/>
    <xdr:sp macro="" textlink="">
      <xdr:nvSpPr>
        <xdr:cNvPr id="532" name="消防費該当値テキスト"/>
        <xdr:cNvSpPr txBox="1"/>
      </xdr:nvSpPr>
      <xdr:spPr>
        <a:xfrm>
          <a:off x="16370300" y="632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43,243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148587</xdr:rowOff>
    </xdr:from>
    <xdr:to>
      <xdr:col>22</xdr:col>
      <xdr:colOff>415925</xdr:colOff>
      <xdr:row>37</xdr:row>
      <xdr:rowOff>78737</xdr:rowOff>
    </xdr:to>
    <xdr:sp macro="" textlink="">
      <xdr:nvSpPr>
        <xdr:cNvPr id="533" name="円/楕円 532"/>
        <xdr:cNvSpPr/>
      </xdr:nvSpPr>
      <xdr:spPr>
        <a:xfrm>
          <a:off x="15430500" y="632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69864</xdr:rowOff>
    </xdr:from>
    <xdr:ext cx="534377" cy="259045"/>
    <xdr:sp macro="" textlink="">
      <xdr:nvSpPr>
        <xdr:cNvPr id="534" name="テキスト ボックス 533"/>
        <xdr:cNvSpPr txBox="1"/>
      </xdr:nvSpPr>
      <xdr:spPr>
        <a:xfrm>
          <a:off x="15214111" y="641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47,167</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144930</xdr:rowOff>
    </xdr:from>
    <xdr:to>
      <xdr:col>21</xdr:col>
      <xdr:colOff>212725</xdr:colOff>
      <xdr:row>37</xdr:row>
      <xdr:rowOff>75080</xdr:rowOff>
    </xdr:to>
    <xdr:sp macro="" textlink="">
      <xdr:nvSpPr>
        <xdr:cNvPr id="535" name="円/楕円 534"/>
        <xdr:cNvSpPr/>
      </xdr:nvSpPr>
      <xdr:spPr>
        <a:xfrm>
          <a:off x="14541500" y="631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66207</xdr:rowOff>
    </xdr:from>
    <xdr:ext cx="534377" cy="259045"/>
    <xdr:sp macro="" textlink="">
      <xdr:nvSpPr>
        <xdr:cNvPr id="536" name="テキスト ボックス 535"/>
        <xdr:cNvSpPr txBox="1"/>
      </xdr:nvSpPr>
      <xdr:spPr>
        <a:xfrm>
          <a:off x="14325111" y="640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47,647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60013</xdr:rowOff>
    </xdr:from>
    <xdr:to>
      <xdr:col>20</xdr:col>
      <xdr:colOff>9525</xdr:colOff>
      <xdr:row>36</xdr:row>
      <xdr:rowOff>161613</xdr:rowOff>
    </xdr:to>
    <xdr:sp macro="" textlink="">
      <xdr:nvSpPr>
        <xdr:cNvPr id="537" name="円/楕円 536"/>
        <xdr:cNvSpPr/>
      </xdr:nvSpPr>
      <xdr:spPr>
        <a:xfrm>
          <a:off x="13652500" y="623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6690</xdr:rowOff>
    </xdr:from>
    <xdr:ext cx="534377" cy="259045"/>
    <xdr:sp macro="" textlink="">
      <xdr:nvSpPr>
        <xdr:cNvPr id="538" name="テキスト ボックス 537"/>
        <xdr:cNvSpPr txBox="1"/>
      </xdr:nvSpPr>
      <xdr:spPr>
        <a:xfrm>
          <a:off x="13436111" y="60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58,791</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163385</xdr:rowOff>
    </xdr:from>
    <xdr:to>
      <xdr:col>18</xdr:col>
      <xdr:colOff>492125</xdr:colOff>
      <xdr:row>37</xdr:row>
      <xdr:rowOff>93535</xdr:rowOff>
    </xdr:to>
    <xdr:sp macro="" textlink="">
      <xdr:nvSpPr>
        <xdr:cNvPr id="539" name="円/楕円 538"/>
        <xdr:cNvSpPr/>
      </xdr:nvSpPr>
      <xdr:spPr>
        <a:xfrm>
          <a:off x="12763500" y="63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110062</xdr:rowOff>
    </xdr:from>
    <xdr:ext cx="534377" cy="259045"/>
    <xdr:sp macro="" textlink="">
      <xdr:nvSpPr>
        <xdr:cNvPr id="540" name="テキスト ボックス 539"/>
        <xdr:cNvSpPr txBox="1"/>
      </xdr:nvSpPr>
      <xdr:spPr>
        <a:xfrm>
          <a:off x="12547111" y="611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45,225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117852</xdr:rowOff>
    </xdr:from>
    <xdr:to>
      <xdr:col>23</xdr:col>
      <xdr:colOff>517525</xdr:colOff>
      <xdr:row>57</xdr:row>
      <xdr:rowOff>122178</xdr:rowOff>
    </xdr:to>
    <xdr:cxnSp macro="">
      <xdr:nvCxnSpPr>
        <xdr:cNvPr id="569" name="直線コネクタ 568"/>
        <xdr:cNvCxnSpPr/>
      </xdr:nvCxnSpPr>
      <xdr:spPr>
        <a:xfrm flipV="1">
          <a:off x="15481300" y="9719052"/>
          <a:ext cx="838200" cy="17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77317</xdr:rowOff>
    </xdr:from>
    <xdr:ext cx="599010" cy="259045"/>
    <xdr:sp macro="" textlink="">
      <xdr:nvSpPr>
        <xdr:cNvPr id="570" name="教育費平均値テキスト"/>
        <xdr:cNvSpPr txBox="1"/>
      </xdr:nvSpPr>
      <xdr:spPr>
        <a:xfrm>
          <a:off x="16370300" y="9849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80866</xdr:rowOff>
    </xdr:from>
    <xdr:to>
      <xdr:col>22</xdr:col>
      <xdr:colOff>365125</xdr:colOff>
      <xdr:row>57</xdr:row>
      <xdr:rowOff>122178</xdr:rowOff>
    </xdr:to>
    <xdr:cxnSp macro="">
      <xdr:nvCxnSpPr>
        <xdr:cNvPr id="572" name="直線コネクタ 571"/>
        <xdr:cNvCxnSpPr/>
      </xdr:nvCxnSpPr>
      <xdr:spPr>
        <a:xfrm>
          <a:off x="14592300" y="9853516"/>
          <a:ext cx="889000" cy="4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5849</xdr:rowOff>
    </xdr:from>
    <xdr:ext cx="599010" cy="259045"/>
    <xdr:sp macro="" textlink="">
      <xdr:nvSpPr>
        <xdr:cNvPr id="574" name="テキスト ボックス 573"/>
        <xdr:cNvSpPr txBox="1"/>
      </xdr:nvSpPr>
      <xdr:spPr>
        <a:xfrm>
          <a:off x="15181794"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80866</xdr:rowOff>
    </xdr:from>
    <xdr:to>
      <xdr:col>21</xdr:col>
      <xdr:colOff>161925</xdr:colOff>
      <xdr:row>57</xdr:row>
      <xdr:rowOff>151519</xdr:rowOff>
    </xdr:to>
    <xdr:cxnSp macro="">
      <xdr:nvCxnSpPr>
        <xdr:cNvPr id="575" name="直線コネクタ 574"/>
        <xdr:cNvCxnSpPr/>
      </xdr:nvCxnSpPr>
      <xdr:spPr>
        <a:xfrm flipV="1">
          <a:off x="13703300" y="9853516"/>
          <a:ext cx="889000" cy="7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14745</xdr:rowOff>
    </xdr:from>
    <xdr:ext cx="599010" cy="259045"/>
    <xdr:sp macro="" textlink="">
      <xdr:nvSpPr>
        <xdr:cNvPr id="577" name="テキスト ボックス 576"/>
        <xdr:cNvSpPr txBox="1"/>
      </xdr:nvSpPr>
      <xdr:spPr>
        <a:xfrm>
          <a:off x="14292794"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113447</xdr:rowOff>
    </xdr:from>
    <xdr:to>
      <xdr:col>19</xdr:col>
      <xdr:colOff>644525</xdr:colOff>
      <xdr:row>57</xdr:row>
      <xdr:rowOff>151519</xdr:rowOff>
    </xdr:to>
    <xdr:cxnSp macro="">
      <xdr:nvCxnSpPr>
        <xdr:cNvPr id="578" name="直線コネクタ 577"/>
        <xdr:cNvCxnSpPr/>
      </xdr:nvCxnSpPr>
      <xdr:spPr>
        <a:xfrm>
          <a:off x="12814300" y="9886097"/>
          <a:ext cx="889000" cy="3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46822</xdr:rowOff>
    </xdr:from>
    <xdr:ext cx="599010" cy="259045"/>
    <xdr:sp macro="" textlink="">
      <xdr:nvSpPr>
        <xdr:cNvPr id="580" name="テキスト ボックス 579"/>
        <xdr:cNvSpPr txBox="1"/>
      </xdr:nvSpPr>
      <xdr:spPr>
        <a:xfrm>
          <a:off x="13403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48277</xdr:rowOff>
    </xdr:from>
    <xdr:ext cx="599010" cy="259045"/>
    <xdr:sp macro="" textlink="">
      <xdr:nvSpPr>
        <xdr:cNvPr id="582" name="テキスト ボックス 581"/>
        <xdr:cNvSpPr txBox="1"/>
      </xdr:nvSpPr>
      <xdr:spPr>
        <a:xfrm>
          <a:off x="12514794" y="9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67052</xdr:rowOff>
    </xdr:from>
    <xdr:to>
      <xdr:col>23</xdr:col>
      <xdr:colOff>568325</xdr:colOff>
      <xdr:row>56</xdr:row>
      <xdr:rowOff>168652</xdr:rowOff>
    </xdr:to>
    <xdr:sp macro="" textlink="">
      <xdr:nvSpPr>
        <xdr:cNvPr id="588" name="円/楕円 587"/>
        <xdr:cNvSpPr/>
      </xdr:nvSpPr>
      <xdr:spPr>
        <a:xfrm>
          <a:off x="16268700" y="966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89929</xdr:rowOff>
    </xdr:from>
    <xdr:ext cx="599010" cy="259045"/>
    <xdr:sp macro="" textlink="">
      <xdr:nvSpPr>
        <xdr:cNvPr id="589" name="教育費該当値テキスト"/>
        <xdr:cNvSpPr txBox="1"/>
      </xdr:nvSpPr>
      <xdr:spPr>
        <a:xfrm>
          <a:off x="16370300" y="9519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231,469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71378</xdr:rowOff>
    </xdr:from>
    <xdr:to>
      <xdr:col>22</xdr:col>
      <xdr:colOff>415925</xdr:colOff>
      <xdr:row>58</xdr:row>
      <xdr:rowOff>1528</xdr:rowOff>
    </xdr:to>
    <xdr:sp macro="" textlink="">
      <xdr:nvSpPr>
        <xdr:cNvPr id="590" name="円/楕円 589"/>
        <xdr:cNvSpPr/>
      </xdr:nvSpPr>
      <xdr:spPr>
        <a:xfrm>
          <a:off x="15430500" y="984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18055</xdr:rowOff>
    </xdr:from>
    <xdr:ext cx="599010" cy="259045"/>
    <xdr:sp macro="" textlink="">
      <xdr:nvSpPr>
        <xdr:cNvPr id="591" name="テキスト ボックス 590"/>
        <xdr:cNvSpPr txBox="1"/>
      </xdr:nvSpPr>
      <xdr:spPr>
        <a:xfrm>
          <a:off x="15181794" y="96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139,198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30066</xdr:rowOff>
    </xdr:from>
    <xdr:to>
      <xdr:col>21</xdr:col>
      <xdr:colOff>212725</xdr:colOff>
      <xdr:row>57</xdr:row>
      <xdr:rowOff>131666</xdr:rowOff>
    </xdr:to>
    <xdr:sp macro="" textlink="">
      <xdr:nvSpPr>
        <xdr:cNvPr id="592" name="円/楕円 591"/>
        <xdr:cNvSpPr/>
      </xdr:nvSpPr>
      <xdr:spPr>
        <a:xfrm>
          <a:off x="14541500" y="980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148193</xdr:rowOff>
    </xdr:from>
    <xdr:ext cx="599010" cy="259045"/>
    <xdr:sp macro="" textlink="">
      <xdr:nvSpPr>
        <xdr:cNvPr id="593" name="テキスト ボックス 592"/>
        <xdr:cNvSpPr txBox="1"/>
      </xdr:nvSpPr>
      <xdr:spPr>
        <a:xfrm>
          <a:off x="14292794" y="9577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160,884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100719</xdr:rowOff>
    </xdr:from>
    <xdr:to>
      <xdr:col>20</xdr:col>
      <xdr:colOff>9525</xdr:colOff>
      <xdr:row>58</xdr:row>
      <xdr:rowOff>30869</xdr:rowOff>
    </xdr:to>
    <xdr:sp macro="" textlink="">
      <xdr:nvSpPr>
        <xdr:cNvPr id="594" name="円/楕円 593"/>
        <xdr:cNvSpPr/>
      </xdr:nvSpPr>
      <xdr:spPr>
        <a:xfrm>
          <a:off x="13652500" y="987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21996</xdr:rowOff>
    </xdr:from>
    <xdr:ext cx="599010" cy="259045"/>
    <xdr:sp macro="" textlink="">
      <xdr:nvSpPr>
        <xdr:cNvPr id="595" name="テキスト ボックス 594"/>
        <xdr:cNvSpPr txBox="1"/>
      </xdr:nvSpPr>
      <xdr:spPr>
        <a:xfrm>
          <a:off x="13403794" y="996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123,796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62647</xdr:rowOff>
    </xdr:from>
    <xdr:to>
      <xdr:col>18</xdr:col>
      <xdr:colOff>492125</xdr:colOff>
      <xdr:row>57</xdr:row>
      <xdr:rowOff>164247</xdr:rowOff>
    </xdr:to>
    <xdr:sp macro="" textlink="">
      <xdr:nvSpPr>
        <xdr:cNvPr id="596" name="円/楕円 595"/>
        <xdr:cNvSpPr/>
      </xdr:nvSpPr>
      <xdr:spPr>
        <a:xfrm>
          <a:off x="12763500" y="983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9324</xdr:rowOff>
    </xdr:from>
    <xdr:ext cx="599010" cy="259045"/>
    <xdr:sp macro="" textlink="">
      <xdr:nvSpPr>
        <xdr:cNvPr id="597" name="テキスト ボックス 596"/>
        <xdr:cNvSpPr txBox="1"/>
      </xdr:nvSpPr>
      <xdr:spPr>
        <a:xfrm>
          <a:off x="12514794" y="9610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143,781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43140</xdr:rowOff>
    </xdr:from>
    <xdr:to>
      <xdr:col>23</xdr:col>
      <xdr:colOff>517525</xdr:colOff>
      <xdr:row>79</xdr:row>
      <xdr:rowOff>44450</xdr:rowOff>
    </xdr:to>
    <xdr:cxnSp macro="">
      <xdr:nvCxnSpPr>
        <xdr:cNvPr id="626" name="直線コネクタ 625"/>
        <xdr:cNvCxnSpPr/>
      </xdr:nvCxnSpPr>
      <xdr:spPr>
        <a:xfrm>
          <a:off x="15481300" y="13587690"/>
          <a:ext cx="838200" cy="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37340</xdr:rowOff>
    </xdr:from>
    <xdr:to>
      <xdr:col>22</xdr:col>
      <xdr:colOff>365125</xdr:colOff>
      <xdr:row>79</xdr:row>
      <xdr:rowOff>43140</xdr:rowOff>
    </xdr:to>
    <xdr:cxnSp macro="">
      <xdr:nvCxnSpPr>
        <xdr:cNvPr id="629" name="直線コネクタ 628"/>
        <xdr:cNvCxnSpPr/>
      </xdr:nvCxnSpPr>
      <xdr:spPr>
        <a:xfrm>
          <a:off x="14592300" y="13581890"/>
          <a:ext cx="889000" cy="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56399</xdr:rowOff>
    </xdr:from>
    <xdr:ext cx="534377" cy="259045"/>
    <xdr:sp macro="" textlink="">
      <xdr:nvSpPr>
        <xdr:cNvPr id="631" name="テキスト ボックス 630"/>
        <xdr:cNvSpPr txBox="1"/>
      </xdr:nvSpPr>
      <xdr:spPr>
        <a:xfrm>
          <a:off x="15214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26696</xdr:rowOff>
    </xdr:from>
    <xdr:to>
      <xdr:col>21</xdr:col>
      <xdr:colOff>161925</xdr:colOff>
      <xdr:row>79</xdr:row>
      <xdr:rowOff>37340</xdr:rowOff>
    </xdr:to>
    <xdr:cxnSp macro="">
      <xdr:nvCxnSpPr>
        <xdr:cNvPr id="632" name="直線コネクタ 631"/>
        <xdr:cNvCxnSpPr/>
      </xdr:nvCxnSpPr>
      <xdr:spPr>
        <a:xfrm>
          <a:off x="13703300" y="13571246"/>
          <a:ext cx="889000" cy="1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42637</xdr:rowOff>
    </xdr:from>
    <xdr:ext cx="534377" cy="259045"/>
    <xdr:sp macro="" textlink="">
      <xdr:nvSpPr>
        <xdr:cNvPr id="634" name="テキスト ボックス 633"/>
        <xdr:cNvSpPr txBox="1"/>
      </xdr:nvSpPr>
      <xdr:spPr>
        <a:xfrm>
          <a:off x="14325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156442</xdr:rowOff>
    </xdr:from>
    <xdr:to>
      <xdr:col>19</xdr:col>
      <xdr:colOff>644525</xdr:colOff>
      <xdr:row>79</xdr:row>
      <xdr:rowOff>26696</xdr:rowOff>
    </xdr:to>
    <xdr:cxnSp macro="">
      <xdr:nvCxnSpPr>
        <xdr:cNvPr id="635" name="直線コネクタ 634"/>
        <xdr:cNvCxnSpPr/>
      </xdr:nvCxnSpPr>
      <xdr:spPr>
        <a:xfrm>
          <a:off x="12814300" y="13529542"/>
          <a:ext cx="889000" cy="4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21396</xdr:rowOff>
    </xdr:from>
    <xdr:ext cx="534377" cy="259045"/>
    <xdr:sp macro="" textlink="">
      <xdr:nvSpPr>
        <xdr:cNvPr id="637" name="テキスト ボックス 636"/>
        <xdr:cNvSpPr txBox="1"/>
      </xdr:nvSpPr>
      <xdr:spPr>
        <a:xfrm>
          <a:off x="13436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28928</xdr:rowOff>
    </xdr:from>
    <xdr:ext cx="534377" cy="259045"/>
    <xdr:sp macro="" textlink="">
      <xdr:nvSpPr>
        <xdr:cNvPr id="639" name="テキスト ボックス 638"/>
        <xdr:cNvSpPr txBox="1"/>
      </xdr:nvSpPr>
      <xdr:spPr>
        <a:xfrm>
          <a:off x="12547111" y="132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5" name="円/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163790</xdr:rowOff>
    </xdr:from>
    <xdr:to>
      <xdr:col>22</xdr:col>
      <xdr:colOff>415925</xdr:colOff>
      <xdr:row>79</xdr:row>
      <xdr:rowOff>93940</xdr:rowOff>
    </xdr:to>
    <xdr:sp macro="" textlink="">
      <xdr:nvSpPr>
        <xdr:cNvPr id="647" name="円/楕円 646"/>
        <xdr:cNvSpPr/>
      </xdr:nvSpPr>
      <xdr:spPr>
        <a:xfrm>
          <a:off x="15430500" y="1353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85067</xdr:rowOff>
    </xdr:from>
    <xdr:ext cx="378565" cy="259045"/>
    <xdr:sp macro="" textlink="">
      <xdr:nvSpPr>
        <xdr:cNvPr id="648" name="テキスト ボックス 647"/>
        <xdr:cNvSpPr txBox="1"/>
      </xdr:nvSpPr>
      <xdr:spPr>
        <a:xfrm>
          <a:off x="15292017" y="13629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157990</xdr:rowOff>
    </xdr:from>
    <xdr:to>
      <xdr:col>21</xdr:col>
      <xdr:colOff>212725</xdr:colOff>
      <xdr:row>79</xdr:row>
      <xdr:rowOff>88140</xdr:rowOff>
    </xdr:to>
    <xdr:sp macro="" textlink="">
      <xdr:nvSpPr>
        <xdr:cNvPr id="649" name="円/楕円 648"/>
        <xdr:cNvSpPr/>
      </xdr:nvSpPr>
      <xdr:spPr>
        <a:xfrm>
          <a:off x="14541500" y="1353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79267</xdr:rowOff>
    </xdr:from>
    <xdr:ext cx="469744" cy="259045"/>
    <xdr:sp macro="" textlink="">
      <xdr:nvSpPr>
        <xdr:cNvPr id="650" name="テキスト ボックス 649"/>
        <xdr:cNvSpPr txBox="1"/>
      </xdr:nvSpPr>
      <xdr:spPr>
        <a:xfrm>
          <a:off x="14357427" y="1362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147346</xdr:rowOff>
    </xdr:from>
    <xdr:to>
      <xdr:col>20</xdr:col>
      <xdr:colOff>9525</xdr:colOff>
      <xdr:row>79</xdr:row>
      <xdr:rowOff>77496</xdr:rowOff>
    </xdr:to>
    <xdr:sp macro="" textlink="">
      <xdr:nvSpPr>
        <xdr:cNvPr id="651" name="円/楕円 650"/>
        <xdr:cNvSpPr/>
      </xdr:nvSpPr>
      <xdr:spPr>
        <a:xfrm>
          <a:off x="13652500" y="1352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68623</xdr:rowOff>
    </xdr:from>
    <xdr:ext cx="469744" cy="259045"/>
    <xdr:sp macro="" textlink="">
      <xdr:nvSpPr>
        <xdr:cNvPr id="652" name="テキスト ボックス 651"/>
        <xdr:cNvSpPr txBox="1"/>
      </xdr:nvSpPr>
      <xdr:spPr>
        <a:xfrm>
          <a:off x="13468427" y="1361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105642</xdr:rowOff>
    </xdr:from>
    <xdr:to>
      <xdr:col>18</xdr:col>
      <xdr:colOff>492125</xdr:colOff>
      <xdr:row>79</xdr:row>
      <xdr:rowOff>35792</xdr:rowOff>
    </xdr:to>
    <xdr:sp macro="" textlink="">
      <xdr:nvSpPr>
        <xdr:cNvPr id="653" name="円/楕円 652"/>
        <xdr:cNvSpPr/>
      </xdr:nvSpPr>
      <xdr:spPr>
        <a:xfrm>
          <a:off x="12763500" y="1347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26919</xdr:rowOff>
    </xdr:from>
    <xdr:ext cx="534377" cy="259045"/>
    <xdr:sp macro="" textlink="">
      <xdr:nvSpPr>
        <xdr:cNvPr id="654" name="テキスト ボックス 653"/>
        <xdr:cNvSpPr txBox="1"/>
      </xdr:nvSpPr>
      <xdr:spPr>
        <a:xfrm>
          <a:off x="12547111" y="1357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15,606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46682</xdr:rowOff>
    </xdr:from>
    <xdr:to>
      <xdr:col>23</xdr:col>
      <xdr:colOff>517525</xdr:colOff>
      <xdr:row>98</xdr:row>
      <xdr:rowOff>48867</xdr:rowOff>
    </xdr:to>
    <xdr:cxnSp macro="">
      <xdr:nvCxnSpPr>
        <xdr:cNvPr id="683" name="直線コネクタ 682"/>
        <xdr:cNvCxnSpPr/>
      </xdr:nvCxnSpPr>
      <xdr:spPr>
        <a:xfrm flipV="1">
          <a:off x="15481300" y="16848782"/>
          <a:ext cx="838200" cy="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2298</xdr:rowOff>
    </xdr:from>
    <xdr:ext cx="599010" cy="259045"/>
    <xdr:sp macro="" textlink="">
      <xdr:nvSpPr>
        <xdr:cNvPr id="684" name="公債費平均値テキスト"/>
        <xdr:cNvSpPr txBox="1"/>
      </xdr:nvSpPr>
      <xdr:spPr>
        <a:xfrm>
          <a:off x="16370300" y="16632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44489</xdr:rowOff>
    </xdr:from>
    <xdr:to>
      <xdr:col>22</xdr:col>
      <xdr:colOff>365125</xdr:colOff>
      <xdr:row>98</xdr:row>
      <xdr:rowOff>48867</xdr:rowOff>
    </xdr:to>
    <xdr:cxnSp macro="">
      <xdr:nvCxnSpPr>
        <xdr:cNvPr id="686" name="直線コネクタ 685"/>
        <xdr:cNvCxnSpPr/>
      </xdr:nvCxnSpPr>
      <xdr:spPr>
        <a:xfrm>
          <a:off x="14592300" y="16846589"/>
          <a:ext cx="889000" cy="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97471</xdr:rowOff>
    </xdr:from>
    <xdr:ext cx="599010" cy="259045"/>
    <xdr:sp macro="" textlink="">
      <xdr:nvSpPr>
        <xdr:cNvPr id="688" name="テキスト ボックス 687"/>
        <xdr:cNvSpPr txBox="1"/>
      </xdr:nvSpPr>
      <xdr:spPr>
        <a:xfrm>
          <a:off x="15181794" y="1655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44489</xdr:rowOff>
    </xdr:from>
    <xdr:to>
      <xdr:col>21</xdr:col>
      <xdr:colOff>161925</xdr:colOff>
      <xdr:row>98</xdr:row>
      <xdr:rowOff>45985</xdr:rowOff>
    </xdr:to>
    <xdr:cxnSp macro="">
      <xdr:nvCxnSpPr>
        <xdr:cNvPr id="689" name="直線コネクタ 688"/>
        <xdr:cNvCxnSpPr/>
      </xdr:nvCxnSpPr>
      <xdr:spPr>
        <a:xfrm flipV="1">
          <a:off x="13703300" y="16846589"/>
          <a:ext cx="889000" cy="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93939</xdr:rowOff>
    </xdr:from>
    <xdr:ext cx="599010" cy="259045"/>
    <xdr:sp macro="" textlink="">
      <xdr:nvSpPr>
        <xdr:cNvPr id="691" name="テキスト ボックス 690"/>
        <xdr:cNvSpPr txBox="1"/>
      </xdr:nvSpPr>
      <xdr:spPr>
        <a:xfrm>
          <a:off x="14292794" y="1655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45985</xdr:rowOff>
    </xdr:from>
    <xdr:to>
      <xdr:col>19</xdr:col>
      <xdr:colOff>644525</xdr:colOff>
      <xdr:row>98</xdr:row>
      <xdr:rowOff>58249</xdr:rowOff>
    </xdr:to>
    <xdr:cxnSp macro="">
      <xdr:nvCxnSpPr>
        <xdr:cNvPr id="692" name="直線コネクタ 691"/>
        <xdr:cNvCxnSpPr/>
      </xdr:nvCxnSpPr>
      <xdr:spPr>
        <a:xfrm flipV="1">
          <a:off x="12814300" y="16848085"/>
          <a:ext cx="889000" cy="1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86451</xdr:rowOff>
    </xdr:from>
    <xdr:ext cx="599010" cy="259045"/>
    <xdr:sp macro="" textlink="">
      <xdr:nvSpPr>
        <xdr:cNvPr id="694" name="テキスト ボックス 693"/>
        <xdr:cNvSpPr txBox="1"/>
      </xdr:nvSpPr>
      <xdr:spPr>
        <a:xfrm>
          <a:off x="13403794" y="1654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93115</xdr:rowOff>
    </xdr:from>
    <xdr:ext cx="599010" cy="259045"/>
    <xdr:sp macro="" textlink="">
      <xdr:nvSpPr>
        <xdr:cNvPr id="696" name="テキスト ボックス 695"/>
        <xdr:cNvSpPr txBox="1"/>
      </xdr:nvSpPr>
      <xdr:spPr>
        <a:xfrm>
          <a:off x="12514794" y="1655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167332</xdr:rowOff>
    </xdr:from>
    <xdr:to>
      <xdr:col>23</xdr:col>
      <xdr:colOff>568325</xdr:colOff>
      <xdr:row>98</xdr:row>
      <xdr:rowOff>97482</xdr:rowOff>
    </xdr:to>
    <xdr:sp macro="" textlink="">
      <xdr:nvSpPr>
        <xdr:cNvPr id="702" name="円/楕円 701"/>
        <xdr:cNvSpPr/>
      </xdr:nvSpPr>
      <xdr:spPr>
        <a:xfrm>
          <a:off x="16268700" y="1679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145759</xdr:rowOff>
    </xdr:from>
    <xdr:ext cx="599010" cy="259045"/>
    <xdr:sp macro="" textlink="">
      <xdr:nvSpPr>
        <xdr:cNvPr id="703" name="公債費該当値テキスト"/>
        <xdr:cNvSpPr txBox="1"/>
      </xdr:nvSpPr>
      <xdr:spPr>
        <a:xfrm>
          <a:off x="16370300" y="1677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133,242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169517</xdr:rowOff>
    </xdr:from>
    <xdr:to>
      <xdr:col>22</xdr:col>
      <xdr:colOff>415925</xdr:colOff>
      <xdr:row>98</xdr:row>
      <xdr:rowOff>99667</xdr:rowOff>
    </xdr:to>
    <xdr:sp macro="" textlink="">
      <xdr:nvSpPr>
        <xdr:cNvPr id="704" name="円/楕円 703"/>
        <xdr:cNvSpPr/>
      </xdr:nvSpPr>
      <xdr:spPr>
        <a:xfrm>
          <a:off x="15430500" y="1680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90794</xdr:rowOff>
    </xdr:from>
    <xdr:ext cx="599010" cy="259045"/>
    <xdr:sp macro="" textlink="">
      <xdr:nvSpPr>
        <xdr:cNvPr id="705" name="テキスト ボックス 704"/>
        <xdr:cNvSpPr txBox="1"/>
      </xdr:nvSpPr>
      <xdr:spPr>
        <a:xfrm>
          <a:off x="15181794" y="1689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131,522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165139</xdr:rowOff>
    </xdr:from>
    <xdr:to>
      <xdr:col>21</xdr:col>
      <xdr:colOff>212725</xdr:colOff>
      <xdr:row>98</xdr:row>
      <xdr:rowOff>95289</xdr:rowOff>
    </xdr:to>
    <xdr:sp macro="" textlink="">
      <xdr:nvSpPr>
        <xdr:cNvPr id="706" name="円/楕円 705"/>
        <xdr:cNvSpPr/>
      </xdr:nvSpPr>
      <xdr:spPr>
        <a:xfrm>
          <a:off x="14541500" y="1679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86416</xdr:rowOff>
    </xdr:from>
    <xdr:ext cx="599010" cy="259045"/>
    <xdr:sp macro="" textlink="">
      <xdr:nvSpPr>
        <xdr:cNvPr id="707" name="テキスト ボックス 706"/>
        <xdr:cNvSpPr txBox="1"/>
      </xdr:nvSpPr>
      <xdr:spPr>
        <a:xfrm>
          <a:off x="14292794" y="1688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134,969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166635</xdr:rowOff>
    </xdr:from>
    <xdr:to>
      <xdr:col>20</xdr:col>
      <xdr:colOff>9525</xdr:colOff>
      <xdr:row>98</xdr:row>
      <xdr:rowOff>96785</xdr:rowOff>
    </xdr:to>
    <xdr:sp macro="" textlink="">
      <xdr:nvSpPr>
        <xdr:cNvPr id="708" name="円/楕円 707"/>
        <xdr:cNvSpPr/>
      </xdr:nvSpPr>
      <xdr:spPr>
        <a:xfrm>
          <a:off x="13652500" y="1679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87912</xdr:rowOff>
    </xdr:from>
    <xdr:ext cx="599010" cy="259045"/>
    <xdr:sp macro="" textlink="">
      <xdr:nvSpPr>
        <xdr:cNvPr id="709" name="テキスト ボックス 708"/>
        <xdr:cNvSpPr txBox="1"/>
      </xdr:nvSpPr>
      <xdr:spPr>
        <a:xfrm>
          <a:off x="13403794" y="1689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133,791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7449</xdr:rowOff>
    </xdr:from>
    <xdr:to>
      <xdr:col>18</xdr:col>
      <xdr:colOff>492125</xdr:colOff>
      <xdr:row>98</xdr:row>
      <xdr:rowOff>109049</xdr:rowOff>
    </xdr:to>
    <xdr:sp macro="" textlink="">
      <xdr:nvSpPr>
        <xdr:cNvPr id="710" name="円/楕円 709"/>
        <xdr:cNvSpPr/>
      </xdr:nvSpPr>
      <xdr:spPr>
        <a:xfrm>
          <a:off x="12763500" y="1680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100176</xdr:rowOff>
    </xdr:from>
    <xdr:ext cx="599010" cy="259045"/>
    <xdr:sp macro="" textlink="">
      <xdr:nvSpPr>
        <xdr:cNvPr id="711" name="テキスト ボックス 710"/>
        <xdr:cNvSpPr txBox="1"/>
      </xdr:nvSpPr>
      <xdr:spPr>
        <a:xfrm>
          <a:off x="12514794" y="16902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124,135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136303</xdr:rowOff>
    </xdr:from>
    <xdr:to>
      <xdr:col>32</xdr:col>
      <xdr:colOff>187325</xdr:colOff>
      <xdr:row>39</xdr:row>
      <xdr:rowOff>98878</xdr:rowOff>
    </xdr:to>
    <xdr:cxnSp macro="">
      <xdr:nvCxnSpPr>
        <xdr:cNvPr id="742" name="直線コネクタ 741"/>
        <xdr:cNvCxnSpPr/>
      </xdr:nvCxnSpPr>
      <xdr:spPr>
        <a:xfrm flipV="1">
          <a:off x="21323300" y="6651403"/>
          <a:ext cx="838200" cy="13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6290</xdr:rowOff>
    </xdr:from>
    <xdr:ext cx="378565" cy="259045"/>
    <xdr:sp macro="" textlink="">
      <xdr:nvSpPr>
        <xdr:cNvPr id="743" name="諸支出金平均値テキスト"/>
        <xdr:cNvSpPr txBox="1"/>
      </xdr:nvSpPr>
      <xdr:spPr>
        <a:xfrm>
          <a:off x="22212300" y="6692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3" name="テキスト ボックス 752"/>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5" name="テキスト ボックス 754"/>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85503</xdr:rowOff>
    </xdr:from>
    <xdr:to>
      <xdr:col>32</xdr:col>
      <xdr:colOff>238125</xdr:colOff>
      <xdr:row>39</xdr:row>
      <xdr:rowOff>15653</xdr:rowOff>
    </xdr:to>
    <xdr:sp macro="" textlink="">
      <xdr:nvSpPr>
        <xdr:cNvPr id="761" name="円/楕円 760"/>
        <xdr:cNvSpPr/>
      </xdr:nvSpPr>
      <xdr:spPr>
        <a:xfrm>
          <a:off x="22110700" y="660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108381</xdr:rowOff>
    </xdr:from>
    <xdr:ext cx="469744" cy="259045"/>
    <xdr:sp macro="" textlink="">
      <xdr:nvSpPr>
        <xdr:cNvPr id="762" name="諸支出金該当値テキスト"/>
        <xdr:cNvSpPr txBox="1"/>
      </xdr:nvSpPr>
      <xdr:spPr>
        <a:xfrm>
          <a:off x="22212300" y="645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4,104</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類似団体とと比較して総務費が大きく上回っているのは、沖縄振興特別推進市町村交付金事業が総務費に一括計上されているためである。</a:t>
          </a:r>
          <a:endParaRPr kumimoji="1" lang="en-US" altLang="ja-JP" sz="1300">
            <a:latin typeface="ＭＳ Ｐゴシック"/>
          </a:endParaRPr>
        </a:p>
        <a:p>
          <a:r>
            <a:rPr kumimoji="1" lang="ja-JP" altLang="en-US" sz="1300">
              <a:latin typeface="ＭＳ Ｐゴシック"/>
            </a:rPr>
            <a:t>また、衛生費は国頭村、大宜味村及び本村の一部事務組合においてごみ焼却施設を建設したこと、教育費は学校給食センターを整備したため平成</a:t>
          </a:r>
          <a:r>
            <a:rPr kumimoji="1" lang="en-US" altLang="ja-JP" sz="1300">
              <a:latin typeface="ＭＳ Ｐゴシック"/>
            </a:rPr>
            <a:t>28</a:t>
          </a:r>
          <a:r>
            <a:rPr kumimoji="1" lang="ja-JP" altLang="en-US" sz="1300">
              <a:latin typeface="ＭＳ Ｐゴシック"/>
            </a:rPr>
            <a:t>年度決算は急増した。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財政調整基金は、基金取り崩しはなく、前年度決算剰余金の積立に伴い増加し、年々割合が高くなっている。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整備事業の実施に当たっては公債比率の推移を見ながら地方債の発行又は基金の取り崩しを判断していく。</a:t>
          </a:r>
        </a:p>
        <a:p>
          <a:r>
            <a:rPr kumimoji="1" lang="ja-JP" altLang="en-US" sz="1400">
              <a:latin typeface="ＭＳ ゴシック" pitchFamily="49" charset="-128"/>
              <a:ea typeface="ＭＳ ゴシック" pitchFamily="49" charset="-128"/>
            </a:rPr>
            <a:t>　今後も現状にとらわれることなく事務事業の見直しに行い、健全な財政運営に努める。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年度以降、全ての会計において黒字であるが、各特別会計においては一般会計からの繰入金なくては成り立たない状況である。</a:t>
          </a:r>
        </a:p>
        <a:p>
          <a:r>
            <a:rPr kumimoji="1" lang="ja-JP" altLang="en-US" sz="1400">
              <a:latin typeface="ＭＳ ゴシック" pitchFamily="49" charset="-128"/>
              <a:ea typeface="ＭＳ ゴシック" pitchFamily="49" charset="-128"/>
            </a:rPr>
            <a:t>　特に国民健康保険特別会計及び簡易水道事業特別会計に毎年多くの繰出金を拠出しており、また繰出金が増加傾向にあることから懸念している。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各特別会計においては、歳入確保のため徴収率の向上及び利用者負担の検討を行い、健全な運営に近づけるよう取り組む図る必要がある。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3850267</v>
      </c>
      <c r="BO4" s="411"/>
      <c r="BP4" s="411"/>
      <c r="BQ4" s="411"/>
      <c r="BR4" s="411"/>
      <c r="BS4" s="411"/>
      <c r="BT4" s="411"/>
      <c r="BU4" s="412"/>
      <c r="BV4" s="410">
        <v>3087274</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8.5</v>
      </c>
      <c r="CU4" s="588"/>
      <c r="CV4" s="588"/>
      <c r="CW4" s="588"/>
      <c r="CX4" s="588"/>
      <c r="CY4" s="588"/>
      <c r="CZ4" s="588"/>
      <c r="DA4" s="589"/>
      <c r="DB4" s="587">
        <v>13.1</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3606386</v>
      </c>
      <c r="BO5" s="416"/>
      <c r="BP5" s="416"/>
      <c r="BQ5" s="416"/>
      <c r="BR5" s="416"/>
      <c r="BS5" s="416"/>
      <c r="BT5" s="416"/>
      <c r="BU5" s="417"/>
      <c r="BV5" s="415">
        <v>2859233</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82.2</v>
      </c>
      <c r="CU5" s="386"/>
      <c r="CV5" s="386"/>
      <c r="CW5" s="386"/>
      <c r="CX5" s="386"/>
      <c r="CY5" s="386"/>
      <c r="CZ5" s="386"/>
      <c r="DA5" s="387"/>
      <c r="DB5" s="385">
        <v>83.6</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243881</v>
      </c>
      <c r="BO6" s="416"/>
      <c r="BP6" s="416"/>
      <c r="BQ6" s="416"/>
      <c r="BR6" s="416"/>
      <c r="BS6" s="416"/>
      <c r="BT6" s="416"/>
      <c r="BU6" s="417"/>
      <c r="BV6" s="415">
        <v>228041</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85.2</v>
      </c>
      <c r="CU6" s="562"/>
      <c r="CV6" s="562"/>
      <c r="CW6" s="562"/>
      <c r="CX6" s="562"/>
      <c r="CY6" s="562"/>
      <c r="CZ6" s="562"/>
      <c r="DA6" s="563"/>
      <c r="DB6" s="561">
        <v>87.1</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114186</v>
      </c>
      <c r="BO7" s="416"/>
      <c r="BP7" s="416"/>
      <c r="BQ7" s="416"/>
      <c r="BR7" s="416"/>
      <c r="BS7" s="416"/>
      <c r="BT7" s="416"/>
      <c r="BU7" s="417"/>
      <c r="BV7" s="415">
        <v>19924</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1523864</v>
      </c>
      <c r="CU7" s="416"/>
      <c r="CV7" s="416"/>
      <c r="CW7" s="416"/>
      <c r="CX7" s="416"/>
      <c r="CY7" s="416"/>
      <c r="CZ7" s="416"/>
      <c r="DA7" s="417"/>
      <c r="DB7" s="415">
        <v>1583797</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129695</v>
      </c>
      <c r="BO8" s="416"/>
      <c r="BP8" s="416"/>
      <c r="BQ8" s="416"/>
      <c r="BR8" s="416"/>
      <c r="BS8" s="416"/>
      <c r="BT8" s="416"/>
      <c r="BU8" s="417"/>
      <c r="BV8" s="415">
        <v>208117</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0.16</v>
      </c>
      <c r="CU8" s="525"/>
      <c r="CV8" s="525"/>
      <c r="CW8" s="525"/>
      <c r="CX8" s="525"/>
      <c r="CY8" s="525"/>
      <c r="CZ8" s="525"/>
      <c r="DA8" s="526"/>
      <c r="DB8" s="524">
        <v>0.15</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1720</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-78422</v>
      </c>
      <c r="BO9" s="416"/>
      <c r="BP9" s="416"/>
      <c r="BQ9" s="416"/>
      <c r="BR9" s="416"/>
      <c r="BS9" s="416"/>
      <c r="BT9" s="416"/>
      <c r="BU9" s="417"/>
      <c r="BV9" s="415">
        <v>75356</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10.5</v>
      </c>
      <c r="CU9" s="386"/>
      <c r="CV9" s="386"/>
      <c r="CW9" s="386"/>
      <c r="CX9" s="386"/>
      <c r="CY9" s="386"/>
      <c r="CZ9" s="386"/>
      <c r="DA9" s="387"/>
      <c r="DB9" s="385">
        <v>11.2</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1794</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105000</v>
      </c>
      <c r="BO10" s="416"/>
      <c r="BP10" s="416"/>
      <c r="BQ10" s="416"/>
      <c r="BR10" s="416"/>
      <c r="BS10" s="416"/>
      <c r="BT10" s="416"/>
      <c r="BU10" s="417"/>
      <c r="BV10" s="415">
        <v>150000</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78</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1835</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1829</v>
      </c>
      <c r="S13" s="517"/>
      <c r="T13" s="517"/>
      <c r="U13" s="517"/>
      <c r="V13" s="518"/>
      <c r="W13" s="504" t="s">
        <v>124</v>
      </c>
      <c r="X13" s="428"/>
      <c r="Y13" s="428"/>
      <c r="Z13" s="428"/>
      <c r="AA13" s="428"/>
      <c r="AB13" s="429"/>
      <c r="AC13" s="391">
        <v>384</v>
      </c>
      <c r="AD13" s="392"/>
      <c r="AE13" s="392"/>
      <c r="AF13" s="392"/>
      <c r="AG13" s="393"/>
      <c r="AH13" s="391">
        <v>406</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26578</v>
      </c>
      <c r="BO13" s="416"/>
      <c r="BP13" s="416"/>
      <c r="BQ13" s="416"/>
      <c r="BR13" s="416"/>
      <c r="BS13" s="416"/>
      <c r="BT13" s="416"/>
      <c r="BU13" s="417"/>
      <c r="BV13" s="415">
        <v>225356</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6.4</v>
      </c>
      <c r="CU13" s="386"/>
      <c r="CV13" s="386"/>
      <c r="CW13" s="386"/>
      <c r="CX13" s="386"/>
      <c r="CY13" s="386"/>
      <c r="CZ13" s="386"/>
      <c r="DA13" s="387"/>
      <c r="DB13" s="385">
        <v>6.5</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1876</v>
      </c>
      <c r="S14" s="517"/>
      <c r="T14" s="517"/>
      <c r="U14" s="517"/>
      <c r="V14" s="518"/>
      <c r="W14" s="519"/>
      <c r="X14" s="431"/>
      <c r="Y14" s="431"/>
      <c r="Z14" s="431"/>
      <c r="AA14" s="431"/>
      <c r="AB14" s="432"/>
      <c r="AC14" s="509">
        <v>41.2</v>
      </c>
      <c r="AD14" s="510"/>
      <c r="AE14" s="510"/>
      <c r="AF14" s="510"/>
      <c r="AG14" s="511"/>
      <c r="AH14" s="509">
        <v>43.9</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1872</v>
      </c>
      <c r="S15" s="517"/>
      <c r="T15" s="517"/>
      <c r="U15" s="517"/>
      <c r="V15" s="518"/>
      <c r="W15" s="504" t="s">
        <v>131</v>
      </c>
      <c r="X15" s="428"/>
      <c r="Y15" s="428"/>
      <c r="Z15" s="428"/>
      <c r="AA15" s="428"/>
      <c r="AB15" s="429"/>
      <c r="AC15" s="391">
        <v>117</v>
      </c>
      <c r="AD15" s="392"/>
      <c r="AE15" s="392"/>
      <c r="AF15" s="392"/>
      <c r="AG15" s="393"/>
      <c r="AH15" s="391">
        <v>112</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226703</v>
      </c>
      <c r="BO15" s="411"/>
      <c r="BP15" s="411"/>
      <c r="BQ15" s="411"/>
      <c r="BR15" s="411"/>
      <c r="BS15" s="411"/>
      <c r="BT15" s="411"/>
      <c r="BU15" s="412"/>
      <c r="BV15" s="410">
        <v>219906</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12.5</v>
      </c>
      <c r="AD16" s="510"/>
      <c r="AE16" s="510"/>
      <c r="AF16" s="510"/>
      <c r="AG16" s="511"/>
      <c r="AH16" s="509">
        <v>12.1</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1397786</v>
      </c>
      <c r="BO16" s="416"/>
      <c r="BP16" s="416"/>
      <c r="BQ16" s="416"/>
      <c r="BR16" s="416"/>
      <c r="BS16" s="416"/>
      <c r="BT16" s="416"/>
      <c r="BU16" s="417"/>
      <c r="BV16" s="415">
        <v>1427688</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432</v>
      </c>
      <c r="AD17" s="392"/>
      <c r="AE17" s="392"/>
      <c r="AF17" s="392"/>
      <c r="AG17" s="393"/>
      <c r="AH17" s="391">
        <v>407</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296279</v>
      </c>
      <c r="BO17" s="416"/>
      <c r="BP17" s="416"/>
      <c r="BQ17" s="416"/>
      <c r="BR17" s="416"/>
      <c r="BS17" s="416"/>
      <c r="BT17" s="416"/>
      <c r="BU17" s="417"/>
      <c r="BV17" s="415">
        <v>300530</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81.88</v>
      </c>
      <c r="M18" s="480"/>
      <c r="N18" s="480"/>
      <c r="O18" s="480"/>
      <c r="P18" s="480"/>
      <c r="Q18" s="480"/>
      <c r="R18" s="481"/>
      <c r="S18" s="481"/>
      <c r="T18" s="481"/>
      <c r="U18" s="481"/>
      <c r="V18" s="482"/>
      <c r="W18" s="496"/>
      <c r="X18" s="497"/>
      <c r="Y18" s="497"/>
      <c r="Z18" s="497"/>
      <c r="AA18" s="497"/>
      <c r="AB18" s="505"/>
      <c r="AC18" s="379">
        <v>46.3</v>
      </c>
      <c r="AD18" s="380"/>
      <c r="AE18" s="380"/>
      <c r="AF18" s="380"/>
      <c r="AG18" s="483"/>
      <c r="AH18" s="379">
        <v>44</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1353639</v>
      </c>
      <c r="BO18" s="416"/>
      <c r="BP18" s="416"/>
      <c r="BQ18" s="416"/>
      <c r="BR18" s="416"/>
      <c r="BS18" s="416"/>
      <c r="BT18" s="416"/>
      <c r="BU18" s="417"/>
      <c r="BV18" s="415">
        <v>1421253</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21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2121328</v>
      </c>
      <c r="BO19" s="416"/>
      <c r="BP19" s="416"/>
      <c r="BQ19" s="416"/>
      <c r="BR19" s="416"/>
      <c r="BS19" s="416"/>
      <c r="BT19" s="416"/>
      <c r="BU19" s="417"/>
      <c r="BV19" s="415">
        <v>2107986</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748</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3102068</v>
      </c>
      <c r="BO23" s="416"/>
      <c r="BP23" s="416"/>
      <c r="BQ23" s="416"/>
      <c r="BR23" s="416"/>
      <c r="BS23" s="416"/>
      <c r="BT23" s="416"/>
      <c r="BU23" s="417"/>
      <c r="BV23" s="415">
        <v>2835584</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7000</v>
      </c>
      <c r="R24" s="392"/>
      <c r="S24" s="392"/>
      <c r="T24" s="392"/>
      <c r="U24" s="392"/>
      <c r="V24" s="393"/>
      <c r="W24" s="457"/>
      <c r="X24" s="448"/>
      <c r="Y24" s="449"/>
      <c r="Z24" s="388" t="s">
        <v>155</v>
      </c>
      <c r="AA24" s="389"/>
      <c r="AB24" s="389"/>
      <c r="AC24" s="389"/>
      <c r="AD24" s="389"/>
      <c r="AE24" s="389"/>
      <c r="AF24" s="389"/>
      <c r="AG24" s="390"/>
      <c r="AH24" s="391">
        <v>48</v>
      </c>
      <c r="AI24" s="392"/>
      <c r="AJ24" s="392"/>
      <c r="AK24" s="392"/>
      <c r="AL24" s="393"/>
      <c r="AM24" s="391">
        <v>135792</v>
      </c>
      <c r="AN24" s="392"/>
      <c r="AO24" s="392"/>
      <c r="AP24" s="392"/>
      <c r="AQ24" s="392"/>
      <c r="AR24" s="393"/>
      <c r="AS24" s="391">
        <v>2829</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2919288</v>
      </c>
      <c r="BO24" s="416"/>
      <c r="BP24" s="416"/>
      <c r="BQ24" s="416"/>
      <c r="BR24" s="416"/>
      <c r="BS24" s="416"/>
      <c r="BT24" s="416"/>
      <c r="BU24" s="417"/>
      <c r="BV24" s="415">
        <v>2630407</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1</v>
      </c>
      <c r="M25" s="392"/>
      <c r="N25" s="392"/>
      <c r="O25" s="392"/>
      <c r="P25" s="393"/>
      <c r="Q25" s="391">
        <v>5670</v>
      </c>
      <c r="R25" s="392"/>
      <c r="S25" s="392"/>
      <c r="T25" s="392"/>
      <c r="U25" s="392"/>
      <c r="V25" s="393"/>
      <c r="W25" s="457"/>
      <c r="X25" s="448"/>
      <c r="Y25" s="449"/>
      <c r="Z25" s="388" t="s">
        <v>158</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t="s">
        <v>121</v>
      </c>
      <c r="BO25" s="411"/>
      <c r="BP25" s="411"/>
      <c r="BQ25" s="411"/>
      <c r="BR25" s="411"/>
      <c r="BS25" s="411"/>
      <c r="BT25" s="411"/>
      <c r="BU25" s="412"/>
      <c r="BV25" s="410" t="s">
        <v>121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5320</v>
      </c>
      <c r="R26" s="392"/>
      <c r="S26" s="392"/>
      <c r="T26" s="392"/>
      <c r="U26" s="392"/>
      <c r="V26" s="393"/>
      <c r="W26" s="457"/>
      <c r="X26" s="448"/>
      <c r="Y26" s="449"/>
      <c r="Z26" s="388" t="s">
        <v>161</v>
      </c>
      <c r="AA26" s="470"/>
      <c r="AB26" s="470"/>
      <c r="AC26" s="470"/>
      <c r="AD26" s="470"/>
      <c r="AE26" s="470"/>
      <c r="AF26" s="470"/>
      <c r="AG26" s="471"/>
      <c r="AH26" s="391">
        <v>5</v>
      </c>
      <c r="AI26" s="392"/>
      <c r="AJ26" s="392"/>
      <c r="AK26" s="392"/>
      <c r="AL26" s="393"/>
      <c r="AM26" s="391">
        <v>12670</v>
      </c>
      <c r="AN26" s="392"/>
      <c r="AO26" s="392"/>
      <c r="AP26" s="392"/>
      <c r="AQ26" s="392"/>
      <c r="AR26" s="393"/>
      <c r="AS26" s="391">
        <v>2534</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2600</v>
      </c>
      <c r="R27" s="392"/>
      <c r="S27" s="392"/>
      <c r="T27" s="392"/>
      <c r="U27" s="392"/>
      <c r="V27" s="393"/>
      <c r="W27" s="457"/>
      <c r="X27" s="448"/>
      <c r="Y27" s="449"/>
      <c r="Z27" s="388" t="s">
        <v>164</v>
      </c>
      <c r="AA27" s="389"/>
      <c r="AB27" s="389"/>
      <c r="AC27" s="389"/>
      <c r="AD27" s="389"/>
      <c r="AE27" s="389"/>
      <c r="AF27" s="389"/>
      <c r="AG27" s="390"/>
      <c r="AH27" s="391">
        <v>2</v>
      </c>
      <c r="AI27" s="392"/>
      <c r="AJ27" s="392"/>
      <c r="AK27" s="392"/>
      <c r="AL27" s="393"/>
      <c r="AM27" s="391" t="s">
        <v>165</v>
      </c>
      <c r="AN27" s="392"/>
      <c r="AO27" s="392"/>
      <c r="AP27" s="392"/>
      <c r="AQ27" s="392"/>
      <c r="AR27" s="393"/>
      <c r="AS27" s="391" t="s">
        <v>165</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v>19304</v>
      </c>
      <c r="BO27" s="419"/>
      <c r="BP27" s="419"/>
      <c r="BQ27" s="419"/>
      <c r="BR27" s="419"/>
      <c r="BS27" s="419"/>
      <c r="BT27" s="419"/>
      <c r="BU27" s="420"/>
      <c r="BV27" s="418">
        <v>30934</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167</v>
      </c>
      <c r="F28" s="389"/>
      <c r="G28" s="389"/>
      <c r="H28" s="389"/>
      <c r="I28" s="389"/>
      <c r="J28" s="389"/>
      <c r="K28" s="390"/>
      <c r="L28" s="391">
        <v>1</v>
      </c>
      <c r="M28" s="392"/>
      <c r="N28" s="392"/>
      <c r="O28" s="392"/>
      <c r="P28" s="393"/>
      <c r="Q28" s="391">
        <v>2160</v>
      </c>
      <c r="R28" s="392"/>
      <c r="S28" s="392"/>
      <c r="T28" s="392"/>
      <c r="U28" s="392"/>
      <c r="V28" s="393"/>
      <c r="W28" s="457"/>
      <c r="X28" s="448"/>
      <c r="Y28" s="449"/>
      <c r="Z28" s="388" t="s">
        <v>168</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1425000</v>
      </c>
      <c r="BO28" s="411"/>
      <c r="BP28" s="411"/>
      <c r="BQ28" s="411"/>
      <c r="BR28" s="411"/>
      <c r="BS28" s="411"/>
      <c r="BT28" s="411"/>
      <c r="BU28" s="412"/>
      <c r="BV28" s="410">
        <v>1320000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171</v>
      </c>
      <c r="F29" s="389"/>
      <c r="G29" s="389"/>
      <c r="H29" s="389"/>
      <c r="I29" s="389"/>
      <c r="J29" s="389"/>
      <c r="K29" s="390"/>
      <c r="L29" s="391">
        <v>6</v>
      </c>
      <c r="M29" s="392"/>
      <c r="N29" s="392"/>
      <c r="O29" s="392"/>
      <c r="P29" s="393"/>
      <c r="Q29" s="391">
        <v>2010</v>
      </c>
      <c r="R29" s="392"/>
      <c r="S29" s="392"/>
      <c r="T29" s="392"/>
      <c r="U29" s="392"/>
      <c r="V29" s="393"/>
      <c r="W29" s="458"/>
      <c r="X29" s="459"/>
      <c r="Y29" s="460"/>
      <c r="Z29" s="388" t="s">
        <v>172</v>
      </c>
      <c r="AA29" s="389"/>
      <c r="AB29" s="389"/>
      <c r="AC29" s="389"/>
      <c r="AD29" s="389"/>
      <c r="AE29" s="389"/>
      <c r="AF29" s="389"/>
      <c r="AG29" s="390"/>
      <c r="AH29" s="391">
        <v>50</v>
      </c>
      <c r="AI29" s="392"/>
      <c r="AJ29" s="392"/>
      <c r="AK29" s="392"/>
      <c r="AL29" s="393"/>
      <c r="AM29" s="391">
        <v>141952</v>
      </c>
      <c r="AN29" s="392"/>
      <c r="AO29" s="392"/>
      <c r="AP29" s="392"/>
      <c r="AQ29" s="392"/>
      <c r="AR29" s="393"/>
      <c r="AS29" s="391">
        <v>2839</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410000</v>
      </c>
      <c r="BO29" s="416"/>
      <c r="BP29" s="416"/>
      <c r="BQ29" s="416"/>
      <c r="BR29" s="416"/>
      <c r="BS29" s="416"/>
      <c r="BT29" s="416"/>
      <c r="BU29" s="417"/>
      <c r="BV29" s="415">
        <v>410000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90.9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912656</v>
      </c>
      <c r="BO30" s="419"/>
      <c r="BP30" s="419"/>
      <c r="BQ30" s="419"/>
      <c r="BR30" s="419"/>
      <c r="BS30" s="419"/>
      <c r="BT30" s="419"/>
      <c r="BU30" s="420"/>
      <c r="BV30" s="418">
        <v>871156</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4</v>
      </c>
      <c r="BF34" s="375"/>
      <c r="BG34" s="374" t="str">
        <f>IF('各会計、関係団体の財政状況及び健全化判断比率'!B30="","",'各会計、関係団体の財政状況及び健全化判断比率'!B30)</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5</v>
      </c>
      <c r="BX34" s="375"/>
      <c r="BY34" s="374" t="str">
        <f>IF('各会計、関係団体の財政状況及び健全化判断比率'!B68="","",'各会計、関係団体の財政状況及び健全化判断比率'!B68)</f>
        <v>国頭地区行政事務組合</v>
      </c>
      <c r="BZ34" s="374"/>
      <c r="CA34" s="374"/>
      <c r="CB34" s="374"/>
      <c r="CC34" s="374"/>
      <c r="CD34" s="374"/>
      <c r="CE34" s="374"/>
      <c r="CF34" s="374"/>
      <c r="CG34" s="374"/>
      <c r="CH34" s="374"/>
      <c r="CI34" s="374"/>
      <c r="CJ34" s="374"/>
      <c r="CK34" s="374"/>
      <c r="CL34" s="374"/>
      <c r="CM34" s="374"/>
      <c r="CN34" s="167"/>
      <c r="CO34" s="375">
        <f>IF(CQ34="","",MAX(C34:D43,U34:V43,AM34:AN43,BE34:BF43,BW34:BX43)+1)</f>
        <v>13</v>
      </c>
      <c r="CP34" s="375"/>
      <c r="CQ34" s="374" t="str">
        <f>IF('各会計、関係団体の財政状況及び健全化判断比率'!BS7="","",'各会計、関係団体の財政状況及び健全化判断比率'!BS7)</f>
        <v>東村ふるさと振興(株)</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後期高齢者医療保険特別会計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6</v>
      </c>
      <c r="BX35" s="375"/>
      <c r="BY35" s="374" t="str">
        <f>IF('各会計、関係団体の財政状況及び健全化判断比率'!B69="","",'各会計、関係団体の財政状況及び健全化判断比率'!B69)</f>
        <v>北部広域市町村圏事務組合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t="str">
        <f t="shared" ref="U36:U43" si="4">IF(W36="","",U35+1)</f>
        <v/>
      </c>
      <c r="V36" s="375"/>
      <c r="W36" s="374"/>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7</v>
      </c>
      <c r="BX36" s="375"/>
      <c r="BY36" s="374" t="str">
        <f>IF('各会計、関係団体の財政状況及び健全化判断比率'!B70="","",'各会計、関係団体の財政状況及び健全化判断比率'!B70)</f>
        <v>沖縄県市町村自治会館管理組合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8</v>
      </c>
      <c r="BX37" s="375"/>
      <c r="BY37" s="374" t="str">
        <f>IF('各会計、関係団体の財政状況及び健全化判断比率'!B71="","",'各会計、関係団体の財政状況及び健全化判断比率'!B71)</f>
        <v>沖縄県市町村総合事務組合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9</v>
      </c>
      <c r="BX38" s="375"/>
      <c r="BY38" s="374" t="str">
        <f>IF('各会計、関係団体の財政状況及び健全化判断比率'!B72="","",'各会計、関係団体の財政状況及び健全化判断比率'!B72)</f>
        <v>沖縄県介護保険広域連合（一般会計）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10</v>
      </c>
      <c r="BX39" s="375"/>
      <c r="BY39" s="374" t="str">
        <f>IF('各会計、関係団体の財政状況及び健全化判断比率'!B73="","",'各会計、関係団体の財政状況及び健全化判断比率'!B73)</f>
        <v>沖縄県介護保険広域連合（特別会計）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11</v>
      </c>
      <c r="BX40" s="375"/>
      <c r="BY40" s="374" t="str">
        <f>IF('各会計、関係団体の財政状況及び健全化判断比率'!B74="","",'各会計、関係団体の財政状況及び健全化判断比率'!B74)</f>
        <v>沖縄県後期高齢者医療広域連合（一般会計）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12</v>
      </c>
      <c r="BX41" s="375"/>
      <c r="BY41" s="374" t="str">
        <f>IF('各会計、関係団体の財政状況及び健全化判断比率'!B75="","",'各会計、関係団体の財政状況及び健全化判断比率'!B75)</f>
        <v>沖縄県後期高齢者医療広域連合（特別会計）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topLeftCell="B25" zoomScale="70" zoomScaleNormal="70" zoomScaleSheetLayoutView="100" workbookViewId="0">
      <selection activeCell="K40" sqref="K40"/>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84" t="s">
        <v>530</v>
      </c>
      <c r="D34" s="1184"/>
      <c r="E34" s="1185"/>
      <c r="F34" s="32">
        <v>26.21</v>
      </c>
      <c r="G34" s="33">
        <v>8.8000000000000007</v>
      </c>
      <c r="H34" s="33">
        <v>8.82</v>
      </c>
      <c r="I34" s="33">
        <v>13.14</v>
      </c>
      <c r="J34" s="34">
        <v>8.51</v>
      </c>
      <c r="K34" s="22"/>
      <c r="L34" s="22"/>
      <c r="M34" s="22"/>
      <c r="N34" s="22"/>
      <c r="O34" s="22"/>
      <c r="P34" s="22"/>
    </row>
    <row r="35" spans="1:16" ht="39" customHeight="1">
      <c r="A35" s="22"/>
      <c r="B35" s="35"/>
      <c r="C35" s="1178" t="s">
        <v>531</v>
      </c>
      <c r="D35" s="1179"/>
      <c r="E35" s="1180"/>
      <c r="F35" s="36">
        <v>1.58</v>
      </c>
      <c r="G35" s="37">
        <v>2.69</v>
      </c>
      <c r="H35" s="37">
        <v>1.39</v>
      </c>
      <c r="I35" s="37">
        <v>2.13</v>
      </c>
      <c r="J35" s="38">
        <v>1.4</v>
      </c>
      <c r="K35" s="22"/>
      <c r="L35" s="22"/>
      <c r="M35" s="22"/>
      <c r="N35" s="22"/>
      <c r="O35" s="22"/>
      <c r="P35" s="22"/>
    </row>
    <row r="36" spans="1:16" ht="39" customHeight="1">
      <c r="A36" s="22"/>
      <c r="B36" s="35"/>
      <c r="C36" s="1178" t="s">
        <v>532</v>
      </c>
      <c r="D36" s="1179"/>
      <c r="E36" s="1180"/>
      <c r="F36" s="36">
        <v>0.44</v>
      </c>
      <c r="G36" s="37">
        <v>0</v>
      </c>
      <c r="H36" s="37">
        <v>0.34</v>
      </c>
      <c r="I36" s="37">
        <v>0.33</v>
      </c>
      <c r="J36" s="38">
        <v>0.43</v>
      </c>
      <c r="K36" s="22"/>
      <c r="L36" s="22"/>
      <c r="M36" s="22"/>
      <c r="N36" s="22"/>
      <c r="O36" s="22"/>
      <c r="P36" s="22"/>
    </row>
    <row r="37" spans="1:16" ht="39" customHeight="1">
      <c r="A37" s="22"/>
      <c r="B37" s="35"/>
      <c r="C37" s="1178" t="s">
        <v>533</v>
      </c>
      <c r="D37" s="1179"/>
      <c r="E37" s="1180"/>
      <c r="F37" s="36">
        <v>0.17</v>
      </c>
      <c r="G37" s="37">
        <v>0.21</v>
      </c>
      <c r="H37" s="37">
        <v>0.22</v>
      </c>
      <c r="I37" s="37">
        <v>0.23</v>
      </c>
      <c r="J37" s="38">
        <v>0.23</v>
      </c>
      <c r="K37" s="22"/>
      <c r="L37" s="22"/>
      <c r="M37" s="22"/>
      <c r="N37" s="22"/>
      <c r="O37" s="22"/>
      <c r="P37" s="22"/>
    </row>
    <row r="38" spans="1:16" ht="39" customHeight="1">
      <c r="A38" s="22"/>
      <c r="B38" s="35"/>
      <c r="C38" s="1178"/>
      <c r="D38" s="1179"/>
      <c r="E38" s="1180"/>
      <c r="F38" s="36"/>
      <c r="G38" s="37"/>
      <c r="H38" s="37"/>
      <c r="I38" s="37"/>
      <c r="J38" s="38"/>
      <c r="K38" s="22"/>
      <c r="L38" s="22"/>
      <c r="M38" s="22"/>
      <c r="N38" s="22"/>
      <c r="O38" s="22"/>
      <c r="P38" s="22"/>
    </row>
    <row r="39" spans="1:16" ht="39" customHeight="1">
      <c r="A39" s="22"/>
      <c r="B39" s="35"/>
      <c r="C39" s="1178"/>
      <c r="D39" s="1179"/>
      <c r="E39" s="1180"/>
      <c r="F39" s="36"/>
      <c r="G39" s="37"/>
      <c r="H39" s="37"/>
      <c r="I39" s="37"/>
      <c r="J39" s="38"/>
      <c r="K39" s="22"/>
      <c r="L39" s="22"/>
      <c r="M39" s="22"/>
      <c r="N39" s="22"/>
      <c r="O39" s="22"/>
      <c r="P39" s="22"/>
    </row>
    <row r="40" spans="1:16" ht="39" customHeight="1">
      <c r="A40" s="22"/>
      <c r="B40" s="35"/>
      <c r="C40" s="1178"/>
      <c r="D40" s="1179"/>
      <c r="E40" s="1180"/>
      <c r="F40" s="36"/>
      <c r="G40" s="37"/>
      <c r="H40" s="37"/>
      <c r="I40" s="37"/>
      <c r="J40" s="38"/>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534</v>
      </c>
      <c r="D42" s="1179"/>
      <c r="E42" s="1180"/>
      <c r="F42" s="36" t="s">
        <v>484</v>
      </c>
      <c r="G42" s="37" t="s">
        <v>484</v>
      </c>
      <c r="H42" s="37" t="s">
        <v>484</v>
      </c>
      <c r="I42" s="37" t="s">
        <v>484</v>
      </c>
      <c r="J42" s="38" t="s">
        <v>484</v>
      </c>
      <c r="K42" s="22"/>
      <c r="L42" s="22"/>
      <c r="M42" s="22"/>
      <c r="N42" s="22"/>
      <c r="O42" s="22"/>
      <c r="P42" s="22"/>
    </row>
    <row r="43" spans="1:16" ht="39" customHeight="1" thickBot="1">
      <c r="A43" s="22"/>
      <c r="B43" s="40"/>
      <c r="C43" s="1181" t="s">
        <v>535</v>
      </c>
      <c r="D43" s="1182"/>
      <c r="E43" s="1183"/>
      <c r="F43" s="41" t="s">
        <v>484</v>
      </c>
      <c r="G43" s="42" t="s">
        <v>484</v>
      </c>
      <c r="H43" s="42" t="s">
        <v>484</v>
      </c>
      <c r="I43" s="42" t="s">
        <v>484</v>
      </c>
      <c r="J43" s="43" t="s">
        <v>484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56"/>
  <sheetViews>
    <sheetView showGridLines="0" topLeftCell="A34" zoomScale="70" zoomScaleNormal="70" zoomScaleSheetLayoutView="55" workbookViewId="0">
      <selection activeCell="S43" sqref="S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94" t="s">
        <v>11</v>
      </c>
      <c r="C45" s="1195"/>
      <c r="D45" s="58"/>
      <c r="E45" s="1200" t="s">
        <v>12</v>
      </c>
      <c r="F45" s="1200"/>
      <c r="G45" s="1200"/>
      <c r="H45" s="1200"/>
      <c r="I45" s="1200"/>
      <c r="J45" s="1201"/>
      <c r="K45" s="59">
        <v>237</v>
      </c>
      <c r="L45" s="60">
        <v>255</v>
      </c>
      <c r="M45" s="60">
        <v>254</v>
      </c>
      <c r="N45" s="60">
        <v>247</v>
      </c>
      <c r="O45" s="61">
        <v>244</v>
      </c>
      <c r="P45" s="48"/>
      <c r="Q45" s="48"/>
      <c r="R45" s="48"/>
      <c r="S45" s="48"/>
      <c r="T45" s="48"/>
      <c r="U45" s="48"/>
    </row>
    <row r="46" spans="1:21" ht="30.75" customHeight="1">
      <c r="A46" s="48"/>
      <c r="B46" s="1196"/>
      <c r="C46" s="1197"/>
      <c r="D46" s="62"/>
      <c r="E46" s="1188" t="s">
        <v>13</v>
      </c>
      <c r="F46" s="1188"/>
      <c r="G46" s="1188"/>
      <c r="H46" s="1188"/>
      <c r="I46" s="1188"/>
      <c r="J46" s="1189"/>
      <c r="K46" s="63" t="s">
        <v>484</v>
      </c>
      <c r="L46" s="64" t="s">
        <v>484</v>
      </c>
      <c r="M46" s="64" t="s">
        <v>484</v>
      </c>
      <c r="N46" s="64" t="s">
        <v>484</v>
      </c>
      <c r="O46" s="65" t="s">
        <v>484</v>
      </c>
      <c r="P46" s="48"/>
      <c r="Q46" s="48"/>
      <c r="R46" s="48"/>
      <c r="S46" s="48"/>
      <c r="T46" s="48"/>
      <c r="U46" s="48"/>
    </row>
    <row r="47" spans="1:21" ht="30.75" customHeight="1">
      <c r="A47" s="48"/>
      <c r="B47" s="1196"/>
      <c r="C47" s="1197"/>
      <c r="D47" s="62"/>
      <c r="E47" s="1188" t="s">
        <v>14</v>
      </c>
      <c r="F47" s="1188"/>
      <c r="G47" s="1188"/>
      <c r="H47" s="1188"/>
      <c r="I47" s="1188"/>
      <c r="J47" s="1189"/>
      <c r="K47" s="63" t="s">
        <v>484</v>
      </c>
      <c r="L47" s="64" t="s">
        <v>484</v>
      </c>
      <c r="M47" s="64" t="s">
        <v>484</v>
      </c>
      <c r="N47" s="64" t="s">
        <v>484</v>
      </c>
      <c r="O47" s="65" t="s">
        <v>484</v>
      </c>
      <c r="P47" s="48"/>
      <c r="Q47" s="48"/>
      <c r="R47" s="48"/>
      <c r="S47" s="48"/>
      <c r="T47" s="48"/>
      <c r="U47" s="48"/>
    </row>
    <row r="48" spans="1:21" ht="30.75" customHeight="1">
      <c r="A48" s="48"/>
      <c r="B48" s="1196"/>
      <c r="C48" s="1197"/>
      <c r="D48" s="62"/>
      <c r="E48" s="1188" t="s">
        <v>15</v>
      </c>
      <c r="F48" s="1188"/>
      <c r="G48" s="1188"/>
      <c r="H48" s="1188"/>
      <c r="I48" s="1188"/>
      <c r="J48" s="1189"/>
      <c r="K48" s="63">
        <v>34</v>
      </c>
      <c r="L48" s="64">
        <v>28</v>
      </c>
      <c r="M48" s="64">
        <v>29</v>
      </c>
      <c r="N48" s="64">
        <v>39</v>
      </c>
      <c r="O48" s="65">
        <v>43</v>
      </c>
      <c r="P48" s="48"/>
      <c r="Q48" s="48"/>
      <c r="R48" s="48"/>
      <c r="S48" s="48"/>
      <c r="T48" s="48"/>
      <c r="U48" s="48"/>
    </row>
    <row r="49" spans="1:21" ht="30.75" customHeight="1">
      <c r="A49" s="48"/>
      <c r="B49" s="1196"/>
      <c r="C49" s="1197"/>
      <c r="D49" s="62"/>
      <c r="E49" s="1188" t="s">
        <v>16</v>
      </c>
      <c r="F49" s="1188"/>
      <c r="G49" s="1188"/>
      <c r="H49" s="1188"/>
      <c r="I49" s="1188"/>
      <c r="J49" s="1189"/>
      <c r="K49" s="63">
        <v>19</v>
      </c>
      <c r="L49" s="64">
        <v>15</v>
      </c>
      <c r="M49" s="64">
        <v>15</v>
      </c>
      <c r="N49" s="64">
        <v>23</v>
      </c>
      <c r="O49" s="65">
        <v>22</v>
      </c>
      <c r="P49" s="48"/>
      <c r="Q49" s="48"/>
      <c r="R49" s="48"/>
      <c r="S49" s="48"/>
      <c r="T49" s="48"/>
      <c r="U49" s="48"/>
    </row>
    <row r="50" spans="1:21" ht="30.75" customHeight="1">
      <c r="A50" s="48"/>
      <c r="B50" s="1196"/>
      <c r="C50" s="1197"/>
      <c r="D50" s="62"/>
      <c r="E50" s="1188" t="s">
        <v>17</v>
      </c>
      <c r="F50" s="1188"/>
      <c r="G50" s="1188"/>
      <c r="H50" s="1188"/>
      <c r="I50" s="1188"/>
      <c r="J50" s="1189"/>
      <c r="K50" s="63" t="s">
        <v>484</v>
      </c>
      <c r="L50" s="64" t="s">
        <v>484</v>
      </c>
      <c r="M50" s="64" t="s">
        <v>484</v>
      </c>
      <c r="N50" s="64" t="s">
        <v>484</v>
      </c>
      <c r="O50" s="65" t="s">
        <v>484</v>
      </c>
      <c r="P50" s="48"/>
      <c r="Q50" s="48"/>
      <c r="R50" s="48"/>
      <c r="S50" s="48"/>
      <c r="T50" s="48"/>
      <c r="U50" s="48"/>
    </row>
    <row r="51" spans="1:21" ht="30.75" customHeight="1">
      <c r="A51" s="48"/>
      <c r="B51" s="1198"/>
      <c r="C51" s="1199"/>
      <c r="D51" s="66"/>
      <c r="E51" s="1188" t="s">
        <v>18</v>
      </c>
      <c r="F51" s="1188"/>
      <c r="G51" s="1188"/>
      <c r="H51" s="1188"/>
      <c r="I51" s="1188"/>
      <c r="J51" s="1189"/>
      <c r="K51" s="63" t="s">
        <v>484</v>
      </c>
      <c r="L51" s="64" t="s">
        <v>484</v>
      </c>
      <c r="M51" s="64">
        <v>0</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202</v>
      </c>
      <c r="L52" s="64">
        <v>211</v>
      </c>
      <c r="M52" s="64">
        <v>215</v>
      </c>
      <c r="N52" s="64">
        <v>216</v>
      </c>
      <c r="O52" s="65">
        <v>226</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88</v>
      </c>
      <c r="L53" s="69">
        <v>87</v>
      </c>
      <c r="M53" s="69">
        <v>83</v>
      </c>
      <c r="N53" s="69">
        <v>93</v>
      </c>
      <c r="O53" s="70">
        <v>83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86"/>
  <sheetViews>
    <sheetView showGridLines="0" topLeftCell="A37" zoomScale="70" zoomScaleNormal="70" zoomScaleSheetLayoutView="100" workbookViewId="0">
      <selection activeCell="P39" sqref="P3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214" t="s">
        <v>24</v>
      </c>
      <c r="C41" s="1215"/>
      <c r="D41" s="81"/>
      <c r="E41" s="1216" t="s">
        <v>25</v>
      </c>
      <c r="F41" s="1216"/>
      <c r="G41" s="1216"/>
      <c r="H41" s="1217"/>
      <c r="I41" s="82">
        <v>2571</v>
      </c>
      <c r="J41" s="83">
        <v>2628</v>
      </c>
      <c r="K41" s="83">
        <v>2731</v>
      </c>
      <c r="L41" s="83">
        <v>2836</v>
      </c>
      <c r="M41" s="84">
        <v>3102</v>
      </c>
    </row>
    <row r="42" spans="2:13" ht="27.75" customHeight="1">
      <c r="B42" s="1204"/>
      <c r="C42" s="1205"/>
      <c r="D42" s="85"/>
      <c r="E42" s="1208" t="s">
        <v>26</v>
      </c>
      <c r="F42" s="1208"/>
      <c r="G42" s="1208"/>
      <c r="H42" s="1209"/>
      <c r="I42" s="86" t="s">
        <v>484</v>
      </c>
      <c r="J42" s="87" t="s">
        <v>484</v>
      </c>
      <c r="K42" s="87" t="s">
        <v>484</v>
      </c>
      <c r="L42" s="87" t="s">
        <v>484</v>
      </c>
      <c r="M42" s="88" t="s">
        <v>484</v>
      </c>
    </row>
    <row r="43" spans="2:13" ht="27.75" customHeight="1">
      <c r="B43" s="1204"/>
      <c r="C43" s="1205"/>
      <c r="D43" s="85"/>
      <c r="E43" s="1208" t="s">
        <v>27</v>
      </c>
      <c r="F43" s="1208"/>
      <c r="G43" s="1208"/>
      <c r="H43" s="1209"/>
      <c r="I43" s="86">
        <v>423</v>
      </c>
      <c r="J43" s="87">
        <v>394</v>
      </c>
      <c r="K43" s="87">
        <v>334</v>
      </c>
      <c r="L43" s="87">
        <v>329</v>
      </c>
      <c r="M43" s="88">
        <v>375</v>
      </c>
    </row>
    <row r="44" spans="2:13" ht="27.75" customHeight="1">
      <c r="B44" s="1204"/>
      <c r="C44" s="1205"/>
      <c r="D44" s="85"/>
      <c r="E44" s="1208" t="s">
        <v>28</v>
      </c>
      <c r="F44" s="1208"/>
      <c r="G44" s="1208"/>
      <c r="H44" s="1209"/>
      <c r="I44" s="86">
        <v>150</v>
      </c>
      <c r="J44" s="87">
        <v>131</v>
      </c>
      <c r="K44" s="87">
        <v>129</v>
      </c>
      <c r="L44" s="87">
        <v>184</v>
      </c>
      <c r="M44" s="88">
        <v>119</v>
      </c>
    </row>
    <row r="45" spans="2:13" ht="27.75" customHeight="1">
      <c r="B45" s="1204"/>
      <c r="C45" s="1205"/>
      <c r="D45" s="85"/>
      <c r="E45" s="1208" t="s">
        <v>29</v>
      </c>
      <c r="F45" s="1208"/>
      <c r="G45" s="1208"/>
      <c r="H45" s="1209"/>
      <c r="I45" s="86">
        <v>258</v>
      </c>
      <c r="J45" s="87">
        <v>248</v>
      </c>
      <c r="K45" s="87">
        <v>168</v>
      </c>
      <c r="L45" s="87">
        <v>115</v>
      </c>
      <c r="M45" s="88">
        <v>128</v>
      </c>
    </row>
    <row r="46" spans="2:13" ht="27.75" customHeight="1">
      <c r="B46" s="1204"/>
      <c r="C46" s="1205"/>
      <c r="D46" s="89"/>
      <c r="E46" s="1208" t="s">
        <v>30</v>
      </c>
      <c r="F46" s="1208"/>
      <c r="G46" s="1208"/>
      <c r="H46" s="1209"/>
      <c r="I46" s="86" t="s">
        <v>484</v>
      </c>
      <c r="J46" s="87" t="s">
        <v>484</v>
      </c>
      <c r="K46" s="87" t="s">
        <v>484</v>
      </c>
      <c r="L46" s="87" t="s">
        <v>484</v>
      </c>
      <c r="M46" s="88" t="s">
        <v>484</v>
      </c>
    </row>
    <row r="47" spans="2:13" ht="27.75" customHeight="1">
      <c r="B47" s="1204"/>
      <c r="C47" s="1205"/>
      <c r="D47" s="90"/>
      <c r="E47" s="1218" t="s">
        <v>31</v>
      </c>
      <c r="F47" s="1219"/>
      <c r="G47" s="1219"/>
      <c r="H47" s="1220"/>
      <c r="I47" s="86" t="s">
        <v>484</v>
      </c>
      <c r="J47" s="87" t="s">
        <v>484</v>
      </c>
      <c r="K47" s="87" t="s">
        <v>484</v>
      </c>
      <c r="L47" s="87" t="s">
        <v>484</v>
      </c>
      <c r="M47" s="88" t="s">
        <v>484</v>
      </c>
    </row>
    <row r="48" spans="2:13" ht="27.75" customHeight="1">
      <c r="B48" s="1204"/>
      <c r="C48" s="1205"/>
      <c r="D48" s="85"/>
      <c r="E48" s="1208" t="s">
        <v>32</v>
      </c>
      <c r="F48" s="1208"/>
      <c r="G48" s="1208"/>
      <c r="H48" s="1209"/>
      <c r="I48" s="86" t="s">
        <v>484</v>
      </c>
      <c r="J48" s="87" t="s">
        <v>484</v>
      </c>
      <c r="K48" s="87" t="s">
        <v>484</v>
      </c>
      <c r="L48" s="87" t="s">
        <v>484</v>
      </c>
      <c r="M48" s="88" t="s">
        <v>484</v>
      </c>
    </row>
    <row r="49" spans="2:13" ht="27.75" customHeight="1">
      <c r="B49" s="1206"/>
      <c r="C49" s="1207"/>
      <c r="D49" s="85"/>
      <c r="E49" s="1208" t="s">
        <v>33</v>
      </c>
      <c r="F49" s="1208"/>
      <c r="G49" s="1208"/>
      <c r="H49" s="1209"/>
      <c r="I49" s="86" t="s">
        <v>484</v>
      </c>
      <c r="J49" s="87" t="s">
        <v>484</v>
      </c>
      <c r="K49" s="87" t="s">
        <v>484</v>
      </c>
      <c r="L49" s="87" t="s">
        <v>484</v>
      </c>
      <c r="M49" s="88" t="s">
        <v>484</v>
      </c>
    </row>
    <row r="50" spans="2:13" ht="27.75" customHeight="1">
      <c r="B50" s="1202" t="s">
        <v>34</v>
      </c>
      <c r="C50" s="1203"/>
      <c r="D50" s="91"/>
      <c r="E50" s="1208" t="s">
        <v>35</v>
      </c>
      <c r="F50" s="1208"/>
      <c r="G50" s="1208"/>
      <c r="H50" s="1209"/>
      <c r="I50" s="86">
        <v>2134</v>
      </c>
      <c r="J50" s="87">
        <v>2384</v>
      </c>
      <c r="K50" s="87">
        <v>2434</v>
      </c>
      <c r="L50" s="87">
        <v>2584</v>
      </c>
      <c r="M50" s="88">
        <v>2688</v>
      </c>
    </row>
    <row r="51" spans="2:13" ht="27.75" customHeight="1">
      <c r="B51" s="1204"/>
      <c r="C51" s="1205"/>
      <c r="D51" s="85"/>
      <c r="E51" s="1208" t="s">
        <v>36</v>
      </c>
      <c r="F51" s="1208"/>
      <c r="G51" s="1208"/>
      <c r="H51" s="1209"/>
      <c r="I51" s="86">
        <v>48</v>
      </c>
      <c r="J51" s="87">
        <v>48</v>
      </c>
      <c r="K51" s="87">
        <v>39</v>
      </c>
      <c r="L51" s="87">
        <v>107</v>
      </c>
      <c r="M51" s="88">
        <v>228</v>
      </c>
    </row>
    <row r="52" spans="2:13" ht="27.75" customHeight="1">
      <c r="B52" s="1206"/>
      <c r="C52" s="1207"/>
      <c r="D52" s="85"/>
      <c r="E52" s="1208" t="s">
        <v>37</v>
      </c>
      <c r="F52" s="1208"/>
      <c r="G52" s="1208"/>
      <c r="H52" s="1209"/>
      <c r="I52" s="86">
        <v>1657</v>
      </c>
      <c r="J52" s="87">
        <v>1788</v>
      </c>
      <c r="K52" s="87">
        <v>1949</v>
      </c>
      <c r="L52" s="87">
        <v>2073</v>
      </c>
      <c r="M52" s="88">
        <v>2248</v>
      </c>
    </row>
    <row r="53" spans="2:13" ht="27.75" customHeight="1" thickBot="1">
      <c r="B53" s="1210" t="s">
        <v>21</v>
      </c>
      <c r="C53" s="1211"/>
      <c r="D53" s="92"/>
      <c r="E53" s="1212" t="s">
        <v>38</v>
      </c>
      <c r="F53" s="1212"/>
      <c r="G53" s="1212"/>
      <c r="H53" s="1213"/>
      <c r="I53" s="93">
        <v>-437</v>
      </c>
      <c r="J53" s="94">
        <v>-819</v>
      </c>
      <c r="K53" s="94">
        <v>-1061</v>
      </c>
      <c r="L53" s="94">
        <v>-1300</v>
      </c>
      <c r="M53" s="95">
        <v>-1441</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H16" zoomScaleNormal="100" zoomScaleSheetLayoutView="55" workbookViewId="0">
      <selection activeCell="G65" sqref="G65:O69"/>
    </sheetView>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ht="13.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545</v>
      </c>
    </row>
    <row r="11" spans="1:51" s="347" customFormat="1" ht="13.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545</v>
      </c>
    </row>
    <row r="13" spans="1:51" s="347" customFormat="1" ht="13.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c r="P19" s="246"/>
      <c r="Q19" s="246"/>
    </row>
    <row r="20" spans="1:259" ht="13.5">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352"/>
      <c r="C40" s="246"/>
      <c r="D40" s="246"/>
      <c r="E40" s="246"/>
      <c r="F40" s="246"/>
      <c r="G40" s="246"/>
      <c r="H40" s="246"/>
      <c r="I40" s="246"/>
      <c r="J40" s="246"/>
      <c r="K40" s="246"/>
      <c r="L40" s="246"/>
      <c r="M40" s="246"/>
      <c r="N40" s="246"/>
      <c r="O40" s="246"/>
      <c r="P40" s="352"/>
      <c r="Q40" s="246"/>
    </row>
    <row r="41" spans="2:17" ht="17.25">
      <c r="B41" s="247" t="s">
        <v>546</v>
      </c>
      <c r="C41" s="248"/>
      <c r="D41" s="248"/>
      <c r="E41" s="248"/>
      <c r="F41" s="248"/>
      <c r="G41" s="248"/>
      <c r="H41" s="248"/>
      <c r="I41" s="248"/>
      <c r="J41" s="248"/>
      <c r="K41" s="248"/>
      <c r="L41" s="248"/>
      <c r="M41" s="248"/>
      <c r="N41" s="248"/>
      <c r="O41" s="248"/>
      <c r="P41" s="249"/>
    </row>
    <row r="42" spans="2:17" ht="13.5">
      <c r="B42" s="250"/>
      <c r="C42" s="246"/>
      <c r="D42" s="246"/>
      <c r="E42" s="246"/>
      <c r="F42" s="246"/>
      <c r="G42" s="353" t="s">
        <v>547</v>
      </c>
      <c r="I42" s="354"/>
      <c r="J42" s="354"/>
      <c r="K42" s="354"/>
      <c r="L42" s="246"/>
      <c r="M42" s="246"/>
      <c r="N42" s="246"/>
      <c r="O42" s="246"/>
    </row>
    <row r="43" spans="2:17" ht="13.5">
      <c r="B43" s="250"/>
      <c r="C43" s="246"/>
      <c r="D43" s="246"/>
      <c r="E43" s="246"/>
      <c r="F43" s="246"/>
      <c r="G43" s="1221" t="s">
        <v>556</v>
      </c>
      <c r="H43" s="1222"/>
      <c r="I43" s="1222"/>
      <c r="J43" s="1222"/>
      <c r="K43" s="1222"/>
      <c r="L43" s="1222"/>
      <c r="M43" s="1222"/>
      <c r="N43" s="1222"/>
      <c r="O43" s="1223"/>
    </row>
    <row r="44" spans="2:17" ht="13.5">
      <c r="B44" s="250"/>
      <c r="C44" s="246"/>
      <c r="D44" s="246"/>
      <c r="E44" s="246"/>
      <c r="F44" s="246"/>
      <c r="G44" s="1224"/>
      <c r="H44" s="1225"/>
      <c r="I44" s="1225"/>
      <c r="J44" s="1225"/>
      <c r="K44" s="1225"/>
      <c r="L44" s="1225"/>
      <c r="M44" s="1225"/>
      <c r="N44" s="1225"/>
      <c r="O44" s="1226"/>
    </row>
    <row r="45" spans="2:17" ht="13.5">
      <c r="B45" s="250"/>
      <c r="C45" s="246"/>
      <c r="D45" s="246"/>
      <c r="E45" s="246"/>
      <c r="F45" s="246"/>
      <c r="G45" s="1224"/>
      <c r="H45" s="1225"/>
      <c r="I45" s="1225"/>
      <c r="J45" s="1225"/>
      <c r="K45" s="1225"/>
      <c r="L45" s="1225"/>
      <c r="M45" s="1225"/>
      <c r="N45" s="1225"/>
      <c r="O45" s="1226"/>
    </row>
    <row r="46" spans="2:17" ht="13.5">
      <c r="B46" s="250"/>
      <c r="C46" s="246"/>
      <c r="D46" s="246"/>
      <c r="E46" s="246"/>
      <c r="F46" s="246"/>
      <c r="G46" s="1224"/>
      <c r="H46" s="1225"/>
      <c r="I46" s="1225"/>
      <c r="J46" s="1225"/>
      <c r="K46" s="1225"/>
      <c r="L46" s="1225"/>
      <c r="M46" s="1225"/>
      <c r="N46" s="1225"/>
      <c r="O46" s="1226"/>
    </row>
    <row r="47" spans="2:17" ht="13.5">
      <c r="B47" s="250"/>
      <c r="C47" s="246"/>
      <c r="D47" s="246"/>
      <c r="E47" s="246"/>
      <c r="F47" s="246"/>
      <c r="G47" s="1227"/>
      <c r="H47" s="1228"/>
      <c r="I47" s="1228"/>
      <c r="J47" s="1228"/>
      <c r="K47" s="1228"/>
      <c r="L47" s="1228"/>
      <c r="M47" s="1228"/>
      <c r="N47" s="1228"/>
      <c r="O47" s="1229"/>
    </row>
    <row r="48" spans="2:17" ht="13.5">
      <c r="B48" s="250"/>
      <c r="C48" s="246"/>
      <c r="D48" s="246"/>
      <c r="E48" s="246"/>
      <c r="F48" s="246"/>
      <c r="G48" s="246"/>
      <c r="H48" s="355"/>
      <c r="I48" s="355"/>
      <c r="J48" s="355"/>
    </row>
    <row r="49" spans="1:17" ht="13.5">
      <c r="B49" s="250"/>
      <c r="C49" s="246"/>
      <c r="D49" s="246"/>
      <c r="E49" s="246"/>
      <c r="F49" s="246"/>
      <c r="G49" s="245" t="s">
        <v>548</v>
      </c>
    </row>
    <row r="50" spans="1:17" ht="13.5">
      <c r="B50" s="250"/>
      <c r="C50" s="246"/>
      <c r="D50" s="246"/>
      <c r="E50" s="246"/>
      <c r="F50" s="246"/>
      <c r="G50" s="1230"/>
      <c r="H50" s="1231"/>
      <c r="I50" s="1231"/>
      <c r="J50" s="1232"/>
      <c r="K50" s="356" t="s">
        <v>524</v>
      </c>
      <c r="L50" s="356" t="s">
        <v>525</v>
      </c>
      <c r="M50" s="356" t="s">
        <v>526</v>
      </c>
      <c r="N50" s="356" t="s">
        <v>527</v>
      </c>
      <c r="O50" s="356" t="s">
        <v>528</v>
      </c>
    </row>
    <row r="51" spans="1:17" ht="13.5">
      <c r="B51" s="250"/>
      <c r="C51" s="246"/>
      <c r="D51" s="246"/>
      <c r="E51" s="246"/>
      <c r="F51" s="246"/>
      <c r="G51" s="1233" t="s">
        <v>549</v>
      </c>
      <c r="H51" s="1234"/>
      <c r="I51" s="1239" t="s">
        <v>550</v>
      </c>
      <c r="J51" s="1239"/>
      <c r="K51" s="1241"/>
      <c r="L51" s="1241"/>
      <c r="M51" s="1241"/>
      <c r="N51" s="1242"/>
      <c r="O51" s="1241"/>
    </row>
    <row r="52" spans="1:17" ht="13.5">
      <c r="B52" s="250"/>
      <c r="C52" s="246"/>
      <c r="D52" s="246"/>
      <c r="E52" s="246"/>
      <c r="F52" s="246"/>
      <c r="G52" s="1235"/>
      <c r="H52" s="1236"/>
      <c r="I52" s="1240"/>
      <c r="J52" s="1240"/>
      <c r="K52" s="1242"/>
      <c r="L52" s="1242"/>
      <c r="M52" s="1242"/>
      <c r="N52" s="1242"/>
      <c r="O52" s="1242"/>
    </row>
    <row r="53" spans="1:17" ht="13.5">
      <c r="A53" s="357"/>
      <c r="B53" s="250"/>
      <c r="C53" s="246"/>
      <c r="D53" s="246"/>
      <c r="E53" s="246"/>
      <c r="F53" s="246"/>
      <c r="G53" s="1235"/>
      <c r="H53" s="1236"/>
      <c r="I53" s="1243" t="s">
        <v>555</v>
      </c>
      <c r="J53" s="1243"/>
      <c r="K53" s="1252"/>
      <c r="L53" s="1252"/>
      <c r="M53" s="1252"/>
      <c r="N53" s="1250">
        <v>77.7</v>
      </c>
      <c r="O53" s="1252"/>
    </row>
    <row r="54" spans="1:17" ht="13.5">
      <c r="A54" s="357"/>
      <c r="B54" s="250"/>
      <c r="C54" s="246"/>
      <c r="D54" s="246"/>
      <c r="E54" s="246"/>
      <c r="F54" s="246"/>
      <c r="G54" s="1237"/>
      <c r="H54" s="1238"/>
      <c r="I54" s="1243"/>
      <c r="J54" s="1243"/>
      <c r="K54" s="1251"/>
      <c r="L54" s="1251"/>
      <c r="M54" s="1251"/>
      <c r="N54" s="1251"/>
      <c r="O54" s="1251"/>
    </row>
    <row r="55" spans="1:17" ht="13.5">
      <c r="A55" s="357"/>
      <c r="B55" s="250"/>
      <c r="C55" s="246"/>
      <c r="D55" s="246"/>
      <c r="E55" s="246"/>
      <c r="F55" s="246"/>
      <c r="G55" s="1244" t="s">
        <v>551</v>
      </c>
      <c r="H55" s="1245"/>
      <c r="I55" s="1243" t="s">
        <v>550</v>
      </c>
      <c r="J55" s="1243"/>
      <c r="K55" s="1241"/>
      <c r="L55" s="1241"/>
      <c r="M55" s="1241"/>
      <c r="N55" s="1242">
        <v>0</v>
      </c>
      <c r="O55" s="1241"/>
    </row>
    <row r="56" spans="1:17" ht="13.5">
      <c r="A56" s="357"/>
      <c r="B56" s="250"/>
      <c r="C56" s="246"/>
      <c r="D56" s="246"/>
      <c r="E56" s="246"/>
      <c r="F56" s="246"/>
      <c r="G56" s="1246"/>
      <c r="H56" s="1247"/>
      <c r="I56" s="1243"/>
      <c r="J56" s="1243"/>
      <c r="K56" s="1242"/>
      <c r="L56" s="1242"/>
      <c r="M56" s="1242"/>
      <c r="N56" s="1242"/>
      <c r="O56" s="1242"/>
    </row>
    <row r="57" spans="1:17" s="357" customFormat="1" ht="13.5">
      <c r="B57" s="358"/>
      <c r="C57" s="354"/>
      <c r="D57" s="354"/>
      <c r="E57" s="354"/>
      <c r="F57" s="354"/>
      <c r="G57" s="1246"/>
      <c r="H57" s="1247"/>
      <c r="I57" s="1253" t="s">
        <v>555</v>
      </c>
      <c r="J57" s="1253"/>
      <c r="K57" s="1252"/>
      <c r="L57" s="1252"/>
      <c r="M57" s="1252"/>
      <c r="N57" s="1250">
        <v>54.2</v>
      </c>
      <c r="O57" s="1252"/>
      <c r="P57" s="359"/>
      <c r="Q57" s="358"/>
    </row>
    <row r="58" spans="1:17" s="357" customFormat="1" ht="13.5">
      <c r="A58" s="245"/>
      <c r="B58" s="358"/>
      <c r="C58" s="354"/>
      <c r="D58" s="354"/>
      <c r="E58" s="354"/>
      <c r="F58" s="354"/>
      <c r="G58" s="1248"/>
      <c r="H58" s="1249"/>
      <c r="I58" s="1253"/>
      <c r="J58" s="1253"/>
      <c r="K58" s="1251"/>
      <c r="L58" s="1251"/>
      <c r="M58" s="1251"/>
      <c r="N58" s="1251"/>
      <c r="O58" s="1251"/>
      <c r="P58" s="359"/>
      <c r="Q58" s="358"/>
    </row>
    <row r="59" spans="1:17" s="357" customFormat="1" ht="13.5">
      <c r="A59" s="245"/>
      <c r="B59" s="358"/>
      <c r="C59" s="354"/>
      <c r="D59" s="354"/>
      <c r="E59" s="354"/>
      <c r="F59" s="354"/>
      <c r="G59" s="354"/>
      <c r="H59" s="354"/>
      <c r="I59" s="354"/>
      <c r="J59" s="354"/>
      <c r="K59" s="360"/>
      <c r="L59" s="360"/>
      <c r="M59" s="360"/>
      <c r="N59" s="360"/>
      <c r="O59" s="360"/>
      <c r="P59" s="359"/>
      <c r="Q59" s="358"/>
    </row>
    <row r="60" spans="1:17" s="357" customFormat="1" ht="13.5">
      <c r="A60" s="245"/>
      <c r="B60" s="358"/>
      <c r="C60" s="354"/>
      <c r="D60" s="354"/>
      <c r="E60" s="354"/>
      <c r="F60" s="354"/>
      <c r="G60" s="354"/>
      <c r="H60" s="354"/>
      <c r="I60" s="354"/>
      <c r="J60" s="354"/>
      <c r="K60" s="360"/>
      <c r="L60" s="360"/>
      <c r="M60" s="360"/>
      <c r="N60" s="360"/>
      <c r="O60" s="360"/>
      <c r="P60" s="359"/>
      <c r="Q60" s="358"/>
    </row>
    <row r="61" spans="1:17" s="357" customFormat="1" ht="13.5">
      <c r="A61" s="245"/>
      <c r="B61" s="361"/>
      <c r="C61" s="362"/>
      <c r="D61" s="362"/>
      <c r="E61" s="362"/>
      <c r="F61" s="362"/>
      <c r="G61" s="362"/>
      <c r="H61" s="362"/>
      <c r="I61" s="362"/>
      <c r="J61" s="362"/>
      <c r="K61" s="362"/>
      <c r="L61" s="362"/>
      <c r="M61" s="363"/>
      <c r="N61" s="363"/>
      <c r="O61" s="363"/>
      <c r="P61" s="364"/>
      <c r="Q61" s="358"/>
    </row>
    <row r="62" spans="1:17" ht="13.5">
      <c r="B62" s="352"/>
      <c r="C62" s="352"/>
      <c r="D62" s="352"/>
      <c r="E62" s="352"/>
      <c r="F62" s="352"/>
      <c r="G62" s="352"/>
      <c r="H62" s="352"/>
      <c r="I62" s="352"/>
      <c r="J62" s="352"/>
      <c r="K62" s="352"/>
      <c r="L62" s="352"/>
      <c r="M62" s="352"/>
      <c r="N62" s="352"/>
      <c r="O62" s="352"/>
      <c r="P62" s="352"/>
      <c r="Q62" s="246"/>
    </row>
    <row r="63" spans="1:17" ht="17.25">
      <c r="B63" s="309" t="s">
        <v>552</v>
      </c>
      <c r="C63" s="246"/>
      <c r="D63" s="246"/>
      <c r="E63" s="246"/>
      <c r="F63" s="246"/>
      <c r="G63" s="246"/>
      <c r="H63" s="246"/>
      <c r="I63" s="246"/>
      <c r="J63" s="246"/>
      <c r="K63" s="246"/>
      <c r="L63" s="246"/>
      <c r="M63" s="246"/>
      <c r="N63" s="246"/>
      <c r="O63" s="246"/>
    </row>
    <row r="64" spans="1:17" ht="13.5">
      <c r="B64" s="250"/>
      <c r="C64" s="246"/>
      <c r="D64" s="246"/>
      <c r="E64" s="246"/>
      <c r="F64" s="246"/>
      <c r="G64" s="353" t="s">
        <v>547</v>
      </c>
      <c r="I64" s="354"/>
      <c r="J64" s="354"/>
      <c r="K64" s="354"/>
      <c r="L64" s="246"/>
      <c r="M64" s="246"/>
      <c r="N64" s="246"/>
      <c r="O64" s="246"/>
    </row>
    <row r="65" spans="2:30" ht="13.5">
      <c r="B65" s="250"/>
      <c r="C65" s="246"/>
      <c r="D65" s="246"/>
      <c r="E65" s="246"/>
      <c r="F65" s="246"/>
      <c r="G65" s="1221" t="s">
        <v>557</v>
      </c>
      <c r="H65" s="1222"/>
      <c r="I65" s="1222"/>
      <c r="J65" s="1222"/>
      <c r="K65" s="1222"/>
      <c r="L65" s="1222"/>
      <c r="M65" s="1222"/>
      <c r="N65" s="1222"/>
      <c r="O65" s="1223"/>
    </row>
    <row r="66" spans="2:30" ht="13.5">
      <c r="B66" s="250"/>
      <c r="C66" s="246"/>
      <c r="D66" s="246"/>
      <c r="E66" s="246"/>
      <c r="F66" s="246"/>
      <c r="G66" s="1224"/>
      <c r="H66" s="1225"/>
      <c r="I66" s="1225"/>
      <c r="J66" s="1225"/>
      <c r="K66" s="1225"/>
      <c r="L66" s="1225"/>
      <c r="M66" s="1225"/>
      <c r="N66" s="1225"/>
      <c r="O66" s="1226"/>
    </row>
    <row r="67" spans="2:30" ht="13.5">
      <c r="B67" s="250"/>
      <c r="C67" s="246"/>
      <c r="D67" s="246"/>
      <c r="E67" s="246"/>
      <c r="F67" s="246"/>
      <c r="G67" s="1224"/>
      <c r="H67" s="1225"/>
      <c r="I67" s="1225"/>
      <c r="J67" s="1225"/>
      <c r="K67" s="1225"/>
      <c r="L67" s="1225"/>
      <c r="M67" s="1225"/>
      <c r="N67" s="1225"/>
      <c r="O67" s="1226"/>
    </row>
    <row r="68" spans="2:30" ht="13.5">
      <c r="B68" s="250"/>
      <c r="C68" s="246"/>
      <c r="D68" s="246"/>
      <c r="E68" s="246"/>
      <c r="F68" s="246"/>
      <c r="G68" s="1224"/>
      <c r="H68" s="1225"/>
      <c r="I68" s="1225"/>
      <c r="J68" s="1225"/>
      <c r="K68" s="1225"/>
      <c r="L68" s="1225"/>
      <c r="M68" s="1225"/>
      <c r="N68" s="1225"/>
      <c r="O68" s="1226"/>
    </row>
    <row r="69" spans="2:30" ht="13.5">
      <c r="B69" s="250"/>
      <c r="C69" s="246"/>
      <c r="D69" s="246"/>
      <c r="E69" s="246"/>
      <c r="F69" s="246"/>
      <c r="G69" s="1227"/>
      <c r="H69" s="1228"/>
      <c r="I69" s="1228"/>
      <c r="J69" s="1228"/>
      <c r="K69" s="1228"/>
      <c r="L69" s="1228"/>
      <c r="M69" s="1228"/>
      <c r="N69" s="1228"/>
      <c r="O69" s="1229"/>
    </row>
    <row r="70" spans="2:30" ht="13.5">
      <c r="B70" s="250"/>
      <c r="C70" s="246"/>
      <c r="D70" s="246"/>
      <c r="E70" s="246"/>
      <c r="F70" s="246"/>
      <c r="G70" s="246"/>
      <c r="H70" s="365"/>
      <c r="I70" s="365"/>
      <c r="J70" s="366"/>
      <c r="K70" s="366"/>
      <c r="L70" s="367"/>
      <c r="M70" s="366"/>
      <c r="N70" s="367"/>
      <c r="O70" s="368"/>
    </row>
    <row r="71" spans="2:30" ht="13.5">
      <c r="B71" s="250"/>
      <c r="C71" s="246"/>
      <c r="D71" s="246"/>
      <c r="E71" s="246"/>
      <c r="F71" s="246"/>
      <c r="G71" s="369" t="s">
        <v>553</v>
      </c>
      <c r="I71" s="370"/>
      <c r="J71" s="366"/>
      <c r="K71" s="366"/>
      <c r="L71" s="367"/>
      <c r="M71" s="366"/>
      <c r="N71" s="367"/>
      <c r="O71" s="368"/>
    </row>
    <row r="72" spans="2:30" ht="13.5">
      <c r="B72" s="250"/>
      <c r="C72" s="246"/>
      <c r="D72" s="246"/>
      <c r="E72" s="246"/>
      <c r="F72" s="246"/>
      <c r="G72" s="1230"/>
      <c r="H72" s="1231"/>
      <c r="I72" s="1231"/>
      <c r="J72" s="1232"/>
      <c r="K72" s="356" t="s">
        <v>524</v>
      </c>
      <c r="L72" s="356" t="s">
        <v>525</v>
      </c>
      <c r="M72" s="356" t="s">
        <v>526</v>
      </c>
      <c r="N72" s="356" t="s">
        <v>527</v>
      </c>
      <c r="O72" s="356" t="s">
        <v>528</v>
      </c>
    </row>
    <row r="73" spans="2:30" ht="13.5">
      <c r="B73" s="250"/>
      <c r="C73" s="246"/>
      <c r="D73" s="246"/>
      <c r="E73" s="246"/>
      <c r="F73" s="246"/>
      <c r="G73" s="1233" t="s">
        <v>549</v>
      </c>
      <c r="H73" s="1234"/>
      <c r="I73" s="1239" t="s">
        <v>550</v>
      </c>
      <c r="J73" s="1239"/>
      <c r="K73" s="1254"/>
      <c r="L73" s="1254"/>
      <c r="M73" s="1242"/>
      <c r="N73" s="1242"/>
      <c r="O73" s="1242"/>
      <c r="S73" s="245">
        <v>9.9</v>
      </c>
    </row>
    <row r="74" spans="2:30" ht="13.5">
      <c r="B74" s="250"/>
      <c r="C74" s="246"/>
      <c r="D74" s="246"/>
      <c r="E74" s="246"/>
      <c r="F74" s="246"/>
      <c r="G74" s="1235"/>
      <c r="H74" s="1236"/>
      <c r="I74" s="1240"/>
      <c r="J74" s="1240"/>
      <c r="K74" s="1254"/>
      <c r="L74" s="1254"/>
      <c r="M74" s="1242"/>
      <c r="N74" s="1242"/>
      <c r="O74" s="1242"/>
    </row>
    <row r="75" spans="2:30" ht="13.5">
      <c r="B75" s="250"/>
      <c r="C75" s="246"/>
      <c r="D75" s="246"/>
      <c r="E75" s="246"/>
      <c r="F75" s="246"/>
      <c r="G75" s="1235"/>
      <c r="H75" s="1236"/>
      <c r="I75" s="1243" t="s">
        <v>554</v>
      </c>
      <c r="J75" s="1243"/>
      <c r="K75" s="1250">
        <v>6.4</v>
      </c>
      <c r="L75" s="1250">
        <v>6.3</v>
      </c>
      <c r="M75" s="1250">
        <v>6.5</v>
      </c>
      <c r="N75" s="1250">
        <v>6.5</v>
      </c>
      <c r="O75" s="1250">
        <v>6.4</v>
      </c>
      <c r="U75" s="245">
        <v>81.2</v>
      </c>
      <c r="W75" s="245">
        <v>87.2</v>
      </c>
      <c r="Y75" s="245">
        <v>99.8</v>
      </c>
      <c r="AA75" s="245">
        <v>109.5</v>
      </c>
      <c r="AC75" s="245">
        <v>115.2</v>
      </c>
    </row>
    <row r="76" spans="2:30" ht="13.5">
      <c r="B76" s="250"/>
      <c r="C76" s="246"/>
      <c r="D76" s="246"/>
      <c r="E76" s="246"/>
      <c r="F76" s="246"/>
      <c r="G76" s="1237"/>
      <c r="H76" s="1238"/>
      <c r="I76" s="1243"/>
      <c r="J76" s="1243"/>
      <c r="K76" s="1251"/>
      <c r="L76" s="1251"/>
      <c r="M76" s="1251"/>
      <c r="N76" s="1251"/>
      <c r="O76" s="1251"/>
    </row>
    <row r="77" spans="2:30" ht="13.5">
      <c r="B77" s="250"/>
      <c r="C77" s="246"/>
      <c r="D77" s="246"/>
      <c r="E77" s="246"/>
      <c r="F77" s="246"/>
      <c r="G77" s="1244" t="s">
        <v>551</v>
      </c>
      <c r="H77" s="1245"/>
      <c r="I77" s="1243" t="s">
        <v>550</v>
      </c>
      <c r="J77" s="1243"/>
      <c r="K77" s="1254">
        <v>0</v>
      </c>
      <c r="L77" s="1254">
        <v>0</v>
      </c>
      <c r="M77" s="1242">
        <v>0</v>
      </c>
      <c r="N77" s="1242">
        <v>0</v>
      </c>
      <c r="O77" s="1242">
        <v>0</v>
      </c>
      <c r="R77" s="245">
        <v>12.3</v>
      </c>
      <c r="T77" s="245">
        <v>11.1</v>
      </c>
    </row>
    <row r="78" spans="2:30" ht="13.5">
      <c r="B78" s="250"/>
      <c r="C78" s="246"/>
      <c r="D78" s="246"/>
      <c r="E78" s="246"/>
      <c r="F78" s="246"/>
      <c r="G78" s="1246"/>
      <c r="H78" s="1247"/>
      <c r="I78" s="1243"/>
      <c r="J78" s="1243"/>
      <c r="K78" s="1254"/>
      <c r="L78" s="1254"/>
      <c r="M78" s="1242"/>
      <c r="N78" s="1242"/>
      <c r="O78" s="1242"/>
    </row>
    <row r="79" spans="2:30" ht="13.5">
      <c r="B79" s="250"/>
      <c r="C79" s="246"/>
      <c r="D79" s="246"/>
      <c r="E79" s="246"/>
      <c r="F79" s="246"/>
      <c r="G79" s="1246"/>
      <c r="H79" s="1247"/>
      <c r="I79" s="1255" t="s">
        <v>554</v>
      </c>
      <c r="J79" s="1253"/>
      <c r="K79" s="1256">
        <v>10.1</v>
      </c>
      <c r="L79" s="1256">
        <v>9.1999999999999993</v>
      </c>
      <c r="M79" s="1256">
        <v>8.1999999999999993</v>
      </c>
      <c r="N79" s="1256">
        <v>7.8</v>
      </c>
      <c r="O79" s="1256">
        <v>7.4</v>
      </c>
      <c r="V79" s="245">
        <v>53.5</v>
      </c>
      <c r="X79" s="245">
        <v>48.2</v>
      </c>
      <c r="Z79" s="245">
        <v>34.200000000000003</v>
      </c>
      <c r="AB79" s="245">
        <v>30.3</v>
      </c>
      <c r="AD79" s="245">
        <v>28.9</v>
      </c>
    </row>
    <row r="80" spans="2:30" ht="13.5">
      <c r="B80" s="250"/>
      <c r="C80" s="246"/>
      <c r="D80" s="246"/>
      <c r="E80" s="246"/>
      <c r="F80" s="246"/>
      <c r="G80" s="1248"/>
      <c r="H80" s="1249"/>
      <c r="I80" s="1253"/>
      <c r="J80" s="1253"/>
      <c r="K80" s="1256"/>
      <c r="L80" s="1256"/>
      <c r="M80" s="1256"/>
      <c r="N80" s="1256"/>
      <c r="O80" s="1256"/>
    </row>
    <row r="81" spans="2:17" ht="13.5">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73"/>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6"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523</v>
      </c>
      <c r="G2" s="113"/>
      <c r="H2" s="114"/>
    </row>
    <row r="3" spans="1:8">
      <c r="A3" s="110" t="s">
        <v>516</v>
      </c>
      <c r="B3" s="115"/>
      <c r="C3" s="116"/>
      <c r="D3" s="117">
        <v>173930</v>
      </c>
      <c r="E3" s="118"/>
      <c r="F3" s="119">
        <v>228305</v>
      </c>
      <c r="G3" s="120"/>
      <c r="H3" s="121"/>
    </row>
    <row r="4" spans="1:8">
      <c r="A4" s="122"/>
      <c r="B4" s="123"/>
      <c r="C4" s="124"/>
      <c r="D4" s="125">
        <v>43696</v>
      </c>
      <c r="E4" s="126"/>
      <c r="F4" s="127">
        <v>86611</v>
      </c>
      <c r="G4" s="128"/>
      <c r="H4" s="129"/>
    </row>
    <row r="5" spans="1:8">
      <c r="A5" s="110" t="s">
        <v>518</v>
      </c>
      <c r="B5" s="115"/>
      <c r="C5" s="116"/>
      <c r="D5" s="117">
        <v>301550</v>
      </c>
      <c r="E5" s="118"/>
      <c r="F5" s="119">
        <v>316331</v>
      </c>
      <c r="G5" s="120"/>
      <c r="H5" s="121"/>
    </row>
    <row r="6" spans="1:8">
      <c r="A6" s="122"/>
      <c r="B6" s="123"/>
      <c r="C6" s="124"/>
      <c r="D6" s="125">
        <v>58945</v>
      </c>
      <c r="E6" s="126"/>
      <c r="F6" s="127">
        <v>106387</v>
      </c>
      <c r="G6" s="128"/>
      <c r="H6" s="129"/>
    </row>
    <row r="7" spans="1:8">
      <c r="A7" s="110" t="s">
        <v>519</v>
      </c>
      <c r="B7" s="115"/>
      <c r="C7" s="116"/>
      <c r="D7" s="117">
        <v>495205</v>
      </c>
      <c r="E7" s="118"/>
      <c r="F7" s="119">
        <v>333013</v>
      </c>
      <c r="G7" s="120"/>
      <c r="H7" s="121"/>
    </row>
    <row r="8" spans="1:8">
      <c r="A8" s="122"/>
      <c r="B8" s="123"/>
      <c r="C8" s="124"/>
      <c r="D8" s="125">
        <v>132967</v>
      </c>
      <c r="E8" s="126"/>
      <c r="F8" s="127">
        <v>126732</v>
      </c>
      <c r="G8" s="128"/>
      <c r="H8" s="129"/>
    </row>
    <row r="9" spans="1:8">
      <c r="A9" s="110" t="s">
        <v>520</v>
      </c>
      <c r="B9" s="115"/>
      <c r="C9" s="116"/>
      <c r="D9" s="117">
        <v>293256</v>
      </c>
      <c r="E9" s="118"/>
      <c r="F9" s="119">
        <v>280458</v>
      </c>
      <c r="G9" s="120"/>
      <c r="H9" s="121"/>
    </row>
    <row r="10" spans="1:8">
      <c r="A10" s="122"/>
      <c r="B10" s="123"/>
      <c r="C10" s="124"/>
      <c r="D10" s="125">
        <v>62036</v>
      </c>
      <c r="E10" s="126"/>
      <c r="F10" s="127">
        <v>127286</v>
      </c>
      <c r="G10" s="128"/>
      <c r="H10" s="129"/>
    </row>
    <row r="11" spans="1:8">
      <c r="A11" s="110" t="s">
        <v>521</v>
      </c>
      <c r="B11" s="115"/>
      <c r="C11" s="116"/>
      <c r="D11" s="117">
        <v>581229</v>
      </c>
      <c r="E11" s="118"/>
      <c r="F11" s="119">
        <v>291945</v>
      </c>
      <c r="G11" s="120"/>
      <c r="H11" s="121"/>
    </row>
    <row r="12" spans="1:8">
      <c r="A12" s="122"/>
      <c r="B12" s="123"/>
      <c r="C12" s="130"/>
      <c r="D12" s="125">
        <v>51404</v>
      </c>
      <c r="E12" s="126"/>
      <c r="F12" s="127">
        <v>127651</v>
      </c>
      <c r="G12" s="128"/>
      <c r="H12" s="129"/>
    </row>
    <row r="13" spans="1:8">
      <c r="A13" s="110"/>
      <c r="B13" s="115"/>
      <c r="C13" s="131"/>
      <c r="D13" s="132">
        <v>369034</v>
      </c>
      <c r="E13" s="133"/>
      <c r="F13" s="134">
        <v>290010</v>
      </c>
      <c r="G13" s="135"/>
      <c r="H13" s="121"/>
    </row>
    <row r="14" spans="1:8">
      <c r="A14" s="122"/>
      <c r="B14" s="123"/>
      <c r="C14" s="124"/>
      <c r="D14" s="125">
        <v>69810</v>
      </c>
      <c r="E14" s="126"/>
      <c r="F14" s="127">
        <v>114933</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26.22</v>
      </c>
      <c r="C19" s="136">
        <f>ROUND(VALUE(SUBSTITUTE(実質収支比率等に係る経年分析!G$48,"▲","-")),2)</f>
        <v>8.8000000000000007</v>
      </c>
      <c r="D19" s="136">
        <f>ROUND(VALUE(SUBSTITUTE(実質収支比率等に係る経年分析!H$48,"▲","-")),2)</f>
        <v>8.82</v>
      </c>
      <c r="E19" s="136">
        <f>ROUND(VALUE(SUBSTITUTE(実質収支比率等に係る経年分析!I$48,"▲","-")),2)</f>
        <v>13.14</v>
      </c>
      <c r="F19" s="136">
        <f>ROUND(VALUE(SUBSTITUTE(実質収支比率等に係る経年分析!J$48,"▲","-")),2)</f>
        <v>8.51</v>
      </c>
    </row>
    <row r="20" spans="1:11">
      <c r="A20" s="136" t="s">
        <v>43</v>
      </c>
      <c r="B20" s="136">
        <f>ROUND(VALUE(SUBSTITUTE(実質収支比率等に係る経年分析!F$47,"▲","-")),2)</f>
        <v>58.81</v>
      </c>
      <c r="C20" s="136">
        <f>ROUND(VALUE(SUBSTITUTE(実質収支比率等に係る経年分析!G$47,"▲","-")),2)</f>
        <v>73.08</v>
      </c>
      <c r="D20" s="136">
        <f>ROUND(VALUE(SUBSTITUTE(実質収支比率等に係る経年分析!H$47,"▲","-")),2)</f>
        <v>77.760000000000005</v>
      </c>
      <c r="E20" s="136">
        <f>ROUND(VALUE(SUBSTITUTE(実質収支比率等に係る経年分析!I$47,"▲","-")),2)</f>
        <v>83.34</v>
      </c>
      <c r="F20" s="136">
        <f>ROUND(VALUE(SUBSTITUTE(実質収支比率等に係る経年分析!J$47,"▲","-")),2)</f>
        <v>93.51</v>
      </c>
    </row>
    <row r="21" spans="1:11">
      <c r="A21" s="136" t="s">
        <v>44</v>
      </c>
      <c r="B21" s="136">
        <f>IF(ISNUMBER(VALUE(SUBSTITUTE(実質収支比率等に係る経年分析!F$49,"▲","-"))),ROUND(VALUE(SUBSTITUTE(実質収支比率等に係る経年分析!F$49,"▲","-")),2),NA())</f>
        <v>12.87</v>
      </c>
      <c r="C21" s="136">
        <f>IF(ISNUMBER(VALUE(SUBSTITUTE(実質収支比率等に係る経年分析!G$49,"▲","-"))),ROUND(VALUE(SUBSTITUTE(実質収支比率等に係る経年分析!G$49,"▲","-")),2),NA())</f>
        <v>-3.02</v>
      </c>
      <c r="D21" s="136">
        <f>IF(ISNUMBER(VALUE(SUBSTITUTE(実質収支比率等に係る経年分析!H$49,"▲","-"))),ROUND(VALUE(SUBSTITUTE(実質収支比率等に係る経年分析!H$49,"▲","-")),2),NA())</f>
        <v>3.18</v>
      </c>
      <c r="E21" s="136">
        <f>IF(ISNUMBER(VALUE(SUBSTITUTE(実質収支比率等に係る経年分析!I$49,"▲","-"))),ROUND(VALUE(SUBSTITUTE(実質収支比率等に係る経年分析!I$49,"▲","-")),2),NA())</f>
        <v>14.23</v>
      </c>
      <c r="F21" s="136">
        <f>IF(ISNUMBER(VALUE(SUBSTITUTE(実質収支比率等に係る経年分析!J$49,"▲","-"))),ROUND(VALUE(SUBSTITUTE(実質収支比率等に係る経年分析!J$49,"▲","-")),2),NA())</f>
        <v>1.74</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e">
        <f>IF(連結実質赤字比率に係る赤字・黒字の構成分析!C$39="",NA(),連結実質赤字比率に係る赤字・黒字の構成分析!C$39)</f>
        <v>#N/A</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#VALUE!</v>
      </c>
      <c r="K31" s="137" t="e">
        <f>IF(ROUND(VALUE(SUBSTITUTE(連結実質赤字比率に係る赤字・黒字の構成分析!J$39,"▲", "-")), 2) &gt;= 0, ABS(ROUND(VALUE(SUBSTITUTE(連結実質赤字比率に係る赤字・黒字の構成分析!J$39,"▲", "-")), 2)), NA())</f>
        <v>#VALUE!</v>
      </c>
    </row>
    <row r="32" spans="1:11">
      <c r="A32" s="137" t="e">
        <f>IF(連結実質赤字比率に係る赤字・黒字の構成分析!C$38="",NA(),連結実質赤字比率に係る赤字・黒字の構成分析!C$38)</f>
        <v>#N/A</v>
      </c>
      <c r="B32" s="137" t="e">
        <f>IF(ROUND(VALUE(SUBSTITUTE(連結実質赤字比率に係る赤字・黒字の構成分析!F$38,"▲", "-")), 2) &lt; 0, ABS(ROUND(VALUE(SUBSTITUTE(連結実質赤字比率に係る赤字・黒字の構成分析!F$38,"▲", "-")), 2)), NA())</f>
        <v>#VALUE!</v>
      </c>
      <c r="C32" s="137" t="e">
        <f>IF(ROUND(VALUE(SUBSTITUTE(連結実質赤字比率に係る赤字・黒字の構成分析!F$38,"▲", "-")), 2) &gt;= 0, ABS(ROUND(VALUE(SUBSTITUTE(連結実質赤字比率に係る赤字・黒字の構成分析!F$38,"▲", "-")), 2)), NA())</f>
        <v>#VALUE!</v>
      </c>
      <c r="D32" s="137" t="e">
        <f>IF(ROUND(VALUE(SUBSTITUTE(連結実質赤字比率に係る赤字・黒字の構成分析!G$38,"▲", "-")), 2) &lt; 0, ABS(ROUND(VALUE(SUBSTITUTE(連結実質赤字比率に係る赤字・黒字の構成分析!G$38,"▲", "-")), 2)), NA())</f>
        <v>#VALUE!</v>
      </c>
      <c r="E32" s="137" t="e">
        <f>IF(ROUND(VALUE(SUBSTITUTE(連結実質赤字比率に係る赤字・黒字の構成分析!G$38,"▲", "-")), 2) &gt;= 0, ABS(ROUND(VALUE(SUBSTITUTE(連結実質赤字比率に係る赤字・黒字の構成分析!G$38,"▲", "-")), 2)), NA())</f>
        <v>#VALUE!</v>
      </c>
      <c r="F32" s="137" t="e">
        <f>IF(ROUND(VALUE(SUBSTITUTE(連結実質赤字比率に係る赤字・黒字の構成分析!H$38,"▲", "-")), 2) &lt; 0, ABS(ROUND(VALUE(SUBSTITUTE(連結実質赤字比率に係る赤字・黒字の構成分析!H$38,"▲", "-")), 2)), NA())</f>
        <v>#VALUE!</v>
      </c>
      <c r="G32" s="137" t="e">
        <f>IF(ROUND(VALUE(SUBSTITUTE(連結実質赤字比率に係る赤字・黒字の構成分析!H$38,"▲", "-")), 2) &gt;= 0, ABS(ROUND(VALUE(SUBSTITUTE(連結実質赤字比率に係る赤字・黒字の構成分析!H$38,"▲", "-")), 2)), NA())</f>
        <v>#VALUE!</v>
      </c>
      <c r="H32" s="137" t="e">
        <f>IF(ROUND(VALUE(SUBSTITUTE(連結実質赤字比率に係る赤字・黒字の構成分析!I$38,"▲", "-")), 2) &lt; 0, ABS(ROUND(VALUE(SUBSTITUTE(連結実質赤字比率に係る赤字・黒字の構成分析!I$38,"▲", "-")), 2)), NA())</f>
        <v>#VALUE!</v>
      </c>
      <c r="I32" s="137" t="e">
        <f>IF(ROUND(VALUE(SUBSTITUTE(連結実質赤字比率に係る赤字・黒字の構成分析!I$38,"▲", "-")), 2) &gt;= 0, ABS(ROUND(VALUE(SUBSTITUTE(連結実質赤字比率に係る赤字・黒字の構成分析!I$38,"▲", "-")), 2)), NA())</f>
        <v>#VALUE!</v>
      </c>
      <c r="J32" s="137" t="e">
        <f>IF(ROUND(VALUE(SUBSTITUTE(連結実質赤字比率に係る赤字・黒字の構成分析!J$38,"▲", "-")), 2) &lt; 0, ABS(ROUND(VALUE(SUBSTITUTE(連結実質赤字比率に係る赤字・黒字の構成分析!J$38,"▲", "-")), 2)), NA())</f>
        <v>#VALUE!</v>
      </c>
      <c r="K32" s="137" t="e">
        <f>IF(ROUND(VALUE(SUBSTITUTE(連結実質赤字比率に係る赤字・黒字の構成分析!J$38,"▲", "-")), 2) &gt;= 0, ABS(ROUND(VALUE(SUBSTITUTE(連結実質赤字比率に係る赤字・黒字の構成分析!J$38,"▲", "-")), 2)), NA())</f>
        <v>#VALUE!</v>
      </c>
    </row>
    <row r="33" spans="1:16">
      <c r="A33" s="137" t="str">
        <f>IF(連結実質赤字比率に係る赤字・黒字の構成分析!C$37="",NA(),連結実質赤字比率に係る赤字・黒字の構成分析!C$37)</f>
        <v>後期高齢者医療保険特別会計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0.23</v>
      </c>
    </row>
    <row r="34" spans="1:16">
      <c r="A34" s="137" t="str">
        <f>IF(連結実質赤字比率に係る赤字・黒字の構成分析!C$36="",NA(),連結実質赤字比率に係る赤字・黒字の構成分析!C$36)</f>
        <v>簡易水道事業特別会計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0.44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0.34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0.33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0.43</v>
      </c>
    </row>
    <row r="35" spans="1:16">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1.58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2.69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1.39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2.13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1.4</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26.21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8.8000000000000007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8.82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13.14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8.51</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202</v>
      </c>
      <c r="E42" s="138"/>
      <c r="F42" s="138"/>
      <c r="G42" s="138">
        <f>'実質公債費比率（分子）の構造'!L$52</f>
        <v>211</v>
      </c>
      <c r="H42" s="138"/>
      <c r="I42" s="138"/>
      <c r="J42" s="138">
        <f>'実質公債費比率（分子）の構造'!M$52</f>
        <v>215</v>
      </c>
      <c r="K42" s="138"/>
      <c r="L42" s="138"/>
      <c r="M42" s="138">
        <f>'実質公債費比率（分子）の構造'!N$52</f>
        <v>216</v>
      </c>
      <c r="N42" s="138"/>
      <c r="O42" s="138"/>
      <c r="P42" s="138">
        <f>'実質公債費比率（分子）の構造'!O$52</f>
        <v>226</v>
      </c>
    </row>
    <row r="43" spans="1:16">
      <c r="A43" s="138" t="s">
        <v>52</v>
      </c>
      <c r="B43" s="138" t="str">
        <f>'実質公債費比率（分子）の構造'!K$51</f>
        <v>-</v>
      </c>
      <c r="C43" s="138"/>
      <c r="D43" s="138"/>
      <c r="E43" s="138" t="str">
        <f>'実質公債費比率（分子）の構造'!L$51</f>
        <v>-</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19</v>
      </c>
      <c r="C45" s="138"/>
      <c r="D45" s="138"/>
      <c r="E45" s="138">
        <f>'実質公債費比率（分子）の構造'!L$49</f>
        <v>15</v>
      </c>
      <c r="F45" s="138"/>
      <c r="G45" s="138"/>
      <c r="H45" s="138">
        <f>'実質公債費比率（分子）の構造'!M$49</f>
        <v>15</v>
      </c>
      <c r="I45" s="138"/>
      <c r="J45" s="138"/>
      <c r="K45" s="138">
        <f>'実質公債費比率（分子）の構造'!N$49</f>
        <v>23</v>
      </c>
      <c r="L45" s="138"/>
      <c r="M45" s="138"/>
      <c r="N45" s="138">
        <f>'実質公債費比率（分子）の構造'!O$49</f>
        <v>22</v>
      </c>
      <c r="O45" s="138"/>
      <c r="P45" s="138"/>
    </row>
    <row r="46" spans="1:16">
      <c r="A46" s="138" t="s">
        <v>55</v>
      </c>
      <c r="B46" s="138">
        <f>'実質公債費比率（分子）の構造'!K$48</f>
        <v>34</v>
      </c>
      <c r="C46" s="138"/>
      <c r="D46" s="138"/>
      <c r="E46" s="138">
        <f>'実質公債費比率（分子）の構造'!L$48</f>
        <v>28</v>
      </c>
      <c r="F46" s="138"/>
      <c r="G46" s="138"/>
      <c r="H46" s="138">
        <f>'実質公債費比率（分子）の構造'!M$48</f>
        <v>29</v>
      </c>
      <c r="I46" s="138"/>
      <c r="J46" s="138"/>
      <c r="K46" s="138">
        <f>'実質公債費比率（分子）の構造'!N$48</f>
        <v>39</v>
      </c>
      <c r="L46" s="138"/>
      <c r="M46" s="138"/>
      <c r="N46" s="138">
        <f>'実質公債費比率（分子）の構造'!O$48</f>
        <v>43</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237</v>
      </c>
      <c r="C49" s="138"/>
      <c r="D49" s="138"/>
      <c r="E49" s="138">
        <f>'実質公債費比率（分子）の構造'!L$45</f>
        <v>255</v>
      </c>
      <c r="F49" s="138"/>
      <c r="G49" s="138"/>
      <c r="H49" s="138">
        <f>'実質公債費比率（分子）の構造'!M$45</f>
        <v>254</v>
      </c>
      <c r="I49" s="138"/>
      <c r="J49" s="138"/>
      <c r="K49" s="138">
        <f>'実質公債費比率（分子）の構造'!N$45</f>
        <v>247</v>
      </c>
      <c r="L49" s="138"/>
      <c r="M49" s="138"/>
      <c r="N49" s="138">
        <f>'実質公債費比率（分子）の構造'!O$45</f>
        <v>244</v>
      </c>
      <c r="O49" s="138"/>
      <c r="P49" s="138"/>
    </row>
    <row r="50" spans="1:16">
      <c r="A50" s="138" t="s">
        <v>59</v>
      </c>
      <c r="B50" s="138" t="e">
        <f>NA()</f>
        <v>#N/A</v>
      </c>
      <c r="C50" s="138">
        <f>IF(ISNUMBER('実質公債費比率（分子）の構造'!K$53),'実質公債費比率（分子）の構造'!K$53,NA())</f>
        <v>88</v>
      </c>
      <c r="D50" s="138" t="e">
        <f>NA()</f>
        <v>#N/A</v>
      </c>
      <c r="E50" s="138" t="e">
        <f>NA()</f>
        <v>#N/A</v>
      </c>
      <c r="F50" s="138">
        <f>IF(ISNUMBER('実質公債費比率（分子）の構造'!L$53),'実質公債費比率（分子）の構造'!L$53,NA())</f>
        <v>87</v>
      </c>
      <c r="G50" s="138" t="e">
        <f>NA()</f>
        <v>#N/A</v>
      </c>
      <c r="H50" s="138" t="e">
        <f>NA()</f>
        <v>#N/A</v>
      </c>
      <c r="I50" s="138">
        <f>IF(ISNUMBER('実質公債費比率（分子）の構造'!M$53),'実質公債費比率（分子）の構造'!M$53,NA())</f>
        <v>83</v>
      </c>
      <c r="J50" s="138" t="e">
        <f>NA()</f>
        <v>#N/A</v>
      </c>
      <c r="K50" s="138" t="e">
        <f>NA()</f>
        <v>#N/A</v>
      </c>
      <c r="L50" s="138">
        <f>IF(ISNUMBER('実質公債費比率（分子）の構造'!N$53),'実質公債費比率（分子）の構造'!N$53,NA())</f>
        <v>93</v>
      </c>
      <c r="M50" s="138" t="e">
        <f>NA()</f>
        <v>#N/A</v>
      </c>
      <c r="N50" s="138" t="e">
        <f>NA()</f>
        <v>#N/A</v>
      </c>
      <c r="O50" s="138">
        <f>IF(ISNUMBER('実質公債費比率（分子）の構造'!O$53),'実質公債費比率（分子）の構造'!O$53,NA())</f>
        <v>83</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1657</v>
      </c>
      <c r="E56" s="137"/>
      <c r="F56" s="137"/>
      <c r="G56" s="137">
        <f>'将来負担比率（分子）の構造'!J$52</f>
        <v>1788</v>
      </c>
      <c r="H56" s="137"/>
      <c r="I56" s="137"/>
      <c r="J56" s="137">
        <f>'将来負担比率（分子）の構造'!K$52</f>
        <v>1949</v>
      </c>
      <c r="K56" s="137"/>
      <c r="L56" s="137"/>
      <c r="M56" s="137">
        <f>'将来負担比率（分子）の構造'!L$52</f>
        <v>2073</v>
      </c>
      <c r="N56" s="137"/>
      <c r="O56" s="137"/>
      <c r="P56" s="137">
        <f>'将来負担比率（分子）の構造'!M$52</f>
        <v>2248</v>
      </c>
    </row>
    <row r="57" spans="1:16">
      <c r="A57" s="137" t="s">
        <v>36</v>
      </c>
      <c r="B57" s="137"/>
      <c r="C57" s="137"/>
      <c r="D57" s="137">
        <f>'将来負担比率（分子）の構造'!I$51</f>
        <v>48</v>
      </c>
      <c r="E57" s="137"/>
      <c r="F57" s="137"/>
      <c r="G57" s="137">
        <f>'将来負担比率（分子）の構造'!J$51</f>
        <v>48</v>
      </c>
      <c r="H57" s="137"/>
      <c r="I57" s="137"/>
      <c r="J57" s="137">
        <f>'将来負担比率（分子）の構造'!K$51</f>
        <v>39</v>
      </c>
      <c r="K57" s="137"/>
      <c r="L57" s="137"/>
      <c r="M57" s="137">
        <f>'将来負担比率（分子）の構造'!L$51</f>
        <v>107</v>
      </c>
      <c r="N57" s="137"/>
      <c r="O57" s="137"/>
      <c r="P57" s="137">
        <f>'将来負担比率（分子）の構造'!M$51</f>
        <v>228</v>
      </c>
    </row>
    <row r="58" spans="1:16">
      <c r="A58" s="137" t="s">
        <v>35</v>
      </c>
      <c r="B58" s="137"/>
      <c r="C58" s="137"/>
      <c r="D58" s="137">
        <f>'将来負担比率（分子）の構造'!I$50</f>
        <v>2134</v>
      </c>
      <c r="E58" s="137"/>
      <c r="F58" s="137"/>
      <c r="G58" s="137">
        <f>'将来負担比率（分子）の構造'!J$50</f>
        <v>2384</v>
      </c>
      <c r="H58" s="137"/>
      <c r="I58" s="137"/>
      <c r="J58" s="137">
        <f>'将来負担比率（分子）の構造'!K$50</f>
        <v>2434</v>
      </c>
      <c r="K58" s="137"/>
      <c r="L58" s="137"/>
      <c r="M58" s="137">
        <f>'将来負担比率（分子）の構造'!L$50</f>
        <v>2584</v>
      </c>
      <c r="N58" s="137"/>
      <c r="O58" s="137"/>
      <c r="P58" s="137">
        <f>'将来負担比率（分子）の構造'!M$50</f>
        <v>2688</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258</v>
      </c>
      <c r="C62" s="137"/>
      <c r="D62" s="137"/>
      <c r="E62" s="137">
        <f>'将来負担比率（分子）の構造'!J$45</f>
        <v>248</v>
      </c>
      <c r="F62" s="137"/>
      <c r="G62" s="137"/>
      <c r="H62" s="137">
        <f>'将来負担比率（分子）の構造'!K$45</f>
        <v>168</v>
      </c>
      <c r="I62" s="137"/>
      <c r="J62" s="137"/>
      <c r="K62" s="137">
        <f>'将来負担比率（分子）の構造'!L$45</f>
        <v>115</v>
      </c>
      <c r="L62" s="137"/>
      <c r="M62" s="137"/>
      <c r="N62" s="137">
        <f>'将来負担比率（分子）の構造'!M$45</f>
        <v>128</v>
      </c>
      <c r="O62" s="137"/>
      <c r="P62" s="137"/>
    </row>
    <row r="63" spans="1:16">
      <c r="A63" s="137" t="s">
        <v>28</v>
      </c>
      <c r="B63" s="137">
        <f>'将来負担比率（分子）の構造'!I$44</f>
        <v>150</v>
      </c>
      <c r="C63" s="137"/>
      <c r="D63" s="137"/>
      <c r="E63" s="137">
        <f>'将来負担比率（分子）の構造'!J$44</f>
        <v>131</v>
      </c>
      <c r="F63" s="137"/>
      <c r="G63" s="137"/>
      <c r="H63" s="137">
        <f>'将来負担比率（分子）の構造'!K$44</f>
        <v>129</v>
      </c>
      <c r="I63" s="137"/>
      <c r="J63" s="137"/>
      <c r="K63" s="137">
        <f>'将来負担比率（分子）の構造'!L$44</f>
        <v>184</v>
      </c>
      <c r="L63" s="137"/>
      <c r="M63" s="137"/>
      <c r="N63" s="137">
        <f>'将来負担比率（分子）の構造'!M$44</f>
        <v>119</v>
      </c>
      <c r="O63" s="137"/>
      <c r="P63" s="137"/>
    </row>
    <row r="64" spans="1:16">
      <c r="A64" s="137" t="s">
        <v>27</v>
      </c>
      <c r="B64" s="137">
        <f>'将来負担比率（分子）の構造'!I$43</f>
        <v>423</v>
      </c>
      <c r="C64" s="137"/>
      <c r="D64" s="137"/>
      <c r="E64" s="137">
        <f>'将来負担比率（分子）の構造'!J$43</f>
        <v>394</v>
      </c>
      <c r="F64" s="137"/>
      <c r="G64" s="137"/>
      <c r="H64" s="137">
        <f>'将来負担比率（分子）の構造'!K$43</f>
        <v>334</v>
      </c>
      <c r="I64" s="137"/>
      <c r="J64" s="137"/>
      <c r="K64" s="137">
        <f>'将来負担比率（分子）の構造'!L$43</f>
        <v>329</v>
      </c>
      <c r="L64" s="137"/>
      <c r="M64" s="137"/>
      <c r="N64" s="137">
        <f>'将来負担比率（分子）の構造'!M$43</f>
        <v>375</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2571</v>
      </c>
      <c r="C66" s="137"/>
      <c r="D66" s="137"/>
      <c r="E66" s="137">
        <f>'将来負担比率（分子）の構造'!J$41</f>
        <v>2628</v>
      </c>
      <c r="F66" s="137"/>
      <c r="G66" s="137"/>
      <c r="H66" s="137">
        <f>'将来負担比率（分子）の構造'!K$41</f>
        <v>2731</v>
      </c>
      <c r="I66" s="137"/>
      <c r="J66" s="137"/>
      <c r="K66" s="137">
        <f>'将来負担比率（分子）の構造'!L$41</f>
        <v>2836</v>
      </c>
      <c r="L66" s="137"/>
      <c r="M66" s="137"/>
      <c r="N66" s="137">
        <f>'将来負担比率（分子）の構造'!M$41</f>
        <v>3102</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EM51"/>
  <sheetViews>
    <sheetView showGridLines="0" workbookViewId="0">
      <selection activeCell="AP16" sqref="AP16:BF16"/>
    </sheetView>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210</v>
      </c>
      <c r="C5" s="708"/>
      <c r="D5" s="708"/>
      <c r="E5" s="708"/>
      <c r="F5" s="708"/>
      <c r="G5" s="708"/>
      <c r="H5" s="708"/>
      <c r="I5" s="708"/>
      <c r="J5" s="708"/>
      <c r="K5" s="708"/>
      <c r="L5" s="708"/>
      <c r="M5" s="708"/>
      <c r="N5" s="708"/>
      <c r="O5" s="708"/>
      <c r="P5" s="708"/>
      <c r="Q5" s="709"/>
      <c r="R5" s="670">
        <v>256028</v>
      </c>
      <c r="S5" s="671"/>
      <c r="T5" s="671"/>
      <c r="U5" s="671"/>
      <c r="V5" s="671"/>
      <c r="W5" s="671"/>
      <c r="X5" s="671"/>
      <c r="Y5" s="718"/>
      <c r="Z5" s="731">
        <v>6.6</v>
      </c>
      <c r="AA5" s="731"/>
      <c r="AB5" s="731"/>
      <c r="AC5" s="731"/>
      <c r="AD5" s="732">
        <v>256028</v>
      </c>
      <c r="AE5" s="732"/>
      <c r="AF5" s="732"/>
      <c r="AG5" s="732"/>
      <c r="AH5" s="732"/>
      <c r="AI5" s="732"/>
      <c r="AJ5" s="732"/>
      <c r="AK5" s="732"/>
      <c r="AL5" s="719">
        <v>16.100000000000001</v>
      </c>
      <c r="AM5" s="688"/>
      <c r="AN5" s="688"/>
      <c r="AO5" s="720"/>
      <c r="AP5" s="707" t="s">
        <v>211</v>
      </c>
      <c r="AQ5" s="708"/>
      <c r="AR5" s="708"/>
      <c r="AS5" s="708"/>
      <c r="AT5" s="708"/>
      <c r="AU5" s="708"/>
      <c r="AV5" s="708"/>
      <c r="AW5" s="708"/>
      <c r="AX5" s="708"/>
      <c r="AY5" s="708"/>
      <c r="AZ5" s="708"/>
      <c r="BA5" s="708"/>
      <c r="BB5" s="708"/>
      <c r="BC5" s="708"/>
      <c r="BD5" s="708"/>
      <c r="BE5" s="708"/>
      <c r="BF5" s="709"/>
      <c r="BG5" s="620">
        <v>256028</v>
      </c>
      <c r="BH5" s="621"/>
      <c r="BI5" s="621"/>
      <c r="BJ5" s="621"/>
      <c r="BK5" s="621"/>
      <c r="BL5" s="621"/>
      <c r="BM5" s="621"/>
      <c r="BN5" s="622"/>
      <c r="BO5" s="673">
        <v>100</v>
      </c>
      <c r="BP5" s="673"/>
      <c r="BQ5" s="673"/>
      <c r="BR5" s="673"/>
      <c r="BS5" s="674" t="s">
        <v>212</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213</v>
      </c>
      <c r="CS5" s="726"/>
      <c r="CT5" s="726"/>
      <c r="CU5" s="726"/>
      <c r="CV5" s="726"/>
      <c r="CW5" s="726"/>
      <c r="CX5" s="726"/>
      <c r="CY5" s="727"/>
      <c r="CZ5" s="725" t="s">
        <v>204</v>
      </c>
      <c r="DA5" s="726"/>
      <c r="DB5" s="726"/>
      <c r="DC5" s="727"/>
      <c r="DD5" s="725" t="s">
        <v>214</v>
      </c>
      <c r="DE5" s="726"/>
      <c r="DF5" s="726"/>
      <c r="DG5" s="726"/>
      <c r="DH5" s="726"/>
      <c r="DI5" s="726"/>
      <c r="DJ5" s="726"/>
      <c r="DK5" s="726"/>
      <c r="DL5" s="726"/>
      <c r="DM5" s="726"/>
      <c r="DN5" s="726"/>
      <c r="DO5" s="726"/>
      <c r="DP5" s="727"/>
      <c r="DQ5" s="725" t="s">
        <v>215</v>
      </c>
      <c r="DR5" s="726"/>
      <c r="DS5" s="726"/>
      <c r="DT5" s="726"/>
      <c r="DU5" s="726"/>
      <c r="DV5" s="726"/>
      <c r="DW5" s="726"/>
      <c r="DX5" s="726"/>
      <c r="DY5" s="726"/>
      <c r="DZ5" s="726"/>
      <c r="EA5" s="726"/>
      <c r="EB5" s="726"/>
      <c r="EC5" s="727"/>
    </row>
    <row r="6" spans="2:143" ht="11.25" customHeight="1">
      <c r="B6" s="617" t="s">
        <v>216</v>
      </c>
      <c r="C6" s="618"/>
      <c r="D6" s="618"/>
      <c r="E6" s="618"/>
      <c r="F6" s="618"/>
      <c r="G6" s="618"/>
      <c r="H6" s="618"/>
      <c r="I6" s="618"/>
      <c r="J6" s="618"/>
      <c r="K6" s="618"/>
      <c r="L6" s="618"/>
      <c r="M6" s="618"/>
      <c r="N6" s="618"/>
      <c r="O6" s="618"/>
      <c r="P6" s="618"/>
      <c r="Q6" s="619"/>
      <c r="R6" s="620">
        <v>13560</v>
      </c>
      <c r="S6" s="621"/>
      <c r="T6" s="621"/>
      <c r="U6" s="621"/>
      <c r="V6" s="621"/>
      <c r="W6" s="621"/>
      <c r="X6" s="621"/>
      <c r="Y6" s="622"/>
      <c r="Z6" s="673">
        <v>0.4</v>
      </c>
      <c r="AA6" s="673"/>
      <c r="AB6" s="673"/>
      <c r="AC6" s="673"/>
      <c r="AD6" s="674">
        <v>13560</v>
      </c>
      <c r="AE6" s="674"/>
      <c r="AF6" s="674"/>
      <c r="AG6" s="674"/>
      <c r="AH6" s="674"/>
      <c r="AI6" s="674"/>
      <c r="AJ6" s="674"/>
      <c r="AK6" s="674"/>
      <c r="AL6" s="643">
        <v>0.9</v>
      </c>
      <c r="AM6" s="675"/>
      <c r="AN6" s="675"/>
      <c r="AO6" s="676"/>
      <c r="AP6" s="617" t="s">
        <v>217</v>
      </c>
      <c r="AQ6" s="618"/>
      <c r="AR6" s="618"/>
      <c r="AS6" s="618"/>
      <c r="AT6" s="618"/>
      <c r="AU6" s="618"/>
      <c r="AV6" s="618"/>
      <c r="AW6" s="618"/>
      <c r="AX6" s="618"/>
      <c r="AY6" s="618"/>
      <c r="AZ6" s="618"/>
      <c r="BA6" s="618"/>
      <c r="BB6" s="618"/>
      <c r="BC6" s="618"/>
      <c r="BD6" s="618"/>
      <c r="BE6" s="618"/>
      <c r="BF6" s="619"/>
      <c r="BG6" s="620">
        <v>256028</v>
      </c>
      <c r="BH6" s="621"/>
      <c r="BI6" s="621"/>
      <c r="BJ6" s="621"/>
      <c r="BK6" s="621"/>
      <c r="BL6" s="621"/>
      <c r="BM6" s="621"/>
      <c r="BN6" s="622"/>
      <c r="BO6" s="673">
        <v>100</v>
      </c>
      <c r="BP6" s="673"/>
      <c r="BQ6" s="673"/>
      <c r="BR6" s="673"/>
      <c r="BS6" s="674" t="s">
        <v>212</v>
      </c>
      <c r="BT6" s="674"/>
      <c r="BU6" s="674"/>
      <c r="BV6" s="674"/>
      <c r="BW6" s="674"/>
      <c r="BX6" s="674"/>
      <c r="BY6" s="674"/>
      <c r="BZ6" s="674"/>
      <c r="CA6" s="674"/>
      <c r="CB6" s="710"/>
      <c r="CD6" s="677" t="s">
        <v>218</v>
      </c>
      <c r="CE6" s="678"/>
      <c r="CF6" s="678"/>
      <c r="CG6" s="678"/>
      <c r="CH6" s="678"/>
      <c r="CI6" s="678"/>
      <c r="CJ6" s="678"/>
      <c r="CK6" s="678"/>
      <c r="CL6" s="678"/>
      <c r="CM6" s="678"/>
      <c r="CN6" s="678"/>
      <c r="CO6" s="678"/>
      <c r="CP6" s="678"/>
      <c r="CQ6" s="679"/>
      <c r="CR6" s="620">
        <v>53365</v>
      </c>
      <c r="CS6" s="621"/>
      <c r="CT6" s="621"/>
      <c r="CU6" s="621"/>
      <c r="CV6" s="621"/>
      <c r="CW6" s="621"/>
      <c r="CX6" s="621"/>
      <c r="CY6" s="622"/>
      <c r="CZ6" s="673">
        <v>1.5</v>
      </c>
      <c r="DA6" s="673"/>
      <c r="DB6" s="673"/>
      <c r="DC6" s="673"/>
      <c r="DD6" s="626" t="s">
        <v>212</v>
      </c>
      <c r="DE6" s="621"/>
      <c r="DF6" s="621"/>
      <c r="DG6" s="621"/>
      <c r="DH6" s="621"/>
      <c r="DI6" s="621"/>
      <c r="DJ6" s="621"/>
      <c r="DK6" s="621"/>
      <c r="DL6" s="621"/>
      <c r="DM6" s="621"/>
      <c r="DN6" s="621"/>
      <c r="DO6" s="621"/>
      <c r="DP6" s="622"/>
      <c r="DQ6" s="626">
        <v>53365</v>
      </c>
      <c r="DR6" s="621"/>
      <c r="DS6" s="621"/>
      <c r="DT6" s="621"/>
      <c r="DU6" s="621"/>
      <c r="DV6" s="621"/>
      <c r="DW6" s="621"/>
      <c r="DX6" s="621"/>
      <c r="DY6" s="621"/>
      <c r="DZ6" s="621"/>
      <c r="EA6" s="621"/>
      <c r="EB6" s="621"/>
      <c r="EC6" s="656"/>
    </row>
    <row r="7" spans="2:143" ht="11.25" customHeight="1">
      <c r="B7" s="617" t="s">
        <v>219</v>
      </c>
      <c r="C7" s="618"/>
      <c r="D7" s="618"/>
      <c r="E7" s="618"/>
      <c r="F7" s="618"/>
      <c r="G7" s="618"/>
      <c r="H7" s="618"/>
      <c r="I7" s="618"/>
      <c r="J7" s="618"/>
      <c r="K7" s="618"/>
      <c r="L7" s="618"/>
      <c r="M7" s="618"/>
      <c r="N7" s="618"/>
      <c r="O7" s="618"/>
      <c r="P7" s="618"/>
      <c r="Q7" s="619"/>
      <c r="R7" s="620">
        <v>199</v>
      </c>
      <c r="S7" s="621"/>
      <c r="T7" s="621"/>
      <c r="U7" s="621"/>
      <c r="V7" s="621"/>
      <c r="W7" s="621"/>
      <c r="X7" s="621"/>
      <c r="Y7" s="622"/>
      <c r="Z7" s="673">
        <v>0</v>
      </c>
      <c r="AA7" s="673"/>
      <c r="AB7" s="673"/>
      <c r="AC7" s="673"/>
      <c r="AD7" s="674">
        <v>199</v>
      </c>
      <c r="AE7" s="674"/>
      <c r="AF7" s="674"/>
      <c r="AG7" s="674"/>
      <c r="AH7" s="674"/>
      <c r="AI7" s="674"/>
      <c r="AJ7" s="674"/>
      <c r="AK7" s="674"/>
      <c r="AL7" s="643">
        <v>0</v>
      </c>
      <c r="AM7" s="675"/>
      <c r="AN7" s="675"/>
      <c r="AO7" s="676"/>
      <c r="AP7" s="617" t="s">
        <v>220</v>
      </c>
      <c r="AQ7" s="618"/>
      <c r="AR7" s="618"/>
      <c r="AS7" s="618"/>
      <c r="AT7" s="618"/>
      <c r="AU7" s="618"/>
      <c r="AV7" s="618"/>
      <c r="AW7" s="618"/>
      <c r="AX7" s="618"/>
      <c r="AY7" s="618"/>
      <c r="AZ7" s="618"/>
      <c r="BA7" s="618"/>
      <c r="BB7" s="618"/>
      <c r="BC7" s="618"/>
      <c r="BD7" s="618"/>
      <c r="BE7" s="618"/>
      <c r="BF7" s="619"/>
      <c r="BG7" s="620">
        <v>86867</v>
      </c>
      <c r="BH7" s="621"/>
      <c r="BI7" s="621"/>
      <c r="BJ7" s="621"/>
      <c r="BK7" s="621"/>
      <c r="BL7" s="621"/>
      <c r="BM7" s="621"/>
      <c r="BN7" s="622"/>
      <c r="BO7" s="673">
        <v>33.9</v>
      </c>
      <c r="BP7" s="673"/>
      <c r="BQ7" s="673"/>
      <c r="BR7" s="673"/>
      <c r="BS7" s="674" t="s">
        <v>212</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1385053</v>
      </c>
      <c r="CS7" s="621"/>
      <c r="CT7" s="621"/>
      <c r="CU7" s="621"/>
      <c r="CV7" s="621"/>
      <c r="CW7" s="621"/>
      <c r="CX7" s="621"/>
      <c r="CY7" s="622"/>
      <c r="CZ7" s="673">
        <v>38.4</v>
      </c>
      <c r="DA7" s="673"/>
      <c r="DB7" s="673"/>
      <c r="DC7" s="673"/>
      <c r="DD7" s="626">
        <v>664890</v>
      </c>
      <c r="DE7" s="621"/>
      <c r="DF7" s="621"/>
      <c r="DG7" s="621"/>
      <c r="DH7" s="621"/>
      <c r="DI7" s="621"/>
      <c r="DJ7" s="621"/>
      <c r="DK7" s="621"/>
      <c r="DL7" s="621"/>
      <c r="DM7" s="621"/>
      <c r="DN7" s="621"/>
      <c r="DO7" s="621"/>
      <c r="DP7" s="622"/>
      <c r="DQ7" s="626">
        <v>608518</v>
      </c>
      <c r="DR7" s="621"/>
      <c r="DS7" s="621"/>
      <c r="DT7" s="621"/>
      <c r="DU7" s="621"/>
      <c r="DV7" s="621"/>
      <c r="DW7" s="621"/>
      <c r="DX7" s="621"/>
      <c r="DY7" s="621"/>
      <c r="DZ7" s="621"/>
      <c r="EA7" s="621"/>
      <c r="EB7" s="621"/>
      <c r="EC7" s="656"/>
    </row>
    <row r="8" spans="2:143" ht="11.25" customHeight="1">
      <c r="B8" s="617" t="s">
        <v>222</v>
      </c>
      <c r="C8" s="618"/>
      <c r="D8" s="618"/>
      <c r="E8" s="618"/>
      <c r="F8" s="618"/>
      <c r="G8" s="618"/>
      <c r="H8" s="618"/>
      <c r="I8" s="618"/>
      <c r="J8" s="618"/>
      <c r="K8" s="618"/>
      <c r="L8" s="618"/>
      <c r="M8" s="618"/>
      <c r="N8" s="618"/>
      <c r="O8" s="618"/>
      <c r="P8" s="618"/>
      <c r="Q8" s="619"/>
      <c r="R8" s="620">
        <v>325</v>
      </c>
      <c r="S8" s="621"/>
      <c r="T8" s="621"/>
      <c r="U8" s="621"/>
      <c r="V8" s="621"/>
      <c r="W8" s="621"/>
      <c r="X8" s="621"/>
      <c r="Y8" s="622"/>
      <c r="Z8" s="673">
        <v>0</v>
      </c>
      <c r="AA8" s="673"/>
      <c r="AB8" s="673"/>
      <c r="AC8" s="673"/>
      <c r="AD8" s="674">
        <v>325</v>
      </c>
      <c r="AE8" s="674"/>
      <c r="AF8" s="674"/>
      <c r="AG8" s="674"/>
      <c r="AH8" s="674"/>
      <c r="AI8" s="674"/>
      <c r="AJ8" s="674"/>
      <c r="AK8" s="674"/>
      <c r="AL8" s="643">
        <v>0</v>
      </c>
      <c r="AM8" s="675"/>
      <c r="AN8" s="675"/>
      <c r="AO8" s="676"/>
      <c r="AP8" s="617" t="s">
        <v>223</v>
      </c>
      <c r="AQ8" s="618"/>
      <c r="AR8" s="618"/>
      <c r="AS8" s="618"/>
      <c r="AT8" s="618"/>
      <c r="AU8" s="618"/>
      <c r="AV8" s="618"/>
      <c r="AW8" s="618"/>
      <c r="AX8" s="618"/>
      <c r="AY8" s="618"/>
      <c r="AZ8" s="618"/>
      <c r="BA8" s="618"/>
      <c r="BB8" s="618"/>
      <c r="BC8" s="618"/>
      <c r="BD8" s="618"/>
      <c r="BE8" s="618"/>
      <c r="BF8" s="619"/>
      <c r="BG8" s="620">
        <v>2149</v>
      </c>
      <c r="BH8" s="621"/>
      <c r="BI8" s="621"/>
      <c r="BJ8" s="621"/>
      <c r="BK8" s="621"/>
      <c r="BL8" s="621"/>
      <c r="BM8" s="621"/>
      <c r="BN8" s="622"/>
      <c r="BO8" s="673">
        <v>0.8</v>
      </c>
      <c r="BP8" s="673"/>
      <c r="BQ8" s="673"/>
      <c r="BR8" s="673"/>
      <c r="BS8" s="626" t="s">
        <v>112</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539134</v>
      </c>
      <c r="CS8" s="621"/>
      <c r="CT8" s="621"/>
      <c r="CU8" s="621"/>
      <c r="CV8" s="621"/>
      <c r="CW8" s="621"/>
      <c r="CX8" s="621"/>
      <c r="CY8" s="622"/>
      <c r="CZ8" s="673">
        <v>14.9</v>
      </c>
      <c r="DA8" s="673"/>
      <c r="DB8" s="673"/>
      <c r="DC8" s="673"/>
      <c r="DD8" s="626" t="s">
        <v>212</v>
      </c>
      <c r="DE8" s="621"/>
      <c r="DF8" s="621"/>
      <c r="DG8" s="621"/>
      <c r="DH8" s="621"/>
      <c r="DI8" s="621"/>
      <c r="DJ8" s="621"/>
      <c r="DK8" s="621"/>
      <c r="DL8" s="621"/>
      <c r="DM8" s="621"/>
      <c r="DN8" s="621"/>
      <c r="DO8" s="621"/>
      <c r="DP8" s="622"/>
      <c r="DQ8" s="626">
        <v>303588</v>
      </c>
      <c r="DR8" s="621"/>
      <c r="DS8" s="621"/>
      <c r="DT8" s="621"/>
      <c r="DU8" s="621"/>
      <c r="DV8" s="621"/>
      <c r="DW8" s="621"/>
      <c r="DX8" s="621"/>
      <c r="DY8" s="621"/>
      <c r="DZ8" s="621"/>
      <c r="EA8" s="621"/>
      <c r="EB8" s="621"/>
      <c r="EC8" s="656"/>
    </row>
    <row r="9" spans="2:143" ht="11.25" customHeight="1">
      <c r="B9" s="617" t="s">
        <v>225</v>
      </c>
      <c r="C9" s="618"/>
      <c r="D9" s="618"/>
      <c r="E9" s="618"/>
      <c r="F9" s="618"/>
      <c r="G9" s="618"/>
      <c r="H9" s="618"/>
      <c r="I9" s="618"/>
      <c r="J9" s="618"/>
      <c r="K9" s="618"/>
      <c r="L9" s="618"/>
      <c r="M9" s="618"/>
      <c r="N9" s="618"/>
      <c r="O9" s="618"/>
      <c r="P9" s="618"/>
      <c r="Q9" s="619"/>
      <c r="R9" s="620">
        <v>258</v>
      </c>
      <c r="S9" s="621"/>
      <c r="T9" s="621"/>
      <c r="U9" s="621"/>
      <c r="V9" s="621"/>
      <c r="W9" s="621"/>
      <c r="X9" s="621"/>
      <c r="Y9" s="622"/>
      <c r="Z9" s="673">
        <v>0</v>
      </c>
      <c r="AA9" s="673"/>
      <c r="AB9" s="673"/>
      <c r="AC9" s="673"/>
      <c r="AD9" s="674">
        <v>258</v>
      </c>
      <c r="AE9" s="674"/>
      <c r="AF9" s="674"/>
      <c r="AG9" s="674"/>
      <c r="AH9" s="674"/>
      <c r="AI9" s="674"/>
      <c r="AJ9" s="674"/>
      <c r="AK9" s="674"/>
      <c r="AL9" s="643">
        <v>0</v>
      </c>
      <c r="AM9" s="675"/>
      <c r="AN9" s="675"/>
      <c r="AO9" s="676"/>
      <c r="AP9" s="617" t="s">
        <v>226</v>
      </c>
      <c r="AQ9" s="618"/>
      <c r="AR9" s="618"/>
      <c r="AS9" s="618"/>
      <c r="AT9" s="618"/>
      <c r="AU9" s="618"/>
      <c r="AV9" s="618"/>
      <c r="AW9" s="618"/>
      <c r="AX9" s="618"/>
      <c r="AY9" s="618"/>
      <c r="AZ9" s="618"/>
      <c r="BA9" s="618"/>
      <c r="BB9" s="618"/>
      <c r="BC9" s="618"/>
      <c r="BD9" s="618"/>
      <c r="BE9" s="618"/>
      <c r="BF9" s="619"/>
      <c r="BG9" s="620">
        <v>80510</v>
      </c>
      <c r="BH9" s="621"/>
      <c r="BI9" s="621"/>
      <c r="BJ9" s="621"/>
      <c r="BK9" s="621"/>
      <c r="BL9" s="621"/>
      <c r="BM9" s="621"/>
      <c r="BN9" s="622"/>
      <c r="BO9" s="673">
        <v>31.4</v>
      </c>
      <c r="BP9" s="673"/>
      <c r="BQ9" s="673"/>
      <c r="BR9" s="673"/>
      <c r="BS9" s="626" t="s">
        <v>112</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373782</v>
      </c>
      <c r="CS9" s="621"/>
      <c r="CT9" s="621"/>
      <c r="CU9" s="621"/>
      <c r="CV9" s="621"/>
      <c r="CW9" s="621"/>
      <c r="CX9" s="621"/>
      <c r="CY9" s="622"/>
      <c r="CZ9" s="673">
        <v>10.4</v>
      </c>
      <c r="DA9" s="673"/>
      <c r="DB9" s="673"/>
      <c r="DC9" s="673"/>
      <c r="DD9" s="626">
        <v>996</v>
      </c>
      <c r="DE9" s="621"/>
      <c r="DF9" s="621"/>
      <c r="DG9" s="621"/>
      <c r="DH9" s="621"/>
      <c r="DI9" s="621"/>
      <c r="DJ9" s="621"/>
      <c r="DK9" s="621"/>
      <c r="DL9" s="621"/>
      <c r="DM9" s="621"/>
      <c r="DN9" s="621"/>
      <c r="DO9" s="621"/>
      <c r="DP9" s="622"/>
      <c r="DQ9" s="626">
        <v>162029</v>
      </c>
      <c r="DR9" s="621"/>
      <c r="DS9" s="621"/>
      <c r="DT9" s="621"/>
      <c r="DU9" s="621"/>
      <c r="DV9" s="621"/>
      <c r="DW9" s="621"/>
      <c r="DX9" s="621"/>
      <c r="DY9" s="621"/>
      <c r="DZ9" s="621"/>
      <c r="EA9" s="621"/>
      <c r="EB9" s="621"/>
      <c r="EC9" s="656"/>
    </row>
    <row r="10" spans="2:143" ht="11.25" customHeight="1">
      <c r="B10" s="617" t="s">
        <v>228</v>
      </c>
      <c r="C10" s="618"/>
      <c r="D10" s="618"/>
      <c r="E10" s="618"/>
      <c r="F10" s="618"/>
      <c r="G10" s="618"/>
      <c r="H10" s="618"/>
      <c r="I10" s="618"/>
      <c r="J10" s="618"/>
      <c r="K10" s="618"/>
      <c r="L10" s="618"/>
      <c r="M10" s="618"/>
      <c r="N10" s="618"/>
      <c r="O10" s="618"/>
      <c r="P10" s="618"/>
      <c r="Q10" s="619"/>
      <c r="R10" s="620">
        <v>25389</v>
      </c>
      <c r="S10" s="621"/>
      <c r="T10" s="621"/>
      <c r="U10" s="621"/>
      <c r="V10" s="621"/>
      <c r="W10" s="621"/>
      <c r="X10" s="621"/>
      <c r="Y10" s="622"/>
      <c r="Z10" s="673">
        <v>0.7</v>
      </c>
      <c r="AA10" s="673"/>
      <c r="AB10" s="673"/>
      <c r="AC10" s="673"/>
      <c r="AD10" s="674">
        <v>25389</v>
      </c>
      <c r="AE10" s="674"/>
      <c r="AF10" s="674"/>
      <c r="AG10" s="674"/>
      <c r="AH10" s="674"/>
      <c r="AI10" s="674"/>
      <c r="AJ10" s="674"/>
      <c r="AK10" s="674"/>
      <c r="AL10" s="643">
        <v>1.6</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3934</v>
      </c>
      <c r="BH10" s="621"/>
      <c r="BI10" s="621"/>
      <c r="BJ10" s="621"/>
      <c r="BK10" s="621"/>
      <c r="BL10" s="621"/>
      <c r="BM10" s="621"/>
      <c r="BN10" s="622"/>
      <c r="BO10" s="673">
        <v>1.5</v>
      </c>
      <c r="BP10" s="673"/>
      <c r="BQ10" s="673"/>
      <c r="BR10" s="673"/>
      <c r="BS10" s="626" t="s">
        <v>112</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v>81</v>
      </c>
      <c r="CS10" s="621"/>
      <c r="CT10" s="621"/>
      <c r="CU10" s="621"/>
      <c r="CV10" s="621"/>
      <c r="CW10" s="621"/>
      <c r="CX10" s="621"/>
      <c r="CY10" s="622"/>
      <c r="CZ10" s="673">
        <v>0</v>
      </c>
      <c r="DA10" s="673"/>
      <c r="DB10" s="673"/>
      <c r="DC10" s="673"/>
      <c r="DD10" s="626" t="s">
        <v>112</v>
      </c>
      <c r="DE10" s="621"/>
      <c r="DF10" s="621"/>
      <c r="DG10" s="621"/>
      <c r="DH10" s="621"/>
      <c r="DI10" s="621"/>
      <c r="DJ10" s="621"/>
      <c r="DK10" s="621"/>
      <c r="DL10" s="621"/>
      <c r="DM10" s="621"/>
      <c r="DN10" s="621"/>
      <c r="DO10" s="621"/>
      <c r="DP10" s="622"/>
      <c r="DQ10" s="626">
        <v>81</v>
      </c>
      <c r="DR10" s="621"/>
      <c r="DS10" s="621"/>
      <c r="DT10" s="621"/>
      <c r="DU10" s="621"/>
      <c r="DV10" s="621"/>
      <c r="DW10" s="621"/>
      <c r="DX10" s="621"/>
      <c r="DY10" s="621"/>
      <c r="DZ10" s="621"/>
      <c r="EA10" s="621"/>
      <c r="EB10" s="621"/>
      <c r="EC10" s="656"/>
    </row>
    <row r="11" spans="2:143" ht="11.25" customHeight="1">
      <c r="B11" s="617" t="s">
        <v>231</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274</v>
      </c>
      <c r="BH11" s="621"/>
      <c r="BI11" s="621"/>
      <c r="BJ11" s="621"/>
      <c r="BK11" s="621"/>
      <c r="BL11" s="621"/>
      <c r="BM11" s="621"/>
      <c r="BN11" s="622"/>
      <c r="BO11" s="673">
        <v>0.1</v>
      </c>
      <c r="BP11" s="673"/>
      <c r="BQ11" s="673"/>
      <c r="BR11" s="673"/>
      <c r="BS11" s="626" t="s">
        <v>112</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286626</v>
      </c>
      <c r="CS11" s="621"/>
      <c r="CT11" s="621"/>
      <c r="CU11" s="621"/>
      <c r="CV11" s="621"/>
      <c r="CW11" s="621"/>
      <c r="CX11" s="621"/>
      <c r="CY11" s="622"/>
      <c r="CZ11" s="673">
        <v>7.9</v>
      </c>
      <c r="DA11" s="673"/>
      <c r="DB11" s="673"/>
      <c r="DC11" s="673"/>
      <c r="DD11" s="626">
        <v>135541</v>
      </c>
      <c r="DE11" s="621"/>
      <c r="DF11" s="621"/>
      <c r="DG11" s="621"/>
      <c r="DH11" s="621"/>
      <c r="DI11" s="621"/>
      <c r="DJ11" s="621"/>
      <c r="DK11" s="621"/>
      <c r="DL11" s="621"/>
      <c r="DM11" s="621"/>
      <c r="DN11" s="621"/>
      <c r="DO11" s="621"/>
      <c r="DP11" s="622"/>
      <c r="DQ11" s="626">
        <v>72233</v>
      </c>
      <c r="DR11" s="621"/>
      <c r="DS11" s="621"/>
      <c r="DT11" s="621"/>
      <c r="DU11" s="621"/>
      <c r="DV11" s="621"/>
      <c r="DW11" s="621"/>
      <c r="DX11" s="621"/>
      <c r="DY11" s="621"/>
      <c r="DZ11" s="621"/>
      <c r="EA11" s="621"/>
      <c r="EB11" s="621"/>
      <c r="EC11" s="656"/>
    </row>
    <row r="12" spans="2:143" ht="11.25" customHeight="1">
      <c r="B12" s="617" t="s">
        <v>234</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152539</v>
      </c>
      <c r="BH12" s="621"/>
      <c r="BI12" s="621"/>
      <c r="BJ12" s="621"/>
      <c r="BK12" s="621"/>
      <c r="BL12" s="621"/>
      <c r="BM12" s="621"/>
      <c r="BN12" s="622"/>
      <c r="BO12" s="673">
        <v>59.6</v>
      </c>
      <c r="BP12" s="673"/>
      <c r="BQ12" s="673"/>
      <c r="BR12" s="673"/>
      <c r="BS12" s="626" t="s">
        <v>112</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134194</v>
      </c>
      <c r="CS12" s="621"/>
      <c r="CT12" s="621"/>
      <c r="CU12" s="621"/>
      <c r="CV12" s="621"/>
      <c r="CW12" s="621"/>
      <c r="CX12" s="621"/>
      <c r="CY12" s="622"/>
      <c r="CZ12" s="673">
        <v>3.7</v>
      </c>
      <c r="DA12" s="673"/>
      <c r="DB12" s="673"/>
      <c r="DC12" s="673"/>
      <c r="DD12" s="626">
        <v>47341</v>
      </c>
      <c r="DE12" s="621"/>
      <c r="DF12" s="621"/>
      <c r="DG12" s="621"/>
      <c r="DH12" s="621"/>
      <c r="DI12" s="621"/>
      <c r="DJ12" s="621"/>
      <c r="DK12" s="621"/>
      <c r="DL12" s="621"/>
      <c r="DM12" s="621"/>
      <c r="DN12" s="621"/>
      <c r="DO12" s="621"/>
      <c r="DP12" s="622"/>
      <c r="DQ12" s="626">
        <v>102293</v>
      </c>
      <c r="DR12" s="621"/>
      <c r="DS12" s="621"/>
      <c r="DT12" s="621"/>
      <c r="DU12" s="621"/>
      <c r="DV12" s="621"/>
      <c r="DW12" s="621"/>
      <c r="DX12" s="621"/>
      <c r="DY12" s="621"/>
      <c r="DZ12" s="621"/>
      <c r="EA12" s="621"/>
      <c r="EB12" s="621"/>
      <c r="EC12" s="656"/>
    </row>
    <row r="13" spans="2:143" ht="11.25" customHeight="1">
      <c r="B13" s="617" t="s">
        <v>237</v>
      </c>
      <c r="C13" s="618"/>
      <c r="D13" s="618"/>
      <c r="E13" s="618"/>
      <c r="F13" s="618"/>
      <c r="G13" s="618"/>
      <c r="H13" s="618"/>
      <c r="I13" s="618"/>
      <c r="J13" s="618"/>
      <c r="K13" s="618"/>
      <c r="L13" s="618"/>
      <c r="M13" s="618"/>
      <c r="N13" s="618"/>
      <c r="O13" s="618"/>
      <c r="P13" s="618"/>
      <c r="Q13" s="619"/>
      <c r="R13" s="620">
        <v>2554</v>
      </c>
      <c r="S13" s="621"/>
      <c r="T13" s="621"/>
      <c r="U13" s="621"/>
      <c r="V13" s="621"/>
      <c r="W13" s="621"/>
      <c r="X13" s="621"/>
      <c r="Y13" s="622"/>
      <c r="Z13" s="673">
        <v>0.1</v>
      </c>
      <c r="AA13" s="673"/>
      <c r="AB13" s="673"/>
      <c r="AC13" s="673"/>
      <c r="AD13" s="674">
        <v>2554</v>
      </c>
      <c r="AE13" s="674"/>
      <c r="AF13" s="674"/>
      <c r="AG13" s="674"/>
      <c r="AH13" s="674"/>
      <c r="AI13" s="674"/>
      <c r="AJ13" s="674"/>
      <c r="AK13" s="674"/>
      <c r="AL13" s="643">
        <v>0.2</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61720</v>
      </c>
      <c r="BH13" s="621"/>
      <c r="BI13" s="621"/>
      <c r="BJ13" s="621"/>
      <c r="BK13" s="621"/>
      <c r="BL13" s="621"/>
      <c r="BM13" s="621"/>
      <c r="BN13" s="622"/>
      <c r="BO13" s="673">
        <v>24.1</v>
      </c>
      <c r="BP13" s="673"/>
      <c r="BQ13" s="673"/>
      <c r="BR13" s="673"/>
      <c r="BS13" s="626" t="s">
        <v>112</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78027</v>
      </c>
      <c r="CS13" s="621"/>
      <c r="CT13" s="621"/>
      <c r="CU13" s="621"/>
      <c r="CV13" s="621"/>
      <c r="CW13" s="621"/>
      <c r="CX13" s="621"/>
      <c r="CY13" s="622"/>
      <c r="CZ13" s="673">
        <v>2.2000000000000002</v>
      </c>
      <c r="DA13" s="673"/>
      <c r="DB13" s="673"/>
      <c r="DC13" s="673"/>
      <c r="DD13" s="626">
        <v>34189</v>
      </c>
      <c r="DE13" s="621"/>
      <c r="DF13" s="621"/>
      <c r="DG13" s="621"/>
      <c r="DH13" s="621"/>
      <c r="DI13" s="621"/>
      <c r="DJ13" s="621"/>
      <c r="DK13" s="621"/>
      <c r="DL13" s="621"/>
      <c r="DM13" s="621"/>
      <c r="DN13" s="621"/>
      <c r="DO13" s="621"/>
      <c r="DP13" s="622"/>
      <c r="DQ13" s="626">
        <v>42014</v>
      </c>
      <c r="DR13" s="621"/>
      <c r="DS13" s="621"/>
      <c r="DT13" s="621"/>
      <c r="DU13" s="621"/>
      <c r="DV13" s="621"/>
      <c r="DW13" s="621"/>
      <c r="DX13" s="621"/>
      <c r="DY13" s="621"/>
      <c r="DZ13" s="621"/>
      <c r="EA13" s="621"/>
      <c r="EB13" s="621"/>
      <c r="EC13" s="656"/>
    </row>
    <row r="14" spans="2:143" ht="11.25" customHeight="1">
      <c r="B14" s="617" t="s">
        <v>240</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7126</v>
      </c>
      <c r="BH14" s="621"/>
      <c r="BI14" s="621"/>
      <c r="BJ14" s="621"/>
      <c r="BK14" s="621"/>
      <c r="BL14" s="621"/>
      <c r="BM14" s="621"/>
      <c r="BN14" s="622"/>
      <c r="BO14" s="673">
        <v>2.8</v>
      </c>
      <c r="BP14" s="673"/>
      <c r="BQ14" s="673"/>
      <c r="BR14" s="673"/>
      <c r="BS14" s="626" t="s">
        <v>112</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79350</v>
      </c>
      <c r="CS14" s="621"/>
      <c r="CT14" s="621"/>
      <c r="CU14" s="621"/>
      <c r="CV14" s="621"/>
      <c r="CW14" s="621"/>
      <c r="CX14" s="621"/>
      <c r="CY14" s="622"/>
      <c r="CZ14" s="673">
        <v>2.2000000000000002</v>
      </c>
      <c r="DA14" s="673"/>
      <c r="DB14" s="673"/>
      <c r="DC14" s="673"/>
      <c r="DD14" s="626" t="s">
        <v>112</v>
      </c>
      <c r="DE14" s="621"/>
      <c r="DF14" s="621"/>
      <c r="DG14" s="621"/>
      <c r="DH14" s="621"/>
      <c r="DI14" s="621"/>
      <c r="DJ14" s="621"/>
      <c r="DK14" s="621"/>
      <c r="DL14" s="621"/>
      <c r="DM14" s="621"/>
      <c r="DN14" s="621"/>
      <c r="DO14" s="621"/>
      <c r="DP14" s="622"/>
      <c r="DQ14" s="626">
        <v>75450</v>
      </c>
      <c r="DR14" s="621"/>
      <c r="DS14" s="621"/>
      <c r="DT14" s="621"/>
      <c r="DU14" s="621"/>
      <c r="DV14" s="621"/>
      <c r="DW14" s="621"/>
      <c r="DX14" s="621"/>
      <c r="DY14" s="621"/>
      <c r="DZ14" s="621"/>
      <c r="EA14" s="621"/>
      <c r="EB14" s="621"/>
      <c r="EC14" s="656"/>
    </row>
    <row r="15" spans="2:143" ht="11.25" customHeight="1">
      <c r="B15" s="617" t="s">
        <v>243</v>
      </c>
      <c r="C15" s="618"/>
      <c r="D15" s="618"/>
      <c r="E15" s="618"/>
      <c r="F15" s="618"/>
      <c r="G15" s="618"/>
      <c r="H15" s="618"/>
      <c r="I15" s="618"/>
      <c r="J15" s="618"/>
      <c r="K15" s="618"/>
      <c r="L15" s="618"/>
      <c r="M15" s="618"/>
      <c r="N15" s="618"/>
      <c r="O15" s="618"/>
      <c r="P15" s="618"/>
      <c r="Q15" s="619"/>
      <c r="R15" s="620">
        <v>47</v>
      </c>
      <c r="S15" s="621"/>
      <c r="T15" s="621"/>
      <c r="U15" s="621"/>
      <c r="V15" s="621"/>
      <c r="W15" s="621"/>
      <c r="X15" s="621"/>
      <c r="Y15" s="622"/>
      <c r="Z15" s="673">
        <v>0</v>
      </c>
      <c r="AA15" s="673"/>
      <c r="AB15" s="673"/>
      <c r="AC15" s="673"/>
      <c r="AD15" s="674">
        <v>47</v>
      </c>
      <c r="AE15" s="674"/>
      <c r="AF15" s="674"/>
      <c r="AG15" s="674"/>
      <c r="AH15" s="674"/>
      <c r="AI15" s="674"/>
      <c r="AJ15" s="674"/>
      <c r="AK15" s="674"/>
      <c r="AL15" s="643">
        <v>0</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9496</v>
      </c>
      <c r="BH15" s="621"/>
      <c r="BI15" s="621"/>
      <c r="BJ15" s="621"/>
      <c r="BK15" s="621"/>
      <c r="BL15" s="621"/>
      <c r="BM15" s="621"/>
      <c r="BN15" s="622"/>
      <c r="BO15" s="673">
        <v>3.7</v>
      </c>
      <c r="BP15" s="673"/>
      <c r="BQ15" s="673"/>
      <c r="BR15" s="673"/>
      <c r="BS15" s="626" t="s">
        <v>112</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424745</v>
      </c>
      <c r="CS15" s="621"/>
      <c r="CT15" s="621"/>
      <c r="CU15" s="621"/>
      <c r="CV15" s="621"/>
      <c r="CW15" s="621"/>
      <c r="CX15" s="621"/>
      <c r="CY15" s="622"/>
      <c r="CZ15" s="673">
        <v>11.8</v>
      </c>
      <c r="DA15" s="673"/>
      <c r="DB15" s="673"/>
      <c r="DC15" s="673"/>
      <c r="DD15" s="626">
        <v>176068</v>
      </c>
      <c r="DE15" s="621"/>
      <c r="DF15" s="621"/>
      <c r="DG15" s="621"/>
      <c r="DH15" s="621"/>
      <c r="DI15" s="621"/>
      <c r="DJ15" s="621"/>
      <c r="DK15" s="621"/>
      <c r="DL15" s="621"/>
      <c r="DM15" s="621"/>
      <c r="DN15" s="621"/>
      <c r="DO15" s="621"/>
      <c r="DP15" s="622"/>
      <c r="DQ15" s="626">
        <v>234871</v>
      </c>
      <c r="DR15" s="621"/>
      <c r="DS15" s="621"/>
      <c r="DT15" s="621"/>
      <c r="DU15" s="621"/>
      <c r="DV15" s="621"/>
      <c r="DW15" s="621"/>
      <c r="DX15" s="621"/>
      <c r="DY15" s="621"/>
      <c r="DZ15" s="621"/>
      <c r="EA15" s="621"/>
      <c r="EB15" s="621"/>
      <c r="EC15" s="656"/>
    </row>
    <row r="16" spans="2:143" ht="11.25" customHeight="1">
      <c r="B16" s="617" t="s">
        <v>246</v>
      </c>
      <c r="C16" s="618"/>
      <c r="D16" s="618"/>
      <c r="E16" s="618"/>
      <c r="F16" s="618"/>
      <c r="G16" s="618"/>
      <c r="H16" s="618"/>
      <c r="I16" s="618"/>
      <c r="J16" s="618"/>
      <c r="K16" s="618"/>
      <c r="L16" s="618"/>
      <c r="M16" s="618"/>
      <c r="N16" s="618"/>
      <c r="O16" s="618"/>
      <c r="P16" s="618"/>
      <c r="Q16" s="619"/>
      <c r="R16" s="620">
        <v>1283664</v>
      </c>
      <c r="S16" s="621"/>
      <c r="T16" s="621"/>
      <c r="U16" s="621"/>
      <c r="V16" s="621"/>
      <c r="W16" s="621"/>
      <c r="X16" s="621"/>
      <c r="Y16" s="622"/>
      <c r="Z16" s="673">
        <v>33.299999999999997</v>
      </c>
      <c r="AA16" s="673"/>
      <c r="AB16" s="673"/>
      <c r="AC16" s="673"/>
      <c r="AD16" s="674">
        <v>1169933</v>
      </c>
      <c r="AE16" s="674"/>
      <c r="AF16" s="674"/>
      <c r="AG16" s="674"/>
      <c r="AH16" s="674"/>
      <c r="AI16" s="674"/>
      <c r="AJ16" s="674"/>
      <c r="AK16" s="674"/>
      <c r="AL16" s="643">
        <v>73.599999999999994</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c r="B17" s="617" t="s">
        <v>249</v>
      </c>
      <c r="C17" s="618"/>
      <c r="D17" s="618"/>
      <c r="E17" s="618"/>
      <c r="F17" s="618"/>
      <c r="G17" s="618"/>
      <c r="H17" s="618"/>
      <c r="I17" s="618"/>
      <c r="J17" s="618"/>
      <c r="K17" s="618"/>
      <c r="L17" s="618"/>
      <c r="M17" s="618"/>
      <c r="N17" s="618"/>
      <c r="O17" s="618"/>
      <c r="P17" s="618"/>
      <c r="Q17" s="619"/>
      <c r="R17" s="620">
        <v>1169933</v>
      </c>
      <c r="S17" s="621"/>
      <c r="T17" s="621"/>
      <c r="U17" s="621"/>
      <c r="V17" s="621"/>
      <c r="W17" s="621"/>
      <c r="X17" s="621"/>
      <c r="Y17" s="622"/>
      <c r="Z17" s="673">
        <v>30.4</v>
      </c>
      <c r="AA17" s="673"/>
      <c r="AB17" s="673"/>
      <c r="AC17" s="673"/>
      <c r="AD17" s="674">
        <v>1169933</v>
      </c>
      <c r="AE17" s="674"/>
      <c r="AF17" s="674"/>
      <c r="AG17" s="674"/>
      <c r="AH17" s="674"/>
      <c r="AI17" s="674"/>
      <c r="AJ17" s="674"/>
      <c r="AK17" s="674"/>
      <c r="AL17" s="643">
        <v>73.599999999999994</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244499</v>
      </c>
      <c r="CS17" s="621"/>
      <c r="CT17" s="621"/>
      <c r="CU17" s="621"/>
      <c r="CV17" s="621"/>
      <c r="CW17" s="621"/>
      <c r="CX17" s="621"/>
      <c r="CY17" s="622"/>
      <c r="CZ17" s="673">
        <v>6.8</v>
      </c>
      <c r="DA17" s="673"/>
      <c r="DB17" s="673"/>
      <c r="DC17" s="673"/>
      <c r="DD17" s="626" t="s">
        <v>112</v>
      </c>
      <c r="DE17" s="621"/>
      <c r="DF17" s="621"/>
      <c r="DG17" s="621"/>
      <c r="DH17" s="621"/>
      <c r="DI17" s="621"/>
      <c r="DJ17" s="621"/>
      <c r="DK17" s="621"/>
      <c r="DL17" s="621"/>
      <c r="DM17" s="621"/>
      <c r="DN17" s="621"/>
      <c r="DO17" s="621"/>
      <c r="DP17" s="622"/>
      <c r="DQ17" s="626">
        <v>223005</v>
      </c>
      <c r="DR17" s="621"/>
      <c r="DS17" s="621"/>
      <c r="DT17" s="621"/>
      <c r="DU17" s="621"/>
      <c r="DV17" s="621"/>
      <c r="DW17" s="621"/>
      <c r="DX17" s="621"/>
      <c r="DY17" s="621"/>
      <c r="DZ17" s="621"/>
      <c r="EA17" s="621"/>
      <c r="EB17" s="621"/>
      <c r="EC17" s="656"/>
    </row>
    <row r="18" spans="2:133" ht="11.25" customHeight="1">
      <c r="B18" s="617" t="s">
        <v>252</v>
      </c>
      <c r="C18" s="618"/>
      <c r="D18" s="618"/>
      <c r="E18" s="618"/>
      <c r="F18" s="618"/>
      <c r="G18" s="618"/>
      <c r="H18" s="618"/>
      <c r="I18" s="618"/>
      <c r="J18" s="618"/>
      <c r="K18" s="618"/>
      <c r="L18" s="618"/>
      <c r="M18" s="618"/>
      <c r="N18" s="618"/>
      <c r="O18" s="618"/>
      <c r="P18" s="618"/>
      <c r="Q18" s="619"/>
      <c r="R18" s="620">
        <v>113731</v>
      </c>
      <c r="S18" s="621"/>
      <c r="T18" s="621"/>
      <c r="U18" s="621"/>
      <c r="V18" s="621"/>
      <c r="W18" s="621"/>
      <c r="X18" s="621"/>
      <c r="Y18" s="622"/>
      <c r="Z18" s="673">
        <v>3</v>
      </c>
      <c r="AA18" s="673"/>
      <c r="AB18" s="673"/>
      <c r="AC18" s="673"/>
      <c r="AD18" s="674" t="s">
        <v>112</v>
      </c>
      <c r="AE18" s="674"/>
      <c r="AF18" s="674"/>
      <c r="AG18" s="674"/>
      <c r="AH18" s="674"/>
      <c r="AI18" s="674"/>
      <c r="AJ18" s="674"/>
      <c r="AK18" s="674"/>
      <c r="AL18" s="643" t="s">
        <v>112</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v>7530</v>
      </c>
      <c r="CS18" s="621"/>
      <c r="CT18" s="621"/>
      <c r="CU18" s="621"/>
      <c r="CV18" s="621"/>
      <c r="CW18" s="621"/>
      <c r="CX18" s="621"/>
      <c r="CY18" s="622"/>
      <c r="CZ18" s="673">
        <v>0.2</v>
      </c>
      <c r="DA18" s="673"/>
      <c r="DB18" s="673"/>
      <c r="DC18" s="673"/>
      <c r="DD18" s="626">
        <v>7530</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255</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t="s">
        <v>112</v>
      </c>
      <c r="BH19" s="621"/>
      <c r="BI19" s="621"/>
      <c r="BJ19" s="621"/>
      <c r="BK19" s="621"/>
      <c r="BL19" s="621"/>
      <c r="BM19" s="621"/>
      <c r="BN19" s="622"/>
      <c r="BO19" s="673" t="s">
        <v>112</v>
      </c>
      <c r="BP19" s="673"/>
      <c r="BQ19" s="673"/>
      <c r="BR19" s="673"/>
      <c r="BS19" s="626" t="s">
        <v>112</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258</v>
      </c>
      <c r="C20" s="618"/>
      <c r="D20" s="618"/>
      <c r="E20" s="618"/>
      <c r="F20" s="618"/>
      <c r="G20" s="618"/>
      <c r="H20" s="618"/>
      <c r="I20" s="618"/>
      <c r="J20" s="618"/>
      <c r="K20" s="618"/>
      <c r="L20" s="618"/>
      <c r="M20" s="618"/>
      <c r="N20" s="618"/>
      <c r="O20" s="618"/>
      <c r="P20" s="618"/>
      <c r="Q20" s="619"/>
      <c r="R20" s="620">
        <v>1582024</v>
      </c>
      <c r="S20" s="621"/>
      <c r="T20" s="621"/>
      <c r="U20" s="621"/>
      <c r="V20" s="621"/>
      <c r="W20" s="621"/>
      <c r="X20" s="621"/>
      <c r="Y20" s="622"/>
      <c r="Z20" s="673">
        <v>41.1</v>
      </c>
      <c r="AA20" s="673"/>
      <c r="AB20" s="673"/>
      <c r="AC20" s="673"/>
      <c r="AD20" s="674">
        <v>1468293</v>
      </c>
      <c r="AE20" s="674"/>
      <c r="AF20" s="674"/>
      <c r="AG20" s="674"/>
      <c r="AH20" s="674"/>
      <c r="AI20" s="674"/>
      <c r="AJ20" s="674"/>
      <c r="AK20" s="674"/>
      <c r="AL20" s="643">
        <v>92.4</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t="s">
        <v>112</v>
      </c>
      <c r="BH20" s="621"/>
      <c r="BI20" s="621"/>
      <c r="BJ20" s="621"/>
      <c r="BK20" s="621"/>
      <c r="BL20" s="621"/>
      <c r="BM20" s="621"/>
      <c r="BN20" s="622"/>
      <c r="BO20" s="673" t="s">
        <v>112</v>
      </c>
      <c r="BP20" s="673"/>
      <c r="BQ20" s="673"/>
      <c r="BR20" s="673"/>
      <c r="BS20" s="626" t="s">
        <v>112</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3606386</v>
      </c>
      <c r="CS20" s="621"/>
      <c r="CT20" s="621"/>
      <c r="CU20" s="621"/>
      <c r="CV20" s="621"/>
      <c r="CW20" s="621"/>
      <c r="CX20" s="621"/>
      <c r="CY20" s="622"/>
      <c r="CZ20" s="673">
        <v>100</v>
      </c>
      <c r="DA20" s="673"/>
      <c r="DB20" s="673"/>
      <c r="DC20" s="673"/>
      <c r="DD20" s="626">
        <v>1066555</v>
      </c>
      <c r="DE20" s="621"/>
      <c r="DF20" s="621"/>
      <c r="DG20" s="621"/>
      <c r="DH20" s="621"/>
      <c r="DI20" s="621"/>
      <c r="DJ20" s="621"/>
      <c r="DK20" s="621"/>
      <c r="DL20" s="621"/>
      <c r="DM20" s="621"/>
      <c r="DN20" s="621"/>
      <c r="DO20" s="621"/>
      <c r="DP20" s="622"/>
      <c r="DQ20" s="626">
        <v>1877447</v>
      </c>
      <c r="DR20" s="621"/>
      <c r="DS20" s="621"/>
      <c r="DT20" s="621"/>
      <c r="DU20" s="621"/>
      <c r="DV20" s="621"/>
      <c r="DW20" s="621"/>
      <c r="DX20" s="621"/>
      <c r="DY20" s="621"/>
      <c r="DZ20" s="621"/>
      <c r="EA20" s="621"/>
      <c r="EB20" s="621"/>
      <c r="EC20" s="656"/>
    </row>
    <row r="21" spans="2:133" ht="11.25" customHeight="1">
      <c r="B21" s="617" t="s">
        <v>261</v>
      </c>
      <c r="C21" s="618"/>
      <c r="D21" s="618"/>
      <c r="E21" s="618"/>
      <c r="F21" s="618"/>
      <c r="G21" s="618"/>
      <c r="H21" s="618"/>
      <c r="I21" s="618"/>
      <c r="J21" s="618"/>
      <c r="K21" s="618"/>
      <c r="L21" s="618"/>
      <c r="M21" s="618"/>
      <c r="N21" s="618"/>
      <c r="O21" s="618"/>
      <c r="P21" s="618"/>
      <c r="Q21" s="619"/>
      <c r="R21" s="620">
        <v>556</v>
      </c>
      <c r="S21" s="621"/>
      <c r="T21" s="621"/>
      <c r="U21" s="621"/>
      <c r="V21" s="621"/>
      <c r="W21" s="621"/>
      <c r="X21" s="621"/>
      <c r="Y21" s="622"/>
      <c r="Z21" s="673">
        <v>0</v>
      </c>
      <c r="AA21" s="673"/>
      <c r="AB21" s="673"/>
      <c r="AC21" s="673"/>
      <c r="AD21" s="674">
        <v>556</v>
      </c>
      <c r="AE21" s="674"/>
      <c r="AF21" s="674"/>
      <c r="AG21" s="674"/>
      <c r="AH21" s="674"/>
      <c r="AI21" s="674"/>
      <c r="AJ21" s="674"/>
      <c r="AK21" s="674"/>
      <c r="AL21" s="643">
        <v>0</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263</v>
      </c>
      <c r="C22" s="618"/>
      <c r="D22" s="618"/>
      <c r="E22" s="618"/>
      <c r="F22" s="618"/>
      <c r="G22" s="618"/>
      <c r="H22" s="618"/>
      <c r="I22" s="618"/>
      <c r="J22" s="618"/>
      <c r="K22" s="618"/>
      <c r="L22" s="618"/>
      <c r="M22" s="618"/>
      <c r="N22" s="618"/>
      <c r="O22" s="618"/>
      <c r="P22" s="618"/>
      <c r="Q22" s="619"/>
      <c r="R22" s="620">
        <v>11741</v>
      </c>
      <c r="S22" s="621"/>
      <c r="T22" s="621"/>
      <c r="U22" s="621"/>
      <c r="V22" s="621"/>
      <c r="W22" s="621"/>
      <c r="X22" s="621"/>
      <c r="Y22" s="622"/>
      <c r="Z22" s="673">
        <v>0.3</v>
      </c>
      <c r="AA22" s="673"/>
      <c r="AB22" s="673"/>
      <c r="AC22" s="673"/>
      <c r="AD22" s="674" t="s">
        <v>112</v>
      </c>
      <c r="AE22" s="674"/>
      <c r="AF22" s="674"/>
      <c r="AG22" s="674"/>
      <c r="AH22" s="674"/>
      <c r="AI22" s="674"/>
      <c r="AJ22" s="674"/>
      <c r="AK22" s="674"/>
      <c r="AL22" s="643" t="s">
        <v>112</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266</v>
      </c>
      <c r="C23" s="618"/>
      <c r="D23" s="618"/>
      <c r="E23" s="618"/>
      <c r="F23" s="618"/>
      <c r="G23" s="618"/>
      <c r="H23" s="618"/>
      <c r="I23" s="618"/>
      <c r="J23" s="618"/>
      <c r="K23" s="618"/>
      <c r="L23" s="618"/>
      <c r="M23" s="618"/>
      <c r="N23" s="618"/>
      <c r="O23" s="618"/>
      <c r="P23" s="618"/>
      <c r="Q23" s="619"/>
      <c r="R23" s="620">
        <v>35960</v>
      </c>
      <c r="S23" s="621"/>
      <c r="T23" s="621"/>
      <c r="U23" s="621"/>
      <c r="V23" s="621"/>
      <c r="W23" s="621"/>
      <c r="X23" s="621"/>
      <c r="Y23" s="622"/>
      <c r="Z23" s="673">
        <v>0.9</v>
      </c>
      <c r="AA23" s="673"/>
      <c r="AB23" s="673"/>
      <c r="AC23" s="673"/>
      <c r="AD23" s="674">
        <v>1438</v>
      </c>
      <c r="AE23" s="674"/>
      <c r="AF23" s="674"/>
      <c r="AG23" s="674"/>
      <c r="AH23" s="674"/>
      <c r="AI23" s="674"/>
      <c r="AJ23" s="674"/>
      <c r="AK23" s="674"/>
      <c r="AL23" s="643">
        <v>0.1</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c r="B24" s="617" t="s">
        <v>273</v>
      </c>
      <c r="C24" s="618"/>
      <c r="D24" s="618"/>
      <c r="E24" s="618"/>
      <c r="F24" s="618"/>
      <c r="G24" s="618"/>
      <c r="H24" s="618"/>
      <c r="I24" s="618"/>
      <c r="J24" s="618"/>
      <c r="K24" s="618"/>
      <c r="L24" s="618"/>
      <c r="M24" s="618"/>
      <c r="N24" s="618"/>
      <c r="O24" s="618"/>
      <c r="P24" s="618"/>
      <c r="Q24" s="619"/>
      <c r="R24" s="620">
        <v>8769</v>
      </c>
      <c r="S24" s="621"/>
      <c r="T24" s="621"/>
      <c r="U24" s="621"/>
      <c r="V24" s="621"/>
      <c r="W24" s="621"/>
      <c r="X24" s="621"/>
      <c r="Y24" s="622"/>
      <c r="Z24" s="673">
        <v>0.2</v>
      </c>
      <c r="AA24" s="673"/>
      <c r="AB24" s="673"/>
      <c r="AC24" s="673"/>
      <c r="AD24" s="674" t="s">
        <v>112</v>
      </c>
      <c r="AE24" s="674"/>
      <c r="AF24" s="674"/>
      <c r="AG24" s="674"/>
      <c r="AH24" s="674"/>
      <c r="AI24" s="674"/>
      <c r="AJ24" s="674"/>
      <c r="AK24" s="674"/>
      <c r="AL24" s="643" t="s">
        <v>112</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914536</v>
      </c>
      <c r="CS24" s="671"/>
      <c r="CT24" s="671"/>
      <c r="CU24" s="671"/>
      <c r="CV24" s="671"/>
      <c r="CW24" s="671"/>
      <c r="CX24" s="671"/>
      <c r="CY24" s="718"/>
      <c r="CZ24" s="722">
        <v>25.4</v>
      </c>
      <c r="DA24" s="723"/>
      <c r="DB24" s="723"/>
      <c r="DC24" s="724"/>
      <c r="DD24" s="717">
        <v>694381</v>
      </c>
      <c r="DE24" s="671"/>
      <c r="DF24" s="671"/>
      <c r="DG24" s="671"/>
      <c r="DH24" s="671"/>
      <c r="DI24" s="671"/>
      <c r="DJ24" s="671"/>
      <c r="DK24" s="718"/>
      <c r="DL24" s="717">
        <v>693774</v>
      </c>
      <c r="DM24" s="671"/>
      <c r="DN24" s="671"/>
      <c r="DO24" s="671"/>
      <c r="DP24" s="671"/>
      <c r="DQ24" s="671"/>
      <c r="DR24" s="671"/>
      <c r="DS24" s="671"/>
      <c r="DT24" s="671"/>
      <c r="DU24" s="671"/>
      <c r="DV24" s="718"/>
      <c r="DW24" s="719">
        <v>42.1</v>
      </c>
      <c r="DX24" s="688"/>
      <c r="DY24" s="688"/>
      <c r="DZ24" s="688"/>
      <c r="EA24" s="688"/>
      <c r="EB24" s="688"/>
      <c r="EC24" s="720"/>
    </row>
    <row r="25" spans="2:133" ht="11.25" customHeight="1">
      <c r="B25" s="617" t="s">
        <v>276</v>
      </c>
      <c r="C25" s="618"/>
      <c r="D25" s="618"/>
      <c r="E25" s="618"/>
      <c r="F25" s="618"/>
      <c r="G25" s="618"/>
      <c r="H25" s="618"/>
      <c r="I25" s="618"/>
      <c r="J25" s="618"/>
      <c r="K25" s="618"/>
      <c r="L25" s="618"/>
      <c r="M25" s="618"/>
      <c r="N25" s="618"/>
      <c r="O25" s="618"/>
      <c r="P25" s="618"/>
      <c r="Q25" s="619"/>
      <c r="R25" s="620">
        <v>299466</v>
      </c>
      <c r="S25" s="621"/>
      <c r="T25" s="621"/>
      <c r="U25" s="621"/>
      <c r="V25" s="621"/>
      <c r="W25" s="621"/>
      <c r="X25" s="621"/>
      <c r="Y25" s="622"/>
      <c r="Z25" s="673">
        <v>7.8</v>
      </c>
      <c r="AA25" s="673"/>
      <c r="AB25" s="673"/>
      <c r="AC25" s="673"/>
      <c r="AD25" s="674" t="s">
        <v>112</v>
      </c>
      <c r="AE25" s="674"/>
      <c r="AF25" s="674"/>
      <c r="AG25" s="674"/>
      <c r="AH25" s="674"/>
      <c r="AI25" s="674"/>
      <c r="AJ25" s="674"/>
      <c r="AK25" s="674"/>
      <c r="AL25" s="643" t="s">
        <v>112</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470868</v>
      </c>
      <c r="CS25" s="639"/>
      <c r="CT25" s="639"/>
      <c r="CU25" s="639"/>
      <c r="CV25" s="639"/>
      <c r="CW25" s="639"/>
      <c r="CX25" s="639"/>
      <c r="CY25" s="640"/>
      <c r="CZ25" s="623">
        <v>13.1</v>
      </c>
      <c r="DA25" s="641"/>
      <c r="DB25" s="641"/>
      <c r="DC25" s="642"/>
      <c r="DD25" s="626">
        <v>416683</v>
      </c>
      <c r="DE25" s="639"/>
      <c r="DF25" s="639"/>
      <c r="DG25" s="639"/>
      <c r="DH25" s="639"/>
      <c r="DI25" s="639"/>
      <c r="DJ25" s="639"/>
      <c r="DK25" s="640"/>
      <c r="DL25" s="626">
        <v>416076</v>
      </c>
      <c r="DM25" s="639"/>
      <c r="DN25" s="639"/>
      <c r="DO25" s="639"/>
      <c r="DP25" s="639"/>
      <c r="DQ25" s="639"/>
      <c r="DR25" s="639"/>
      <c r="DS25" s="639"/>
      <c r="DT25" s="639"/>
      <c r="DU25" s="639"/>
      <c r="DV25" s="640"/>
      <c r="DW25" s="643">
        <v>25.3</v>
      </c>
      <c r="DX25" s="644"/>
      <c r="DY25" s="644"/>
      <c r="DZ25" s="644"/>
      <c r="EA25" s="644"/>
      <c r="EB25" s="644"/>
      <c r="EC25" s="645"/>
    </row>
    <row r="26" spans="2:133" ht="11.25" customHeight="1">
      <c r="B26" s="714" t="s">
        <v>279</v>
      </c>
      <c r="C26" s="715"/>
      <c r="D26" s="715"/>
      <c r="E26" s="715"/>
      <c r="F26" s="715"/>
      <c r="G26" s="715"/>
      <c r="H26" s="715"/>
      <c r="I26" s="715"/>
      <c r="J26" s="715"/>
      <c r="K26" s="715"/>
      <c r="L26" s="715"/>
      <c r="M26" s="715"/>
      <c r="N26" s="715"/>
      <c r="O26" s="715"/>
      <c r="P26" s="715"/>
      <c r="Q26" s="716"/>
      <c r="R26" s="620">
        <v>115050</v>
      </c>
      <c r="S26" s="621"/>
      <c r="T26" s="621"/>
      <c r="U26" s="621"/>
      <c r="V26" s="621"/>
      <c r="W26" s="621"/>
      <c r="X26" s="621"/>
      <c r="Y26" s="622"/>
      <c r="Z26" s="673">
        <v>3</v>
      </c>
      <c r="AA26" s="673"/>
      <c r="AB26" s="673"/>
      <c r="AC26" s="673"/>
      <c r="AD26" s="674">
        <v>115050</v>
      </c>
      <c r="AE26" s="674"/>
      <c r="AF26" s="674"/>
      <c r="AG26" s="674"/>
      <c r="AH26" s="674"/>
      <c r="AI26" s="674"/>
      <c r="AJ26" s="674"/>
      <c r="AK26" s="674"/>
      <c r="AL26" s="643">
        <v>7.2</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294617</v>
      </c>
      <c r="CS26" s="621"/>
      <c r="CT26" s="621"/>
      <c r="CU26" s="621"/>
      <c r="CV26" s="621"/>
      <c r="CW26" s="621"/>
      <c r="CX26" s="621"/>
      <c r="CY26" s="622"/>
      <c r="CZ26" s="623">
        <v>8.1999999999999993</v>
      </c>
      <c r="DA26" s="641"/>
      <c r="DB26" s="641"/>
      <c r="DC26" s="642"/>
      <c r="DD26" s="626">
        <v>242212</v>
      </c>
      <c r="DE26" s="621"/>
      <c r="DF26" s="621"/>
      <c r="DG26" s="621"/>
      <c r="DH26" s="621"/>
      <c r="DI26" s="621"/>
      <c r="DJ26" s="621"/>
      <c r="DK26" s="622"/>
      <c r="DL26" s="626" t="s">
        <v>212</v>
      </c>
      <c r="DM26" s="621"/>
      <c r="DN26" s="621"/>
      <c r="DO26" s="621"/>
      <c r="DP26" s="621"/>
      <c r="DQ26" s="621"/>
      <c r="DR26" s="621"/>
      <c r="DS26" s="621"/>
      <c r="DT26" s="621"/>
      <c r="DU26" s="621"/>
      <c r="DV26" s="622"/>
      <c r="DW26" s="643" t="s">
        <v>212</v>
      </c>
      <c r="DX26" s="644"/>
      <c r="DY26" s="644"/>
      <c r="DZ26" s="644"/>
      <c r="EA26" s="644"/>
      <c r="EB26" s="644"/>
      <c r="EC26" s="645"/>
    </row>
    <row r="27" spans="2:133" ht="11.25" customHeight="1">
      <c r="B27" s="617" t="s">
        <v>282</v>
      </c>
      <c r="C27" s="618"/>
      <c r="D27" s="618"/>
      <c r="E27" s="618"/>
      <c r="F27" s="618"/>
      <c r="G27" s="618"/>
      <c r="H27" s="618"/>
      <c r="I27" s="618"/>
      <c r="J27" s="618"/>
      <c r="K27" s="618"/>
      <c r="L27" s="618"/>
      <c r="M27" s="618"/>
      <c r="N27" s="618"/>
      <c r="O27" s="618"/>
      <c r="P27" s="618"/>
      <c r="Q27" s="619"/>
      <c r="R27" s="620">
        <v>855270</v>
      </c>
      <c r="S27" s="621"/>
      <c r="T27" s="621"/>
      <c r="U27" s="621"/>
      <c r="V27" s="621"/>
      <c r="W27" s="621"/>
      <c r="X27" s="621"/>
      <c r="Y27" s="622"/>
      <c r="Z27" s="673">
        <v>22.2</v>
      </c>
      <c r="AA27" s="673"/>
      <c r="AB27" s="673"/>
      <c r="AC27" s="673"/>
      <c r="AD27" s="674" t="s">
        <v>112</v>
      </c>
      <c r="AE27" s="674"/>
      <c r="AF27" s="674"/>
      <c r="AG27" s="674"/>
      <c r="AH27" s="674"/>
      <c r="AI27" s="674"/>
      <c r="AJ27" s="674"/>
      <c r="AK27" s="674"/>
      <c r="AL27" s="643" t="s">
        <v>112</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256028</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199169</v>
      </c>
      <c r="CS27" s="639"/>
      <c r="CT27" s="639"/>
      <c r="CU27" s="639"/>
      <c r="CV27" s="639"/>
      <c r="CW27" s="639"/>
      <c r="CX27" s="639"/>
      <c r="CY27" s="640"/>
      <c r="CZ27" s="623">
        <v>5.5</v>
      </c>
      <c r="DA27" s="641"/>
      <c r="DB27" s="641"/>
      <c r="DC27" s="642"/>
      <c r="DD27" s="626">
        <v>54693</v>
      </c>
      <c r="DE27" s="639"/>
      <c r="DF27" s="639"/>
      <c r="DG27" s="639"/>
      <c r="DH27" s="639"/>
      <c r="DI27" s="639"/>
      <c r="DJ27" s="639"/>
      <c r="DK27" s="640"/>
      <c r="DL27" s="626">
        <v>54693</v>
      </c>
      <c r="DM27" s="639"/>
      <c r="DN27" s="639"/>
      <c r="DO27" s="639"/>
      <c r="DP27" s="639"/>
      <c r="DQ27" s="639"/>
      <c r="DR27" s="639"/>
      <c r="DS27" s="639"/>
      <c r="DT27" s="639"/>
      <c r="DU27" s="639"/>
      <c r="DV27" s="640"/>
      <c r="DW27" s="643">
        <v>3.3</v>
      </c>
      <c r="DX27" s="644"/>
      <c r="DY27" s="644"/>
      <c r="DZ27" s="644"/>
      <c r="EA27" s="644"/>
      <c r="EB27" s="644"/>
      <c r="EC27" s="645"/>
    </row>
    <row r="28" spans="2:133" ht="11.25" customHeight="1">
      <c r="B28" s="617" t="s">
        <v>285</v>
      </c>
      <c r="C28" s="618"/>
      <c r="D28" s="618"/>
      <c r="E28" s="618"/>
      <c r="F28" s="618"/>
      <c r="G28" s="618"/>
      <c r="H28" s="618"/>
      <c r="I28" s="618"/>
      <c r="J28" s="618"/>
      <c r="K28" s="618"/>
      <c r="L28" s="618"/>
      <c r="M28" s="618"/>
      <c r="N28" s="618"/>
      <c r="O28" s="618"/>
      <c r="P28" s="618"/>
      <c r="Q28" s="619"/>
      <c r="R28" s="620">
        <v>7964</v>
      </c>
      <c r="S28" s="621"/>
      <c r="T28" s="621"/>
      <c r="U28" s="621"/>
      <c r="V28" s="621"/>
      <c r="W28" s="621"/>
      <c r="X28" s="621"/>
      <c r="Y28" s="622"/>
      <c r="Z28" s="673">
        <v>0.2</v>
      </c>
      <c r="AA28" s="673"/>
      <c r="AB28" s="673"/>
      <c r="AC28" s="673"/>
      <c r="AD28" s="674">
        <v>3085</v>
      </c>
      <c r="AE28" s="674"/>
      <c r="AF28" s="674"/>
      <c r="AG28" s="674"/>
      <c r="AH28" s="674"/>
      <c r="AI28" s="674"/>
      <c r="AJ28" s="674"/>
      <c r="AK28" s="674"/>
      <c r="AL28" s="643">
        <v>0.2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244499</v>
      </c>
      <c r="CS28" s="621"/>
      <c r="CT28" s="621"/>
      <c r="CU28" s="621"/>
      <c r="CV28" s="621"/>
      <c r="CW28" s="621"/>
      <c r="CX28" s="621"/>
      <c r="CY28" s="622"/>
      <c r="CZ28" s="623">
        <v>6.8</v>
      </c>
      <c r="DA28" s="641"/>
      <c r="DB28" s="641"/>
      <c r="DC28" s="642"/>
      <c r="DD28" s="626">
        <v>223005</v>
      </c>
      <c r="DE28" s="621"/>
      <c r="DF28" s="621"/>
      <c r="DG28" s="621"/>
      <c r="DH28" s="621"/>
      <c r="DI28" s="621"/>
      <c r="DJ28" s="621"/>
      <c r="DK28" s="622"/>
      <c r="DL28" s="626">
        <v>223005</v>
      </c>
      <c r="DM28" s="621"/>
      <c r="DN28" s="621"/>
      <c r="DO28" s="621"/>
      <c r="DP28" s="621"/>
      <c r="DQ28" s="621"/>
      <c r="DR28" s="621"/>
      <c r="DS28" s="621"/>
      <c r="DT28" s="621"/>
      <c r="DU28" s="621"/>
      <c r="DV28" s="622"/>
      <c r="DW28" s="643">
        <v>13.5</v>
      </c>
      <c r="DX28" s="644"/>
      <c r="DY28" s="644"/>
      <c r="DZ28" s="644"/>
      <c r="EA28" s="644"/>
      <c r="EB28" s="644"/>
      <c r="EC28" s="645"/>
    </row>
    <row r="29" spans="2:133" ht="11.25" customHeight="1">
      <c r="B29" s="617" t="s">
        <v>287</v>
      </c>
      <c r="C29" s="618"/>
      <c r="D29" s="618"/>
      <c r="E29" s="618"/>
      <c r="F29" s="618"/>
      <c r="G29" s="618"/>
      <c r="H29" s="618"/>
      <c r="I29" s="618"/>
      <c r="J29" s="618"/>
      <c r="K29" s="618"/>
      <c r="L29" s="618"/>
      <c r="M29" s="618"/>
      <c r="N29" s="618"/>
      <c r="O29" s="618"/>
      <c r="P29" s="618"/>
      <c r="Q29" s="619"/>
      <c r="R29" s="620">
        <v>81793</v>
      </c>
      <c r="S29" s="621"/>
      <c r="T29" s="621"/>
      <c r="U29" s="621"/>
      <c r="V29" s="621"/>
      <c r="W29" s="621"/>
      <c r="X29" s="621"/>
      <c r="Y29" s="622"/>
      <c r="Z29" s="673">
        <v>2.1</v>
      </c>
      <c r="AA29" s="673"/>
      <c r="AB29" s="673"/>
      <c r="AC29" s="673"/>
      <c r="AD29" s="674" t="s">
        <v>112</v>
      </c>
      <c r="AE29" s="674"/>
      <c r="AF29" s="674"/>
      <c r="AG29" s="674"/>
      <c r="AH29" s="674"/>
      <c r="AI29" s="674"/>
      <c r="AJ29" s="674"/>
      <c r="AK29" s="674"/>
      <c r="AL29" s="643" t="s">
        <v>112</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58</v>
      </c>
      <c r="CG29" s="654"/>
      <c r="CH29" s="654"/>
      <c r="CI29" s="654"/>
      <c r="CJ29" s="654"/>
      <c r="CK29" s="654"/>
      <c r="CL29" s="654"/>
      <c r="CM29" s="654"/>
      <c r="CN29" s="654"/>
      <c r="CO29" s="654"/>
      <c r="CP29" s="654"/>
      <c r="CQ29" s="655"/>
      <c r="CR29" s="620">
        <v>244456</v>
      </c>
      <c r="CS29" s="639"/>
      <c r="CT29" s="639"/>
      <c r="CU29" s="639"/>
      <c r="CV29" s="639"/>
      <c r="CW29" s="639"/>
      <c r="CX29" s="639"/>
      <c r="CY29" s="640"/>
      <c r="CZ29" s="623">
        <v>6.8</v>
      </c>
      <c r="DA29" s="641"/>
      <c r="DB29" s="641"/>
      <c r="DC29" s="642"/>
      <c r="DD29" s="626">
        <v>222962</v>
      </c>
      <c r="DE29" s="639"/>
      <c r="DF29" s="639"/>
      <c r="DG29" s="639"/>
      <c r="DH29" s="639"/>
      <c r="DI29" s="639"/>
      <c r="DJ29" s="639"/>
      <c r="DK29" s="640"/>
      <c r="DL29" s="626">
        <v>222962</v>
      </c>
      <c r="DM29" s="639"/>
      <c r="DN29" s="639"/>
      <c r="DO29" s="639"/>
      <c r="DP29" s="639"/>
      <c r="DQ29" s="639"/>
      <c r="DR29" s="639"/>
      <c r="DS29" s="639"/>
      <c r="DT29" s="639"/>
      <c r="DU29" s="639"/>
      <c r="DV29" s="640"/>
      <c r="DW29" s="643">
        <v>13.5</v>
      </c>
      <c r="DX29" s="644"/>
      <c r="DY29" s="644"/>
      <c r="DZ29" s="644"/>
      <c r="EA29" s="644"/>
      <c r="EB29" s="644"/>
      <c r="EC29" s="645"/>
    </row>
    <row r="30" spans="2:133" ht="11.25" customHeight="1">
      <c r="B30" s="617" t="s">
        <v>291</v>
      </c>
      <c r="C30" s="618"/>
      <c r="D30" s="618"/>
      <c r="E30" s="618"/>
      <c r="F30" s="618"/>
      <c r="G30" s="618"/>
      <c r="H30" s="618"/>
      <c r="I30" s="618"/>
      <c r="J30" s="618"/>
      <c r="K30" s="618"/>
      <c r="L30" s="618"/>
      <c r="M30" s="618"/>
      <c r="N30" s="618"/>
      <c r="O30" s="618"/>
      <c r="P30" s="618"/>
      <c r="Q30" s="619"/>
      <c r="R30" s="620">
        <v>108139</v>
      </c>
      <c r="S30" s="621"/>
      <c r="T30" s="621"/>
      <c r="U30" s="621"/>
      <c r="V30" s="621"/>
      <c r="W30" s="621"/>
      <c r="X30" s="621"/>
      <c r="Y30" s="622"/>
      <c r="Z30" s="673">
        <v>2.8</v>
      </c>
      <c r="AA30" s="673"/>
      <c r="AB30" s="673"/>
      <c r="AC30" s="673"/>
      <c r="AD30" s="674" t="s">
        <v>112</v>
      </c>
      <c r="AE30" s="674"/>
      <c r="AF30" s="674"/>
      <c r="AG30" s="674"/>
      <c r="AH30" s="674"/>
      <c r="AI30" s="674"/>
      <c r="AJ30" s="674"/>
      <c r="AK30" s="674"/>
      <c r="AL30" s="643" t="s">
        <v>112</v>
      </c>
      <c r="AM30" s="675"/>
      <c r="AN30" s="675"/>
      <c r="AO30" s="676"/>
      <c r="AP30" s="698" t="s">
        <v>292</v>
      </c>
      <c r="AQ30" s="699"/>
      <c r="AR30" s="699"/>
      <c r="AS30" s="699"/>
      <c r="AT30" s="704" t="s">
        <v>293</v>
      </c>
      <c r="AU30" s="184"/>
      <c r="AV30" s="184"/>
      <c r="AW30" s="184"/>
      <c r="AX30" s="707" t="s">
        <v>172</v>
      </c>
      <c r="AY30" s="708"/>
      <c r="AZ30" s="708"/>
      <c r="BA30" s="708"/>
      <c r="BB30" s="708"/>
      <c r="BC30" s="708"/>
      <c r="BD30" s="708"/>
      <c r="BE30" s="708"/>
      <c r="BF30" s="709"/>
      <c r="BG30" s="686">
        <v>98.5</v>
      </c>
      <c r="BH30" s="687"/>
      <c r="BI30" s="687"/>
      <c r="BJ30" s="687"/>
      <c r="BK30" s="687"/>
      <c r="BL30" s="687"/>
      <c r="BM30" s="688">
        <v>91.2</v>
      </c>
      <c r="BN30" s="687"/>
      <c r="BO30" s="687"/>
      <c r="BP30" s="687"/>
      <c r="BQ30" s="689"/>
      <c r="BR30" s="686">
        <v>98</v>
      </c>
      <c r="BS30" s="687"/>
      <c r="BT30" s="687"/>
      <c r="BU30" s="687"/>
      <c r="BV30" s="687"/>
      <c r="BW30" s="687"/>
      <c r="BX30" s="688">
        <v>90.4</v>
      </c>
      <c r="BY30" s="687"/>
      <c r="BZ30" s="687"/>
      <c r="CA30" s="687"/>
      <c r="CB30" s="689"/>
      <c r="CD30" s="692"/>
      <c r="CE30" s="693"/>
      <c r="CF30" s="657" t="s">
        <v>294</v>
      </c>
      <c r="CG30" s="654"/>
      <c r="CH30" s="654"/>
      <c r="CI30" s="654"/>
      <c r="CJ30" s="654"/>
      <c r="CK30" s="654"/>
      <c r="CL30" s="654"/>
      <c r="CM30" s="654"/>
      <c r="CN30" s="654"/>
      <c r="CO30" s="654"/>
      <c r="CP30" s="654"/>
      <c r="CQ30" s="655"/>
      <c r="CR30" s="620">
        <v>214916</v>
      </c>
      <c r="CS30" s="621"/>
      <c r="CT30" s="621"/>
      <c r="CU30" s="621"/>
      <c r="CV30" s="621"/>
      <c r="CW30" s="621"/>
      <c r="CX30" s="621"/>
      <c r="CY30" s="622"/>
      <c r="CZ30" s="623">
        <v>6</v>
      </c>
      <c r="DA30" s="641"/>
      <c r="DB30" s="641"/>
      <c r="DC30" s="642"/>
      <c r="DD30" s="626">
        <v>194184</v>
      </c>
      <c r="DE30" s="621"/>
      <c r="DF30" s="621"/>
      <c r="DG30" s="621"/>
      <c r="DH30" s="621"/>
      <c r="DI30" s="621"/>
      <c r="DJ30" s="621"/>
      <c r="DK30" s="622"/>
      <c r="DL30" s="626">
        <v>194184</v>
      </c>
      <c r="DM30" s="621"/>
      <c r="DN30" s="621"/>
      <c r="DO30" s="621"/>
      <c r="DP30" s="621"/>
      <c r="DQ30" s="621"/>
      <c r="DR30" s="621"/>
      <c r="DS30" s="621"/>
      <c r="DT30" s="621"/>
      <c r="DU30" s="621"/>
      <c r="DV30" s="622"/>
      <c r="DW30" s="643">
        <v>11.8</v>
      </c>
      <c r="DX30" s="644"/>
      <c r="DY30" s="644"/>
      <c r="DZ30" s="644"/>
      <c r="EA30" s="644"/>
      <c r="EB30" s="644"/>
      <c r="EC30" s="645"/>
    </row>
    <row r="31" spans="2:133" ht="11.25" customHeight="1">
      <c r="B31" s="617" t="s">
        <v>295</v>
      </c>
      <c r="C31" s="618"/>
      <c r="D31" s="618"/>
      <c r="E31" s="618"/>
      <c r="F31" s="618"/>
      <c r="G31" s="618"/>
      <c r="H31" s="618"/>
      <c r="I31" s="618"/>
      <c r="J31" s="618"/>
      <c r="K31" s="618"/>
      <c r="L31" s="618"/>
      <c r="M31" s="618"/>
      <c r="N31" s="618"/>
      <c r="O31" s="618"/>
      <c r="P31" s="618"/>
      <c r="Q31" s="619"/>
      <c r="R31" s="620">
        <v>228041</v>
      </c>
      <c r="S31" s="621"/>
      <c r="T31" s="621"/>
      <c r="U31" s="621"/>
      <c r="V31" s="621"/>
      <c r="W31" s="621"/>
      <c r="X31" s="621"/>
      <c r="Y31" s="622"/>
      <c r="Z31" s="673">
        <v>5.9</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98.3</v>
      </c>
      <c r="BH31" s="639"/>
      <c r="BI31" s="639"/>
      <c r="BJ31" s="639"/>
      <c r="BK31" s="639"/>
      <c r="BL31" s="639"/>
      <c r="BM31" s="675">
        <v>96.7</v>
      </c>
      <c r="BN31" s="685"/>
      <c r="BO31" s="685"/>
      <c r="BP31" s="685"/>
      <c r="BQ31" s="649"/>
      <c r="BR31" s="684">
        <v>99.5</v>
      </c>
      <c r="BS31" s="639"/>
      <c r="BT31" s="639"/>
      <c r="BU31" s="639"/>
      <c r="BV31" s="639"/>
      <c r="BW31" s="639"/>
      <c r="BX31" s="675">
        <v>97.4</v>
      </c>
      <c r="BY31" s="685"/>
      <c r="BZ31" s="685"/>
      <c r="CA31" s="685"/>
      <c r="CB31" s="649"/>
      <c r="CD31" s="692"/>
      <c r="CE31" s="693"/>
      <c r="CF31" s="657" t="s">
        <v>298</v>
      </c>
      <c r="CG31" s="654"/>
      <c r="CH31" s="654"/>
      <c r="CI31" s="654"/>
      <c r="CJ31" s="654"/>
      <c r="CK31" s="654"/>
      <c r="CL31" s="654"/>
      <c r="CM31" s="654"/>
      <c r="CN31" s="654"/>
      <c r="CO31" s="654"/>
      <c r="CP31" s="654"/>
      <c r="CQ31" s="655"/>
      <c r="CR31" s="620">
        <v>29540</v>
      </c>
      <c r="CS31" s="639"/>
      <c r="CT31" s="639"/>
      <c r="CU31" s="639"/>
      <c r="CV31" s="639"/>
      <c r="CW31" s="639"/>
      <c r="CX31" s="639"/>
      <c r="CY31" s="640"/>
      <c r="CZ31" s="623">
        <v>0.8</v>
      </c>
      <c r="DA31" s="641"/>
      <c r="DB31" s="641"/>
      <c r="DC31" s="642"/>
      <c r="DD31" s="626">
        <v>28778</v>
      </c>
      <c r="DE31" s="639"/>
      <c r="DF31" s="639"/>
      <c r="DG31" s="639"/>
      <c r="DH31" s="639"/>
      <c r="DI31" s="639"/>
      <c r="DJ31" s="639"/>
      <c r="DK31" s="640"/>
      <c r="DL31" s="626">
        <v>28778</v>
      </c>
      <c r="DM31" s="639"/>
      <c r="DN31" s="639"/>
      <c r="DO31" s="639"/>
      <c r="DP31" s="639"/>
      <c r="DQ31" s="639"/>
      <c r="DR31" s="639"/>
      <c r="DS31" s="639"/>
      <c r="DT31" s="639"/>
      <c r="DU31" s="639"/>
      <c r="DV31" s="640"/>
      <c r="DW31" s="643">
        <v>1.7</v>
      </c>
      <c r="DX31" s="644"/>
      <c r="DY31" s="644"/>
      <c r="DZ31" s="644"/>
      <c r="EA31" s="644"/>
      <c r="EB31" s="644"/>
      <c r="EC31" s="645"/>
    </row>
    <row r="32" spans="2:133" ht="11.25" customHeight="1">
      <c r="B32" s="617" t="s">
        <v>299</v>
      </c>
      <c r="C32" s="618"/>
      <c r="D32" s="618"/>
      <c r="E32" s="618"/>
      <c r="F32" s="618"/>
      <c r="G32" s="618"/>
      <c r="H32" s="618"/>
      <c r="I32" s="618"/>
      <c r="J32" s="618"/>
      <c r="K32" s="618"/>
      <c r="L32" s="618"/>
      <c r="M32" s="618"/>
      <c r="N32" s="618"/>
      <c r="O32" s="618"/>
      <c r="P32" s="618"/>
      <c r="Q32" s="619"/>
      <c r="R32" s="620">
        <v>34094</v>
      </c>
      <c r="S32" s="621"/>
      <c r="T32" s="621"/>
      <c r="U32" s="621"/>
      <c r="V32" s="621"/>
      <c r="W32" s="621"/>
      <c r="X32" s="621"/>
      <c r="Y32" s="622"/>
      <c r="Z32" s="673">
        <v>0.9</v>
      </c>
      <c r="AA32" s="673"/>
      <c r="AB32" s="673"/>
      <c r="AC32" s="673"/>
      <c r="AD32" s="674">
        <v>875</v>
      </c>
      <c r="AE32" s="674"/>
      <c r="AF32" s="674"/>
      <c r="AG32" s="674"/>
      <c r="AH32" s="674"/>
      <c r="AI32" s="674"/>
      <c r="AJ32" s="674"/>
      <c r="AK32" s="674"/>
      <c r="AL32" s="643">
        <v>0.1</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96.1</v>
      </c>
      <c r="BH32" s="605"/>
      <c r="BI32" s="605"/>
      <c r="BJ32" s="605"/>
      <c r="BK32" s="605"/>
      <c r="BL32" s="605"/>
      <c r="BM32" s="668">
        <v>74.2</v>
      </c>
      <c r="BN32" s="605"/>
      <c r="BO32" s="605"/>
      <c r="BP32" s="605"/>
      <c r="BQ32" s="662"/>
      <c r="BR32" s="683">
        <v>92.1</v>
      </c>
      <c r="BS32" s="605"/>
      <c r="BT32" s="605"/>
      <c r="BU32" s="605"/>
      <c r="BV32" s="605"/>
      <c r="BW32" s="605"/>
      <c r="BX32" s="668">
        <v>69.5</v>
      </c>
      <c r="BY32" s="605"/>
      <c r="BZ32" s="605"/>
      <c r="CA32" s="605"/>
      <c r="CB32" s="662"/>
      <c r="CD32" s="694"/>
      <c r="CE32" s="695"/>
      <c r="CF32" s="657" t="s">
        <v>301</v>
      </c>
      <c r="CG32" s="654"/>
      <c r="CH32" s="654"/>
      <c r="CI32" s="654"/>
      <c r="CJ32" s="654"/>
      <c r="CK32" s="654"/>
      <c r="CL32" s="654"/>
      <c r="CM32" s="654"/>
      <c r="CN32" s="654"/>
      <c r="CO32" s="654"/>
      <c r="CP32" s="654"/>
      <c r="CQ32" s="655"/>
      <c r="CR32" s="620">
        <v>43</v>
      </c>
      <c r="CS32" s="621"/>
      <c r="CT32" s="621"/>
      <c r="CU32" s="621"/>
      <c r="CV32" s="621"/>
      <c r="CW32" s="621"/>
      <c r="CX32" s="621"/>
      <c r="CY32" s="622"/>
      <c r="CZ32" s="623">
        <v>0</v>
      </c>
      <c r="DA32" s="641"/>
      <c r="DB32" s="641"/>
      <c r="DC32" s="642"/>
      <c r="DD32" s="626">
        <v>43</v>
      </c>
      <c r="DE32" s="621"/>
      <c r="DF32" s="621"/>
      <c r="DG32" s="621"/>
      <c r="DH32" s="621"/>
      <c r="DI32" s="621"/>
      <c r="DJ32" s="621"/>
      <c r="DK32" s="622"/>
      <c r="DL32" s="626">
        <v>43</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302</v>
      </c>
      <c r="C33" s="618"/>
      <c r="D33" s="618"/>
      <c r="E33" s="618"/>
      <c r="F33" s="618"/>
      <c r="G33" s="618"/>
      <c r="H33" s="618"/>
      <c r="I33" s="618"/>
      <c r="J33" s="618"/>
      <c r="K33" s="618"/>
      <c r="L33" s="618"/>
      <c r="M33" s="618"/>
      <c r="N33" s="618"/>
      <c r="O33" s="618"/>
      <c r="P33" s="618"/>
      <c r="Q33" s="619"/>
      <c r="R33" s="620">
        <v>481400</v>
      </c>
      <c r="S33" s="621"/>
      <c r="T33" s="621"/>
      <c r="U33" s="621"/>
      <c r="V33" s="621"/>
      <c r="W33" s="621"/>
      <c r="X33" s="621"/>
      <c r="Y33" s="622"/>
      <c r="Z33" s="673">
        <v>12.5</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1625295</v>
      </c>
      <c r="CS33" s="639"/>
      <c r="CT33" s="639"/>
      <c r="CU33" s="639"/>
      <c r="CV33" s="639"/>
      <c r="CW33" s="639"/>
      <c r="CX33" s="639"/>
      <c r="CY33" s="640"/>
      <c r="CZ33" s="623">
        <v>45.1</v>
      </c>
      <c r="DA33" s="641"/>
      <c r="DB33" s="641"/>
      <c r="DC33" s="642"/>
      <c r="DD33" s="626">
        <v>1073282</v>
      </c>
      <c r="DE33" s="639"/>
      <c r="DF33" s="639"/>
      <c r="DG33" s="639"/>
      <c r="DH33" s="639"/>
      <c r="DI33" s="639"/>
      <c r="DJ33" s="639"/>
      <c r="DK33" s="640"/>
      <c r="DL33" s="626">
        <v>659865</v>
      </c>
      <c r="DM33" s="639"/>
      <c r="DN33" s="639"/>
      <c r="DO33" s="639"/>
      <c r="DP33" s="639"/>
      <c r="DQ33" s="639"/>
      <c r="DR33" s="639"/>
      <c r="DS33" s="639"/>
      <c r="DT33" s="639"/>
      <c r="DU33" s="639"/>
      <c r="DV33" s="640"/>
      <c r="DW33" s="643">
        <v>40.1</v>
      </c>
      <c r="DX33" s="644"/>
      <c r="DY33" s="644"/>
      <c r="DZ33" s="644"/>
      <c r="EA33" s="644"/>
      <c r="EB33" s="644"/>
      <c r="EC33" s="645"/>
    </row>
    <row r="34" spans="2:133" ht="11.25" customHeight="1">
      <c r="B34" s="617" t="s">
        <v>304</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561581</v>
      </c>
      <c r="CS34" s="621"/>
      <c r="CT34" s="621"/>
      <c r="CU34" s="621"/>
      <c r="CV34" s="621"/>
      <c r="CW34" s="621"/>
      <c r="CX34" s="621"/>
      <c r="CY34" s="622"/>
      <c r="CZ34" s="623">
        <v>15.6</v>
      </c>
      <c r="DA34" s="641"/>
      <c r="DB34" s="641"/>
      <c r="DC34" s="642"/>
      <c r="DD34" s="626">
        <v>360122</v>
      </c>
      <c r="DE34" s="621"/>
      <c r="DF34" s="621"/>
      <c r="DG34" s="621"/>
      <c r="DH34" s="621"/>
      <c r="DI34" s="621"/>
      <c r="DJ34" s="621"/>
      <c r="DK34" s="622"/>
      <c r="DL34" s="626">
        <v>269733</v>
      </c>
      <c r="DM34" s="621"/>
      <c r="DN34" s="621"/>
      <c r="DO34" s="621"/>
      <c r="DP34" s="621"/>
      <c r="DQ34" s="621"/>
      <c r="DR34" s="621"/>
      <c r="DS34" s="621"/>
      <c r="DT34" s="621"/>
      <c r="DU34" s="621"/>
      <c r="DV34" s="622"/>
      <c r="DW34" s="643">
        <v>16.399999999999999</v>
      </c>
      <c r="DX34" s="644"/>
      <c r="DY34" s="644"/>
      <c r="DZ34" s="644"/>
      <c r="EA34" s="644"/>
      <c r="EB34" s="644"/>
      <c r="EC34" s="645"/>
    </row>
    <row r="35" spans="2:133" ht="11.25" customHeight="1">
      <c r="B35" s="617" t="s">
        <v>308</v>
      </c>
      <c r="C35" s="618"/>
      <c r="D35" s="618"/>
      <c r="E35" s="618"/>
      <c r="F35" s="618"/>
      <c r="G35" s="618"/>
      <c r="H35" s="618"/>
      <c r="I35" s="618"/>
      <c r="J35" s="618"/>
      <c r="K35" s="618"/>
      <c r="L35" s="618"/>
      <c r="M35" s="618"/>
      <c r="N35" s="618"/>
      <c r="O35" s="618"/>
      <c r="P35" s="618"/>
      <c r="Q35" s="619"/>
      <c r="R35" s="620">
        <v>57600</v>
      </c>
      <c r="S35" s="621"/>
      <c r="T35" s="621"/>
      <c r="U35" s="621"/>
      <c r="V35" s="621"/>
      <c r="W35" s="621"/>
      <c r="X35" s="621"/>
      <c r="Y35" s="622"/>
      <c r="Z35" s="673">
        <v>1.5</v>
      </c>
      <c r="AA35" s="673"/>
      <c r="AB35" s="673"/>
      <c r="AC35" s="673"/>
      <c r="AD35" s="674" t="s">
        <v>112</v>
      </c>
      <c r="AE35" s="674"/>
      <c r="AF35" s="674"/>
      <c r="AG35" s="674"/>
      <c r="AH35" s="674"/>
      <c r="AI35" s="674"/>
      <c r="AJ35" s="674"/>
      <c r="AK35" s="674"/>
      <c r="AL35" s="643" t="s">
        <v>112</v>
      </c>
      <c r="AM35" s="675"/>
      <c r="AN35" s="675"/>
      <c r="AO35" s="676"/>
      <c r="AP35" s="188"/>
      <c r="AQ35" s="677" t="s">
        <v>309</v>
      </c>
      <c r="AR35" s="678"/>
      <c r="AS35" s="678"/>
      <c r="AT35" s="678"/>
      <c r="AU35" s="678"/>
      <c r="AV35" s="678"/>
      <c r="AW35" s="678"/>
      <c r="AX35" s="678"/>
      <c r="AY35" s="679"/>
      <c r="AZ35" s="670">
        <v>169772</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21379</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48555</v>
      </c>
      <c r="CS35" s="639"/>
      <c r="CT35" s="639"/>
      <c r="CU35" s="639"/>
      <c r="CV35" s="639"/>
      <c r="CW35" s="639"/>
      <c r="CX35" s="639"/>
      <c r="CY35" s="640"/>
      <c r="CZ35" s="623">
        <v>1.3</v>
      </c>
      <c r="DA35" s="641"/>
      <c r="DB35" s="641"/>
      <c r="DC35" s="642"/>
      <c r="DD35" s="626">
        <v>41273</v>
      </c>
      <c r="DE35" s="639"/>
      <c r="DF35" s="639"/>
      <c r="DG35" s="639"/>
      <c r="DH35" s="639"/>
      <c r="DI35" s="639"/>
      <c r="DJ35" s="639"/>
      <c r="DK35" s="640"/>
      <c r="DL35" s="626">
        <v>3869</v>
      </c>
      <c r="DM35" s="639"/>
      <c r="DN35" s="639"/>
      <c r="DO35" s="639"/>
      <c r="DP35" s="639"/>
      <c r="DQ35" s="639"/>
      <c r="DR35" s="639"/>
      <c r="DS35" s="639"/>
      <c r="DT35" s="639"/>
      <c r="DU35" s="639"/>
      <c r="DV35" s="640"/>
      <c r="DW35" s="643">
        <v>0.2</v>
      </c>
      <c r="DX35" s="644"/>
      <c r="DY35" s="644"/>
      <c r="DZ35" s="644"/>
      <c r="EA35" s="644"/>
      <c r="EB35" s="644"/>
      <c r="EC35" s="645"/>
    </row>
    <row r="36" spans="2:133" ht="11.25" customHeight="1">
      <c r="B36" s="601" t="s">
        <v>312</v>
      </c>
      <c r="C36" s="602"/>
      <c r="D36" s="602"/>
      <c r="E36" s="602"/>
      <c r="F36" s="602"/>
      <c r="G36" s="602"/>
      <c r="H36" s="602"/>
      <c r="I36" s="602"/>
      <c r="J36" s="602"/>
      <c r="K36" s="602"/>
      <c r="L36" s="602"/>
      <c r="M36" s="602"/>
      <c r="N36" s="602"/>
      <c r="O36" s="602"/>
      <c r="P36" s="602"/>
      <c r="Q36" s="603"/>
      <c r="R36" s="604">
        <v>3850267</v>
      </c>
      <c r="S36" s="661"/>
      <c r="T36" s="661"/>
      <c r="U36" s="661"/>
      <c r="V36" s="661"/>
      <c r="W36" s="661"/>
      <c r="X36" s="661"/>
      <c r="Y36" s="664"/>
      <c r="Z36" s="665">
        <v>100</v>
      </c>
      <c r="AA36" s="665"/>
      <c r="AB36" s="665"/>
      <c r="AC36" s="665"/>
      <c r="AD36" s="666">
        <v>1589297</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74682</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3090</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602377</v>
      </c>
      <c r="CS36" s="621"/>
      <c r="CT36" s="621"/>
      <c r="CU36" s="621"/>
      <c r="CV36" s="621"/>
      <c r="CW36" s="621"/>
      <c r="CX36" s="621"/>
      <c r="CY36" s="622"/>
      <c r="CZ36" s="623">
        <v>16.7</v>
      </c>
      <c r="DA36" s="641"/>
      <c r="DB36" s="641"/>
      <c r="DC36" s="642"/>
      <c r="DD36" s="626">
        <v>281804</v>
      </c>
      <c r="DE36" s="621"/>
      <c r="DF36" s="621"/>
      <c r="DG36" s="621"/>
      <c r="DH36" s="621"/>
      <c r="DI36" s="621"/>
      <c r="DJ36" s="621"/>
      <c r="DK36" s="622"/>
      <c r="DL36" s="626">
        <v>234831</v>
      </c>
      <c r="DM36" s="621"/>
      <c r="DN36" s="621"/>
      <c r="DO36" s="621"/>
      <c r="DP36" s="621"/>
      <c r="DQ36" s="621"/>
      <c r="DR36" s="621"/>
      <c r="DS36" s="621"/>
      <c r="DT36" s="621"/>
      <c r="DU36" s="621"/>
      <c r="DV36" s="622"/>
      <c r="DW36" s="643">
        <v>14.3</v>
      </c>
      <c r="DX36" s="644"/>
      <c r="DY36" s="644"/>
      <c r="DZ36" s="644"/>
      <c r="EA36" s="644"/>
      <c r="EB36" s="644"/>
      <c r="EC36" s="645"/>
    </row>
    <row r="37" spans="2:133" ht="11.25" customHeight="1">
      <c r="AQ37" s="646" t="s">
        <v>316</v>
      </c>
      <c r="AR37" s="647"/>
      <c r="AS37" s="647"/>
      <c r="AT37" s="647"/>
      <c r="AU37" s="647"/>
      <c r="AV37" s="647"/>
      <c r="AW37" s="647"/>
      <c r="AX37" s="647"/>
      <c r="AY37" s="648"/>
      <c r="AZ37" s="620" t="s">
        <v>317</v>
      </c>
      <c r="BA37" s="621"/>
      <c r="BB37" s="621"/>
      <c r="BC37" s="621"/>
      <c r="BD37" s="639"/>
      <c r="BE37" s="639"/>
      <c r="BF37" s="649"/>
      <c r="BG37" s="657" t="s">
        <v>318</v>
      </c>
      <c r="BH37" s="654"/>
      <c r="BI37" s="654"/>
      <c r="BJ37" s="654"/>
      <c r="BK37" s="654"/>
      <c r="BL37" s="654"/>
      <c r="BM37" s="654"/>
      <c r="BN37" s="654"/>
      <c r="BO37" s="654"/>
      <c r="BP37" s="654"/>
      <c r="BQ37" s="654"/>
      <c r="BR37" s="654"/>
      <c r="BS37" s="654"/>
      <c r="BT37" s="654"/>
      <c r="BU37" s="655"/>
      <c r="BV37" s="620">
        <v>458</v>
      </c>
      <c r="BW37" s="621"/>
      <c r="BX37" s="621"/>
      <c r="BY37" s="621"/>
      <c r="BZ37" s="621"/>
      <c r="CA37" s="621"/>
      <c r="CB37" s="656"/>
      <c r="CD37" s="657" t="s">
        <v>319</v>
      </c>
      <c r="CE37" s="654"/>
      <c r="CF37" s="654"/>
      <c r="CG37" s="654"/>
      <c r="CH37" s="654"/>
      <c r="CI37" s="654"/>
      <c r="CJ37" s="654"/>
      <c r="CK37" s="654"/>
      <c r="CL37" s="654"/>
      <c r="CM37" s="654"/>
      <c r="CN37" s="654"/>
      <c r="CO37" s="654"/>
      <c r="CP37" s="654"/>
      <c r="CQ37" s="655"/>
      <c r="CR37" s="620">
        <v>338014</v>
      </c>
      <c r="CS37" s="639"/>
      <c r="CT37" s="639"/>
      <c r="CU37" s="639"/>
      <c r="CV37" s="639"/>
      <c r="CW37" s="639"/>
      <c r="CX37" s="639"/>
      <c r="CY37" s="640"/>
      <c r="CZ37" s="623">
        <v>9.4</v>
      </c>
      <c r="DA37" s="641"/>
      <c r="DB37" s="641"/>
      <c r="DC37" s="642"/>
      <c r="DD37" s="626">
        <v>146819</v>
      </c>
      <c r="DE37" s="639"/>
      <c r="DF37" s="639"/>
      <c r="DG37" s="639"/>
      <c r="DH37" s="639"/>
      <c r="DI37" s="639"/>
      <c r="DJ37" s="639"/>
      <c r="DK37" s="640"/>
      <c r="DL37" s="626">
        <v>126185</v>
      </c>
      <c r="DM37" s="639"/>
      <c r="DN37" s="639"/>
      <c r="DO37" s="639"/>
      <c r="DP37" s="639"/>
      <c r="DQ37" s="639"/>
      <c r="DR37" s="639"/>
      <c r="DS37" s="639"/>
      <c r="DT37" s="639"/>
      <c r="DU37" s="639"/>
      <c r="DV37" s="640"/>
      <c r="DW37" s="643">
        <v>7.7</v>
      </c>
      <c r="DX37" s="644"/>
      <c r="DY37" s="644"/>
      <c r="DZ37" s="644"/>
      <c r="EA37" s="644"/>
      <c r="EB37" s="644"/>
      <c r="EC37" s="645"/>
    </row>
    <row r="38" spans="2:133" ht="11.25" customHeight="1">
      <c r="AQ38" s="646" t="s">
        <v>320</v>
      </c>
      <c r="AR38" s="647"/>
      <c r="AS38" s="647"/>
      <c r="AT38" s="647"/>
      <c r="AU38" s="647"/>
      <c r="AV38" s="647"/>
      <c r="AW38" s="647"/>
      <c r="AX38" s="647"/>
      <c r="AY38" s="648"/>
      <c r="AZ38" s="620" t="s">
        <v>321</v>
      </c>
      <c r="BA38" s="621"/>
      <c r="BB38" s="621"/>
      <c r="BC38" s="621"/>
      <c r="BD38" s="639"/>
      <c r="BE38" s="639"/>
      <c r="BF38" s="649"/>
      <c r="BG38" s="657" t="s">
        <v>322</v>
      </c>
      <c r="BH38" s="654"/>
      <c r="BI38" s="654"/>
      <c r="BJ38" s="654"/>
      <c r="BK38" s="654"/>
      <c r="BL38" s="654"/>
      <c r="BM38" s="654"/>
      <c r="BN38" s="654"/>
      <c r="BO38" s="654"/>
      <c r="BP38" s="654"/>
      <c r="BQ38" s="654"/>
      <c r="BR38" s="654"/>
      <c r="BS38" s="654"/>
      <c r="BT38" s="654"/>
      <c r="BU38" s="655"/>
      <c r="BV38" s="620">
        <v>727</v>
      </c>
      <c r="BW38" s="621"/>
      <c r="BX38" s="621"/>
      <c r="BY38" s="621"/>
      <c r="BZ38" s="621"/>
      <c r="CA38" s="621"/>
      <c r="CB38" s="656"/>
      <c r="CD38" s="657" t="s">
        <v>323</v>
      </c>
      <c r="CE38" s="654"/>
      <c r="CF38" s="654"/>
      <c r="CG38" s="654"/>
      <c r="CH38" s="654"/>
      <c r="CI38" s="654"/>
      <c r="CJ38" s="654"/>
      <c r="CK38" s="654"/>
      <c r="CL38" s="654"/>
      <c r="CM38" s="654"/>
      <c r="CN38" s="654"/>
      <c r="CO38" s="654"/>
      <c r="CP38" s="654"/>
      <c r="CQ38" s="655"/>
      <c r="CR38" s="620">
        <v>169772</v>
      </c>
      <c r="CS38" s="621"/>
      <c r="CT38" s="621"/>
      <c r="CU38" s="621"/>
      <c r="CV38" s="621"/>
      <c r="CW38" s="621"/>
      <c r="CX38" s="621"/>
      <c r="CY38" s="622"/>
      <c r="CZ38" s="623">
        <v>4.7</v>
      </c>
      <c r="DA38" s="641"/>
      <c r="DB38" s="641"/>
      <c r="DC38" s="642"/>
      <c r="DD38" s="626">
        <v>151432</v>
      </c>
      <c r="DE38" s="621"/>
      <c r="DF38" s="621"/>
      <c r="DG38" s="621"/>
      <c r="DH38" s="621"/>
      <c r="DI38" s="621"/>
      <c r="DJ38" s="621"/>
      <c r="DK38" s="622"/>
      <c r="DL38" s="626">
        <v>151432</v>
      </c>
      <c r="DM38" s="621"/>
      <c r="DN38" s="621"/>
      <c r="DO38" s="621"/>
      <c r="DP38" s="621"/>
      <c r="DQ38" s="621"/>
      <c r="DR38" s="621"/>
      <c r="DS38" s="621"/>
      <c r="DT38" s="621"/>
      <c r="DU38" s="621"/>
      <c r="DV38" s="622"/>
      <c r="DW38" s="643">
        <v>9.1999999999999993</v>
      </c>
      <c r="DX38" s="644"/>
      <c r="DY38" s="644"/>
      <c r="DZ38" s="644"/>
      <c r="EA38" s="644"/>
      <c r="EB38" s="644"/>
      <c r="EC38" s="645"/>
    </row>
    <row r="39" spans="2:133" ht="11.25" customHeight="1">
      <c r="AQ39" s="646" t="s">
        <v>324</v>
      </c>
      <c r="AR39" s="647"/>
      <c r="AS39" s="647"/>
      <c r="AT39" s="647"/>
      <c r="AU39" s="647"/>
      <c r="AV39" s="647"/>
      <c r="AW39" s="647"/>
      <c r="AX39" s="647"/>
      <c r="AY39" s="648"/>
      <c r="AZ39" s="620" t="s">
        <v>321</v>
      </c>
      <c r="BA39" s="621"/>
      <c r="BB39" s="621"/>
      <c r="BC39" s="621"/>
      <c r="BD39" s="639"/>
      <c r="BE39" s="639"/>
      <c r="BF39" s="649"/>
      <c r="BG39" s="650" t="s">
        <v>325</v>
      </c>
      <c r="BH39" s="651"/>
      <c r="BI39" s="651"/>
      <c r="BJ39" s="651"/>
      <c r="BK39" s="651"/>
      <c r="BL39" s="189"/>
      <c r="BM39" s="654" t="s">
        <v>326</v>
      </c>
      <c r="BN39" s="654"/>
      <c r="BO39" s="654"/>
      <c r="BP39" s="654"/>
      <c r="BQ39" s="654"/>
      <c r="BR39" s="654"/>
      <c r="BS39" s="654"/>
      <c r="BT39" s="654"/>
      <c r="BU39" s="655"/>
      <c r="BV39" s="620">
        <v>50</v>
      </c>
      <c r="BW39" s="621"/>
      <c r="BX39" s="621"/>
      <c r="BY39" s="621"/>
      <c r="BZ39" s="621"/>
      <c r="CA39" s="621"/>
      <c r="CB39" s="656"/>
      <c r="CD39" s="657" t="s">
        <v>327</v>
      </c>
      <c r="CE39" s="654"/>
      <c r="CF39" s="654"/>
      <c r="CG39" s="654"/>
      <c r="CH39" s="654"/>
      <c r="CI39" s="654"/>
      <c r="CJ39" s="654"/>
      <c r="CK39" s="654"/>
      <c r="CL39" s="654"/>
      <c r="CM39" s="654"/>
      <c r="CN39" s="654"/>
      <c r="CO39" s="654"/>
      <c r="CP39" s="654"/>
      <c r="CQ39" s="655"/>
      <c r="CR39" s="620">
        <v>243010</v>
      </c>
      <c r="CS39" s="639"/>
      <c r="CT39" s="639"/>
      <c r="CU39" s="639"/>
      <c r="CV39" s="639"/>
      <c r="CW39" s="639"/>
      <c r="CX39" s="639"/>
      <c r="CY39" s="640"/>
      <c r="CZ39" s="623">
        <v>6.7</v>
      </c>
      <c r="DA39" s="641"/>
      <c r="DB39" s="641"/>
      <c r="DC39" s="642"/>
      <c r="DD39" s="626">
        <v>238651</v>
      </c>
      <c r="DE39" s="639"/>
      <c r="DF39" s="639"/>
      <c r="DG39" s="639"/>
      <c r="DH39" s="639"/>
      <c r="DI39" s="639"/>
      <c r="DJ39" s="639"/>
      <c r="DK39" s="640"/>
      <c r="DL39" s="626" t="s">
        <v>321</v>
      </c>
      <c r="DM39" s="639"/>
      <c r="DN39" s="639"/>
      <c r="DO39" s="639"/>
      <c r="DP39" s="639"/>
      <c r="DQ39" s="639"/>
      <c r="DR39" s="639"/>
      <c r="DS39" s="639"/>
      <c r="DT39" s="639"/>
      <c r="DU39" s="639"/>
      <c r="DV39" s="640"/>
      <c r="DW39" s="643" t="s">
        <v>321</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328</v>
      </c>
      <c r="AR40" s="647"/>
      <c r="AS40" s="647"/>
      <c r="AT40" s="647"/>
      <c r="AU40" s="647"/>
      <c r="AV40" s="647"/>
      <c r="AW40" s="647"/>
      <c r="AX40" s="647"/>
      <c r="AY40" s="648"/>
      <c r="AZ40" s="620">
        <v>51625</v>
      </c>
      <c r="BA40" s="621"/>
      <c r="BB40" s="621"/>
      <c r="BC40" s="621"/>
      <c r="BD40" s="639"/>
      <c r="BE40" s="639"/>
      <c r="BF40" s="649"/>
      <c r="BG40" s="650"/>
      <c r="BH40" s="651"/>
      <c r="BI40" s="651"/>
      <c r="BJ40" s="651"/>
      <c r="BK40" s="651"/>
      <c r="BL40" s="189"/>
      <c r="BM40" s="654" t="s">
        <v>329</v>
      </c>
      <c r="BN40" s="654"/>
      <c r="BO40" s="654"/>
      <c r="BP40" s="654"/>
      <c r="BQ40" s="654"/>
      <c r="BR40" s="654"/>
      <c r="BS40" s="654"/>
      <c r="BT40" s="654"/>
      <c r="BU40" s="655"/>
      <c r="BV40" s="620">
        <v>192</v>
      </c>
      <c r="BW40" s="621"/>
      <c r="BX40" s="621"/>
      <c r="BY40" s="621"/>
      <c r="BZ40" s="621"/>
      <c r="CA40" s="621"/>
      <c r="CB40" s="656"/>
      <c r="CD40" s="657" t="s">
        <v>330</v>
      </c>
      <c r="CE40" s="654"/>
      <c r="CF40" s="654"/>
      <c r="CG40" s="654"/>
      <c r="CH40" s="654"/>
      <c r="CI40" s="654"/>
      <c r="CJ40" s="654"/>
      <c r="CK40" s="654"/>
      <c r="CL40" s="654"/>
      <c r="CM40" s="654"/>
      <c r="CN40" s="654"/>
      <c r="CO40" s="654"/>
      <c r="CP40" s="654"/>
      <c r="CQ40" s="655"/>
      <c r="CR40" s="620" t="s">
        <v>321</v>
      </c>
      <c r="CS40" s="621"/>
      <c r="CT40" s="621"/>
      <c r="CU40" s="621"/>
      <c r="CV40" s="621"/>
      <c r="CW40" s="621"/>
      <c r="CX40" s="621"/>
      <c r="CY40" s="622"/>
      <c r="CZ40" s="623" t="s">
        <v>321</v>
      </c>
      <c r="DA40" s="641"/>
      <c r="DB40" s="641"/>
      <c r="DC40" s="642"/>
      <c r="DD40" s="626" t="s">
        <v>321</v>
      </c>
      <c r="DE40" s="621"/>
      <c r="DF40" s="621"/>
      <c r="DG40" s="621"/>
      <c r="DH40" s="621"/>
      <c r="DI40" s="621"/>
      <c r="DJ40" s="621"/>
      <c r="DK40" s="622"/>
      <c r="DL40" s="626" t="s">
        <v>321</v>
      </c>
      <c r="DM40" s="621"/>
      <c r="DN40" s="621"/>
      <c r="DO40" s="621"/>
      <c r="DP40" s="621"/>
      <c r="DQ40" s="621"/>
      <c r="DR40" s="621"/>
      <c r="DS40" s="621"/>
      <c r="DT40" s="621"/>
      <c r="DU40" s="621"/>
      <c r="DV40" s="622"/>
      <c r="DW40" s="643" t="s">
        <v>321</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331</v>
      </c>
      <c r="AR41" s="659"/>
      <c r="AS41" s="659"/>
      <c r="AT41" s="659"/>
      <c r="AU41" s="659"/>
      <c r="AV41" s="659"/>
      <c r="AW41" s="659"/>
      <c r="AX41" s="659"/>
      <c r="AY41" s="660"/>
      <c r="AZ41" s="604">
        <v>43465</v>
      </c>
      <c r="BA41" s="661"/>
      <c r="BB41" s="661"/>
      <c r="BC41" s="661"/>
      <c r="BD41" s="605"/>
      <c r="BE41" s="605"/>
      <c r="BF41" s="662"/>
      <c r="BG41" s="652"/>
      <c r="BH41" s="653"/>
      <c r="BI41" s="653"/>
      <c r="BJ41" s="653"/>
      <c r="BK41" s="653"/>
      <c r="BL41" s="191"/>
      <c r="BM41" s="659" t="s">
        <v>332</v>
      </c>
      <c r="BN41" s="659"/>
      <c r="BO41" s="659"/>
      <c r="BP41" s="659"/>
      <c r="BQ41" s="659"/>
      <c r="BR41" s="659"/>
      <c r="BS41" s="659"/>
      <c r="BT41" s="659"/>
      <c r="BU41" s="660"/>
      <c r="BV41" s="604">
        <v>292</v>
      </c>
      <c r="BW41" s="661"/>
      <c r="BX41" s="661"/>
      <c r="BY41" s="661"/>
      <c r="BZ41" s="661"/>
      <c r="CA41" s="661"/>
      <c r="CB41" s="663"/>
      <c r="CD41" s="657" t="s">
        <v>333</v>
      </c>
      <c r="CE41" s="654"/>
      <c r="CF41" s="654"/>
      <c r="CG41" s="654"/>
      <c r="CH41" s="654"/>
      <c r="CI41" s="654"/>
      <c r="CJ41" s="654"/>
      <c r="CK41" s="654"/>
      <c r="CL41" s="654"/>
      <c r="CM41" s="654"/>
      <c r="CN41" s="654"/>
      <c r="CO41" s="654"/>
      <c r="CP41" s="654"/>
      <c r="CQ41" s="655"/>
      <c r="CR41" s="620" t="s">
        <v>317</v>
      </c>
      <c r="CS41" s="639"/>
      <c r="CT41" s="639"/>
      <c r="CU41" s="639"/>
      <c r="CV41" s="639"/>
      <c r="CW41" s="639"/>
      <c r="CX41" s="639"/>
      <c r="CY41" s="640"/>
      <c r="CZ41" s="623" t="s">
        <v>317</v>
      </c>
      <c r="DA41" s="641"/>
      <c r="DB41" s="641"/>
      <c r="DC41" s="642"/>
      <c r="DD41" s="626" t="s">
        <v>317</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1066555</v>
      </c>
      <c r="CS42" s="621"/>
      <c r="CT42" s="621"/>
      <c r="CU42" s="621"/>
      <c r="CV42" s="621"/>
      <c r="CW42" s="621"/>
      <c r="CX42" s="621"/>
      <c r="CY42" s="622"/>
      <c r="CZ42" s="623">
        <v>29.6</v>
      </c>
      <c r="DA42" s="624"/>
      <c r="DB42" s="624"/>
      <c r="DC42" s="625"/>
      <c r="DD42" s="626">
        <v>109784</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t="s">
        <v>112</v>
      </c>
      <c r="CS43" s="639"/>
      <c r="CT43" s="639"/>
      <c r="CU43" s="639"/>
      <c r="CV43" s="639"/>
      <c r="CW43" s="639"/>
      <c r="CX43" s="639"/>
      <c r="CY43" s="640"/>
      <c r="CZ43" s="623" t="s">
        <v>112</v>
      </c>
      <c r="DA43" s="641"/>
      <c r="DB43" s="641"/>
      <c r="DC43" s="642"/>
      <c r="DD43" s="626" t="s">
        <v>112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338</v>
      </c>
      <c r="CD44" s="633" t="s">
        <v>290</v>
      </c>
      <c r="CE44" s="634"/>
      <c r="CF44" s="617" t="s">
        <v>339</v>
      </c>
      <c r="CG44" s="618"/>
      <c r="CH44" s="618"/>
      <c r="CI44" s="618"/>
      <c r="CJ44" s="618"/>
      <c r="CK44" s="618"/>
      <c r="CL44" s="618"/>
      <c r="CM44" s="618"/>
      <c r="CN44" s="618"/>
      <c r="CO44" s="618"/>
      <c r="CP44" s="618"/>
      <c r="CQ44" s="619"/>
      <c r="CR44" s="620">
        <v>1066555</v>
      </c>
      <c r="CS44" s="621"/>
      <c r="CT44" s="621"/>
      <c r="CU44" s="621"/>
      <c r="CV44" s="621"/>
      <c r="CW44" s="621"/>
      <c r="CX44" s="621"/>
      <c r="CY44" s="622"/>
      <c r="CZ44" s="623">
        <v>29.6</v>
      </c>
      <c r="DA44" s="624"/>
      <c r="DB44" s="624"/>
      <c r="DC44" s="625"/>
      <c r="DD44" s="626">
        <v>109784</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340</v>
      </c>
      <c r="CG45" s="618"/>
      <c r="CH45" s="618"/>
      <c r="CI45" s="618"/>
      <c r="CJ45" s="618"/>
      <c r="CK45" s="618"/>
      <c r="CL45" s="618"/>
      <c r="CM45" s="618"/>
      <c r="CN45" s="618"/>
      <c r="CO45" s="618"/>
      <c r="CP45" s="618"/>
      <c r="CQ45" s="619"/>
      <c r="CR45" s="620">
        <v>972228</v>
      </c>
      <c r="CS45" s="639"/>
      <c r="CT45" s="639"/>
      <c r="CU45" s="639"/>
      <c r="CV45" s="639"/>
      <c r="CW45" s="639"/>
      <c r="CX45" s="639"/>
      <c r="CY45" s="640"/>
      <c r="CZ45" s="623">
        <v>27</v>
      </c>
      <c r="DA45" s="641"/>
      <c r="DB45" s="641"/>
      <c r="DC45" s="642"/>
      <c r="DD45" s="626">
        <v>32279</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341</v>
      </c>
      <c r="CG46" s="618"/>
      <c r="CH46" s="618"/>
      <c r="CI46" s="618"/>
      <c r="CJ46" s="618"/>
      <c r="CK46" s="618"/>
      <c r="CL46" s="618"/>
      <c r="CM46" s="618"/>
      <c r="CN46" s="618"/>
      <c r="CO46" s="618"/>
      <c r="CP46" s="618"/>
      <c r="CQ46" s="619"/>
      <c r="CR46" s="620">
        <v>94327</v>
      </c>
      <c r="CS46" s="621"/>
      <c r="CT46" s="621"/>
      <c r="CU46" s="621"/>
      <c r="CV46" s="621"/>
      <c r="CW46" s="621"/>
      <c r="CX46" s="621"/>
      <c r="CY46" s="622"/>
      <c r="CZ46" s="623">
        <v>2.6</v>
      </c>
      <c r="DA46" s="624"/>
      <c r="DB46" s="624"/>
      <c r="DC46" s="625"/>
      <c r="DD46" s="626">
        <v>77505</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342</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343</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344</v>
      </c>
      <c r="CE49" s="602"/>
      <c r="CF49" s="602"/>
      <c r="CG49" s="602"/>
      <c r="CH49" s="602"/>
      <c r="CI49" s="602"/>
      <c r="CJ49" s="602"/>
      <c r="CK49" s="602"/>
      <c r="CL49" s="602"/>
      <c r="CM49" s="602"/>
      <c r="CN49" s="602"/>
      <c r="CO49" s="602"/>
      <c r="CP49" s="602"/>
      <c r="CQ49" s="603"/>
      <c r="CR49" s="604">
        <v>3606386</v>
      </c>
      <c r="CS49" s="605"/>
      <c r="CT49" s="605"/>
      <c r="CU49" s="605"/>
      <c r="CV49" s="605"/>
      <c r="CW49" s="605"/>
      <c r="CX49" s="605"/>
      <c r="CY49" s="606"/>
      <c r="CZ49" s="607">
        <v>100</v>
      </c>
      <c r="DA49" s="608"/>
      <c r="DB49" s="608"/>
      <c r="DC49" s="609"/>
      <c r="DD49" s="610">
        <v>1877447</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6"/>
  <sheetViews>
    <sheetView topLeftCell="A67" zoomScale="70" zoomScaleNormal="70" zoomScaleSheetLayoutView="70" workbookViewId="0">
      <selection activeCell="AU31" sqref="AU31:AY31"/>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367</v>
      </c>
      <c r="C7" s="1080"/>
      <c r="D7" s="1080"/>
      <c r="E7" s="1080"/>
      <c r="F7" s="1080"/>
      <c r="G7" s="1080"/>
      <c r="H7" s="1080"/>
      <c r="I7" s="1080"/>
      <c r="J7" s="1080"/>
      <c r="K7" s="1080"/>
      <c r="L7" s="1080"/>
      <c r="M7" s="1080"/>
      <c r="N7" s="1080"/>
      <c r="O7" s="1080"/>
      <c r="P7" s="1081"/>
      <c r="Q7" s="1133">
        <v>3850</v>
      </c>
      <c r="R7" s="1134"/>
      <c r="S7" s="1134"/>
      <c r="T7" s="1134"/>
      <c r="U7" s="1134"/>
      <c r="V7" s="1134">
        <v>3606</v>
      </c>
      <c r="W7" s="1134"/>
      <c r="X7" s="1134"/>
      <c r="Y7" s="1134"/>
      <c r="Z7" s="1134"/>
      <c r="AA7" s="1134">
        <v>244</v>
      </c>
      <c r="AB7" s="1134"/>
      <c r="AC7" s="1134"/>
      <c r="AD7" s="1134"/>
      <c r="AE7" s="1135"/>
      <c r="AF7" s="1136">
        <v>130</v>
      </c>
      <c r="AG7" s="1137"/>
      <c r="AH7" s="1137"/>
      <c r="AI7" s="1137"/>
      <c r="AJ7" s="1138"/>
      <c r="AK7" s="1120">
        <v>0</v>
      </c>
      <c r="AL7" s="1121"/>
      <c r="AM7" s="1121"/>
      <c r="AN7" s="1121"/>
      <c r="AO7" s="1121"/>
      <c r="AP7" s="1121">
        <v>3102</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544</v>
      </c>
      <c r="BT7" s="1125"/>
      <c r="BU7" s="1125"/>
      <c r="BV7" s="1125"/>
      <c r="BW7" s="1125"/>
      <c r="BX7" s="1125"/>
      <c r="BY7" s="1125"/>
      <c r="BZ7" s="1125"/>
      <c r="CA7" s="1125"/>
      <c r="CB7" s="1125"/>
      <c r="CC7" s="1125"/>
      <c r="CD7" s="1125"/>
      <c r="CE7" s="1125"/>
      <c r="CF7" s="1125"/>
      <c r="CG7" s="1126"/>
      <c r="CH7" s="1117">
        <v>2</v>
      </c>
      <c r="CI7" s="1118"/>
      <c r="CJ7" s="1118"/>
      <c r="CK7" s="1118"/>
      <c r="CL7" s="1119"/>
      <c r="CM7" s="1117">
        <v>60</v>
      </c>
      <c r="CN7" s="1118"/>
      <c r="CO7" s="1118"/>
      <c r="CP7" s="1118"/>
      <c r="CQ7" s="1119"/>
      <c r="CR7" s="1117">
        <v>16</v>
      </c>
      <c r="CS7" s="1118"/>
      <c r="CT7" s="1118"/>
      <c r="CU7" s="1118"/>
      <c r="CV7" s="1119"/>
      <c r="CW7" s="1117">
        <v>0</v>
      </c>
      <c r="CX7" s="1118"/>
      <c r="CY7" s="1118"/>
      <c r="CZ7" s="1118"/>
      <c r="DA7" s="1119"/>
      <c r="DB7" s="1117">
        <v>0</v>
      </c>
      <c r="DC7" s="1118"/>
      <c r="DD7" s="1118"/>
      <c r="DE7" s="1118"/>
      <c r="DF7" s="1119"/>
      <c r="DG7" s="1117">
        <v>0</v>
      </c>
      <c r="DH7" s="1118"/>
      <c r="DI7" s="1118"/>
      <c r="DJ7" s="1118"/>
      <c r="DK7" s="1119"/>
      <c r="DL7" s="1117">
        <v>0</v>
      </c>
      <c r="DM7" s="1118"/>
      <c r="DN7" s="1118"/>
      <c r="DO7" s="1118"/>
      <c r="DP7" s="1119"/>
      <c r="DQ7" s="1117">
        <v>0</v>
      </c>
      <c r="DR7" s="1118"/>
      <c r="DS7" s="1118"/>
      <c r="DT7" s="1118"/>
      <c r="DU7" s="1119"/>
      <c r="DV7" s="1144"/>
      <c r="DW7" s="1145"/>
      <c r="DX7" s="1145"/>
      <c r="DY7" s="1145"/>
      <c r="DZ7" s="1146"/>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369</v>
      </c>
      <c r="B23" s="973" t="s">
        <v>370</v>
      </c>
      <c r="C23" s="974"/>
      <c r="D23" s="974"/>
      <c r="E23" s="974"/>
      <c r="F23" s="974"/>
      <c r="G23" s="974"/>
      <c r="H23" s="974"/>
      <c r="I23" s="974"/>
      <c r="J23" s="974"/>
      <c r="K23" s="974"/>
      <c r="L23" s="974"/>
      <c r="M23" s="974"/>
      <c r="N23" s="974"/>
      <c r="O23" s="974"/>
      <c r="P23" s="975"/>
      <c r="Q23" s="1097">
        <v>3850</v>
      </c>
      <c r="R23" s="1098"/>
      <c r="S23" s="1098"/>
      <c r="T23" s="1098"/>
      <c r="U23" s="1098"/>
      <c r="V23" s="1097">
        <v>3606</v>
      </c>
      <c r="W23" s="1098"/>
      <c r="X23" s="1098"/>
      <c r="Y23" s="1098"/>
      <c r="Z23" s="1098"/>
      <c r="AA23" s="1098">
        <v>244</v>
      </c>
      <c r="AB23" s="1098"/>
      <c r="AC23" s="1098"/>
      <c r="AD23" s="1098"/>
      <c r="AE23" s="1099"/>
      <c r="AF23" s="1100">
        <v>130</v>
      </c>
      <c r="AG23" s="1098"/>
      <c r="AH23" s="1098"/>
      <c r="AI23" s="1098"/>
      <c r="AJ23" s="1101"/>
      <c r="AK23" s="1102"/>
      <c r="AL23" s="1103"/>
      <c r="AM23" s="1103"/>
      <c r="AN23" s="1103"/>
      <c r="AO23" s="1103"/>
      <c r="AP23" s="1098">
        <v>3102</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350</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381</v>
      </c>
      <c r="C28" s="1080"/>
      <c r="D28" s="1080"/>
      <c r="E28" s="1080"/>
      <c r="F28" s="1080"/>
      <c r="G28" s="1080"/>
      <c r="H28" s="1080"/>
      <c r="I28" s="1080"/>
      <c r="J28" s="1080"/>
      <c r="K28" s="1080"/>
      <c r="L28" s="1080"/>
      <c r="M28" s="1080"/>
      <c r="N28" s="1080"/>
      <c r="O28" s="1080"/>
      <c r="P28" s="1081"/>
      <c r="Q28" s="1082">
        <v>424</v>
      </c>
      <c r="R28" s="1083"/>
      <c r="S28" s="1083"/>
      <c r="T28" s="1083"/>
      <c r="U28" s="1083"/>
      <c r="V28" s="1083">
        <v>403</v>
      </c>
      <c r="W28" s="1083"/>
      <c r="X28" s="1083"/>
      <c r="Y28" s="1083"/>
      <c r="Z28" s="1083"/>
      <c r="AA28" s="1083">
        <v>21</v>
      </c>
      <c r="AB28" s="1083"/>
      <c r="AC28" s="1083"/>
      <c r="AD28" s="1083"/>
      <c r="AE28" s="1084"/>
      <c r="AF28" s="1085">
        <v>21</v>
      </c>
      <c r="AG28" s="1083"/>
      <c r="AH28" s="1083"/>
      <c r="AI28" s="1083"/>
      <c r="AJ28" s="1086"/>
      <c r="AK28" s="1087">
        <v>52</v>
      </c>
      <c r="AL28" s="1075"/>
      <c r="AM28" s="1075"/>
      <c r="AN28" s="1075"/>
      <c r="AO28" s="1075"/>
      <c r="AP28" s="1075">
        <v>0</v>
      </c>
      <c r="AQ28" s="1075"/>
      <c r="AR28" s="1075"/>
      <c r="AS28" s="1075"/>
      <c r="AT28" s="1075"/>
      <c r="AU28" s="1075">
        <v>52</v>
      </c>
      <c r="AV28" s="1075"/>
      <c r="AW28" s="1075"/>
      <c r="AX28" s="1075"/>
      <c r="AY28" s="1075"/>
      <c r="AZ28" s="1076">
        <v>0</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382</v>
      </c>
      <c r="C29" s="1067"/>
      <c r="D29" s="1067"/>
      <c r="E29" s="1067"/>
      <c r="F29" s="1067"/>
      <c r="G29" s="1067"/>
      <c r="H29" s="1067"/>
      <c r="I29" s="1067"/>
      <c r="J29" s="1067"/>
      <c r="K29" s="1067"/>
      <c r="L29" s="1067"/>
      <c r="M29" s="1067"/>
      <c r="N29" s="1067"/>
      <c r="O29" s="1067"/>
      <c r="P29" s="1068"/>
      <c r="Q29" s="1072">
        <v>21</v>
      </c>
      <c r="R29" s="1073"/>
      <c r="S29" s="1073"/>
      <c r="T29" s="1073"/>
      <c r="U29" s="1073"/>
      <c r="V29" s="1073">
        <v>17</v>
      </c>
      <c r="W29" s="1073"/>
      <c r="X29" s="1073"/>
      <c r="Y29" s="1073"/>
      <c r="Z29" s="1073"/>
      <c r="AA29" s="1073">
        <v>4</v>
      </c>
      <c r="AB29" s="1073"/>
      <c r="AC29" s="1073"/>
      <c r="AD29" s="1073"/>
      <c r="AE29" s="1074"/>
      <c r="AF29" s="1048">
        <v>4</v>
      </c>
      <c r="AG29" s="1049"/>
      <c r="AH29" s="1049"/>
      <c r="AI29" s="1049"/>
      <c r="AJ29" s="1050"/>
      <c r="AK29" s="1009">
        <v>8</v>
      </c>
      <c r="AL29" s="1000"/>
      <c r="AM29" s="1000"/>
      <c r="AN29" s="1000"/>
      <c r="AO29" s="1000"/>
      <c r="AP29" s="1000">
        <v>0</v>
      </c>
      <c r="AQ29" s="1000"/>
      <c r="AR29" s="1000"/>
      <c r="AS29" s="1000"/>
      <c r="AT29" s="1000"/>
      <c r="AU29" s="1000">
        <v>8</v>
      </c>
      <c r="AV29" s="1000"/>
      <c r="AW29" s="1000"/>
      <c r="AX29" s="1000"/>
      <c r="AY29" s="1000"/>
      <c r="AZ29" s="1071">
        <v>0</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383</v>
      </c>
      <c r="C30" s="1067"/>
      <c r="D30" s="1067"/>
      <c r="E30" s="1067"/>
      <c r="F30" s="1067"/>
      <c r="G30" s="1067"/>
      <c r="H30" s="1067"/>
      <c r="I30" s="1067"/>
      <c r="J30" s="1067"/>
      <c r="K30" s="1067"/>
      <c r="L30" s="1067"/>
      <c r="M30" s="1067"/>
      <c r="N30" s="1067"/>
      <c r="O30" s="1067"/>
      <c r="P30" s="1068"/>
      <c r="Q30" s="1072">
        <v>107</v>
      </c>
      <c r="R30" s="1073"/>
      <c r="S30" s="1073"/>
      <c r="T30" s="1073"/>
      <c r="U30" s="1073"/>
      <c r="V30" s="1073">
        <v>100</v>
      </c>
      <c r="W30" s="1073"/>
      <c r="X30" s="1073"/>
      <c r="Y30" s="1073"/>
      <c r="Z30" s="1073"/>
      <c r="AA30" s="1073">
        <v>7</v>
      </c>
      <c r="AB30" s="1073"/>
      <c r="AC30" s="1073"/>
      <c r="AD30" s="1073"/>
      <c r="AE30" s="1074"/>
      <c r="AF30" s="1048">
        <v>7</v>
      </c>
      <c r="AG30" s="1049"/>
      <c r="AH30" s="1049"/>
      <c r="AI30" s="1049"/>
      <c r="AJ30" s="1050"/>
      <c r="AK30" s="1009">
        <v>75</v>
      </c>
      <c r="AL30" s="1000"/>
      <c r="AM30" s="1000"/>
      <c r="AN30" s="1000"/>
      <c r="AO30" s="1000"/>
      <c r="AP30" s="1000">
        <v>495</v>
      </c>
      <c r="AQ30" s="1000"/>
      <c r="AR30" s="1000"/>
      <c r="AS30" s="1000"/>
      <c r="AT30" s="1000"/>
      <c r="AU30" s="1000">
        <v>368</v>
      </c>
      <c r="AV30" s="1000"/>
      <c r="AW30" s="1000"/>
      <c r="AX30" s="1000"/>
      <c r="AY30" s="1000"/>
      <c r="AZ30" s="1071">
        <v>0</v>
      </c>
      <c r="BA30" s="1071"/>
      <c r="BB30" s="1071"/>
      <c r="BC30" s="1071"/>
      <c r="BD30" s="1071"/>
      <c r="BE30" s="1061" t="s">
        <v>384</v>
      </c>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c r="C31" s="1067"/>
      <c r="D31" s="1067"/>
      <c r="E31" s="1067"/>
      <c r="F31" s="1067"/>
      <c r="G31" s="1067"/>
      <c r="H31" s="1067"/>
      <c r="I31" s="1067"/>
      <c r="J31" s="1067"/>
      <c r="K31" s="1067"/>
      <c r="L31" s="1067"/>
      <c r="M31" s="1067"/>
      <c r="N31" s="1067"/>
      <c r="O31" s="1067"/>
      <c r="P31" s="1068"/>
      <c r="Q31" s="1072"/>
      <c r="R31" s="1073"/>
      <c r="S31" s="1073"/>
      <c r="T31" s="1073"/>
      <c r="U31" s="1073"/>
      <c r="V31" s="1073"/>
      <c r="W31" s="1073"/>
      <c r="X31" s="1073"/>
      <c r="Y31" s="1073"/>
      <c r="Z31" s="1073"/>
      <c r="AA31" s="1073"/>
      <c r="AB31" s="1073"/>
      <c r="AC31" s="1073"/>
      <c r="AD31" s="1073"/>
      <c r="AE31" s="1074"/>
      <c r="AF31" s="1048"/>
      <c r="AG31" s="1049"/>
      <c r="AH31" s="1049"/>
      <c r="AI31" s="1049"/>
      <c r="AJ31" s="1050"/>
      <c r="AK31" s="1009"/>
      <c r="AL31" s="1000"/>
      <c r="AM31" s="1000"/>
      <c r="AN31" s="1000"/>
      <c r="AO31" s="1000"/>
      <c r="AP31" s="1000"/>
      <c r="AQ31" s="1000"/>
      <c r="AR31" s="1000"/>
      <c r="AS31" s="1000"/>
      <c r="AT31" s="1000"/>
      <c r="AU31" s="1000"/>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c r="C32" s="1067"/>
      <c r="D32" s="1067"/>
      <c r="E32" s="1067"/>
      <c r="F32" s="1067"/>
      <c r="G32" s="1067"/>
      <c r="H32" s="1067"/>
      <c r="I32" s="1067"/>
      <c r="J32" s="1067"/>
      <c r="K32" s="1067"/>
      <c r="L32" s="1067"/>
      <c r="M32" s="1067"/>
      <c r="N32" s="1067"/>
      <c r="O32" s="1067"/>
      <c r="P32" s="1068"/>
      <c r="Q32" s="1072"/>
      <c r="R32" s="1073"/>
      <c r="S32" s="1073"/>
      <c r="T32" s="1073"/>
      <c r="U32" s="1073"/>
      <c r="V32" s="1073"/>
      <c r="W32" s="1073"/>
      <c r="X32" s="1073"/>
      <c r="Y32" s="1073"/>
      <c r="Z32" s="1073"/>
      <c r="AA32" s="1073"/>
      <c r="AB32" s="1073"/>
      <c r="AC32" s="1073"/>
      <c r="AD32" s="1073"/>
      <c r="AE32" s="1074"/>
      <c r="AF32" s="1048"/>
      <c r="AG32" s="1049"/>
      <c r="AH32" s="1049"/>
      <c r="AI32" s="1049"/>
      <c r="AJ32" s="1050"/>
      <c r="AK32" s="1009"/>
      <c r="AL32" s="1000"/>
      <c r="AM32" s="1000"/>
      <c r="AN32" s="1000"/>
      <c r="AO32" s="1000"/>
      <c r="AP32" s="1000"/>
      <c r="AQ32" s="1000"/>
      <c r="AR32" s="1000"/>
      <c r="AS32" s="1000"/>
      <c r="AT32" s="1000"/>
      <c r="AU32" s="1000"/>
      <c r="AV32" s="1000"/>
      <c r="AW32" s="1000"/>
      <c r="AX32" s="1000"/>
      <c r="AY32" s="1000"/>
      <c r="AZ32" s="1071"/>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385</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369</v>
      </c>
      <c r="B63" s="973" t="s">
        <v>386</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32</v>
      </c>
      <c r="AG63" s="988"/>
      <c r="AH63" s="988"/>
      <c r="AI63" s="988"/>
      <c r="AJ63" s="1059"/>
      <c r="AK63" s="1060"/>
      <c r="AL63" s="992"/>
      <c r="AM63" s="992"/>
      <c r="AN63" s="992"/>
      <c r="AO63" s="992"/>
      <c r="AP63" s="988">
        <v>495</v>
      </c>
      <c r="AQ63" s="988"/>
      <c r="AR63" s="988"/>
      <c r="AS63" s="988"/>
      <c r="AT63" s="988"/>
      <c r="AU63" s="988">
        <v>135</v>
      </c>
      <c r="AV63" s="988"/>
      <c r="AW63" s="988"/>
      <c r="AX63" s="988"/>
      <c r="AY63" s="988"/>
      <c r="AZ63" s="1054"/>
      <c r="BA63" s="1054"/>
      <c r="BB63" s="1054"/>
      <c r="BC63" s="1054"/>
      <c r="BD63" s="1054"/>
      <c r="BE63" s="989"/>
      <c r="BF63" s="989"/>
      <c r="BG63" s="989"/>
      <c r="BH63" s="989"/>
      <c r="BI63" s="990"/>
      <c r="BJ63" s="1055" t="s">
        <v>387</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389</v>
      </c>
      <c r="B66" s="1025"/>
      <c r="C66" s="1025"/>
      <c r="D66" s="1025"/>
      <c r="E66" s="1025"/>
      <c r="F66" s="1025"/>
      <c r="G66" s="1025"/>
      <c r="H66" s="1025"/>
      <c r="I66" s="1025"/>
      <c r="J66" s="1025"/>
      <c r="K66" s="1025"/>
      <c r="L66" s="1025"/>
      <c r="M66" s="1025"/>
      <c r="N66" s="1025"/>
      <c r="O66" s="1025"/>
      <c r="P66" s="1026"/>
      <c r="Q66" s="1030" t="s">
        <v>390</v>
      </c>
      <c r="R66" s="1031"/>
      <c r="S66" s="1031"/>
      <c r="T66" s="1031"/>
      <c r="U66" s="1032"/>
      <c r="V66" s="1030" t="s">
        <v>391</v>
      </c>
      <c r="W66" s="1031"/>
      <c r="X66" s="1031"/>
      <c r="Y66" s="1031"/>
      <c r="Z66" s="1032"/>
      <c r="AA66" s="1030" t="s">
        <v>392</v>
      </c>
      <c r="AB66" s="1031"/>
      <c r="AC66" s="1031"/>
      <c r="AD66" s="1031"/>
      <c r="AE66" s="1032"/>
      <c r="AF66" s="1036" t="s">
        <v>393</v>
      </c>
      <c r="AG66" s="1037"/>
      <c r="AH66" s="1037"/>
      <c r="AI66" s="1037"/>
      <c r="AJ66" s="1038"/>
      <c r="AK66" s="1030" t="s">
        <v>394</v>
      </c>
      <c r="AL66" s="1025"/>
      <c r="AM66" s="1025"/>
      <c r="AN66" s="1025"/>
      <c r="AO66" s="1026"/>
      <c r="AP66" s="1030" t="s">
        <v>395</v>
      </c>
      <c r="AQ66" s="1031"/>
      <c r="AR66" s="1031"/>
      <c r="AS66" s="1031"/>
      <c r="AT66" s="1032"/>
      <c r="AU66" s="1030" t="s">
        <v>396</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536</v>
      </c>
      <c r="C68" s="1015"/>
      <c r="D68" s="1015"/>
      <c r="E68" s="1015"/>
      <c r="F68" s="1015"/>
      <c r="G68" s="1015"/>
      <c r="H68" s="1015"/>
      <c r="I68" s="1015"/>
      <c r="J68" s="1015"/>
      <c r="K68" s="1015"/>
      <c r="L68" s="1015"/>
      <c r="M68" s="1015"/>
      <c r="N68" s="1015"/>
      <c r="O68" s="1015"/>
      <c r="P68" s="1016"/>
      <c r="Q68" s="1017">
        <v>2116</v>
      </c>
      <c r="R68" s="1011"/>
      <c r="S68" s="1011"/>
      <c r="T68" s="1011"/>
      <c r="U68" s="1011"/>
      <c r="V68" s="1011">
        <v>2106</v>
      </c>
      <c r="W68" s="1011"/>
      <c r="X68" s="1011"/>
      <c r="Y68" s="1011"/>
      <c r="Z68" s="1011"/>
      <c r="AA68" s="1011">
        <v>10</v>
      </c>
      <c r="AB68" s="1011"/>
      <c r="AC68" s="1011"/>
      <c r="AD68" s="1011"/>
      <c r="AE68" s="1011"/>
      <c r="AF68" s="1011">
        <v>10</v>
      </c>
      <c r="AG68" s="1011"/>
      <c r="AH68" s="1011"/>
      <c r="AI68" s="1011"/>
      <c r="AJ68" s="1011"/>
      <c r="AK68" s="1011">
        <v>0</v>
      </c>
      <c r="AL68" s="1011"/>
      <c r="AM68" s="1011"/>
      <c r="AN68" s="1011"/>
      <c r="AO68" s="1011"/>
      <c r="AP68" s="1011">
        <v>724</v>
      </c>
      <c r="AQ68" s="1011"/>
      <c r="AR68" s="1011"/>
      <c r="AS68" s="1011"/>
      <c r="AT68" s="1011"/>
      <c r="AU68" s="1011">
        <v>724</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537</v>
      </c>
      <c r="C69" s="1004"/>
      <c r="D69" s="1004"/>
      <c r="E69" s="1004"/>
      <c r="F69" s="1004"/>
      <c r="G69" s="1004"/>
      <c r="H69" s="1004"/>
      <c r="I69" s="1004"/>
      <c r="J69" s="1004"/>
      <c r="K69" s="1004"/>
      <c r="L69" s="1004"/>
      <c r="M69" s="1004"/>
      <c r="N69" s="1004"/>
      <c r="O69" s="1004"/>
      <c r="P69" s="1005"/>
      <c r="Q69" s="1006">
        <v>4001</v>
      </c>
      <c r="R69" s="1000"/>
      <c r="S69" s="1000"/>
      <c r="T69" s="1000"/>
      <c r="U69" s="1000"/>
      <c r="V69" s="1000">
        <v>3979</v>
      </c>
      <c r="W69" s="1000"/>
      <c r="X69" s="1000"/>
      <c r="Y69" s="1000"/>
      <c r="Z69" s="1000"/>
      <c r="AA69" s="1000">
        <v>22</v>
      </c>
      <c r="AB69" s="1000"/>
      <c r="AC69" s="1000"/>
      <c r="AD69" s="1000"/>
      <c r="AE69" s="1000"/>
      <c r="AF69" s="1000">
        <v>22</v>
      </c>
      <c r="AG69" s="1000"/>
      <c r="AH69" s="1000"/>
      <c r="AI69" s="1000"/>
      <c r="AJ69" s="1000"/>
      <c r="AK69" s="1000">
        <v>0</v>
      </c>
      <c r="AL69" s="1000"/>
      <c r="AM69" s="1000"/>
      <c r="AN69" s="1000"/>
      <c r="AO69" s="1000"/>
      <c r="AP69" s="1000">
        <v>220</v>
      </c>
      <c r="AQ69" s="1000"/>
      <c r="AR69" s="1000"/>
      <c r="AS69" s="1000"/>
      <c r="AT69" s="1000"/>
      <c r="AU69" s="1000">
        <v>220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538</v>
      </c>
      <c r="C70" s="1004"/>
      <c r="D70" s="1004"/>
      <c r="E70" s="1004"/>
      <c r="F70" s="1004"/>
      <c r="G70" s="1004"/>
      <c r="H70" s="1004"/>
      <c r="I70" s="1004"/>
      <c r="J70" s="1004"/>
      <c r="K70" s="1004"/>
      <c r="L70" s="1004"/>
      <c r="M70" s="1004"/>
      <c r="N70" s="1004"/>
      <c r="O70" s="1004"/>
      <c r="P70" s="1005"/>
      <c r="Q70" s="1006">
        <v>240</v>
      </c>
      <c r="R70" s="1000"/>
      <c r="S70" s="1000"/>
      <c r="T70" s="1000"/>
      <c r="U70" s="1000"/>
      <c r="V70" s="1000">
        <v>227</v>
      </c>
      <c r="W70" s="1000"/>
      <c r="X70" s="1000"/>
      <c r="Y70" s="1000"/>
      <c r="Z70" s="1000"/>
      <c r="AA70" s="1000">
        <v>13</v>
      </c>
      <c r="AB70" s="1000"/>
      <c r="AC70" s="1000"/>
      <c r="AD70" s="1000"/>
      <c r="AE70" s="1000"/>
      <c r="AF70" s="1000">
        <v>13</v>
      </c>
      <c r="AG70" s="1000"/>
      <c r="AH70" s="1000"/>
      <c r="AI70" s="1000"/>
      <c r="AJ70" s="1000"/>
      <c r="AK70" s="1000">
        <v>0</v>
      </c>
      <c r="AL70" s="1000"/>
      <c r="AM70" s="1000"/>
      <c r="AN70" s="1000"/>
      <c r="AO70" s="1000"/>
      <c r="AP70" s="1000">
        <v>0</v>
      </c>
      <c r="AQ70" s="1000"/>
      <c r="AR70" s="1000"/>
      <c r="AS70" s="1000"/>
      <c r="AT70" s="1000"/>
      <c r="AU70" s="1000">
        <v>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539</v>
      </c>
      <c r="C71" s="1004"/>
      <c r="D71" s="1004"/>
      <c r="E71" s="1004"/>
      <c r="F71" s="1004"/>
      <c r="G71" s="1004"/>
      <c r="H71" s="1004"/>
      <c r="I71" s="1004"/>
      <c r="J71" s="1004"/>
      <c r="K71" s="1004"/>
      <c r="L71" s="1004"/>
      <c r="M71" s="1004"/>
      <c r="N71" s="1004"/>
      <c r="O71" s="1004"/>
      <c r="P71" s="1005"/>
      <c r="Q71" s="1006">
        <v>9111</v>
      </c>
      <c r="R71" s="1000"/>
      <c r="S71" s="1000"/>
      <c r="T71" s="1000"/>
      <c r="U71" s="1000"/>
      <c r="V71" s="1000">
        <v>8473</v>
      </c>
      <c r="W71" s="1000"/>
      <c r="X71" s="1000"/>
      <c r="Y71" s="1000"/>
      <c r="Z71" s="1000"/>
      <c r="AA71" s="1000">
        <v>638</v>
      </c>
      <c r="AB71" s="1000"/>
      <c r="AC71" s="1000"/>
      <c r="AD71" s="1000"/>
      <c r="AE71" s="1000"/>
      <c r="AF71" s="1000">
        <v>638</v>
      </c>
      <c r="AG71" s="1000"/>
      <c r="AH71" s="1000"/>
      <c r="AI71" s="1000"/>
      <c r="AJ71" s="1000"/>
      <c r="AK71" s="1000">
        <v>3</v>
      </c>
      <c r="AL71" s="1000"/>
      <c r="AM71" s="1000"/>
      <c r="AN71" s="1000"/>
      <c r="AO71" s="1000"/>
      <c r="AP71" s="1000">
        <v>0</v>
      </c>
      <c r="AQ71" s="1000"/>
      <c r="AR71" s="1000"/>
      <c r="AS71" s="1000"/>
      <c r="AT71" s="1000"/>
      <c r="AU71" s="1000">
        <v>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540</v>
      </c>
      <c r="C72" s="1004"/>
      <c r="D72" s="1004"/>
      <c r="E72" s="1004"/>
      <c r="F72" s="1004"/>
      <c r="G72" s="1004"/>
      <c r="H72" s="1004"/>
      <c r="I72" s="1004"/>
      <c r="J72" s="1004"/>
      <c r="K72" s="1004"/>
      <c r="L72" s="1004"/>
      <c r="M72" s="1004"/>
      <c r="N72" s="1004"/>
      <c r="O72" s="1004"/>
      <c r="P72" s="1005"/>
      <c r="Q72" s="1006">
        <v>993</v>
      </c>
      <c r="R72" s="1000"/>
      <c r="S72" s="1000"/>
      <c r="T72" s="1000"/>
      <c r="U72" s="1000"/>
      <c r="V72" s="1000">
        <v>953</v>
      </c>
      <c r="W72" s="1000"/>
      <c r="X72" s="1000"/>
      <c r="Y72" s="1000"/>
      <c r="Z72" s="1000"/>
      <c r="AA72" s="1000">
        <v>40</v>
      </c>
      <c r="AB72" s="1000"/>
      <c r="AC72" s="1000"/>
      <c r="AD72" s="1000"/>
      <c r="AE72" s="1000"/>
      <c r="AF72" s="1000">
        <v>40</v>
      </c>
      <c r="AG72" s="1000"/>
      <c r="AH72" s="1000"/>
      <c r="AI72" s="1000"/>
      <c r="AJ72" s="1000"/>
      <c r="AK72" s="1000">
        <v>0</v>
      </c>
      <c r="AL72" s="1000"/>
      <c r="AM72" s="1000"/>
      <c r="AN72" s="1000"/>
      <c r="AO72" s="1000"/>
      <c r="AP72" s="1000">
        <v>0</v>
      </c>
      <c r="AQ72" s="1000"/>
      <c r="AR72" s="1000"/>
      <c r="AS72" s="1000"/>
      <c r="AT72" s="1000"/>
      <c r="AU72" s="1000">
        <v>0</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541</v>
      </c>
      <c r="C73" s="1004"/>
      <c r="D73" s="1004"/>
      <c r="E73" s="1004"/>
      <c r="F73" s="1004"/>
      <c r="G73" s="1004"/>
      <c r="H73" s="1004"/>
      <c r="I73" s="1004"/>
      <c r="J73" s="1004"/>
      <c r="K73" s="1004"/>
      <c r="L73" s="1004"/>
      <c r="M73" s="1004"/>
      <c r="N73" s="1004"/>
      <c r="O73" s="1004"/>
      <c r="P73" s="1005"/>
      <c r="Q73" s="1006">
        <v>29848</v>
      </c>
      <c r="R73" s="1000"/>
      <c r="S73" s="1000"/>
      <c r="T73" s="1000"/>
      <c r="U73" s="1000"/>
      <c r="V73" s="1000">
        <v>28863</v>
      </c>
      <c r="W73" s="1000"/>
      <c r="X73" s="1000"/>
      <c r="Y73" s="1000"/>
      <c r="Z73" s="1000"/>
      <c r="AA73" s="1000">
        <v>985</v>
      </c>
      <c r="AB73" s="1000"/>
      <c r="AC73" s="1000"/>
      <c r="AD73" s="1000"/>
      <c r="AE73" s="1000"/>
      <c r="AF73" s="1000">
        <v>985</v>
      </c>
      <c r="AG73" s="1000"/>
      <c r="AH73" s="1000"/>
      <c r="AI73" s="1000"/>
      <c r="AJ73" s="1000"/>
      <c r="AK73" s="1000">
        <v>4112</v>
      </c>
      <c r="AL73" s="1000"/>
      <c r="AM73" s="1000"/>
      <c r="AN73" s="1000"/>
      <c r="AO73" s="1000"/>
      <c r="AP73" s="1000">
        <v>0</v>
      </c>
      <c r="AQ73" s="1000"/>
      <c r="AR73" s="1000"/>
      <c r="AS73" s="1000"/>
      <c r="AT73" s="1000"/>
      <c r="AU73" s="1000">
        <v>0</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542</v>
      </c>
      <c r="C74" s="1004"/>
      <c r="D74" s="1004"/>
      <c r="E74" s="1004"/>
      <c r="F74" s="1004"/>
      <c r="G74" s="1004"/>
      <c r="H74" s="1004"/>
      <c r="I74" s="1004"/>
      <c r="J74" s="1004"/>
      <c r="K74" s="1004"/>
      <c r="L74" s="1004"/>
      <c r="M74" s="1004"/>
      <c r="N74" s="1004"/>
      <c r="O74" s="1004"/>
      <c r="P74" s="1005"/>
      <c r="Q74" s="1006">
        <v>271</v>
      </c>
      <c r="R74" s="1000"/>
      <c r="S74" s="1000"/>
      <c r="T74" s="1000"/>
      <c r="U74" s="1000"/>
      <c r="V74" s="1000">
        <v>249</v>
      </c>
      <c r="W74" s="1000"/>
      <c r="X74" s="1000"/>
      <c r="Y74" s="1000"/>
      <c r="Z74" s="1000"/>
      <c r="AA74" s="1000">
        <v>22</v>
      </c>
      <c r="AB74" s="1000"/>
      <c r="AC74" s="1000"/>
      <c r="AD74" s="1000"/>
      <c r="AE74" s="1000"/>
      <c r="AF74" s="1000">
        <v>22</v>
      </c>
      <c r="AG74" s="1000"/>
      <c r="AH74" s="1000"/>
      <c r="AI74" s="1000"/>
      <c r="AJ74" s="1000"/>
      <c r="AK74" s="1000">
        <v>0</v>
      </c>
      <c r="AL74" s="1000"/>
      <c r="AM74" s="1000"/>
      <c r="AN74" s="1000"/>
      <c r="AO74" s="1000"/>
      <c r="AP74" s="1000">
        <v>0</v>
      </c>
      <c r="AQ74" s="1000"/>
      <c r="AR74" s="1000"/>
      <c r="AS74" s="1000"/>
      <c r="AT74" s="1000"/>
      <c r="AU74" s="1000">
        <v>0</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543</v>
      </c>
      <c r="C75" s="1004"/>
      <c r="D75" s="1004"/>
      <c r="E75" s="1004"/>
      <c r="F75" s="1004"/>
      <c r="G75" s="1004"/>
      <c r="H75" s="1004"/>
      <c r="I75" s="1004"/>
      <c r="J75" s="1004"/>
      <c r="K75" s="1004"/>
      <c r="L75" s="1004"/>
      <c r="M75" s="1004"/>
      <c r="N75" s="1004"/>
      <c r="O75" s="1004"/>
      <c r="P75" s="1005"/>
      <c r="Q75" s="1007">
        <v>142626</v>
      </c>
      <c r="R75" s="1008"/>
      <c r="S75" s="1008"/>
      <c r="T75" s="1008"/>
      <c r="U75" s="1009"/>
      <c r="V75" s="1010">
        <v>136995</v>
      </c>
      <c r="W75" s="1008"/>
      <c r="X75" s="1008"/>
      <c r="Y75" s="1008"/>
      <c r="Z75" s="1009"/>
      <c r="AA75" s="1010">
        <v>5631</v>
      </c>
      <c r="AB75" s="1008"/>
      <c r="AC75" s="1008"/>
      <c r="AD75" s="1008"/>
      <c r="AE75" s="1009"/>
      <c r="AF75" s="1010">
        <v>5631</v>
      </c>
      <c r="AG75" s="1008"/>
      <c r="AH75" s="1008"/>
      <c r="AI75" s="1008"/>
      <c r="AJ75" s="1009"/>
      <c r="AK75" s="1010">
        <v>1078</v>
      </c>
      <c r="AL75" s="1008"/>
      <c r="AM75" s="1008"/>
      <c r="AN75" s="1008"/>
      <c r="AO75" s="1009"/>
      <c r="AP75" s="1010">
        <v>0</v>
      </c>
      <c r="AQ75" s="1008"/>
      <c r="AR75" s="1008"/>
      <c r="AS75" s="1008"/>
      <c r="AT75" s="1009"/>
      <c r="AU75" s="1010">
        <v>0</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369</v>
      </c>
      <c r="B88" s="973" t="s">
        <v>397</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7361</v>
      </c>
      <c r="AG88" s="988"/>
      <c r="AH88" s="988"/>
      <c r="AI88" s="988"/>
      <c r="AJ88" s="988"/>
      <c r="AK88" s="992"/>
      <c r="AL88" s="992"/>
      <c r="AM88" s="992"/>
      <c r="AN88" s="992"/>
      <c r="AO88" s="992"/>
      <c r="AP88" s="988">
        <v>944</v>
      </c>
      <c r="AQ88" s="988"/>
      <c r="AR88" s="988"/>
      <c r="AS88" s="988"/>
      <c r="AT88" s="988"/>
      <c r="AU88" s="988">
        <v>944</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398</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16</v>
      </c>
      <c r="CS102" s="980"/>
      <c r="CT102" s="980"/>
      <c r="CU102" s="980"/>
      <c r="CV102" s="981"/>
      <c r="CW102" s="979">
        <v>0</v>
      </c>
      <c r="CX102" s="980"/>
      <c r="CY102" s="980"/>
      <c r="CZ102" s="980"/>
      <c r="DA102" s="981"/>
      <c r="DB102" s="979">
        <v>0</v>
      </c>
      <c r="DC102" s="980"/>
      <c r="DD102" s="980"/>
      <c r="DE102" s="980"/>
      <c r="DF102" s="981"/>
      <c r="DG102" s="979">
        <v>0</v>
      </c>
      <c r="DH102" s="980"/>
      <c r="DI102" s="980"/>
      <c r="DJ102" s="980"/>
      <c r="DK102" s="981"/>
      <c r="DL102" s="979">
        <v>0</v>
      </c>
      <c r="DM102" s="980"/>
      <c r="DN102" s="980"/>
      <c r="DO102" s="980"/>
      <c r="DP102" s="981"/>
      <c r="DQ102" s="979">
        <v>0</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399</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400</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403</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404</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405</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406</v>
      </c>
      <c r="AB109" s="923"/>
      <c r="AC109" s="923"/>
      <c r="AD109" s="923"/>
      <c r="AE109" s="924"/>
      <c r="AF109" s="925" t="s">
        <v>289</v>
      </c>
      <c r="AG109" s="923"/>
      <c r="AH109" s="923"/>
      <c r="AI109" s="923"/>
      <c r="AJ109" s="924"/>
      <c r="AK109" s="925" t="s">
        <v>288</v>
      </c>
      <c r="AL109" s="923"/>
      <c r="AM109" s="923"/>
      <c r="AN109" s="923"/>
      <c r="AO109" s="924"/>
      <c r="AP109" s="925" t="s">
        <v>407</v>
      </c>
      <c r="AQ109" s="923"/>
      <c r="AR109" s="923"/>
      <c r="AS109" s="923"/>
      <c r="AT109" s="954"/>
      <c r="AU109" s="922" t="s">
        <v>405</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406</v>
      </c>
      <c r="BR109" s="923"/>
      <c r="BS109" s="923"/>
      <c r="BT109" s="923"/>
      <c r="BU109" s="924"/>
      <c r="BV109" s="925" t="s">
        <v>289</v>
      </c>
      <c r="BW109" s="923"/>
      <c r="BX109" s="923"/>
      <c r="BY109" s="923"/>
      <c r="BZ109" s="924"/>
      <c r="CA109" s="925" t="s">
        <v>288</v>
      </c>
      <c r="CB109" s="923"/>
      <c r="CC109" s="923"/>
      <c r="CD109" s="923"/>
      <c r="CE109" s="924"/>
      <c r="CF109" s="961" t="s">
        <v>407</v>
      </c>
      <c r="CG109" s="961"/>
      <c r="CH109" s="961"/>
      <c r="CI109" s="961"/>
      <c r="CJ109" s="961"/>
      <c r="CK109" s="925" t="s">
        <v>408</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406</v>
      </c>
      <c r="DH109" s="923"/>
      <c r="DI109" s="923"/>
      <c r="DJ109" s="923"/>
      <c r="DK109" s="924"/>
      <c r="DL109" s="925" t="s">
        <v>289</v>
      </c>
      <c r="DM109" s="923"/>
      <c r="DN109" s="923"/>
      <c r="DO109" s="923"/>
      <c r="DP109" s="924"/>
      <c r="DQ109" s="925" t="s">
        <v>288</v>
      </c>
      <c r="DR109" s="923"/>
      <c r="DS109" s="923"/>
      <c r="DT109" s="923"/>
      <c r="DU109" s="924"/>
      <c r="DV109" s="925" t="s">
        <v>407</v>
      </c>
      <c r="DW109" s="923"/>
      <c r="DX109" s="923"/>
      <c r="DY109" s="923"/>
      <c r="DZ109" s="954"/>
    </row>
    <row r="110" spans="1:131" s="199" customFormat="1" ht="26.25" customHeight="1">
      <c r="A110" s="825" t="s">
        <v>409</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254000</v>
      </c>
      <c r="AB110" s="916"/>
      <c r="AC110" s="916"/>
      <c r="AD110" s="916"/>
      <c r="AE110" s="917"/>
      <c r="AF110" s="918">
        <v>246658</v>
      </c>
      <c r="AG110" s="916"/>
      <c r="AH110" s="916"/>
      <c r="AI110" s="916"/>
      <c r="AJ110" s="917"/>
      <c r="AK110" s="918">
        <v>244456</v>
      </c>
      <c r="AL110" s="916"/>
      <c r="AM110" s="916"/>
      <c r="AN110" s="916"/>
      <c r="AO110" s="917"/>
      <c r="AP110" s="919">
        <v>18.5</v>
      </c>
      <c r="AQ110" s="920"/>
      <c r="AR110" s="920"/>
      <c r="AS110" s="920"/>
      <c r="AT110" s="921"/>
      <c r="AU110" s="955" t="s">
        <v>61</v>
      </c>
      <c r="AV110" s="956"/>
      <c r="AW110" s="956"/>
      <c r="AX110" s="956"/>
      <c r="AY110" s="956"/>
      <c r="AZ110" s="881" t="s">
        <v>410</v>
      </c>
      <c r="BA110" s="826"/>
      <c r="BB110" s="826"/>
      <c r="BC110" s="826"/>
      <c r="BD110" s="826"/>
      <c r="BE110" s="826"/>
      <c r="BF110" s="826"/>
      <c r="BG110" s="826"/>
      <c r="BH110" s="826"/>
      <c r="BI110" s="826"/>
      <c r="BJ110" s="826"/>
      <c r="BK110" s="826"/>
      <c r="BL110" s="826"/>
      <c r="BM110" s="826"/>
      <c r="BN110" s="826"/>
      <c r="BO110" s="826"/>
      <c r="BP110" s="827"/>
      <c r="BQ110" s="882">
        <v>2731395</v>
      </c>
      <c r="BR110" s="863"/>
      <c r="BS110" s="863"/>
      <c r="BT110" s="863"/>
      <c r="BU110" s="863"/>
      <c r="BV110" s="863">
        <v>2835584</v>
      </c>
      <c r="BW110" s="863"/>
      <c r="BX110" s="863"/>
      <c r="BY110" s="863"/>
      <c r="BZ110" s="863"/>
      <c r="CA110" s="863">
        <v>3102068</v>
      </c>
      <c r="CB110" s="863"/>
      <c r="CC110" s="863"/>
      <c r="CD110" s="863"/>
      <c r="CE110" s="863"/>
      <c r="CF110" s="887">
        <v>235.1</v>
      </c>
      <c r="CG110" s="888"/>
      <c r="CH110" s="888"/>
      <c r="CI110" s="888"/>
      <c r="CJ110" s="888"/>
      <c r="CK110" s="951" t="s">
        <v>411</v>
      </c>
      <c r="CL110" s="837"/>
      <c r="CM110" s="912" t="s">
        <v>412</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413</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414</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415</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416</v>
      </c>
      <c r="B112" s="938"/>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418</v>
      </c>
      <c r="BA112" s="768"/>
      <c r="BB112" s="768"/>
      <c r="BC112" s="768"/>
      <c r="BD112" s="768"/>
      <c r="BE112" s="768"/>
      <c r="BF112" s="768"/>
      <c r="BG112" s="768"/>
      <c r="BH112" s="768"/>
      <c r="BI112" s="768"/>
      <c r="BJ112" s="768"/>
      <c r="BK112" s="768"/>
      <c r="BL112" s="768"/>
      <c r="BM112" s="768"/>
      <c r="BN112" s="768"/>
      <c r="BO112" s="768"/>
      <c r="BP112" s="769"/>
      <c r="BQ112" s="834">
        <v>333628</v>
      </c>
      <c r="BR112" s="835"/>
      <c r="BS112" s="835"/>
      <c r="BT112" s="835"/>
      <c r="BU112" s="835"/>
      <c r="BV112" s="835">
        <v>329074</v>
      </c>
      <c r="BW112" s="835"/>
      <c r="BX112" s="835"/>
      <c r="BY112" s="835"/>
      <c r="BZ112" s="835"/>
      <c r="CA112" s="835">
        <v>374506</v>
      </c>
      <c r="CB112" s="835"/>
      <c r="CC112" s="835"/>
      <c r="CD112" s="835"/>
      <c r="CE112" s="835"/>
      <c r="CF112" s="896">
        <v>28.4</v>
      </c>
      <c r="CG112" s="897"/>
      <c r="CH112" s="897"/>
      <c r="CI112" s="897"/>
      <c r="CJ112" s="897"/>
      <c r="CK112" s="952"/>
      <c r="CL112" s="839"/>
      <c r="CM112" s="842" t="s">
        <v>419</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28794</v>
      </c>
      <c r="AB113" s="944"/>
      <c r="AC113" s="944"/>
      <c r="AD113" s="944"/>
      <c r="AE113" s="945"/>
      <c r="AF113" s="946">
        <v>38650</v>
      </c>
      <c r="AG113" s="944"/>
      <c r="AH113" s="944"/>
      <c r="AI113" s="944"/>
      <c r="AJ113" s="945"/>
      <c r="AK113" s="946">
        <v>42898</v>
      </c>
      <c r="AL113" s="944"/>
      <c r="AM113" s="944"/>
      <c r="AN113" s="944"/>
      <c r="AO113" s="945"/>
      <c r="AP113" s="947">
        <v>3.3</v>
      </c>
      <c r="AQ113" s="948"/>
      <c r="AR113" s="948"/>
      <c r="AS113" s="948"/>
      <c r="AT113" s="949"/>
      <c r="AU113" s="957"/>
      <c r="AV113" s="958"/>
      <c r="AW113" s="958"/>
      <c r="AX113" s="958"/>
      <c r="AY113" s="958"/>
      <c r="AZ113" s="833" t="s">
        <v>421</v>
      </c>
      <c r="BA113" s="768"/>
      <c r="BB113" s="768"/>
      <c r="BC113" s="768"/>
      <c r="BD113" s="768"/>
      <c r="BE113" s="768"/>
      <c r="BF113" s="768"/>
      <c r="BG113" s="768"/>
      <c r="BH113" s="768"/>
      <c r="BI113" s="768"/>
      <c r="BJ113" s="768"/>
      <c r="BK113" s="768"/>
      <c r="BL113" s="768"/>
      <c r="BM113" s="768"/>
      <c r="BN113" s="768"/>
      <c r="BO113" s="768"/>
      <c r="BP113" s="769"/>
      <c r="BQ113" s="834">
        <v>128878</v>
      </c>
      <c r="BR113" s="835"/>
      <c r="BS113" s="835"/>
      <c r="BT113" s="835"/>
      <c r="BU113" s="835"/>
      <c r="BV113" s="835">
        <v>183989</v>
      </c>
      <c r="BW113" s="835"/>
      <c r="BX113" s="835"/>
      <c r="BY113" s="835"/>
      <c r="BZ113" s="835"/>
      <c r="CA113" s="835">
        <v>118893</v>
      </c>
      <c r="CB113" s="835"/>
      <c r="CC113" s="835"/>
      <c r="CD113" s="835"/>
      <c r="CE113" s="835"/>
      <c r="CF113" s="896">
        <v>9</v>
      </c>
      <c r="CG113" s="897"/>
      <c r="CH113" s="897"/>
      <c r="CI113" s="897"/>
      <c r="CJ113" s="897"/>
      <c r="CK113" s="952"/>
      <c r="CL113" s="839"/>
      <c r="CM113" s="842" t="s">
        <v>422</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14637</v>
      </c>
      <c r="AB114" s="798"/>
      <c r="AC114" s="798"/>
      <c r="AD114" s="798"/>
      <c r="AE114" s="799"/>
      <c r="AF114" s="800">
        <v>23050</v>
      </c>
      <c r="AG114" s="798"/>
      <c r="AH114" s="798"/>
      <c r="AI114" s="798"/>
      <c r="AJ114" s="799"/>
      <c r="AK114" s="800">
        <v>22371</v>
      </c>
      <c r="AL114" s="798"/>
      <c r="AM114" s="798"/>
      <c r="AN114" s="798"/>
      <c r="AO114" s="799"/>
      <c r="AP114" s="845">
        <v>1.7</v>
      </c>
      <c r="AQ114" s="846"/>
      <c r="AR114" s="846"/>
      <c r="AS114" s="846"/>
      <c r="AT114" s="847"/>
      <c r="AU114" s="957"/>
      <c r="AV114" s="958"/>
      <c r="AW114" s="958"/>
      <c r="AX114" s="958"/>
      <c r="AY114" s="958"/>
      <c r="AZ114" s="833" t="s">
        <v>424</v>
      </c>
      <c r="BA114" s="768"/>
      <c r="BB114" s="768"/>
      <c r="BC114" s="768"/>
      <c r="BD114" s="768"/>
      <c r="BE114" s="768"/>
      <c r="BF114" s="768"/>
      <c r="BG114" s="768"/>
      <c r="BH114" s="768"/>
      <c r="BI114" s="768"/>
      <c r="BJ114" s="768"/>
      <c r="BK114" s="768"/>
      <c r="BL114" s="768"/>
      <c r="BM114" s="768"/>
      <c r="BN114" s="768"/>
      <c r="BO114" s="768"/>
      <c r="BP114" s="769"/>
      <c r="BQ114" s="834">
        <v>167549</v>
      </c>
      <c r="BR114" s="835"/>
      <c r="BS114" s="835"/>
      <c r="BT114" s="835"/>
      <c r="BU114" s="835"/>
      <c r="BV114" s="835">
        <v>115480</v>
      </c>
      <c r="BW114" s="835"/>
      <c r="BX114" s="835"/>
      <c r="BY114" s="835"/>
      <c r="BZ114" s="835"/>
      <c r="CA114" s="835">
        <v>128127</v>
      </c>
      <c r="CB114" s="835"/>
      <c r="CC114" s="835"/>
      <c r="CD114" s="835"/>
      <c r="CE114" s="835"/>
      <c r="CF114" s="896">
        <v>9.6999999999999993</v>
      </c>
      <c r="CG114" s="897"/>
      <c r="CH114" s="897"/>
      <c r="CI114" s="897"/>
      <c r="CJ114" s="897"/>
      <c r="CK114" s="952"/>
      <c r="CL114" s="839"/>
      <c r="CM114" s="842" t="s">
        <v>425</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427</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428</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429</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11</v>
      </c>
      <c r="AB116" s="798"/>
      <c r="AC116" s="798"/>
      <c r="AD116" s="798"/>
      <c r="AE116" s="799"/>
      <c r="AF116" s="800">
        <v>76</v>
      </c>
      <c r="AG116" s="798"/>
      <c r="AH116" s="798"/>
      <c r="AI116" s="798"/>
      <c r="AJ116" s="799"/>
      <c r="AK116" s="800">
        <v>43</v>
      </c>
      <c r="AL116" s="798"/>
      <c r="AM116" s="798"/>
      <c r="AN116" s="798"/>
      <c r="AO116" s="799"/>
      <c r="AP116" s="845">
        <v>0</v>
      </c>
      <c r="AQ116" s="846"/>
      <c r="AR116" s="846"/>
      <c r="AS116" s="846"/>
      <c r="AT116" s="847"/>
      <c r="AU116" s="957"/>
      <c r="AV116" s="958"/>
      <c r="AW116" s="958"/>
      <c r="AX116" s="958"/>
      <c r="AY116" s="958"/>
      <c r="AZ116" s="884" t="s">
        <v>430</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431</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432</v>
      </c>
      <c r="Z117" s="924"/>
      <c r="AA117" s="929">
        <v>297442</v>
      </c>
      <c r="AB117" s="930"/>
      <c r="AC117" s="930"/>
      <c r="AD117" s="930"/>
      <c r="AE117" s="931"/>
      <c r="AF117" s="932">
        <v>308434</v>
      </c>
      <c r="AG117" s="930"/>
      <c r="AH117" s="930"/>
      <c r="AI117" s="930"/>
      <c r="AJ117" s="931"/>
      <c r="AK117" s="932">
        <v>309768</v>
      </c>
      <c r="AL117" s="930"/>
      <c r="AM117" s="930"/>
      <c r="AN117" s="930"/>
      <c r="AO117" s="931"/>
      <c r="AP117" s="933"/>
      <c r="AQ117" s="934"/>
      <c r="AR117" s="934"/>
      <c r="AS117" s="934"/>
      <c r="AT117" s="935"/>
      <c r="AU117" s="957"/>
      <c r="AV117" s="958"/>
      <c r="AW117" s="958"/>
      <c r="AX117" s="958"/>
      <c r="AY117" s="958"/>
      <c r="AZ117" s="884" t="s">
        <v>433</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434</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408</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406</v>
      </c>
      <c r="AB118" s="923"/>
      <c r="AC118" s="923"/>
      <c r="AD118" s="923"/>
      <c r="AE118" s="924"/>
      <c r="AF118" s="925" t="s">
        <v>289</v>
      </c>
      <c r="AG118" s="923"/>
      <c r="AH118" s="923"/>
      <c r="AI118" s="923"/>
      <c r="AJ118" s="924"/>
      <c r="AK118" s="925" t="s">
        <v>288</v>
      </c>
      <c r="AL118" s="923"/>
      <c r="AM118" s="923"/>
      <c r="AN118" s="923"/>
      <c r="AO118" s="924"/>
      <c r="AP118" s="926" t="s">
        <v>407</v>
      </c>
      <c r="AQ118" s="927"/>
      <c r="AR118" s="927"/>
      <c r="AS118" s="927"/>
      <c r="AT118" s="928"/>
      <c r="AU118" s="957"/>
      <c r="AV118" s="958"/>
      <c r="AW118" s="958"/>
      <c r="AX118" s="958"/>
      <c r="AY118" s="958"/>
      <c r="AZ118" s="900" t="s">
        <v>435</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436</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411</v>
      </c>
      <c r="B119" s="837"/>
      <c r="C119" s="912" t="s">
        <v>412</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437</v>
      </c>
      <c r="BP119" s="899"/>
      <c r="BQ119" s="903">
        <v>3361450</v>
      </c>
      <c r="BR119" s="866"/>
      <c r="BS119" s="866"/>
      <c r="BT119" s="866"/>
      <c r="BU119" s="866"/>
      <c r="BV119" s="866">
        <v>3464127</v>
      </c>
      <c r="BW119" s="866"/>
      <c r="BX119" s="866"/>
      <c r="BY119" s="866"/>
      <c r="BZ119" s="866"/>
      <c r="CA119" s="866">
        <v>3723594</v>
      </c>
      <c r="CB119" s="866"/>
      <c r="CC119" s="866"/>
      <c r="CD119" s="866"/>
      <c r="CE119" s="866"/>
      <c r="CF119" s="764"/>
      <c r="CG119" s="765"/>
      <c r="CH119" s="765"/>
      <c r="CI119" s="765"/>
      <c r="CJ119" s="855"/>
      <c r="CK119" s="953"/>
      <c r="CL119" s="841"/>
      <c r="CM119" s="859" t="s">
        <v>438</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c r="A120" s="838"/>
      <c r="B120" s="839"/>
      <c r="C120" s="842" t="s">
        <v>415</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439</v>
      </c>
      <c r="AV120" s="905"/>
      <c r="AW120" s="905"/>
      <c r="AX120" s="905"/>
      <c r="AY120" s="906"/>
      <c r="AZ120" s="881" t="s">
        <v>440</v>
      </c>
      <c r="BA120" s="826"/>
      <c r="BB120" s="826"/>
      <c r="BC120" s="826"/>
      <c r="BD120" s="826"/>
      <c r="BE120" s="826"/>
      <c r="BF120" s="826"/>
      <c r="BG120" s="826"/>
      <c r="BH120" s="826"/>
      <c r="BI120" s="826"/>
      <c r="BJ120" s="826"/>
      <c r="BK120" s="826"/>
      <c r="BL120" s="826"/>
      <c r="BM120" s="826"/>
      <c r="BN120" s="826"/>
      <c r="BO120" s="826"/>
      <c r="BP120" s="827"/>
      <c r="BQ120" s="882">
        <v>2434156</v>
      </c>
      <c r="BR120" s="863"/>
      <c r="BS120" s="863"/>
      <c r="BT120" s="863"/>
      <c r="BU120" s="863"/>
      <c r="BV120" s="863">
        <v>2584156</v>
      </c>
      <c r="BW120" s="863"/>
      <c r="BX120" s="863"/>
      <c r="BY120" s="863"/>
      <c r="BZ120" s="863"/>
      <c r="CA120" s="863">
        <v>2688156</v>
      </c>
      <c r="CB120" s="863"/>
      <c r="CC120" s="863"/>
      <c r="CD120" s="863"/>
      <c r="CE120" s="863"/>
      <c r="CF120" s="887">
        <v>203.7</v>
      </c>
      <c r="CG120" s="888"/>
      <c r="CH120" s="888"/>
      <c r="CI120" s="888"/>
      <c r="CJ120" s="888"/>
      <c r="CK120" s="889" t="s">
        <v>441</v>
      </c>
      <c r="CL120" s="873"/>
      <c r="CM120" s="873"/>
      <c r="CN120" s="873"/>
      <c r="CO120" s="874"/>
      <c r="CP120" s="893" t="s">
        <v>383</v>
      </c>
      <c r="CQ120" s="894"/>
      <c r="CR120" s="894"/>
      <c r="CS120" s="894"/>
      <c r="CT120" s="894"/>
      <c r="CU120" s="894"/>
      <c r="CV120" s="894"/>
      <c r="CW120" s="894"/>
      <c r="CX120" s="894"/>
      <c r="CY120" s="894"/>
      <c r="CZ120" s="894"/>
      <c r="DA120" s="894"/>
      <c r="DB120" s="894"/>
      <c r="DC120" s="894"/>
      <c r="DD120" s="894"/>
      <c r="DE120" s="894"/>
      <c r="DF120" s="895"/>
      <c r="DG120" s="882">
        <v>333628</v>
      </c>
      <c r="DH120" s="863"/>
      <c r="DI120" s="863"/>
      <c r="DJ120" s="863"/>
      <c r="DK120" s="863"/>
      <c r="DL120" s="863">
        <v>329074</v>
      </c>
      <c r="DM120" s="863"/>
      <c r="DN120" s="863"/>
      <c r="DO120" s="863"/>
      <c r="DP120" s="863"/>
      <c r="DQ120" s="863">
        <v>374506</v>
      </c>
      <c r="DR120" s="863"/>
      <c r="DS120" s="863"/>
      <c r="DT120" s="863"/>
      <c r="DU120" s="863"/>
      <c r="DV120" s="864">
        <v>28.4</v>
      </c>
      <c r="DW120" s="864"/>
      <c r="DX120" s="864"/>
      <c r="DY120" s="864"/>
      <c r="DZ120" s="865"/>
    </row>
    <row r="121" spans="1:130" s="199" customFormat="1" ht="26.25" customHeight="1">
      <c r="A121" s="838"/>
      <c r="B121" s="839"/>
      <c r="C121" s="884" t="s">
        <v>442</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443</v>
      </c>
      <c r="BA121" s="768"/>
      <c r="BB121" s="768"/>
      <c r="BC121" s="768"/>
      <c r="BD121" s="768"/>
      <c r="BE121" s="768"/>
      <c r="BF121" s="768"/>
      <c r="BG121" s="768"/>
      <c r="BH121" s="768"/>
      <c r="BI121" s="768"/>
      <c r="BJ121" s="768"/>
      <c r="BK121" s="768"/>
      <c r="BL121" s="768"/>
      <c r="BM121" s="768"/>
      <c r="BN121" s="768"/>
      <c r="BO121" s="768"/>
      <c r="BP121" s="769"/>
      <c r="BQ121" s="834">
        <v>39133</v>
      </c>
      <c r="BR121" s="835"/>
      <c r="BS121" s="835"/>
      <c r="BT121" s="835"/>
      <c r="BU121" s="835"/>
      <c r="BV121" s="835">
        <v>107457</v>
      </c>
      <c r="BW121" s="835"/>
      <c r="BX121" s="835"/>
      <c r="BY121" s="835"/>
      <c r="BZ121" s="835"/>
      <c r="CA121" s="835">
        <v>228384</v>
      </c>
      <c r="CB121" s="835"/>
      <c r="CC121" s="835"/>
      <c r="CD121" s="835"/>
      <c r="CE121" s="835"/>
      <c r="CF121" s="896">
        <v>17.3</v>
      </c>
      <c r="CG121" s="897"/>
      <c r="CH121" s="897"/>
      <c r="CI121" s="897"/>
      <c r="CJ121" s="897"/>
      <c r="CK121" s="890"/>
      <c r="CL121" s="876"/>
      <c r="CM121" s="876"/>
      <c r="CN121" s="876"/>
      <c r="CO121" s="877"/>
      <c r="CP121" s="856" t="s">
        <v>382</v>
      </c>
      <c r="CQ121" s="857"/>
      <c r="CR121" s="857"/>
      <c r="CS121" s="857"/>
      <c r="CT121" s="857"/>
      <c r="CU121" s="857"/>
      <c r="CV121" s="857"/>
      <c r="CW121" s="857"/>
      <c r="CX121" s="857"/>
      <c r="CY121" s="857"/>
      <c r="CZ121" s="857"/>
      <c r="DA121" s="857"/>
      <c r="DB121" s="857"/>
      <c r="DC121" s="857"/>
      <c r="DD121" s="857"/>
      <c r="DE121" s="857"/>
      <c r="DF121" s="858"/>
      <c r="DG121" s="834" t="s">
        <v>112</v>
      </c>
      <c r="DH121" s="835"/>
      <c r="DI121" s="835"/>
      <c r="DJ121" s="835"/>
      <c r="DK121" s="835"/>
      <c r="DL121" s="835" t="s">
        <v>112</v>
      </c>
      <c r="DM121" s="835"/>
      <c r="DN121" s="835"/>
      <c r="DO121" s="835"/>
      <c r="DP121" s="835"/>
      <c r="DQ121" s="835" t="s">
        <v>112</v>
      </c>
      <c r="DR121" s="835"/>
      <c r="DS121" s="835"/>
      <c r="DT121" s="835"/>
      <c r="DU121" s="835"/>
      <c r="DV121" s="812" t="s">
        <v>112</v>
      </c>
      <c r="DW121" s="812"/>
      <c r="DX121" s="812"/>
      <c r="DY121" s="812"/>
      <c r="DZ121" s="813"/>
    </row>
    <row r="122" spans="1:130" s="199" customFormat="1" ht="26.25" customHeight="1">
      <c r="A122" s="838"/>
      <c r="B122" s="839"/>
      <c r="C122" s="842" t="s">
        <v>425</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444</v>
      </c>
      <c r="BA122" s="901"/>
      <c r="BB122" s="901"/>
      <c r="BC122" s="901"/>
      <c r="BD122" s="901"/>
      <c r="BE122" s="901"/>
      <c r="BF122" s="901"/>
      <c r="BG122" s="901"/>
      <c r="BH122" s="901"/>
      <c r="BI122" s="901"/>
      <c r="BJ122" s="901"/>
      <c r="BK122" s="901"/>
      <c r="BL122" s="901"/>
      <c r="BM122" s="901"/>
      <c r="BN122" s="901"/>
      <c r="BO122" s="901"/>
      <c r="BP122" s="902"/>
      <c r="BQ122" s="903">
        <v>1949472</v>
      </c>
      <c r="BR122" s="866"/>
      <c r="BS122" s="866"/>
      <c r="BT122" s="866"/>
      <c r="BU122" s="866"/>
      <c r="BV122" s="866">
        <v>2072651</v>
      </c>
      <c r="BW122" s="866"/>
      <c r="BX122" s="866"/>
      <c r="BY122" s="866"/>
      <c r="BZ122" s="866"/>
      <c r="CA122" s="866">
        <v>2248074</v>
      </c>
      <c r="CB122" s="866"/>
      <c r="CC122" s="866"/>
      <c r="CD122" s="866"/>
      <c r="CE122" s="866"/>
      <c r="CF122" s="867">
        <v>170.4</v>
      </c>
      <c r="CG122" s="868"/>
      <c r="CH122" s="868"/>
      <c r="CI122" s="868"/>
      <c r="CJ122" s="868"/>
      <c r="CK122" s="890"/>
      <c r="CL122" s="876"/>
      <c r="CM122" s="876"/>
      <c r="CN122" s="876"/>
      <c r="CO122" s="877"/>
      <c r="CP122" s="856" t="s">
        <v>381</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c r="A123" s="838"/>
      <c r="B123" s="839"/>
      <c r="C123" s="842" t="s">
        <v>431</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445</v>
      </c>
      <c r="BP123" s="899"/>
      <c r="BQ123" s="853">
        <v>4422761</v>
      </c>
      <c r="BR123" s="854"/>
      <c r="BS123" s="854"/>
      <c r="BT123" s="854"/>
      <c r="BU123" s="854"/>
      <c r="BV123" s="854">
        <v>4764264</v>
      </c>
      <c r="BW123" s="854"/>
      <c r="BX123" s="854"/>
      <c r="BY123" s="854"/>
      <c r="BZ123" s="854"/>
      <c r="CA123" s="854">
        <v>5164614</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c r="A124" s="838"/>
      <c r="B124" s="839"/>
      <c r="C124" s="842" t="s">
        <v>434</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446</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447</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c r="A125" s="838"/>
      <c r="B125" s="839"/>
      <c r="C125" s="842" t="s">
        <v>436</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448</v>
      </c>
      <c r="CL125" s="873"/>
      <c r="CM125" s="873"/>
      <c r="CN125" s="873"/>
      <c r="CO125" s="874"/>
      <c r="CP125" s="881" t="s">
        <v>449</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438</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450</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451</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452</v>
      </c>
      <c r="AY127" s="830"/>
      <c r="AZ127" s="830"/>
      <c r="BA127" s="830"/>
      <c r="BB127" s="830"/>
      <c r="BC127" s="830"/>
      <c r="BD127" s="830"/>
      <c r="BE127" s="831"/>
      <c r="BF127" s="829" t="s">
        <v>453</v>
      </c>
      <c r="BG127" s="830"/>
      <c r="BH127" s="830"/>
      <c r="BI127" s="830"/>
      <c r="BJ127" s="830"/>
      <c r="BK127" s="830"/>
      <c r="BL127" s="831"/>
      <c r="BM127" s="829" t="s">
        <v>454</v>
      </c>
      <c r="BN127" s="830"/>
      <c r="BO127" s="830"/>
      <c r="BP127" s="830"/>
      <c r="BQ127" s="830"/>
      <c r="BR127" s="830"/>
      <c r="BS127" s="831"/>
      <c r="BT127" s="829" t="s">
        <v>455</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456</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457</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458</v>
      </c>
      <c r="X128" s="816"/>
      <c r="Y128" s="816"/>
      <c r="Z128" s="817"/>
      <c r="AA128" s="818">
        <v>10869</v>
      </c>
      <c r="AB128" s="819"/>
      <c r="AC128" s="819"/>
      <c r="AD128" s="819"/>
      <c r="AE128" s="820"/>
      <c r="AF128" s="821">
        <v>9825</v>
      </c>
      <c r="AG128" s="819"/>
      <c r="AH128" s="819"/>
      <c r="AI128" s="819"/>
      <c r="AJ128" s="820"/>
      <c r="AK128" s="821">
        <v>21494</v>
      </c>
      <c r="AL128" s="819"/>
      <c r="AM128" s="819"/>
      <c r="AN128" s="819"/>
      <c r="AO128" s="820"/>
      <c r="AP128" s="822"/>
      <c r="AQ128" s="823"/>
      <c r="AR128" s="823"/>
      <c r="AS128" s="823"/>
      <c r="AT128" s="824"/>
      <c r="AU128" s="235"/>
      <c r="AV128" s="235"/>
      <c r="AW128" s="235"/>
      <c r="AX128" s="825" t="s">
        <v>459</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460</v>
      </c>
      <c r="CQ128" s="746"/>
      <c r="CR128" s="746"/>
      <c r="CS128" s="746"/>
      <c r="CT128" s="746"/>
      <c r="CU128" s="746"/>
      <c r="CV128" s="746"/>
      <c r="CW128" s="746"/>
      <c r="CX128" s="746"/>
      <c r="CY128" s="746"/>
      <c r="CZ128" s="746"/>
      <c r="DA128" s="746"/>
      <c r="DB128" s="746"/>
      <c r="DC128" s="746"/>
      <c r="DD128" s="746"/>
      <c r="DE128" s="746"/>
      <c r="DF128" s="747"/>
      <c r="DG128" s="808" t="s">
        <v>461</v>
      </c>
      <c r="DH128" s="809"/>
      <c r="DI128" s="809"/>
      <c r="DJ128" s="809"/>
      <c r="DK128" s="809"/>
      <c r="DL128" s="809" t="s">
        <v>462</v>
      </c>
      <c r="DM128" s="809"/>
      <c r="DN128" s="809"/>
      <c r="DO128" s="809"/>
      <c r="DP128" s="809"/>
      <c r="DQ128" s="809" t="s">
        <v>462</v>
      </c>
      <c r="DR128" s="809"/>
      <c r="DS128" s="809"/>
      <c r="DT128" s="809"/>
      <c r="DU128" s="809"/>
      <c r="DV128" s="810" t="s">
        <v>462</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463</v>
      </c>
      <c r="X129" s="795"/>
      <c r="Y129" s="795"/>
      <c r="Z129" s="796"/>
      <c r="AA129" s="797">
        <v>1504713</v>
      </c>
      <c r="AB129" s="798"/>
      <c r="AC129" s="798"/>
      <c r="AD129" s="798"/>
      <c r="AE129" s="799"/>
      <c r="AF129" s="800">
        <v>1583797</v>
      </c>
      <c r="AG129" s="798"/>
      <c r="AH129" s="798"/>
      <c r="AI129" s="798"/>
      <c r="AJ129" s="799"/>
      <c r="AK129" s="800">
        <v>1523864</v>
      </c>
      <c r="AL129" s="798"/>
      <c r="AM129" s="798"/>
      <c r="AN129" s="798"/>
      <c r="AO129" s="799"/>
      <c r="AP129" s="801"/>
      <c r="AQ129" s="802"/>
      <c r="AR129" s="802"/>
      <c r="AS129" s="802"/>
      <c r="AT129" s="803"/>
      <c r="AU129" s="237"/>
      <c r="AV129" s="237"/>
      <c r="AW129" s="237"/>
      <c r="AX129" s="767" t="s">
        <v>464</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465</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466</v>
      </c>
      <c r="X130" s="795"/>
      <c r="Y130" s="795"/>
      <c r="Z130" s="796"/>
      <c r="AA130" s="797">
        <v>204084</v>
      </c>
      <c r="AB130" s="798"/>
      <c r="AC130" s="798"/>
      <c r="AD130" s="798"/>
      <c r="AE130" s="799"/>
      <c r="AF130" s="800">
        <v>206531</v>
      </c>
      <c r="AG130" s="798"/>
      <c r="AH130" s="798"/>
      <c r="AI130" s="798"/>
      <c r="AJ130" s="799"/>
      <c r="AK130" s="800">
        <v>204411</v>
      </c>
      <c r="AL130" s="798"/>
      <c r="AM130" s="798"/>
      <c r="AN130" s="798"/>
      <c r="AO130" s="799"/>
      <c r="AP130" s="801"/>
      <c r="AQ130" s="802"/>
      <c r="AR130" s="802"/>
      <c r="AS130" s="802"/>
      <c r="AT130" s="803"/>
      <c r="AU130" s="237"/>
      <c r="AV130" s="237"/>
      <c r="AW130" s="237"/>
      <c r="AX130" s="767" t="s">
        <v>467</v>
      </c>
      <c r="AY130" s="768"/>
      <c r="AZ130" s="768"/>
      <c r="BA130" s="768"/>
      <c r="BB130" s="768"/>
      <c r="BC130" s="768"/>
      <c r="BD130" s="768"/>
      <c r="BE130" s="769"/>
      <c r="BF130" s="770">
        <v>6.4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468</v>
      </c>
      <c r="X131" s="778"/>
      <c r="Y131" s="778"/>
      <c r="Z131" s="779"/>
      <c r="AA131" s="780">
        <v>1300629</v>
      </c>
      <c r="AB131" s="781"/>
      <c r="AC131" s="781"/>
      <c r="AD131" s="781"/>
      <c r="AE131" s="782"/>
      <c r="AF131" s="783">
        <v>1377266</v>
      </c>
      <c r="AG131" s="781"/>
      <c r="AH131" s="781"/>
      <c r="AI131" s="781"/>
      <c r="AJ131" s="782"/>
      <c r="AK131" s="783">
        <v>1319453</v>
      </c>
      <c r="AL131" s="781"/>
      <c r="AM131" s="781"/>
      <c r="AN131" s="781"/>
      <c r="AO131" s="782"/>
      <c r="AP131" s="784"/>
      <c r="AQ131" s="785"/>
      <c r="AR131" s="785"/>
      <c r="AS131" s="785"/>
      <c r="AT131" s="786"/>
      <c r="AU131" s="237"/>
      <c r="AV131" s="237"/>
      <c r="AW131" s="237"/>
      <c r="AX131" s="745" t="s">
        <v>469</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470</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471</v>
      </c>
      <c r="W132" s="758"/>
      <c r="X132" s="758"/>
      <c r="Y132" s="758"/>
      <c r="Z132" s="759"/>
      <c r="AA132" s="760">
        <v>6.3422390240000004</v>
      </c>
      <c r="AB132" s="761"/>
      <c r="AC132" s="761"/>
      <c r="AD132" s="761"/>
      <c r="AE132" s="762"/>
      <c r="AF132" s="763">
        <v>6.6855640090000001</v>
      </c>
      <c r="AG132" s="761"/>
      <c r="AH132" s="761"/>
      <c r="AI132" s="761"/>
      <c r="AJ132" s="762"/>
      <c r="AK132" s="763">
        <v>6.3558914189999998</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472</v>
      </c>
      <c r="W133" s="737"/>
      <c r="X133" s="737"/>
      <c r="Y133" s="737"/>
      <c r="Z133" s="738"/>
      <c r="AA133" s="739">
        <v>6.5</v>
      </c>
      <c r="AB133" s="740"/>
      <c r="AC133" s="740"/>
      <c r="AD133" s="740"/>
      <c r="AE133" s="741"/>
      <c r="AF133" s="739">
        <v>6.5</v>
      </c>
      <c r="AG133" s="740"/>
      <c r="AH133" s="740"/>
      <c r="AI133" s="740"/>
      <c r="AJ133" s="741"/>
      <c r="AK133" s="739">
        <v>6.4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10"/>
  <sheetViews>
    <sheetView showGridLines="0" view="pageBreakPreview" topLeftCell="P58" zoomScale="85" zoomScaleNormal="85" zoomScaleSheetLayoutView="85" workbookViewId="0">
      <selection activeCell="P77" sqref="P77"/>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02"/>
  <sheetViews>
    <sheetView showGridLines="0" topLeftCell="J1" zoomScale="70" zoomScaleNormal="70" zoomScaleSheetLayoutView="55" workbookViewId="0">
      <selection activeCell="V4" sqref="V4"/>
    </sheetView>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V74"/>
  <sheetViews>
    <sheetView showGridLines="0" view="pageBreakPreview" workbookViewId="0">
      <selection activeCell="G3" sqref="G3"/>
    </sheetView>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473</v>
      </c>
      <c r="B5" s="248"/>
      <c r="C5" s="248"/>
      <c r="D5" s="248"/>
      <c r="E5" s="248"/>
      <c r="F5" s="248"/>
      <c r="G5" s="248"/>
      <c r="H5" s="248"/>
      <c r="I5" s="248"/>
      <c r="J5" s="248"/>
      <c r="K5" s="248"/>
      <c r="L5" s="248"/>
      <c r="M5" s="248"/>
      <c r="N5" s="248"/>
      <c r="O5" s="249"/>
    </row>
    <row r="6" spans="1:16">
      <c r="A6" s="250"/>
      <c r="B6" s="246"/>
      <c r="C6" s="246"/>
      <c r="D6" s="246"/>
      <c r="E6" s="246"/>
      <c r="F6" s="246"/>
      <c r="G6" s="251" t="s">
        <v>474</v>
      </c>
      <c r="H6" s="251"/>
      <c r="I6" s="251"/>
      <c r="J6" s="251"/>
      <c r="K6" s="246"/>
      <c r="L6" s="246"/>
      <c r="M6" s="246"/>
      <c r="N6" s="246"/>
    </row>
    <row r="7" spans="1:16">
      <c r="A7" s="250"/>
      <c r="B7" s="246"/>
      <c r="C7" s="246"/>
      <c r="D7" s="246"/>
      <c r="E7" s="246"/>
      <c r="F7" s="246"/>
      <c r="G7" s="253"/>
      <c r="H7" s="254"/>
      <c r="I7" s="254"/>
      <c r="J7" s="255"/>
      <c r="K7" s="1152" t="s">
        <v>475</v>
      </c>
      <c r="L7" s="256"/>
      <c r="M7" s="257" t="s">
        <v>476</v>
      </c>
      <c r="N7" s="258"/>
    </row>
    <row r="8" spans="1:16">
      <c r="A8" s="250"/>
      <c r="B8" s="246"/>
      <c r="C8" s="246"/>
      <c r="D8" s="246"/>
      <c r="E8" s="246"/>
      <c r="F8" s="246"/>
      <c r="G8" s="259"/>
      <c r="H8" s="260"/>
      <c r="I8" s="260"/>
      <c r="J8" s="261"/>
      <c r="K8" s="1153"/>
      <c r="L8" s="262" t="s">
        <v>477</v>
      </c>
      <c r="M8" s="263" t="s">
        <v>478</v>
      </c>
      <c r="N8" s="264" t="s">
        <v>479</v>
      </c>
    </row>
    <row r="9" spans="1:16">
      <c r="A9" s="250"/>
      <c r="B9" s="246"/>
      <c r="C9" s="246"/>
      <c r="D9" s="246"/>
      <c r="E9" s="246"/>
      <c r="F9" s="246"/>
      <c r="G9" s="1166" t="s">
        <v>480</v>
      </c>
      <c r="H9" s="1167"/>
      <c r="I9" s="1167"/>
      <c r="J9" s="1168"/>
      <c r="K9" s="265">
        <v>470868</v>
      </c>
      <c r="L9" s="266">
        <v>256604</v>
      </c>
      <c r="M9" s="267">
        <v>189696</v>
      </c>
      <c r="N9" s="268">
        <v>35.299999999999997</v>
      </c>
    </row>
    <row r="10" spans="1:16">
      <c r="A10" s="250"/>
      <c r="B10" s="246"/>
      <c r="C10" s="246"/>
      <c r="D10" s="246"/>
      <c r="E10" s="246"/>
      <c r="F10" s="246"/>
      <c r="G10" s="1166" t="s">
        <v>481</v>
      </c>
      <c r="H10" s="1167"/>
      <c r="I10" s="1167"/>
      <c r="J10" s="1168"/>
      <c r="K10" s="269">
        <v>73586</v>
      </c>
      <c r="L10" s="270">
        <v>40101</v>
      </c>
      <c r="M10" s="271">
        <v>21936</v>
      </c>
      <c r="N10" s="272">
        <v>82.8</v>
      </c>
    </row>
    <row r="11" spans="1:16" ht="13.5" customHeight="1">
      <c r="A11" s="250"/>
      <c r="B11" s="246"/>
      <c r="C11" s="246"/>
      <c r="D11" s="246"/>
      <c r="E11" s="246"/>
      <c r="F11" s="246"/>
      <c r="G11" s="1166" t="s">
        <v>482</v>
      </c>
      <c r="H11" s="1167"/>
      <c r="I11" s="1167"/>
      <c r="J11" s="1168"/>
      <c r="K11" s="269">
        <v>87417</v>
      </c>
      <c r="L11" s="270">
        <v>47639</v>
      </c>
      <c r="M11" s="271">
        <v>29437</v>
      </c>
      <c r="N11" s="272">
        <v>61.8</v>
      </c>
    </row>
    <row r="12" spans="1:16" ht="13.5" customHeight="1">
      <c r="A12" s="250"/>
      <c r="B12" s="246"/>
      <c r="C12" s="246"/>
      <c r="D12" s="246"/>
      <c r="E12" s="246"/>
      <c r="F12" s="246"/>
      <c r="G12" s="1166" t="s">
        <v>483</v>
      </c>
      <c r="H12" s="1167"/>
      <c r="I12" s="1167"/>
      <c r="J12" s="1168"/>
      <c r="K12" s="269" t="s">
        <v>484</v>
      </c>
      <c r="L12" s="270" t="s">
        <v>484</v>
      </c>
      <c r="M12" s="271">
        <v>3160</v>
      </c>
      <c r="N12" s="272" t="s">
        <v>484</v>
      </c>
    </row>
    <row r="13" spans="1:16" ht="13.5" customHeight="1">
      <c r="A13" s="250"/>
      <c r="B13" s="246"/>
      <c r="C13" s="246"/>
      <c r="D13" s="246"/>
      <c r="E13" s="246"/>
      <c r="F13" s="246"/>
      <c r="G13" s="1166" t="s">
        <v>485</v>
      </c>
      <c r="H13" s="1167"/>
      <c r="I13" s="1167"/>
      <c r="J13" s="1168"/>
      <c r="K13" s="269" t="s">
        <v>484</v>
      </c>
      <c r="L13" s="270" t="s">
        <v>484</v>
      </c>
      <c r="M13" s="271" t="s">
        <v>484</v>
      </c>
      <c r="N13" s="272" t="s">
        <v>484</v>
      </c>
    </row>
    <row r="14" spans="1:16" ht="13.5" customHeight="1">
      <c r="A14" s="250"/>
      <c r="B14" s="246"/>
      <c r="C14" s="246"/>
      <c r="D14" s="246"/>
      <c r="E14" s="246"/>
      <c r="F14" s="246"/>
      <c r="G14" s="1166" t="s">
        <v>486</v>
      </c>
      <c r="H14" s="1167"/>
      <c r="I14" s="1167"/>
      <c r="J14" s="1168"/>
      <c r="K14" s="269">
        <v>16808</v>
      </c>
      <c r="L14" s="270">
        <v>9160</v>
      </c>
      <c r="M14" s="271">
        <v>9091</v>
      </c>
      <c r="N14" s="272">
        <v>0.8</v>
      </c>
    </row>
    <row r="15" spans="1:16" ht="13.5" customHeight="1">
      <c r="A15" s="250"/>
      <c r="B15" s="246"/>
      <c r="C15" s="246"/>
      <c r="D15" s="246"/>
      <c r="E15" s="246"/>
      <c r="F15" s="246"/>
      <c r="G15" s="1166" t="s">
        <v>487</v>
      </c>
      <c r="H15" s="1167"/>
      <c r="I15" s="1167"/>
      <c r="J15" s="1168"/>
      <c r="K15" s="269" t="s">
        <v>484</v>
      </c>
      <c r="L15" s="270" t="s">
        <v>484</v>
      </c>
      <c r="M15" s="271">
        <v>4470</v>
      </c>
      <c r="N15" s="272" t="s">
        <v>484</v>
      </c>
    </row>
    <row r="16" spans="1:16">
      <c r="A16" s="250"/>
      <c r="B16" s="246"/>
      <c r="C16" s="246"/>
      <c r="D16" s="246"/>
      <c r="E16" s="246"/>
      <c r="F16" s="246"/>
      <c r="G16" s="1169" t="s">
        <v>488</v>
      </c>
      <c r="H16" s="1170"/>
      <c r="I16" s="1170"/>
      <c r="J16" s="1171"/>
      <c r="K16" s="270">
        <v>-45200</v>
      </c>
      <c r="L16" s="270">
        <v>-24632</v>
      </c>
      <c r="M16" s="271">
        <v>-19414</v>
      </c>
      <c r="N16" s="272">
        <v>26.9</v>
      </c>
    </row>
    <row r="17" spans="1:16">
      <c r="A17" s="250"/>
      <c r="B17" s="246"/>
      <c r="C17" s="246"/>
      <c r="D17" s="246"/>
      <c r="E17" s="246"/>
      <c r="F17" s="246"/>
      <c r="G17" s="1169" t="s">
        <v>172</v>
      </c>
      <c r="H17" s="1170"/>
      <c r="I17" s="1170"/>
      <c r="J17" s="1171"/>
      <c r="K17" s="270">
        <v>603479</v>
      </c>
      <c r="L17" s="270">
        <v>328871</v>
      </c>
      <c r="M17" s="271">
        <v>238376</v>
      </c>
      <c r="N17" s="272">
        <v>38</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489</v>
      </c>
      <c r="H19" s="246"/>
      <c r="I19" s="246"/>
      <c r="J19" s="246"/>
      <c r="K19" s="246"/>
      <c r="L19" s="246"/>
      <c r="M19" s="246"/>
      <c r="N19" s="246"/>
    </row>
    <row r="20" spans="1:16">
      <c r="A20" s="250"/>
      <c r="B20" s="246"/>
      <c r="C20" s="246"/>
      <c r="D20" s="246"/>
      <c r="E20" s="246"/>
      <c r="F20" s="246"/>
      <c r="G20" s="274"/>
      <c r="H20" s="275"/>
      <c r="I20" s="275"/>
      <c r="J20" s="276"/>
      <c r="K20" s="277" t="s">
        <v>490</v>
      </c>
      <c r="L20" s="278" t="s">
        <v>491</v>
      </c>
      <c r="M20" s="279" t="s">
        <v>492</v>
      </c>
      <c r="N20" s="280"/>
    </row>
    <row r="21" spans="1:16" s="286" customFormat="1">
      <c r="A21" s="281"/>
      <c r="B21" s="251"/>
      <c r="C21" s="251"/>
      <c r="D21" s="251"/>
      <c r="E21" s="251"/>
      <c r="F21" s="251"/>
      <c r="G21" s="1163" t="s">
        <v>493</v>
      </c>
      <c r="H21" s="1164"/>
      <c r="I21" s="1164"/>
      <c r="J21" s="1165"/>
      <c r="K21" s="282">
        <v>27.25</v>
      </c>
      <c r="L21" s="283">
        <v>21.75</v>
      </c>
      <c r="M21" s="284">
        <v>5.5</v>
      </c>
      <c r="N21" s="251"/>
      <c r="O21" s="285"/>
      <c r="P21" s="281"/>
    </row>
    <row r="22" spans="1:16" s="286" customFormat="1">
      <c r="A22" s="281"/>
      <c r="B22" s="251"/>
      <c r="C22" s="251"/>
      <c r="D22" s="251"/>
      <c r="E22" s="251"/>
      <c r="F22" s="251"/>
      <c r="G22" s="1163" t="s">
        <v>494</v>
      </c>
      <c r="H22" s="1164"/>
      <c r="I22" s="1164"/>
      <c r="J22" s="1165"/>
      <c r="K22" s="287">
        <v>90.9</v>
      </c>
      <c r="L22" s="288">
        <v>95.2</v>
      </c>
      <c r="M22" s="289">
        <v>-4.3</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495</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496</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497</v>
      </c>
      <c r="H29" s="251"/>
      <c r="I29" s="251"/>
      <c r="J29" s="251"/>
      <c r="K29" s="246"/>
      <c r="L29" s="246"/>
      <c r="M29" s="246"/>
      <c r="N29" s="246"/>
      <c r="O29" s="295"/>
    </row>
    <row r="30" spans="1:16">
      <c r="A30" s="250"/>
      <c r="B30" s="246"/>
      <c r="C30" s="246"/>
      <c r="D30" s="246"/>
      <c r="E30" s="246"/>
      <c r="F30" s="246"/>
      <c r="G30" s="253"/>
      <c r="H30" s="254"/>
      <c r="I30" s="254"/>
      <c r="J30" s="255"/>
      <c r="K30" s="1152" t="s">
        <v>475</v>
      </c>
      <c r="L30" s="256"/>
      <c r="M30" s="257" t="s">
        <v>476</v>
      </c>
      <c r="N30" s="258"/>
    </row>
    <row r="31" spans="1:16">
      <c r="A31" s="250"/>
      <c r="B31" s="246"/>
      <c r="C31" s="246"/>
      <c r="D31" s="246"/>
      <c r="E31" s="246"/>
      <c r="F31" s="246"/>
      <c r="G31" s="259"/>
      <c r="H31" s="260"/>
      <c r="I31" s="260"/>
      <c r="J31" s="261"/>
      <c r="K31" s="1153"/>
      <c r="L31" s="262" t="s">
        <v>477</v>
      </c>
      <c r="M31" s="263" t="s">
        <v>478</v>
      </c>
      <c r="N31" s="264" t="s">
        <v>479</v>
      </c>
    </row>
    <row r="32" spans="1:16" ht="27" customHeight="1">
      <c r="A32" s="250"/>
      <c r="B32" s="246"/>
      <c r="C32" s="246"/>
      <c r="D32" s="246"/>
      <c r="E32" s="246"/>
      <c r="F32" s="246"/>
      <c r="G32" s="1154" t="s">
        <v>498</v>
      </c>
      <c r="H32" s="1155"/>
      <c r="I32" s="1155"/>
      <c r="J32" s="1156"/>
      <c r="K32" s="296">
        <v>244456</v>
      </c>
      <c r="L32" s="296">
        <v>133219</v>
      </c>
      <c r="M32" s="297">
        <v>139853</v>
      </c>
      <c r="N32" s="298">
        <v>-4.7</v>
      </c>
    </row>
    <row r="33" spans="1:16" ht="13.5" customHeight="1">
      <c r="A33" s="250"/>
      <c r="B33" s="246"/>
      <c r="C33" s="246"/>
      <c r="D33" s="246"/>
      <c r="E33" s="246"/>
      <c r="F33" s="246"/>
      <c r="G33" s="1154" t="s">
        <v>499</v>
      </c>
      <c r="H33" s="1155"/>
      <c r="I33" s="1155"/>
      <c r="J33" s="1156"/>
      <c r="K33" s="296" t="s">
        <v>484</v>
      </c>
      <c r="L33" s="296" t="s">
        <v>484</v>
      </c>
      <c r="M33" s="297" t="s">
        <v>484</v>
      </c>
      <c r="N33" s="298" t="s">
        <v>484</v>
      </c>
    </row>
    <row r="34" spans="1:16" ht="27" customHeight="1">
      <c r="A34" s="250"/>
      <c r="B34" s="246"/>
      <c r="C34" s="246"/>
      <c r="D34" s="246"/>
      <c r="E34" s="246"/>
      <c r="F34" s="246"/>
      <c r="G34" s="1154" t="s">
        <v>500</v>
      </c>
      <c r="H34" s="1155"/>
      <c r="I34" s="1155"/>
      <c r="J34" s="1156"/>
      <c r="K34" s="296" t="s">
        <v>484</v>
      </c>
      <c r="L34" s="296" t="s">
        <v>484</v>
      </c>
      <c r="M34" s="297">
        <v>4</v>
      </c>
      <c r="N34" s="298" t="s">
        <v>484</v>
      </c>
    </row>
    <row r="35" spans="1:16" ht="27" customHeight="1">
      <c r="A35" s="250"/>
      <c r="B35" s="246"/>
      <c r="C35" s="246"/>
      <c r="D35" s="246"/>
      <c r="E35" s="246"/>
      <c r="F35" s="246"/>
      <c r="G35" s="1154" t="s">
        <v>501</v>
      </c>
      <c r="H35" s="1155"/>
      <c r="I35" s="1155"/>
      <c r="J35" s="1156"/>
      <c r="K35" s="296">
        <v>42898</v>
      </c>
      <c r="L35" s="296">
        <v>23378</v>
      </c>
      <c r="M35" s="297">
        <v>31890</v>
      </c>
      <c r="N35" s="298">
        <v>-26.7</v>
      </c>
    </row>
    <row r="36" spans="1:16" ht="27" customHeight="1">
      <c r="A36" s="250"/>
      <c r="B36" s="246"/>
      <c r="C36" s="246"/>
      <c r="D36" s="246"/>
      <c r="E36" s="246"/>
      <c r="F36" s="246"/>
      <c r="G36" s="1154" t="s">
        <v>502</v>
      </c>
      <c r="H36" s="1155"/>
      <c r="I36" s="1155"/>
      <c r="J36" s="1156"/>
      <c r="K36" s="296">
        <v>22371</v>
      </c>
      <c r="L36" s="296">
        <v>12191</v>
      </c>
      <c r="M36" s="297">
        <v>5316</v>
      </c>
      <c r="N36" s="298">
        <v>129.30000000000001</v>
      </c>
    </row>
    <row r="37" spans="1:16" ht="13.5" customHeight="1">
      <c r="A37" s="250"/>
      <c r="B37" s="246"/>
      <c r="C37" s="246"/>
      <c r="D37" s="246"/>
      <c r="E37" s="246"/>
      <c r="F37" s="246"/>
      <c r="G37" s="1154" t="s">
        <v>503</v>
      </c>
      <c r="H37" s="1155"/>
      <c r="I37" s="1155"/>
      <c r="J37" s="1156"/>
      <c r="K37" s="296" t="s">
        <v>484</v>
      </c>
      <c r="L37" s="296" t="s">
        <v>484</v>
      </c>
      <c r="M37" s="297">
        <v>1757</v>
      </c>
      <c r="N37" s="298" t="s">
        <v>484</v>
      </c>
    </row>
    <row r="38" spans="1:16" ht="27" customHeight="1">
      <c r="A38" s="250"/>
      <c r="B38" s="246"/>
      <c r="C38" s="246"/>
      <c r="D38" s="246"/>
      <c r="E38" s="246"/>
      <c r="F38" s="246"/>
      <c r="G38" s="1157" t="s">
        <v>504</v>
      </c>
      <c r="H38" s="1158"/>
      <c r="I38" s="1158"/>
      <c r="J38" s="1159"/>
      <c r="K38" s="299">
        <v>43</v>
      </c>
      <c r="L38" s="299">
        <v>23</v>
      </c>
      <c r="M38" s="300">
        <v>42</v>
      </c>
      <c r="N38" s="301">
        <v>-45.2</v>
      </c>
      <c r="O38" s="295"/>
    </row>
    <row r="39" spans="1:16">
      <c r="A39" s="250"/>
      <c r="B39" s="246"/>
      <c r="C39" s="246"/>
      <c r="D39" s="246"/>
      <c r="E39" s="246"/>
      <c r="F39" s="246"/>
      <c r="G39" s="1157" t="s">
        <v>505</v>
      </c>
      <c r="H39" s="1158"/>
      <c r="I39" s="1158"/>
      <c r="J39" s="1159"/>
      <c r="K39" s="302">
        <v>-21494</v>
      </c>
      <c r="L39" s="302">
        <v>-11713</v>
      </c>
      <c r="M39" s="303">
        <v>-8426</v>
      </c>
      <c r="N39" s="304">
        <v>39</v>
      </c>
      <c r="O39" s="295"/>
    </row>
    <row r="40" spans="1:16" ht="27" customHeight="1">
      <c r="A40" s="250"/>
      <c r="B40" s="246"/>
      <c r="C40" s="246"/>
      <c r="D40" s="246"/>
      <c r="E40" s="246"/>
      <c r="F40" s="246"/>
      <c r="G40" s="1154" t="s">
        <v>506</v>
      </c>
      <c r="H40" s="1155"/>
      <c r="I40" s="1155"/>
      <c r="J40" s="1156"/>
      <c r="K40" s="302">
        <v>-204411</v>
      </c>
      <c r="L40" s="302">
        <v>-111396</v>
      </c>
      <c r="M40" s="303">
        <v>-127711</v>
      </c>
      <c r="N40" s="304">
        <v>-12.8</v>
      </c>
      <c r="O40" s="295"/>
    </row>
    <row r="41" spans="1:16">
      <c r="A41" s="250"/>
      <c r="B41" s="246"/>
      <c r="C41" s="246"/>
      <c r="D41" s="246"/>
      <c r="E41" s="246"/>
      <c r="F41" s="246"/>
      <c r="G41" s="1160" t="s">
        <v>283</v>
      </c>
      <c r="H41" s="1161"/>
      <c r="I41" s="1161"/>
      <c r="J41" s="1162"/>
      <c r="K41" s="296">
        <v>83863</v>
      </c>
      <c r="L41" s="302">
        <v>45702</v>
      </c>
      <c r="M41" s="303">
        <v>42725</v>
      </c>
      <c r="N41" s="304">
        <v>7</v>
      </c>
      <c r="O41" s="295"/>
    </row>
    <row r="42" spans="1:16">
      <c r="A42" s="250"/>
      <c r="B42" s="246"/>
      <c r="C42" s="246"/>
      <c r="D42" s="246"/>
      <c r="E42" s="246"/>
      <c r="F42" s="246"/>
      <c r="G42" s="305" t="s">
        <v>507</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508</v>
      </c>
      <c r="B47" s="246"/>
      <c r="C47" s="246"/>
      <c r="D47" s="246"/>
      <c r="E47" s="246"/>
      <c r="F47" s="246"/>
      <c r="G47" s="246"/>
      <c r="H47" s="246"/>
      <c r="I47" s="246"/>
      <c r="J47" s="246"/>
      <c r="K47" s="246"/>
      <c r="L47" s="246"/>
      <c r="M47" s="246"/>
      <c r="N47" s="246"/>
    </row>
    <row r="48" spans="1:16">
      <c r="A48" s="250"/>
      <c r="B48" s="246"/>
      <c r="C48" s="246"/>
      <c r="D48" s="246"/>
      <c r="E48" s="246"/>
      <c r="F48" s="246"/>
      <c r="G48" s="310" t="s">
        <v>509</v>
      </c>
      <c r="H48" s="310"/>
      <c r="I48" s="310"/>
      <c r="J48" s="310"/>
      <c r="K48" s="310"/>
      <c r="L48" s="310"/>
      <c r="M48" s="311"/>
      <c r="N48" s="310"/>
    </row>
    <row r="49" spans="1:14" ht="13.5" customHeight="1">
      <c r="A49" s="250"/>
      <c r="B49" s="246"/>
      <c r="C49" s="246"/>
      <c r="D49" s="246"/>
      <c r="E49" s="246"/>
      <c r="F49" s="246"/>
      <c r="G49" s="312"/>
      <c r="H49" s="313"/>
      <c r="I49" s="1147" t="s">
        <v>475</v>
      </c>
      <c r="J49" s="1149" t="s">
        <v>510</v>
      </c>
      <c r="K49" s="1150"/>
      <c r="L49" s="1150"/>
      <c r="M49" s="1150"/>
      <c r="N49" s="1151"/>
    </row>
    <row r="50" spans="1:14">
      <c r="A50" s="250"/>
      <c r="B50" s="246"/>
      <c r="C50" s="246"/>
      <c r="D50" s="246"/>
      <c r="E50" s="246"/>
      <c r="F50" s="246"/>
      <c r="G50" s="314"/>
      <c r="H50" s="315"/>
      <c r="I50" s="1148"/>
      <c r="J50" s="316" t="s">
        <v>511</v>
      </c>
      <c r="K50" s="317" t="s">
        <v>512</v>
      </c>
      <c r="L50" s="318" t="s">
        <v>513</v>
      </c>
      <c r="M50" s="319" t="s">
        <v>514</v>
      </c>
      <c r="N50" s="320" t="s">
        <v>515</v>
      </c>
    </row>
    <row r="51" spans="1:14">
      <c r="A51" s="250"/>
      <c r="B51" s="246"/>
      <c r="C51" s="246"/>
      <c r="D51" s="246"/>
      <c r="E51" s="246"/>
      <c r="F51" s="246"/>
      <c r="G51" s="312" t="s">
        <v>516</v>
      </c>
      <c r="H51" s="313"/>
      <c r="I51" s="321">
        <v>332555</v>
      </c>
      <c r="J51" s="322">
        <v>173930</v>
      </c>
      <c r="K51" s="323">
        <v>17.3</v>
      </c>
      <c r="L51" s="324">
        <v>228305</v>
      </c>
      <c r="M51" s="325">
        <v>5.6</v>
      </c>
      <c r="N51" s="326">
        <v>11.7</v>
      </c>
    </row>
    <row r="52" spans="1:14">
      <c r="A52" s="250"/>
      <c r="B52" s="246"/>
      <c r="C52" s="246"/>
      <c r="D52" s="246"/>
      <c r="E52" s="246"/>
      <c r="F52" s="246"/>
      <c r="G52" s="327"/>
      <c r="H52" s="328" t="s">
        <v>517</v>
      </c>
      <c r="I52" s="329">
        <v>83546</v>
      </c>
      <c r="J52" s="330">
        <v>43696</v>
      </c>
      <c r="K52" s="331">
        <v>-38.299999999999997</v>
      </c>
      <c r="L52" s="332">
        <v>86611</v>
      </c>
      <c r="M52" s="333">
        <v>-20.399999999999999</v>
      </c>
      <c r="N52" s="334">
        <v>-17.899999999999999</v>
      </c>
    </row>
    <row r="53" spans="1:14">
      <c r="A53" s="250"/>
      <c r="B53" s="246"/>
      <c r="C53" s="246"/>
      <c r="D53" s="246"/>
      <c r="E53" s="246"/>
      <c r="F53" s="246"/>
      <c r="G53" s="312" t="s">
        <v>518</v>
      </c>
      <c r="H53" s="313"/>
      <c r="I53" s="321">
        <v>574151</v>
      </c>
      <c r="J53" s="322">
        <v>301550</v>
      </c>
      <c r="K53" s="323">
        <v>73.400000000000006</v>
      </c>
      <c r="L53" s="324">
        <v>316331</v>
      </c>
      <c r="M53" s="325">
        <v>38.6</v>
      </c>
      <c r="N53" s="326">
        <v>34.799999999999997</v>
      </c>
    </row>
    <row r="54" spans="1:14">
      <c r="A54" s="250"/>
      <c r="B54" s="246"/>
      <c r="C54" s="246"/>
      <c r="D54" s="246"/>
      <c r="E54" s="246"/>
      <c r="F54" s="246"/>
      <c r="G54" s="327"/>
      <c r="H54" s="328" t="s">
        <v>517</v>
      </c>
      <c r="I54" s="329">
        <v>112232</v>
      </c>
      <c r="J54" s="330">
        <v>58945</v>
      </c>
      <c r="K54" s="331">
        <v>34.9</v>
      </c>
      <c r="L54" s="332">
        <v>106387</v>
      </c>
      <c r="M54" s="333">
        <v>22.8</v>
      </c>
      <c r="N54" s="334">
        <v>12.1</v>
      </c>
    </row>
    <row r="55" spans="1:14">
      <c r="A55" s="250"/>
      <c r="B55" s="246"/>
      <c r="C55" s="246"/>
      <c r="D55" s="246"/>
      <c r="E55" s="246"/>
      <c r="F55" s="246"/>
      <c r="G55" s="312" t="s">
        <v>519</v>
      </c>
      <c r="H55" s="313"/>
      <c r="I55" s="321">
        <v>931976</v>
      </c>
      <c r="J55" s="322">
        <v>495205</v>
      </c>
      <c r="K55" s="323">
        <v>64.2</v>
      </c>
      <c r="L55" s="324">
        <v>333013</v>
      </c>
      <c r="M55" s="325">
        <v>5.3</v>
      </c>
      <c r="N55" s="326">
        <v>58.9</v>
      </c>
    </row>
    <row r="56" spans="1:14">
      <c r="A56" s="250"/>
      <c r="B56" s="246"/>
      <c r="C56" s="246"/>
      <c r="D56" s="246"/>
      <c r="E56" s="246"/>
      <c r="F56" s="246"/>
      <c r="G56" s="327"/>
      <c r="H56" s="328" t="s">
        <v>517</v>
      </c>
      <c r="I56" s="329">
        <v>250243</v>
      </c>
      <c r="J56" s="330">
        <v>132967</v>
      </c>
      <c r="K56" s="331">
        <v>125.6</v>
      </c>
      <c r="L56" s="332">
        <v>126732</v>
      </c>
      <c r="M56" s="333">
        <v>19.100000000000001</v>
      </c>
      <c r="N56" s="334">
        <v>106.5</v>
      </c>
    </row>
    <row r="57" spans="1:14">
      <c r="A57" s="250"/>
      <c r="B57" s="246"/>
      <c r="C57" s="246"/>
      <c r="D57" s="246"/>
      <c r="E57" s="246"/>
      <c r="F57" s="246"/>
      <c r="G57" s="312" t="s">
        <v>520</v>
      </c>
      <c r="H57" s="313"/>
      <c r="I57" s="321">
        <v>550149</v>
      </c>
      <c r="J57" s="322">
        <v>293256</v>
      </c>
      <c r="K57" s="323">
        <v>-40.799999999999997</v>
      </c>
      <c r="L57" s="324">
        <v>280458</v>
      </c>
      <c r="M57" s="325">
        <v>-15.8</v>
      </c>
      <c r="N57" s="326">
        <v>-25</v>
      </c>
    </row>
    <row r="58" spans="1:14">
      <c r="A58" s="250"/>
      <c r="B58" s="246"/>
      <c r="C58" s="246"/>
      <c r="D58" s="246"/>
      <c r="E58" s="246"/>
      <c r="F58" s="246"/>
      <c r="G58" s="327"/>
      <c r="H58" s="328" t="s">
        <v>517</v>
      </c>
      <c r="I58" s="329">
        <v>116380</v>
      </c>
      <c r="J58" s="330">
        <v>62036</v>
      </c>
      <c r="K58" s="331">
        <v>-53.3</v>
      </c>
      <c r="L58" s="332">
        <v>127286</v>
      </c>
      <c r="M58" s="333">
        <v>0.4</v>
      </c>
      <c r="N58" s="334">
        <v>-53.7</v>
      </c>
    </row>
    <row r="59" spans="1:14">
      <c r="A59" s="250"/>
      <c r="B59" s="246"/>
      <c r="C59" s="246"/>
      <c r="D59" s="246"/>
      <c r="E59" s="246"/>
      <c r="F59" s="246"/>
      <c r="G59" s="312" t="s">
        <v>521</v>
      </c>
      <c r="H59" s="313"/>
      <c r="I59" s="321">
        <v>1066555</v>
      </c>
      <c r="J59" s="322">
        <v>581229</v>
      </c>
      <c r="K59" s="323">
        <v>98.2</v>
      </c>
      <c r="L59" s="324">
        <v>291945</v>
      </c>
      <c r="M59" s="325">
        <v>4.0999999999999996</v>
      </c>
      <c r="N59" s="326">
        <v>94.1</v>
      </c>
    </row>
    <row r="60" spans="1:14">
      <c r="A60" s="250"/>
      <c r="B60" s="246"/>
      <c r="C60" s="246"/>
      <c r="D60" s="246"/>
      <c r="E60" s="246"/>
      <c r="F60" s="246"/>
      <c r="G60" s="327"/>
      <c r="H60" s="328" t="s">
        <v>517</v>
      </c>
      <c r="I60" s="335">
        <v>94327</v>
      </c>
      <c r="J60" s="330">
        <v>51404</v>
      </c>
      <c r="K60" s="331">
        <v>-17.100000000000001</v>
      </c>
      <c r="L60" s="332">
        <v>127651</v>
      </c>
      <c r="M60" s="333">
        <v>0.3</v>
      </c>
      <c r="N60" s="334">
        <v>-17.399999999999999</v>
      </c>
    </row>
    <row r="61" spans="1:14">
      <c r="A61" s="250"/>
      <c r="B61" s="246"/>
      <c r="C61" s="246"/>
      <c r="D61" s="246"/>
      <c r="E61" s="246"/>
      <c r="F61" s="246"/>
      <c r="G61" s="312" t="s">
        <v>522</v>
      </c>
      <c r="H61" s="336"/>
      <c r="I61" s="337">
        <v>691077</v>
      </c>
      <c r="J61" s="338">
        <v>369034</v>
      </c>
      <c r="K61" s="339">
        <v>42.5</v>
      </c>
      <c r="L61" s="340">
        <v>290010</v>
      </c>
      <c r="M61" s="341">
        <v>7.6</v>
      </c>
      <c r="N61" s="326">
        <v>34.9</v>
      </c>
    </row>
    <row r="62" spans="1:14">
      <c r="A62" s="250"/>
      <c r="B62" s="246"/>
      <c r="C62" s="246"/>
      <c r="D62" s="246"/>
      <c r="E62" s="246"/>
      <c r="F62" s="246"/>
      <c r="G62" s="327"/>
      <c r="H62" s="328" t="s">
        <v>517</v>
      </c>
      <c r="I62" s="329">
        <v>131346</v>
      </c>
      <c r="J62" s="330">
        <v>69810</v>
      </c>
      <c r="K62" s="331">
        <v>10.4</v>
      </c>
      <c r="L62" s="332">
        <v>114933</v>
      </c>
      <c r="M62" s="333">
        <v>4.4000000000000004</v>
      </c>
      <c r="N62" s="334">
        <v>6</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32"/>
  <sheetViews>
    <sheetView showGridLines="0" topLeftCell="A106" zoomScaleNormal="100" zoomScaleSheetLayoutView="55" workbookViewId="0">
      <selection activeCell="A113" sqref="A113"/>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32"/>
  <sheetViews>
    <sheetView showGridLines="0" topLeftCell="B79" zoomScale="70" zoomScaleNormal="70" zoomScaleSheetLayoutView="55" workbookViewId="0">
      <selection activeCell="A107" sqref="A107"/>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3"/>
  <sheetViews>
    <sheetView showGridLines="0" topLeftCell="A28" zoomScale="70" zoomScaleNormal="70" zoomScaleSheetLayoutView="100" workbookViewId="0">
      <selection activeCell="B1" sqref="B1:DI1"/>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72" t="s">
        <v>3</v>
      </c>
      <c r="D47" s="1172"/>
      <c r="E47" s="1173"/>
      <c r="F47" s="11">
        <v>58.81</v>
      </c>
      <c r="G47" s="12">
        <v>73.08</v>
      </c>
      <c r="H47" s="12">
        <v>77.760000000000005</v>
      </c>
      <c r="I47" s="12">
        <v>83.34</v>
      </c>
      <c r="J47" s="13">
        <v>93.51</v>
      </c>
    </row>
    <row r="48" spans="2:10" ht="57.75" customHeight="1">
      <c r="B48" s="14"/>
      <c r="C48" s="1174" t="s">
        <v>4</v>
      </c>
      <c r="D48" s="1174"/>
      <c r="E48" s="1175"/>
      <c r="F48" s="15">
        <v>26.22</v>
      </c>
      <c r="G48" s="16">
        <v>8.8000000000000007</v>
      </c>
      <c r="H48" s="16">
        <v>8.82</v>
      </c>
      <c r="I48" s="16">
        <v>13.14</v>
      </c>
      <c r="J48" s="17">
        <v>8.51</v>
      </c>
    </row>
    <row r="49" spans="2:10" ht="57.75" customHeight="1" thickBot="1">
      <c r="B49" s="18"/>
      <c r="C49" s="1176" t="s">
        <v>5</v>
      </c>
      <c r="D49" s="1176"/>
      <c r="E49" s="1177"/>
      <c r="F49" s="19">
        <v>12.87</v>
      </c>
      <c r="G49" s="20" t="s">
        <v>529</v>
      </c>
      <c r="H49" s="20">
        <v>3.18</v>
      </c>
      <c r="I49" s="20">
        <v>14.23</v>
      </c>
      <c r="J49" s="21">
        <v>1.74</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 </vt:lpstr>
      <vt:lpstr>施設類型別ストック情報分析表① </vt:lpstr>
      <vt:lpstr>施設類型別ストック情報分析表② </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吉村 樹</cp:lastModifiedBy>
  <cp:lastPrinted>2018-03-09T06:42:31Z</cp:lastPrinted>
  <dcterms:created xsi:type="dcterms:W3CDTF">2018-01-24T06:46:46Z</dcterms:created>
  <dcterms:modified xsi:type="dcterms:W3CDTF">2018-12-18T01:56:15Z</dcterms:modified>
  <cp:category/>
</cp:coreProperties>
</file>