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62913"/>
</workbook>
</file>

<file path=xl/calcChain.xml><?xml version="1.0" encoding="utf-8"?>
<calcChain xmlns="http://schemas.openxmlformats.org/spreadsheetml/2006/main">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AM35" i="9"/>
  <c r="U35" i="9"/>
  <c r="U36" i="9" s="1"/>
  <c r="BE34" i="9" s="1"/>
  <c r="BE35" i="9" s="1"/>
  <c r="C35" i="9"/>
  <c r="CO34" i="9"/>
  <c r="BW34" i="9"/>
  <c r="BW35" i="9" s="1"/>
  <c r="BW36" i="9" s="1"/>
  <c r="BW37" i="9" s="1"/>
  <c r="BW38" i="9" s="1"/>
  <c r="BW39" i="9" s="1"/>
  <c r="BW40" i="9" s="1"/>
  <c r="BW41" i="9" s="1"/>
  <c r="U34" i="9"/>
  <c r="AM34" i="9" s="1"/>
  <c r="C34" i="9"/>
  <c r="P67" i="8" l="1"/>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<sst xmlns="http://schemas.openxmlformats.org/spreadsheetml/2006/main" count="1078" uniqueCount="580">
  <si>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</si>
  <si>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</si>
  <si>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</si>
  <si>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</si>
  <si>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</si>
  <si>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</si>
  <si>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</si>
  <si>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</si>
  <si>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</si>
  <si>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</si>
  <si>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</si>
  <si>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</si>
  <si>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</si>
  <si>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</si>
  <si>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</si>
  <si>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</si>
  <si>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</si>
  <si>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</si>
  <si>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</si>
  <si>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</si>
  <si>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</si>
  <si>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</si>
  <si>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</si>
  <si>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</si>
  <si>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</si>
  <si>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</si>
  <si>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</si>
  <si>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</si>
  <si>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</si>
  <si>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</si>
  <si>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</si>
  <si>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</si>
  <si>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</si>
  <si>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</si>
  <si>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</si>
  <si>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</si>
  <si>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</si>
  <si>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</si>
  <si>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</si>
  <si>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</si>
  <si>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</si>
  <si>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</si>
  <si>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</si>
  <si>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</si>
  <si>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</si>
  <si>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</si>
  <si>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</si>
  <si>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</si>
  <si>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</si>
  <si>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</si>
  <si>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</si>
  <si>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</si>
  <si>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</si>
  <si>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</si>
  <si>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</si>
  <si>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</si>
  <si>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</si>
  <si>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</si>
  <si>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</si>
  <si>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</si>
  <si>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</si>
  <si>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</si>
  <si>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</si>
  <si>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</si>
  <si>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</si>
  <si>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</si>
  <si>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</si>
  <si>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</si>
  <si>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</si>
  <si>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</si>
  <si>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Ⅲ－１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</si>
  <si>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</si>
  <si>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</si>
  <si>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</si>
  <si>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</si>
  <si>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</si>
  <si>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</si>
  <si>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</si>
  <si>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</si>
  <si>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</si>
  <si>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</si>
  <si>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</si>
  <si>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</si>
  <si>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うるま市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</si>
  <si>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</si>
  <si>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</si>
  <si>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</si>
  <si>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</si>
  <si>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</si>
  <si>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</si>
  <si>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</si>
  <si>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</si>
  <si>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</si>
  <si>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</si>
  <si>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</si>
  <si>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</si>
  <si>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</si>
  <si>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</si>
  <si>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</si>
  <si>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</si>
  <si>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</si>
  <si>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</si>
  <si>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</si>
  <si>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</si>
  <si>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</si>
  <si>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</si>
  <si>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</si>
  <si>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</si>
  <si>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</si>
  <si>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</si>
  <si>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</si>
  <si>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</si>
  <si>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</si>
  <si>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</si>
  <si>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</si>
  <si>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</si>
  <si>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</si>
  <si>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</si>
  <si>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</si>
  <si>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</si>
  <si>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</si>
  <si>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</si>
  <si>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</si>
  <si>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</si>
  <si>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</si>
  <si>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</si>
  <si>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</si>
  <si>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</si>
  <si>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</si>
  <si>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</si>
  <si>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</si>
  <si>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</si>
  <si>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</si>
  <si>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</si>
  <si>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</si>
  <si>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</si>
  <si>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</si>
  <si>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8"/>
  </si>
  <si>
    <t>うち日本人(％)</t>
    <phoneticPr fontId="5"/>
  </si>
  <si>
    <t>0.4</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</si>
  <si>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</si>
  <si>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</si>
  <si>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</si>
  <si>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</si>
  <si>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</si>
  <si>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</si>
  <si>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</si>
  <si>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</si>
  <si>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</si>
  <si>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</si>
  <si>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</si>
  <si>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</si>
  <si>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</si>
  <si>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</si>
  <si>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</si>
  <si>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</si>
  <si>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</si>
  <si>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</si>
  <si>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</si>
  <si>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</si>
  <si>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</si>
  <si>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</si>
  <si>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</si>
  <si>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</si>
  <si>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</si>
  <si>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</si>
  <si>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</si>
  <si>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</si>
  <si>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</si>
  <si>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</si>
  <si>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</si>
  <si>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</si>
  <si>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</si>
  <si>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</si>
  <si>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</si>
  <si>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</si>
  <si>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</si>
  <si>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</si>
  <si>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</si>
  <si>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</si>
  <si>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</si>
  <si>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</si>
  <si>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</si>
  <si>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</si>
  <si>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</si>
  <si>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</si>
  <si>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</si>
  <si>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</si>
  <si>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</si>
  <si>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</si>
  <si>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</si>
  <si>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</si>
  <si>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</si>
  <si>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</si>
  <si>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</si>
  <si>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</si>
  <si>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</si>
  <si>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</si>
  <si>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沖縄県うるま市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</si>
  <si>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</si>
  <si>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</si>
  <si>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</si>
  <si>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</si>
  <si>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</si>
  <si>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</si>
  <si>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</si>
  <si>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</si>
  <si>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</si>
  <si>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</si>
  <si>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</si>
  <si>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</si>
  <si>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</si>
  <si>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</si>
  <si>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</si>
  <si>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</si>
  <si>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</si>
  <si>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</si>
  <si>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</si>
  <si>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</si>
  <si>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</si>
  <si>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</si>
  <si>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</si>
  <si>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</si>
  <si>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</si>
  <si>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</si>
  <si>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</si>
  <si>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</si>
  <si>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</si>
  <si>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</si>
  <si>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</si>
  <si>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</si>
  <si>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</si>
  <si>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</si>
  <si>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</si>
  <si>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</si>
  <si>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</si>
  <si>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</si>
  <si>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</si>
  <si>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</si>
  <si>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</si>
  <si>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</si>
  <si>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</si>
  <si>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</si>
  <si>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</si>
  <si>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</si>
  <si>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</si>
  <si>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</si>
  <si>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</si>
  <si>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</si>
  <si>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</si>
  <si>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</si>
  <si>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</si>
  <si>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</si>
  <si>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</si>
  <si>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</si>
  <si>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</si>
  <si>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</si>
  <si>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</si>
  <si>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</si>
  <si>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</si>
  <si>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</si>
  <si>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</si>
  <si>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</si>
  <si>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</si>
  <si>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</si>
  <si>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</si>
  <si>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</si>
  <si>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</si>
  <si>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</si>
  <si>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</si>
  <si>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</si>
  <si>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</si>
  <si>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</si>
  <si>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</si>
  <si>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</si>
  <si>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</si>
  <si>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</si>
  <si>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</si>
  <si>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</si>
  <si>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</si>
  <si>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</si>
  <si>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</si>
  <si>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</si>
  <si>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</si>
  <si>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</si>
  <si>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</si>
  <si>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</si>
  <si>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</si>
  <si>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</si>
  <si>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</si>
  <si>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</si>
  <si>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</si>
  <si>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</si>
  <si>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</si>
  <si>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</si>
  <si>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</si>
  <si>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</si>
  <si>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</si>
  <si>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</si>
  <si>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</si>
  <si>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</si>
  <si>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</si>
  <si>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</si>
  <si>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</si>
  <si>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</si>
  <si>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</si>
  <si>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</si>
  <si>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</si>
  <si>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</si>
  <si>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</si>
  <si>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</si>
  <si>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</si>
  <si>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</si>
  <si>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</si>
  <si>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</si>
  <si>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</si>
  <si>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</si>
  <si>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</si>
  <si>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</si>
  <si>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</si>
  <si>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</si>
  <si>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</si>
  <si>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</si>
  <si>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</si>
  <si>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</si>
  <si>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</si>
  <si>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</si>
  <si>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</si>
  <si>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</si>
  <si>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</si>
  <si>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</si>
  <si>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</si>
  <si>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</si>
  <si>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</si>
  <si>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</si>
  <si>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</si>
  <si>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</si>
  <si>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</si>
  <si>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</si>
  <si>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</si>
  <si>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</si>
  <si>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</si>
  <si>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</si>
  <si>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</si>
  <si>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</si>
  <si>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</si>
  <si>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</si>
  <si>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沖縄県うるま市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</si>
  <si>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</si>
  <si>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</si>
  <si>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</si>
  <si>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</si>
  <si>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</si>
  <si>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</si>
  <si>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</si>
  <si>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</si>
  <si>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</si>
  <si>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</si>
  <si>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</si>
  <si>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</si>
  <si>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</si>
  <si>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</si>
  <si>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</si>
  <si>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</si>
  <si>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</si>
  <si>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</si>
  <si>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</si>
  <si>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</si>
  <si>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</si>
  <si>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</si>
  <si>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</si>
  <si>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</si>
  <si>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</si>
  <si>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</si>
  <si>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</si>
  <si>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</si>
  <si>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</si>
  <si>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</si>
  <si>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</si>
  <si>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</si>
  <si>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</si>
  <si>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</si>
  <si>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</si>
  <si>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</si>
  <si>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</si>
  <si>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</si>
  <si>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</si>
  <si>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</si>
  <si>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</si>
  <si>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</si>
  <si>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</si>
  <si>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</si>
  <si>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</si>
  <si>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</si>
  <si>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</si>
  <si>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</si>
  <si>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</si>
  <si>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</si>
  <si>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</si>
  <si>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</si>
  <si>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</si>
  <si>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</si>
  <si>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</si>
  <si>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</si>
  <si>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</si>
  <si>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</si>
  <si>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</si>
  <si>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</si>
  <si>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</si>
  <si>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</si>
  <si>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</si>
  <si>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</si>
  <si>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</si>
  <si>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</si>
  <si>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</si>
  <si>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</si>
  <si>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</si>
  <si>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</si>
  <si>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</si>
  <si>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</si>
  <si>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</si>
  <si>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</si>
  <si>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</si>
  <si>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t>
    <phoneticPr fontId="5"/>
  </si>
  <si>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</si>
  <si>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</si>
  <si>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</si>
  <si>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</si>
  <si>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</si>
  <si>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</si>
  <si>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</si>
  <si>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</si>
  <si>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</si>
  <si>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</si>
  <si>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</si>
  <si>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</si>
  <si>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</si>
  <si>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</si>
  <si>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</si>
  <si>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</si>
  <si>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</si>
  <si>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</si>
  <si>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</si>
  <si>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</si>
  <si>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</si>
  <si>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</si>
  <si>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</si>
  <si>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</si>
  <si>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</si>
  <si>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</si>
  <si>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</si>
  <si>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</si>
  <si>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3"/>
  </si>
  <si>
    <t>介護保険特別会計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</si>
  <si>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</si>
  <si>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</si>
  <si>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</si>
  <si>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</si>
  <si>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</si>
  <si>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</si>
  <si>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</si>
  <si>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</si>
  <si>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</si>
  <si>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</si>
  <si>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</si>
  <si>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</si>
  <si>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</si>
  <si>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</si>
  <si>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</si>
  <si>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</si>
  <si>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</si>
  <si>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</si>
  <si>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</si>
  <si>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</si>
  <si>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</si>
  <si>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</si>
  <si>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</si>
  <si>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</si>
  <si>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</si>
  <si>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</si>
  <si>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</si>
  <si>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</si>
  <si>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</si>
  <si>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</si>
  <si>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</si>
  <si>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</si>
  <si>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</si>
  <si>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</si>
  <si>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</si>
  <si>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</si>
  <si>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</si>
  <si>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</si>
  <si>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</si>
  <si>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</si>
  <si>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</si>
  <si>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</si>
  <si>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</si>
  <si>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</si>
  <si>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</si>
  <si>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</si>
  <si>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</si>
  <si>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</si>
  <si>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</si>
  <si>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</si>
  <si>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</si>
  <si>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</si>
  <si>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</si>
  <si>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</si>
  <si>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</si>
  <si>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</si>
  <si>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</si>
  <si>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</si>
  <si>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</si>
  <si>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</si>
  <si>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</si>
  <si>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</si>
  <si>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</si>
  <si>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</si>
  <si>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</si>
  <si>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</si>
  <si>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</si>
  <si>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</si>
  <si>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</si>
  <si>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</si>
  <si>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</si>
  <si>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</si>
  <si>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</si>
  <si>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</si>
  <si>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</si>
  <si>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</si>
  <si>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</si>
  <si>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</si>
  <si>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</si>
  <si>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</si>
  <si>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</si>
  <si>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</si>
  <si>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</si>
  <si>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0.10</t>
  </si>
  <si>
    <t>国民健康保険特別会計</t>
  </si>
  <si>
    <t>▲ 6.82</t>
  </si>
  <si>
    <t>▲ 7.61</t>
  </si>
  <si>
    <t>▲ 5.92</t>
  </si>
  <si>
    <t>▲ 3.22</t>
  </si>
  <si>
    <t>▲ 0.15</t>
  </si>
  <si>
    <t>水道事業会計</t>
  </si>
  <si>
    <t>一般会計</t>
  </si>
  <si>
    <t>介護保険特別会計</t>
  </si>
  <si>
    <t>公共下水道事業特別会計</t>
  </si>
  <si>
    <t>後期高齢者医療特別会計</t>
  </si>
  <si>
    <t>農業集落排水事業特別会計</t>
  </si>
  <si>
    <t>その他会計（赤字）</t>
  </si>
  <si>
    <t>その他会計（黒字）</t>
  </si>
  <si>
    <t>-</t>
    <phoneticPr fontId="2"/>
  </si>
  <si>
    <t>沖縄県市町村自治会館管理組合（一般会計）</t>
    <rPh sb="0" eb="3">
      <t>オキナワケン</t>
    </rPh>
    <rPh sb="3" eb="6">
      <t>シチョウソン</t>
    </rPh>
    <rPh sb="6" eb="8">
      <t>ジチ</t>
    </rPh>
    <rPh sb="8" eb="10">
      <t>カイカン</t>
    </rPh>
    <rPh sb="10" eb="12">
      <t>カンリ</t>
    </rPh>
    <rPh sb="12" eb="14">
      <t>クミアイ</t>
    </rPh>
    <rPh sb="15" eb="17">
      <t>イッパン</t>
    </rPh>
    <rPh sb="17" eb="19">
      <t>カイケイ</t>
    </rPh>
    <phoneticPr fontId="30"/>
  </si>
  <si>
    <t>沖縄県市町村総合事務組合（一般会計）</t>
    <rPh sb="0" eb="3">
      <t>オキナワケン</t>
    </rPh>
    <rPh sb="3" eb="6">
      <t>シチョウソン</t>
    </rPh>
    <rPh sb="6" eb="8">
      <t>ソウゴウ</t>
    </rPh>
    <rPh sb="8" eb="10">
      <t>ジム</t>
    </rPh>
    <rPh sb="10" eb="12">
      <t>クミアイ</t>
    </rPh>
    <rPh sb="13" eb="15">
      <t>イッパン</t>
    </rPh>
    <rPh sb="15" eb="17">
      <t>カイケイ</t>
    </rPh>
    <phoneticPr fontId="30"/>
  </si>
  <si>
    <t>中部衛生施設組合（一般会計）</t>
    <rPh sb="0" eb="2">
      <t>チュウブ</t>
    </rPh>
    <rPh sb="2" eb="4">
      <t>エイセイ</t>
    </rPh>
    <rPh sb="4" eb="6">
      <t>シセツ</t>
    </rPh>
    <rPh sb="6" eb="8">
      <t>クミアイ</t>
    </rPh>
    <rPh sb="9" eb="11">
      <t>イッパン</t>
    </rPh>
    <rPh sb="11" eb="13">
      <t>カイケイ</t>
    </rPh>
    <phoneticPr fontId="30"/>
  </si>
  <si>
    <t>中部広域市町村圏事務組合（一般会計）</t>
    <rPh sb="0" eb="2">
      <t>チュウブ</t>
    </rPh>
    <rPh sb="2" eb="4">
      <t>コウイキ</t>
    </rPh>
    <rPh sb="4" eb="7">
      <t>シチョウソン</t>
    </rPh>
    <rPh sb="7" eb="8">
      <t>ケン</t>
    </rPh>
    <rPh sb="8" eb="10">
      <t>ジム</t>
    </rPh>
    <rPh sb="10" eb="12">
      <t>クミアイ</t>
    </rPh>
    <rPh sb="13" eb="15">
      <t>イッパン</t>
    </rPh>
    <rPh sb="15" eb="17">
      <t>カイケイ</t>
    </rPh>
    <phoneticPr fontId="30"/>
  </si>
  <si>
    <t>中部広域市町村圏事務組合（特別会計）</t>
    <rPh sb="0" eb="2">
      <t>チュウブ</t>
    </rPh>
    <rPh sb="2" eb="4">
      <t>コウイキ</t>
    </rPh>
    <rPh sb="4" eb="7">
      <t>シチョウソン</t>
    </rPh>
    <rPh sb="7" eb="8">
      <t>ケン</t>
    </rPh>
    <rPh sb="8" eb="10">
      <t>ジム</t>
    </rPh>
    <rPh sb="10" eb="12">
      <t>クミアイ</t>
    </rPh>
    <rPh sb="13" eb="15">
      <t>トクベツ</t>
    </rPh>
    <rPh sb="15" eb="17">
      <t>カイケイ</t>
    </rPh>
    <phoneticPr fontId="30"/>
  </si>
  <si>
    <t>中部北環境施設組合（一般会計）</t>
    <rPh sb="0" eb="2">
      <t>チュウブ</t>
    </rPh>
    <rPh sb="2" eb="3">
      <t>キタ</t>
    </rPh>
    <rPh sb="3" eb="5">
      <t>カンキョウ</t>
    </rPh>
    <rPh sb="5" eb="7">
      <t>シセツ</t>
    </rPh>
    <rPh sb="7" eb="9">
      <t>クミアイ</t>
    </rPh>
    <rPh sb="10" eb="12">
      <t>イッパン</t>
    </rPh>
    <rPh sb="12" eb="14">
      <t>カイケイ</t>
    </rPh>
    <phoneticPr fontId="30"/>
  </si>
  <si>
    <t>沖縄県後期高齢者医療広域連合（一般会計）</t>
    <rPh sb="0" eb="3">
      <t>オキナワケン</t>
    </rPh>
    <rPh sb="3" eb="5">
      <t>コウキ</t>
    </rPh>
    <rPh sb="5" eb="7">
      <t>コウレイ</t>
    </rPh>
    <rPh sb="7" eb="8">
      <t>シャ</t>
    </rPh>
    <rPh sb="8" eb="10">
      <t>イリョウ</t>
    </rPh>
    <rPh sb="10" eb="12">
      <t>コウイキ</t>
    </rPh>
    <rPh sb="12" eb="14">
      <t>レンゴウ</t>
    </rPh>
    <rPh sb="15" eb="17">
      <t>イッパン</t>
    </rPh>
    <rPh sb="17" eb="19">
      <t>カイケイ</t>
    </rPh>
    <phoneticPr fontId="30"/>
  </si>
  <si>
    <t>沖縄県後期高齢者医療広域連合（特別会計）</t>
    <rPh sb="0" eb="3">
      <t>オキナワケン</t>
    </rPh>
    <rPh sb="3" eb="5">
      <t>コウキ</t>
    </rPh>
    <rPh sb="5" eb="7">
      <t>コウレイ</t>
    </rPh>
    <rPh sb="7" eb="8">
      <t>シャ</t>
    </rPh>
    <rPh sb="8" eb="10">
      <t>イリョウ</t>
    </rPh>
    <rPh sb="10" eb="12">
      <t>コウイキ</t>
    </rPh>
    <rPh sb="12" eb="14">
      <t>レンゴウ</t>
    </rPh>
    <rPh sb="15" eb="17">
      <t>トクベツ</t>
    </rPh>
    <rPh sb="17" eb="19">
      <t>カイケイ</t>
    </rPh>
    <phoneticPr fontId="30"/>
  </si>
  <si>
    <t>-</t>
    <phoneticPr fontId="2"/>
  </si>
  <si>
    <t>-</t>
    <phoneticPr fontId="2"/>
  </si>
  <si>
    <t>-</t>
    <phoneticPr fontId="2"/>
  </si>
  <si>
    <t>うるま市土地開発公社</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</si>
  <si>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</si>
  <si>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</si>
  <si>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</si>
  <si>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</si>
  <si>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</si>
  <si>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</si>
  <si>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</si>
  <si>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</si>
  <si>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</si>
  <si>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</si>
  <si>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</si>
  <si>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</si>
  <si>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</si>
  <si>
    <t xml:space="preserve"> 普通建設事業を実施する際には合併特例債などの有利な地方債ﾒﾆｭｰを活用するとともに、充当可能基金の積増しを計画的に行い、将来負担の軽減に取り組んできており将比率が低下している。一方で有形固定資産減価償却率は上昇傾向にあるが、主な要因としては各地区にある市民会館、図書館、体育館、プールなどの社会教育施設の有形固定資産減価償却率が65％以上と高い水準にある。今後は、公共施設等総合管理計画に基づく個別計画の策定に取組み、施設の在り方（統廃合や長寿命化など）を検討していく必要がある。</t>
    <rPh sb="8" eb="10">
      <t>ジッシ</t>
    </rPh>
    <rPh sb="15" eb="17">
      <t>ガッペイ</t>
    </rPh>
    <rPh sb="17" eb="19">
      <t>トクレイ</t>
    </rPh>
    <rPh sb="19" eb="20">
      <t>サイ</t>
    </rPh>
    <rPh sb="26" eb="29">
      <t>チホウサイ</t>
    </rPh>
    <rPh sb="34" eb="36">
      <t>カツヨウ</t>
    </rPh>
    <rPh sb="43" eb="45">
      <t>ジュウトウ</t>
    </rPh>
    <rPh sb="45" eb="47">
      <t>カノウ</t>
    </rPh>
    <rPh sb="47" eb="49">
      <t>キキン</t>
    </rPh>
    <rPh sb="50" eb="51">
      <t>ツ</t>
    </rPh>
    <rPh sb="51" eb="52">
      <t>マ</t>
    </rPh>
    <rPh sb="54" eb="57">
      <t>ケイカクテキ</t>
    </rPh>
    <rPh sb="58" eb="59">
      <t>オコナ</t>
    </rPh>
    <rPh sb="198" eb="200">
      <t>コベツ</t>
    </rPh>
    <rPh sb="200" eb="202">
      <t>ケイカク</t>
    </rPh>
    <rPh sb="203" eb="205">
      <t>サクテイ</t>
    </rPh>
    <rPh sb="206" eb="208">
      <t>トリクミ</t>
    </rPh>
    <rPh sb="210" eb="212">
      <t>シセツ</t>
    </rPh>
    <rPh sb="213" eb="214">
      <t>ア</t>
    </rPh>
    <rPh sb="215" eb="216">
      <t>カタ</t>
    </rPh>
    <rPh sb="217" eb="220">
      <t>トウハイゴウ</t>
    </rPh>
    <rPh sb="221" eb="225">
      <t>チョウジュミョウカ</t>
    </rPh>
    <rPh sb="229" eb="231">
      <t>ケントウ</t>
    </rPh>
    <rPh sb="235" eb="237">
      <t>ヒツヨウ</t>
    </rPh>
    <phoneticPr fontId="5"/>
  </si>
  <si>
    <t>　実質公債費比率、将来負担比率はともに、類似団体と比較して低くなっている。これは、普通建設事業を実施する際、合併特例債を活用していることや決算剰余金を活用して充当可能基金の積増しをするなど、将来負担の軽減に取り組んできたことによる。合併特例債の活用については、現時点で平成32年度までを計画期間としていることから,それ以降の地方債活用については充当率や交付税参入率を考慮するとともに普通建設事業の在り方を検討していく必要がある。</t>
    <rPh sb="41" eb="43">
      <t>フツウ</t>
    </rPh>
    <rPh sb="43" eb="45">
      <t>ケンセツ</t>
    </rPh>
    <rPh sb="45" eb="47">
      <t>ジギョウ</t>
    </rPh>
    <rPh sb="48" eb="50">
      <t>ジッシ</t>
    </rPh>
    <rPh sb="52" eb="53">
      <t>サイ</t>
    </rPh>
    <rPh sb="54" eb="56">
      <t>ガッペイ</t>
    </rPh>
    <rPh sb="56" eb="58">
      <t>トクレイ</t>
    </rPh>
    <rPh sb="58" eb="59">
      <t>サイ</t>
    </rPh>
    <rPh sb="60" eb="62">
      <t>カツヨウ</t>
    </rPh>
    <rPh sb="69" eb="71">
      <t>ケッサン</t>
    </rPh>
    <rPh sb="71" eb="73">
      <t>ジョウヨ</t>
    </rPh>
    <rPh sb="73" eb="74">
      <t>キン</t>
    </rPh>
    <rPh sb="75" eb="77">
      <t>カツヨウ</t>
    </rPh>
    <rPh sb="116" eb="118">
      <t>ガッペイ</t>
    </rPh>
    <rPh sb="118" eb="120">
      <t>トクレイ</t>
    </rPh>
    <rPh sb="120" eb="121">
      <t>サイ</t>
    </rPh>
    <rPh sb="122" eb="124">
      <t>カツヨウ</t>
    </rPh>
    <rPh sb="130" eb="133">
      <t>ゲンジテン</t>
    </rPh>
    <rPh sb="134" eb="136">
      <t>ヘイセイ</t>
    </rPh>
    <rPh sb="138" eb="140">
      <t>ネンド</t>
    </rPh>
    <rPh sb="143" eb="145">
      <t>ケイカク</t>
    </rPh>
    <rPh sb="145" eb="147">
      <t>キカン</t>
    </rPh>
    <rPh sb="159" eb="161">
      <t>イコウ</t>
    </rPh>
    <rPh sb="162" eb="165">
      <t>チホウサイ</t>
    </rPh>
    <rPh sb="165" eb="167">
      <t>カツヨウ</t>
    </rPh>
    <rPh sb="172" eb="174">
      <t>ジュウトウ</t>
    </rPh>
    <rPh sb="174" eb="175">
      <t>リツ</t>
    </rPh>
    <rPh sb="176" eb="178">
      <t>コウフ</t>
    </rPh>
    <rPh sb="178" eb="179">
      <t>ゼイ</t>
    </rPh>
    <rPh sb="179" eb="182">
      <t>サンニュウリツ</t>
    </rPh>
    <rPh sb="183" eb="185">
      <t>コウリョ</t>
    </rPh>
    <rPh sb="191" eb="193">
      <t>フツウ</t>
    </rPh>
    <rPh sb="193" eb="195">
      <t>ケンセツ</t>
    </rPh>
    <rPh sb="195" eb="197">
      <t>ジギョウ</t>
    </rPh>
    <rPh sb="198" eb="199">
      <t>ア</t>
    </rPh>
    <rPh sb="200" eb="201">
      <t>カタ</t>
    </rPh>
    <rPh sb="202" eb="204">
      <t>ケントウ</t>
    </rPh>
    <rPh sb="208" eb="210">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</si>
</sst>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5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43493</c:v>
                </c:pt>
                <c:pt idx="1">
                  <c:v>50840</c:v>
                </c:pt>
                <c:pt idx="2">
                  <c:v>53605</c:v>
                </c:pt>
                <c:pt idx="3">
                  <c:v>58051</c:v>
                </c:pt>
                <c:pt idx="4">
                  <c:v>65942</c:v>
                </c:pt>
              </c:numCache>
            </c:numRef>
          </c:val>
          <c:smooth val="0"/>
          <c:extLst xmlns:c16r2="http://schemas.microsoft.com/office/drawing/2015/06/chart">
            <c:ext xmlns:c16="http://schemas.microsoft.com/office/drawing/2014/chart" uri="{C3380CC4-5D6E-409C-BE32-E72D297353CC}">
              <c16:uniqueId val="{00000000-9583-46A0-A828-933B92F3154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63688</c:v>
                </c:pt>
                <c:pt idx="1">
                  <c:v>68665</c:v>
                </c:pt>
                <c:pt idx="2">
                  <c:v>74577</c:v>
                </c:pt>
                <c:pt idx="3">
                  <c:v>96981</c:v>
                </c:pt>
                <c:pt idx="4">
                  <c:v>70935</c:v>
                </c:pt>
              </c:numCache>
            </c:numRef>
          </c:val>
          <c:smooth val="0"/>
          <c:extLst xmlns:c16r2="http://schemas.microsoft.com/office/drawing/2015/06/chart">
            <c:ext xmlns:c16="http://schemas.microsoft.com/office/drawing/2014/chart" uri="{C3380CC4-5D6E-409C-BE32-E72D297353CC}">
              <c16:uniqueId val="{00000001-9583-46A0-A828-933B92F31545}"/>
            </c:ext>
          </c:extLst>
        </c:ser>
        <c:dLbls>
          <c:showLegendKey val="0"/>
          <c:showVal val="0"/>
          <c:showCatName val="0"/>
          <c:showSerName val="0"/>
          <c:showPercent val="0"/>
          <c:showBubbleSize val="0"/>
        </c:dLbls>
        <c:marker val="1"/>
        <c:smooth val="0"/>
        <c:axId val="119907840"/>
        <c:axId val="119909760"/>
      </c:lineChart>
      <c:catAx>
        <c:axId val="11990784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9909760"/>
        <c:crosses val="autoZero"/>
        <c:auto val="1"/>
        <c:lblAlgn val="ctr"/>
        <c:lblOffset val="100"/>
        <c:tickLblSkip val="1"/>
        <c:tickMarkSkip val="1"/>
        <c:noMultiLvlLbl val="0"/>
      </c:catAx>
      <c:valAx>
        <c:axId val="11990976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99078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5.87</c:v>
                </c:pt>
                <c:pt idx="1">
                  <c:v>6.34</c:v>
                </c:pt>
                <c:pt idx="2">
                  <c:v>7.15</c:v>
                </c:pt>
                <c:pt idx="3">
                  <c:v>9.48</c:v>
                </c:pt>
                <c:pt idx="4">
                  <c:v>8.35</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17.420000000000002</c:v>
                </c:pt>
                <c:pt idx="1">
                  <c:v>17.850000000000001</c:v>
                </c:pt>
                <c:pt idx="2">
                  <c:v>19.37</c:v>
                </c:pt>
                <c:pt idx="3">
                  <c:v>20.71</c:v>
                </c:pt>
                <c:pt idx="4">
                  <c:v>21.65</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34482944"/>
        <c:axId val="1344974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3.98</c:v>
                </c:pt>
                <c:pt idx="1">
                  <c:v>7.82</c:v>
                </c:pt>
                <c:pt idx="2">
                  <c:v>4.1100000000000003</c:v>
                </c:pt>
                <c:pt idx="3">
                  <c:v>6.51</c:v>
                </c:pt>
                <c:pt idx="4">
                  <c:v>-0.1</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34482944"/>
        <c:axId val="134497408"/>
      </c:lineChart>
      <c:catAx>
        <c:axId val="134482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4497408"/>
        <c:crosses val="autoZero"/>
        <c:auto val="1"/>
        <c:lblAlgn val="ctr"/>
        <c:lblOffset val="100"/>
        <c:tickLblSkip val="1"/>
        <c:tickMarkSkip val="1"/>
        <c:noMultiLvlLbl val="0"/>
      </c:catAx>
      <c:valAx>
        <c:axId val="1344974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44829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0.02</c:v>
                </c:pt>
                <c:pt idx="2">
                  <c:v>#N/A</c:v>
                </c:pt>
                <c:pt idx="3">
                  <c:v>0</c:v>
                </c:pt>
                <c:pt idx="4">
                  <c:v>#N/A</c:v>
                </c:pt>
                <c:pt idx="5">
                  <c:v>0.02</c:v>
                </c:pt>
                <c:pt idx="6">
                  <c:v>#N/A</c:v>
                </c:pt>
                <c:pt idx="7">
                  <c:v>0</c:v>
                </c:pt>
                <c:pt idx="8">
                  <c:v>#N/A</c:v>
                </c:pt>
                <c:pt idx="9">
                  <c:v>0.02</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0.2</c:v>
                </c:pt>
                <c:pt idx="2">
                  <c:v>#N/A</c:v>
                </c:pt>
                <c:pt idx="3">
                  <c:v>0.13</c:v>
                </c:pt>
                <c:pt idx="4">
                  <c:v>#N/A</c:v>
                </c:pt>
                <c:pt idx="5">
                  <c:v>0.09</c:v>
                </c:pt>
                <c:pt idx="6">
                  <c:v>#N/A</c:v>
                </c:pt>
                <c:pt idx="7">
                  <c:v>0.05</c:v>
                </c:pt>
                <c:pt idx="8">
                  <c:v>#N/A</c:v>
                </c:pt>
                <c:pt idx="9">
                  <c:v>0.14000000000000001</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0.82</c:v>
                </c:pt>
                <c:pt idx="2">
                  <c:v>#N/A</c:v>
                </c:pt>
                <c:pt idx="3">
                  <c:v>0.46</c:v>
                </c:pt>
                <c:pt idx="4">
                  <c:v>#N/A</c:v>
                </c:pt>
                <c:pt idx="5">
                  <c:v>0.62</c:v>
                </c:pt>
                <c:pt idx="6">
                  <c:v>#N/A</c:v>
                </c:pt>
                <c:pt idx="7">
                  <c:v>0.35</c:v>
                </c:pt>
                <c:pt idx="8">
                  <c:v>#N/A</c:v>
                </c:pt>
                <c:pt idx="9">
                  <c:v>0.72</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5.86</c:v>
                </c:pt>
                <c:pt idx="2">
                  <c:v>#N/A</c:v>
                </c:pt>
                <c:pt idx="3">
                  <c:v>6.34</c:v>
                </c:pt>
                <c:pt idx="4">
                  <c:v>#N/A</c:v>
                </c:pt>
                <c:pt idx="5">
                  <c:v>7.15</c:v>
                </c:pt>
                <c:pt idx="6">
                  <c:v>#N/A</c:v>
                </c:pt>
                <c:pt idx="7">
                  <c:v>9.48</c:v>
                </c:pt>
                <c:pt idx="8">
                  <c:v>#N/A</c:v>
                </c:pt>
                <c:pt idx="9">
                  <c:v>8.35</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8.52</c:v>
                </c:pt>
                <c:pt idx="2">
                  <c:v>#N/A</c:v>
                </c:pt>
                <c:pt idx="3">
                  <c:v>7.97</c:v>
                </c:pt>
                <c:pt idx="4">
                  <c:v>#N/A</c:v>
                </c:pt>
                <c:pt idx="5">
                  <c:v>8.17</c:v>
                </c:pt>
                <c:pt idx="6">
                  <c:v>#N/A</c:v>
                </c:pt>
                <c:pt idx="7">
                  <c:v>8.09</c:v>
                </c:pt>
                <c:pt idx="8">
                  <c:v>#N/A</c:v>
                </c:pt>
                <c:pt idx="9">
                  <c:v>8.4700000000000006</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6.82</c:v>
                </c:pt>
                <c:pt idx="1">
                  <c:v>#N/A</c:v>
                </c:pt>
                <c:pt idx="2">
                  <c:v>7.61</c:v>
                </c:pt>
                <c:pt idx="3">
                  <c:v>#N/A</c:v>
                </c:pt>
                <c:pt idx="4">
                  <c:v>5.92</c:v>
                </c:pt>
                <c:pt idx="5">
                  <c:v>#N/A</c:v>
                </c:pt>
                <c:pt idx="6">
                  <c:v>3.22</c:v>
                </c:pt>
                <c:pt idx="7">
                  <c:v>#N/A</c:v>
                </c:pt>
                <c:pt idx="8">
                  <c:v>0.15</c:v>
                </c:pt>
                <c:pt idx="9">
                  <c:v>#N/A</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34837376"/>
        <c:axId val="134838912"/>
      </c:barChart>
      <c:catAx>
        <c:axId val="134837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4838912"/>
        <c:crosses val="autoZero"/>
        <c:auto val="1"/>
        <c:lblAlgn val="ctr"/>
        <c:lblOffset val="100"/>
        <c:tickLblSkip val="1"/>
        <c:tickMarkSkip val="1"/>
        <c:noMultiLvlLbl val="0"/>
      </c:catAx>
      <c:valAx>
        <c:axId val="1348389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48373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3208</c:v>
                </c:pt>
                <c:pt idx="5">
                  <c:v>3320</c:v>
                </c:pt>
                <c:pt idx="8">
                  <c:v>3842</c:v>
                </c:pt>
                <c:pt idx="11">
                  <c:v>3839</c:v>
                </c:pt>
                <c:pt idx="14">
                  <c:v>4046</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372</c:v>
                </c:pt>
                <c:pt idx="3">
                  <c:v>385</c:v>
                </c:pt>
                <c:pt idx="6">
                  <c:v>373</c:v>
                </c:pt>
                <c:pt idx="9">
                  <c:v>374</c:v>
                </c:pt>
                <c:pt idx="12">
                  <c:v>359</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715</c:v>
                </c:pt>
                <c:pt idx="3">
                  <c:v>715</c:v>
                </c:pt>
                <c:pt idx="6">
                  <c:v>711</c:v>
                </c:pt>
                <c:pt idx="9">
                  <c:v>710</c:v>
                </c:pt>
                <c:pt idx="12">
                  <c:v>718</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4367</c:v>
                </c:pt>
                <c:pt idx="3">
                  <c:v>4298</c:v>
                </c:pt>
                <c:pt idx="6">
                  <c:v>4487</c:v>
                </c:pt>
                <c:pt idx="9">
                  <c:v>4582</c:v>
                </c:pt>
                <c:pt idx="12">
                  <c:v>4831</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19840768"/>
        <c:axId val="1198426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2246</c:v>
                </c:pt>
                <c:pt idx="2">
                  <c:v>#N/A</c:v>
                </c:pt>
                <c:pt idx="3">
                  <c:v>#N/A</c:v>
                </c:pt>
                <c:pt idx="4">
                  <c:v>2078</c:v>
                </c:pt>
                <c:pt idx="5">
                  <c:v>#N/A</c:v>
                </c:pt>
                <c:pt idx="6">
                  <c:v>#N/A</c:v>
                </c:pt>
                <c:pt idx="7">
                  <c:v>1729</c:v>
                </c:pt>
                <c:pt idx="8">
                  <c:v>#N/A</c:v>
                </c:pt>
                <c:pt idx="9">
                  <c:v>#N/A</c:v>
                </c:pt>
                <c:pt idx="10">
                  <c:v>1827</c:v>
                </c:pt>
                <c:pt idx="11">
                  <c:v>#N/A</c:v>
                </c:pt>
                <c:pt idx="12">
                  <c:v>#N/A</c:v>
                </c:pt>
                <c:pt idx="13">
                  <c:v>1862</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19840768"/>
        <c:axId val="119842688"/>
      </c:lineChart>
      <c:catAx>
        <c:axId val="119840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9842688"/>
        <c:crosses val="autoZero"/>
        <c:auto val="1"/>
        <c:lblAlgn val="ctr"/>
        <c:lblOffset val="100"/>
        <c:tickLblSkip val="1"/>
        <c:tickMarkSkip val="1"/>
        <c:noMultiLvlLbl val="0"/>
      </c:catAx>
      <c:valAx>
        <c:axId val="1198426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98407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41676</c:v>
                </c:pt>
                <c:pt idx="5">
                  <c:v>42419</c:v>
                </c:pt>
                <c:pt idx="8">
                  <c:v>43535</c:v>
                </c:pt>
                <c:pt idx="11">
                  <c:v>45824</c:v>
                </c:pt>
                <c:pt idx="14">
                  <c:v>45922</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2937</c:v>
                </c:pt>
                <c:pt idx="5">
                  <c:v>2575</c:v>
                </c:pt>
                <c:pt idx="8">
                  <c:v>2377</c:v>
                </c:pt>
                <c:pt idx="11">
                  <c:v>2394</c:v>
                </c:pt>
                <c:pt idx="14">
                  <c:v>2198</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9552</c:v>
                </c:pt>
                <c:pt idx="5">
                  <c:v>10273</c:v>
                </c:pt>
                <c:pt idx="8">
                  <c:v>11317</c:v>
                </c:pt>
                <c:pt idx="11">
                  <c:v>12094</c:v>
                </c:pt>
                <c:pt idx="14">
                  <c:v>13723</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24</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4944</c:v>
                </c:pt>
                <c:pt idx="3">
                  <c:v>4071</c:v>
                </c:pt>
                <c:pt idx="6">
                  <c:v>3164</c:v>
                </c:pt>
                <c:pt idx="9">
                  <c:v>2674</c:v>
                </c:pt>
                <c:pt idx="12">
                  <c:v>2657</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2269</c:v>
                </c:pt>
                <c:pt idx="3">
                  <c:v>1878</c:v>
                </c:pt>
                <c:pt idx="6">
                  <c:v>1483</c:v>
                </c:pt>
                <c:pt idx="9">
                  <c:v>1122</c:v>
                </c:pt>
                <c:pt idx="12">
                  <c:v>825</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10664</c:v>
                </c:pt>
                <c:pt idx="3">
                  <c:v>10439</c:v>
                </c:pt>
                <c:pt idx="6">
                  <c:v>10282</c:v>
                </c:pt>
                <c:pt idx="9">
                  <c:v>10224</c:v>
                </c:pt>
                <c:pt idx="12">
                  <c:v>10184</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85</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49557</c:v>
                </c:pt>
                <c:pt idx="3">
                  <c:v>48231</c:v>
                </c:pt>
                <c:pt idx="6">
                  <c:v>48980</c:v>
                </c:pt>
                <c:pt idx="9">
                  <c:v>51379</c:v>
                </c:pt>
                <c:pt idx="12">
                  <c:v>51237</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34898432"/>
        <c:axId val="1349003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13269</c:v>
                </c:pt>
                <c:pt idx="2">
                  <c:v>#N/A</c:v>
                </c:pt>
                <c:pt idx="3">
                  <c:v>#N/A</c:v>
                </c:pt>
                <c:pt idx="4">
                  <c:v>9352</c:v>
                </c:pt>
                <c:pt idx="5">
                  <c:v>#N/A</c:v>
                </c:pt>
                <c:pt idx="6">
                  <c:v>#N/A</c:v>
                </c:pt>
                <c:pt idx="7">
                  <c:v>6705</c:v>
                </c:pt>
                <c:pt idx="8">
                  <c:v>#N/A</c:v>
                </c:pt>
                <c:pt idx="9">
                  <c:v>#N/A</c:v>
                </c:pt>
                <c:pt idx="10">
                  <c:v>5088</c:v>
                </c:pt>
                <c:pt idx="11">
                  <c:v>#N/A</c:v>
                </c:pt>
                <c:pt idx="12">
                  <c:v>#N/A</c:v>
                </c:pt>
                <c:pt idx="13">
                  <c:v>3144</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34898432"/>
        <c:axId val="134900352"/>
      </c:lineChart>
      <c:catAx>
        <c:axId val="134898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4900352"/>
        <c:crosses val="autoZero"/>
        <c:auto val="1"/>
        <c:lblAlgn val="ctr"/>
        <c:lblOffset val="100"/>
        <c:tickLblSkip val="1"/>
        <c:tickMarkSkip val="1"/>
        <c:noMultiLvlLbl val="0"/>
      </c:catAx>
      <c:valAx>
        <c:axId val="1349003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48984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{17EE6948-AF9F-4791-B9D0-A0130052346E}</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A5B7-4280-A809-B93AF284EC92}"/>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{A9E52046-82E2-4147-A76F-59A0BFF91AC6}</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A5B7-4280-A809-B93AF284EC92}"/>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{2EE06091-8CA8-402F-893A-9F1FB794C3FB}</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A5B7-4280-A809-B93AF284EC92}"/>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{5EFA8F90-7AA3-4647-B580-6E68F56167CE}</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A5B7-4280-A809-B93AF284EC92}"/>
                </c:ext>
              </c:extLst>
            </c:dLbl>
            <c:dLbl>
              <c:idx val="4"/>
              <c:layout/>
              <c:tx>
                <c:strRef>
                  <c:f>公会計指標分析・財政指標組合せ分析表!$O$50</c:f>
                  <c:strCache>
                    <c:ptCount val="1"/>
                    <c:pt idx="0">
                      <c:v>H28</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{F9902D3D-7A2A-4D2C-BACE-D3628AFBFEEB}</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A5B7-4280-A809-B93AF284EC9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45.5</c:v>
                </c:pt>
                <c:pt idx="4">
                  <c:v>46.7</c:v>
                </c:pt>
              </c:numCache>
            </c:numRef>
          </c:xVal>
          <c:yVal>
            <c:numRef>
              <c:f>公会計指標分析・財政指標組合せ分析表!$K$51:$O$51</c:f>
              <c:numCache>
                <c:formatCode>#,##0.0;"▲ "#,##0.0</c:formatCode>
                <c:ptCount val="5"/>
                <c:pt idx="3">
                  <c:v>21.9</c:v>
                </c:pt>
                <c:pt idx="4">
                  <c:v>13.6</c:v>
                </c:pt>
              </c:numCache>
            </c:numRef>
          </c:yVal>
          <c:smooth val="0"/>
          <c:extLst xmlns:c16r2="http://schemas.microsoft.com/office/drawing/2015/06/chart">
            <c:ext xmlns:c16="http://schemas.microsoft.com/office/drawing/2014/chart" uri="{C3380CC4-5D6E-409C-BE32-E72D297353CC}">
              <c16:uniqueId val="{00000005-A5B7-4280-A809-B93AF284EC92}"/>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{2930DB9C-76B0-4C94-9FAF-84930719D614}</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A5B7-4280-A809-B93AF284EC92}"/>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{A0157EE5-7386-4880-B821-28B835583869}</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A5B7-4280-A809-B93AF284EC92}"/>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{BB154EAC-4EFE-46EA-884E-38010ADB28FA}</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A5B7-4280-A809-B93AF284EC92}"/>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{076B69F7-9679-4CB7-A135-5A0C1E1BB657}</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A5B7-4280-A809-B93AF284EC92}"/>
                </c:ext>
              </c:extLst>
            </c:dLbl>
            <c:dLbl>
              <c:idx val="4"/>
              <c:layout/>
              <c:tx>
                <c:strRef>
                  <c:f>公会計指標分析・財政指標組合せ分析表!$O$50</c:f>
                  <c:strCache>
                    <c:ptCount val="1"/>
                    <c:pt idx="0">
                      <c:v>H28</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{C544A188-C7AB-48C2-8DBE-FF3BB1482865}</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A5B7-4280-A809-B93AF284EC9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60.2</c:v>
                </c:pt>
                <c:pt idx="4">
                  <c:v>58.3</c:v>
                </c:pt>
              </c:numCache>
            </c:numRef>
          </c:xVal>
          <c:yVal>
            <c:numRef>
              <c:f>公会計指標分析・財政指標組合せ分析表!$K$55:$O$55</c:f>
              <c:numCache>
                <c:formatCode>#,##0.0;"▲ "#,##0.0</c:formatCode>
                <c:ptCount val="5"/>
                <c:pt idx="3">
                  <c:v>34.9</c:v>
                </c:pt>
                <c:pt idx="4">
                  <c:v>53.1</c:v>
                </c:pt>
              </c:numCache>
            </c:numRef>
          </c:yVal>
          <c:smooth val="0"/>
          <c:extLst xmlns:c16r2="http://schemas.microsoft.com/office/drawing/2015/06/chart">
            <c:ext xmlns:c16="http://schemas.microsoft.com/office/drawing/2014/chart" uri="{C3380CC4-5D6E-409C-BE32-E72D297353CC}">
              <c16:uniqueId val="{0000000B-A5B7-4280-A809-B93AF284EC92}"/>
            </c:ext>
          </c:extLst>
        </c:ser>
        <c:dLbls>
          <c:showLegendKey val="0"/>
          <c:showVal val="0"/>
          <c:showCatName val="0"/>
          <c:showSerName val="0"/>
          <c:showPercent val="0"/>
          <c:showBubbleSize val="0"/>
        </c:dLbls>
        <c:axId val="135857280"/>
        <c:axId val="135859200"/>
      </c:scatterChart>
      <c:valAx>
        <c:axId val="135857280"/>
        <c:scaling>
          <c:orientation val="minMax"/>
          <c:max val="62"/>
          <c:min val="44"/>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5859200"/>
        <c:crosses val="autoZero"/>
        <c:crossBetween val="midCat"/>
      </c:valAx>
      <c:valAx>
        <c:axId val="135859200"/>
        <c:scaling>
          <c:orientation val="minMax"/>
          <c:max val="60"/>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585728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{62167DFA-61CD-4B0C-979A-A67D5530F706}</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5403-4C8C-9B78-5038614BB3FC}"/>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{15BA467D-BB09-47EA-8331-1EC770090AD8}</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5403-4C8C-9B78-5038614BB3FC}"/>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{1D470FAB-70E2-4C0D-981A-C2C8B52B0D48}</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5403-4C8C-9B78-5038614BB3FC}"/>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{DAB5A97D-CC2D-4311-9555-4586B2F9077F}</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5403-4C8C-9B78-5038614BB3FC}"/>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{3D5CDB3B-C466-4B71-9582-E817894F7C6F}</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5403-4C8C-9B78-5038614BB3F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10.199999999999999</c:v>
                </c:pt>
                <c:pt idx="1">
                  <c:v>9.9</c:v>
                </c:pt>
                <c:pt idx="2">
                  <c:v>8.9</c:v>
                </c:pt>
                <c:pt idx="3">
                  <c:v>8.1999999999999993</c:v>
                </c:pt>
                <c:pt idx="4">
                  <c:v>7.8</c:v>
                </c:pt>
              </c:numCache>
            </c:numRef>
          </c:xVal>
          <c:yVal>
            <c:numRef>
              <c:f>公会計指標分析・財政指標組合せ分析表!$K$73:$O$73</c:f>
              <c:numCache>
                <c:formatCode>#,##0.0;"▲ "#,##0.0</c:formatCode>
                <c:ptCount val="5"/>
                <c:pt idx="0">
                  <c:v>59.7</c:v>
                </c:pt>
                <c:pt idx="1">
                  <c:v>41.3</c:v>
                </c:pt>
                <c:pt idx="2">
                  <c:v>29.5</c:v>
                </c:pt>
                <c:pt idx="3">
                  <c:v>21.9</c:v>
                </c:pt>
                <c:pt idx="4">
                  <c:v>13.6</c:v>
                </c:pt>
              </c:numCache>
            </c:numRef>
          </c:yVal>
          <c:smooth val="0"/>
          <c:extLst xmlns:c16r2="http://schemas.microsoft.com/office/drawing/2015/06/chart">
            <c:ext xmlns:c16="http://schemas.microsoft.com/office/drawing/2014/chart" uri="{C3380CC4-5D6E-409C-BE32-E72D297353CC}">
              <c16:uniqueId val="{00000005-5403-4C8C-9B78-5038614BB3FC}"/>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{FB525C5B-66D7-46F7-A757-238B23528EEE}</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5403-4C8C-9B78-5038614BB3FC}"/>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{EDA3C4D3-790F-4819-9A4F-7C6DA4BBBEB6}</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5403-4C8C-9B78-5038614BB3FC}"/>
                </c:ext>
              </c:extLst>
            </c:dLbl>
            <c:dLbl>
              <c:idx val="2"/>
              <c:layout>
                <c:manualLayout>
                  <c:x val="-3.340650818100542E-2"/>
                  <c:y val="-6.2527233115468414E-2"/>
                </c:manualLayout>
              </c:layout>
              <c:tx>
                <c:strRef>
                  <c:f>公会計指標分析・財政指標組合せ分析表!$M$72</c:f>
                  <c:strCache>
                    <c:ptCount val="1"/>
                    <c:pt idx="0">
                      <c:v>H26</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{F0FE18D3-3603-4181-A6B3-06CCC8D0DE46}</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5403-4C8C-9B78-5038614BB3FC}"/>
                </c:ext>
              </c:extLst>
            </c:dLbl>
            <c:dLbl>
              <c:idx val="3"/>
              <c:layout>
                <c:manualLayout>
                  <c:x val="-3.0004416342622017E-2"/>
                  <c:y val="-6.2527233115468414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{BFC33839-96BB-4527-9BC4-749353D75200}</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5403-4C8C-9B78-5038614BB3FC}"/>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{B0E3509C-5912-40ED-9333-7A1F8569F645}</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5403-4C8C-9B78-5038614BB3F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8.5</c:v>
                </c:pt>
                <c:pt idx="1">
                  <c:v>7.9</c:v>
                </c:pt>
                <c:pt idx="2">
                  <c:v>7.1</c:v>
                </c:pt>
                <c:pt idx="3">
                  <c:v>7.2</c:v>
                </c:pt>
                <c:pt idx="4">
                  <c:v>8.6</c:v>
                </c:pt>
              </c:numCache>
            </c:numRef>
          </c:xVal>
          <c:yVal>
            <c:numRef>
              <c:f>公会計指標分析・財政指標組合せ分析表!$K$77:$O$77</c:f>
              <c:numCache>
                <c:formatCode>#,##0.0;"▲ "#,##0.0</c:formatCode>
                <c:ptCount val="5"/>
                <c:pt idx="0">
                  <c:v>46.1</c:v>
                </c:pt>
                <c:pt idx="1">
                  <c:v>37.6</c:v>
                </c:pt>
                <c:pt idx="2">
                  <c:v>33.799999999999997</c:v>
                </c:pt>
                <c:pt idx="3">
                  <c:v>34.9</c:v>
                </c:pt>
                <c:pt idx="4">
                  <c:v>53.1</c:v>
                </c:pt>
              </c:numCache>
            </c:numRef>
          </c:yVal>
          <c:smooth val="0"/>
          <c:extLst xmlns:c16r2="http://schemas.microsoft.com/office/drawing/2015/06/chart">
            <c:ext xmlns:c16="http://schemas.microsoft.com/office/drawing/2014/chart" uri="{C3380CC4-5D6E-409C-BE32-E72D297353CC}">
              <c16:uniqueId val="{0000000B-5403-4C8C-9B78-5038614BB3FC}"/>
            </c:ext>
          </c:extLst>
        </c:ser>
        <c:dLbls>
          <c:showLegendKey val="0"/>
          <c:showVal val="0"/>
          <c:showCatName val="0"/>
          <c:showSerName val="0"/>
          <c:showPercent val="0"/>
          <c:showBubbleSize val="0"/>
        </c:dLbls>
        <c:axId val="135904256"/>
        <c:axId val="136000640"/>
      </c:scatterChart>
      <c:valAx>
        <c:axId val="135904256"/>
        <c:scaling>
          <c:orientation val="minMax"/>
          <c:max val="10.5"/>
          <c:min val="6.9"/>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6000640"/>
        <c:crosses val="autoZero"/>
        <c:crossBetween val="midCat"/>
      </c:valAx>
      <c:valAx>
        <c:axId val="136000640"/>
        <c:scaling>
          <c:orientation val="minMax"/>
          <c:max val="68"/>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590425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沖縄県うるま市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本市は、新市建設計画に基づき、合併特例債を活用した学校施設及び都市基盤等の整備を重点的に行っているため地方債の元利償還金が年々増加しているが、高い交付税措置率（算入公債費）により算入公債費も比例して増加している。実質公債費比率については、今後も健全な水準で推移すると見込んで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また、合併により類似施設が多いため、老朽化による施設更新に係る地方債、公営企業債の発行増が引き続き予測されることから、公共施設等総合管理計画を指針として類似施設の整理縮小、普通建設事業の規模適正化に努めるなど、長期的かつ総合的な視点に立った行財政運営に努め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沖縄県うるま市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kumimoji="1" lang="ja-JP" altLang="ja-JP" sz="1100" b="0" i="0" baseline="0">
              <a:solidFill>
                <a:schemeClr val="dk1"/>
              </a:solidFill>
              <a:effectLst/>
              <a:latin typeface="+mn-lt"/>
              <a:ea typeface="+mn-ea"/>
              <a:cs typeface="+mn-cs"/>
            </a:rPr>
            <a:t>　平成</a:t>
          </a:r>
          <a:r>
            <a:rPr kumimoji="1" lang="en-US" altLang="ja-JP" sz="1100" b="0" i="0" baseline="0">
              <a:solidFill>
                <a:schemeClr val="dk1"/>
              </a:solidFill>
              <a:effectLst/>
              <a:latin typeface="+mn-lt"/>
              <a:ea typeface="+mn-ea"/>
              <a:cs typeface="+mn-cs"/>
            </a:rPr>
            <a:t>24</a:t>
          </a:r>
          <a:r>
            <a:rPr kumimoji="1" lang="ja-JP" altLang="ja-JP" sz="1100" b="0" i="0" baseline="0">
              <a:solidFill>
                <a:schemeClr val="dk1"/>
              </a:solidFill>
              <a:effectLst/>
              <a:latin typeface="+mn-lt"/>
              <a:ea typeface="+mn-ea"/>
              <a:cs typeface="+mn-cs"/>
            </a:rPr>
            <a:t>年度以降、行財政改革の効果により生じた決算剰余金等を財源に、市債の繰上償還や</a:t>
          </a:r>
          <a:r>
            <a:rPr kumimoji="1" lang="ja-JP" altLang="en-US" sz="1100" b="0" i="0" baseline="0">
              <a:solidFill>
                <a:schemeClr val="dk1"/>
              </a:solidFill>
              <a:effectLst/>
              <a:latin typeface="+mn-lt"/>
              <a:ea typeface="+mn-ea"/>
              <a:cs typeface="+mn-cs"/>
            </a:rPr>
            <a:t>利率見直し、</a:t>
          </a:r>
          <a:r>
            <a:rPr kumimoji="1" lang="ja-JP" altLang="ja-JP" sz="1100" b="0" i="0" baseline="0">
              <a:solidFill>
                <a:schemeClr val="dk1"/>
              </a:solidFill>
              <a:effectLst/>
              <a:latin typeface="+mn-lt"/>
              <a:ea typeface="+mn-ea"/>
              <a:cs typeface="+mn-cs"/>
            </a:rPr>
            <a:t>充当可能基金の積み増しを計画的に実施してきたことから、将来負担比率は年々減少してきている。</a:t>
          </a:r>
          <a:endParaRPr lang="ja-JP" altLang="ja-JP" sz="1400">
            <a:effectLst/>
          </a:endParaRPr>
        </a:p>
        <a:p>
          <a:pPr rtl="0" eaLnBrk="1" fontAlgn="auto" latinLnBrk="0" hangingPunct="1"/>
          <a:r>
            <a:rPr kumimoji="1" lang="ja-JP" altLang="ja-JP" sz="1100" b="0" i="0" baseline="0">
              <a:solidFill>
                <a:schemeClr val="dk1"/>
              </a:solidFill>
              <a:effectLst/>
              <a:latin typeface="+mn-lt"/>
              <a:ea typeface="+mn-ea"/>
              <a:cs typeface="+mn-cs"/>
            </a:rPr>
            <a:t>　しかし、</a:t>
          </a:r>
          <a:r>
            <a:rPr lang="ja-JP" altLang="ja-JP" sz="1100" b="0" i="0" baseline="0">
              <a:solidFill>
                <a:schemeClr val="dk1"/>
              </a:solidFill>
              <a:effectLst/>
              <a:latin typeface="+mn-lt"/>
              <a:ea typeface="+mn-ea"/>
              <a:cs typeface="+mn-cs"/>
            </a:rPr>
            <a:t>今後も合併特例債を活用した普通建設事業の実施が予定されており、市債残高は増加基調にあることから、将来負担比率を押し上げる見通しである。引き続き、行財政改革を推進し、将来負担を軽減できるよう、財政の健全化を図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沖縄県うるま市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122,692
121,794
87.02
57,709,730
55,211,733
2,248,289
26,923,559
51,237,290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7.8
13.6</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[ 46.7</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US"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有形固定資産減価償却率は類似団体より低い水準にあり、県平均</a:t>
          </a:r>
          <a:r>
            <a:rPr lang="ja-JP" altLang="en-US" sz="1100" b="0" i="0" baseline="0">
              <a:solidFill>
                <a:schemeClr val="dk1"/>
              </a:solidFill>
              <a:effectLst/>
              <a:latin typeface="+mn-lt"/>
              <a:ea typeface="+mn-ea"/>
              <a:cs typeface="+mn-cs"/>
            </a:rPr>
            <a:t>を下回っている状況である</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その要因としては、本市の全施設の延床面積の約</a:t>
          </a:r>
          <a:r>
            <a:rPr lang="en-US" altLang="ja-JP" sz="1100" b="0" i="0" baseline="0">
              <a:solidFill>
                <a:schemeClr val="dk1"/>
              </a:solidFill>
              <a:effectLst/>
              <a:latin typeface="+mn-lt"/>
              <a:ea typeface="+mn-ea"/>
              <a:cs typeface="+mn-cs"/>
            </a:rPr>
            <a:t>50</a:t>
          </a:r>
          <a:r>
            <a:rPr lang="ja-JP" altLang="en-US" sz="1100" b="0" i="0" baseline="0">
              <a:solidFill>
                <a:schemeClr val="dk1"/>
              </a:solidFill>
              <a:effectLst/>
              <a:latin typeface="+mn-lt"/>
              <a:ea typeface="+mn-ea"/>
              <a:cs typeface="+mn-cs"/>
            </a:rPr>
            <a:t>％を占める学校施設の計画的な増改築の実施、新庁舎建設等による影響である。その一方、社会教育施設、体育施設、農林水産施設等で比率が高いことから</a:t>
          </a:r>
          <a:r>
            <a:rPr lang="ja-JP" altLang="ja-JP" sz="1100" b="0" i="0" baseline="0">
              <a:solidFill>
                <a:schemeClr val="dk1"/>
              </a:solidFill>
              <a:effectLst/>
              <a:latin typeface="+mn-lt"/>
              <a:ea typeface="+mn-ea"/>
              <a:cs typeface="+mn-cs"/>
            </a:rPr>
            <a:t>今後は、それぞれの公共施設等について</a:t>
          </a:r>
          <a:r>
            <a:rPr lang="en-US" altLang="ja-JP" sz="1100" b="0" i="0" baseline="0">
              <a:solidFill>
                <a:schemeClr val="dk1"/>
              </a:solidFill>
              <a:effectLst/>
              <a:latin typeface="+mn-lt"/>
              <a:ea typeface="+mn-ea"/>
              <a:cs typeface="+mn-cs"/>
            </a:rPr>
            <a:t>H32</a:t>
          </a:r>
          <a:r>
            <a:rPr lang="ja-JP" altLang="ja-JP" sz="1100" b="0" i="0" baseline="0">
              <a:solidFill>
                <a:schemeClr val="dk1"/>
              </a:solidFill>
              <a:effectLst/>
              <a:latin typeface="+mn-lt"/>
              <a:ea typeface="+mn-ea"/>
              <a:cs typeface="+mn-cs"/>
            </a:rPr>
            <a:t>年度までに</a:t>
          </a:r>
          <a:r>
            <a:rPr lang="ja-JP" altLang="en-US" sz="1100" b="0" i="0" baseline="0">
              <a:solidFill>
                <a:schemeClr val="dk1"/>
              </a:solidFill>
              <a:effectLst/>
              <a:latin typeface="+mn-lt"/>
              <a:ea typeface="+mn-ea"/>
              <a:cs typeface="+mn-cs"/>
            </a:rPr>
            <a:t>策定予定の</a:t>
          </a:r>
          <a:r>
            <a:rPr lang="ja-JP" altLang="ja-JP" sz="1100" b="0" i="0" baseline="0">
              <a:solidFill>
                <a:schemeClr val="dk1"/>
              </a:solidFill>
              <a:effectLst/>
              <a:latin typeface="+mn-lt"/>
              <a:ea typeface="+mn-ea"/>
              <a:cs typeface="+mn-cs"/>
            </a:rPr>
            <a:t>個別施設計画に基づいた施設の維持管理を適切に行っていきたい。</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2" name="テキスト ボックス 51"/>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4" name="テキスト ボックス 53"/>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56" name="テキスト ボックス 55"/>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58" name="テキスト ボックス 57"/>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0" name="テキスト ボックス 59"/>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141732</xdr:rowOff>
    </xdr:from>
    <xdr:to>
      <xdr:col>3</xdr:col>
      <xdr:colOff>1170940</xdr:colOff>
      <xdr:row>32</xdr:row>
      <xdr:rowOff>123444</xdr:rowOff>
    </xdr:to>
    <xdr:cxnSp macro="">
      <xdr:nvCxnSpPr>
        <xdr:cNvPr id="62" name="直線コネクタ 61"/>
        <xdr:cNvCxnSpPr/>
      </xdr:nvCxnSpPr>
      <xdr:spPr>
        <a:xfrm flipV="1">
          <a:off x="4760595" y="5380482"/>
          <a:ext cx="127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32</xdr:row>
      <xdr:rowOff>127271</xdr:rowOff>
    </xdr:from>
    <xdr:ext cx="405111" cy="259045"/>
    <xdr:sp macro="" textlink="">
      <xdr:nvSpPr>
        <xdr:cNvPr id="63" name="有形固定資産減価償却率最小値テキスト"/>
        <xdr:cNvSpPr txBox="1"/>
      </xdr:nvSpPr>
      <xdr:spPr>
        <a:xfrm>
          <a:off x="4813300" y="6394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46.7</a:t>
          </a:r>
          <a:endParaRPr kumimoji="1" lang="ja-JP" altLang="en-US" sz="1000" b="1">
            <a:latin typeface="ＭＳ Ｐゴシック"/>
          </a:endParaRPr>
        </a:p>
      </xdr:txBody>
    </xdr:sp>
    <xdr:clientData/>
  </xdr:oneCellAnchor>
  <xdr:twoCellAnchor>
    <xdr:from>
      <xdr:col>3</xdr:col>
      <xdr:colOff>1082675</xdr:colOff>
      <xdr:row>32</xdr:row>
      <xdr:rowOff>123444</xdr:rowOff>
    </xdr:from>
    <xdr:to>
      <xdr:col>3</xdr:col>
      <xdr:colOff>1260475</xdr:colOff>
      <xdr:row>32</xdr:row>
      <xdr:rowOff>123444</xdr:rowOff>
    </xdr:to>
    <xdr:cxnSp macro="">
      <xdr:nvCxnSpPr>
        <xdr:cNvPr id="64" name="直線コネクタ 63"/>
        <xdr:cNvCxnSpPr/>
      </xdr:nvCxnSpPr>
      <xdr:spPr>
        <a:xfrm>
          <a:off x="4673600" y="6390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88409</xdr:rowOff>
    </xdr:from>
    <xdr:ext cx="405111" cy="259045"/>
    <xdr:sp macro="" textlink="">
      <xdr:nvSpPr>
        <xdr:cNvPr id="65" name="有形固定資産減価償却率最大値テキスト"/>
        <xdr:cNvSpPr txBox="1"/>
      </xdr:nvSpPr>
      <xdr:spPr>
        <a:xfrm>
          <a:off x="4813300" y="5155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70.1</a:t>
          </a:r>
          <a:endParaRPr kumimoji="1" lang="ja-JP" altLang="en-US" sz="1000" b="1">
            <a:latin typeface="ＭＳ Ｐゴシック"/>
          </a:endParaRPr>
        </a:p>
      </xdr:txBody>
    </xdr:sp>
    <xdr:clientData/>
  </xdr:oneCellAnchor>
  <xdr:twoCellAnchor>
    <xdr:from>
      <xdr:col>3</xdr:col>
      <xdr:colOff>1082675</xdr:colOff>
      <xdr:row>26</xdr:row>
      <xdr:rowOff>141732</xdr:rowOff>
    </xdr:from>
    <xdr:to>
      <xdr:col>3</xdr:col>
      <xdr:colOff>1260475</xdr:colOff>
      <xdr:row>26</xdr:row>
      <xdr:rowOff>141732</xdr:rowOff>
    </xdr:to>
    <xdr:cxnSp macro="">
      <xdr:nvCxnSpPr>
        <xdr:cNvPr id="66" name="直線コネクタ 65"/>
        <xdr:cNvCxnSpPr/>
      </xdr:nvCxnSpPr>
      <xdr:spPr>
        <a:xfrm>
          <a:off x="4673600" y="5380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28</xdr:row>
      <xdr:rowOff>108983</xdr:rowOff>
    </xdr:from>
    <xdr:ext cx="405111" cy="259045"/>
    <xdr:sp macro="" textlink="">
      <xdr:nvSpPr>
        <xdr:cNvPr id="67" name="有形固定資産減価償却率平均値テキスト"/>
        <xdr:cNvSpPr txBox="1"/>
      </xdr:nvSpPr>
      <xdr:spPr>
        <a:xfrm>
          <a:off x="4813300" y="56906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58.3</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86106</xdr:rowOff>
    </xdr:from>
    <xdr:to>
      <xdr:col>3</xdr:col>
      <xdr:colOff>1222375</xdr:colOff>
      <xdr:row>30</xdr:row>
      <xdr:rowOff>16256</xdr:rowOff>
    </xdr:to>
    <xdr:sp macro="" textlink="">
      <xdr:nvSpPr>
        <xdr:cNvPr id="68" name="フローチャート : 判断 67"/>
        <xdr:cNvSpPr/>
      </xdr:nvSpPr>
      <xdr:spPr>
        <a:xfrm>
          <a:off x="4711700" y="583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29</xdr:row>
      <xdr:rowOff>4064</xdr:rowOff>
    </xdr:from>
    <xdr:to>
      <xdr:col>3</xdr:col>
      <xdr:colOff>511175</xdr:colOff>
      <xdr:row>29</xdr:row>
      <xdr:rowOff>105664</xdr:rowOff>
    </xdr:to>
    <xdr:sp macro="" textlink="">
      <xdr:nvSpPr>
        <xdr:cNvPr id="69" name="フローチャート : 判断 68"/>
        <xdr:cNvSpPr/>
      </xdr:nvSpPr>
      <xdr:spPr>
        <a:xfrm>
          <a:off x="4000500" y="57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0" name="テキスト ボックス 6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1" name="テキスト ボックス 7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2" name="テキスト ボックス 7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3" name="テキスト ボックス 7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4" name="テキスト ボックス 7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32</xdr:row>
      <xdr:rowOff>72644</xdr:rowOff>
    </xdr:from>
    <xdr:to>
      <xdr:col>3</xdr:col>
      <xdr:colOff>1222375</xdr:colOff>
      <xdr:row>33</xdr:row>
      <xdr:rowOff>2794</xdr:rowOff>
    </xdr:to>
    <xdr:sp macro="" textlink="">
      <xdr:nvSpPr>
        <xdr:cNvPr id="75" name="円/楕円 74"/>
        <xdr:cNvSpPr/>
      </xdr:nvSpPr>
      <xdr:spPr>
        <a:xfrm>
          <a:off x="4711700" y="634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31</xdr:row>
      <xdr:rowOff>159021</xdr:rowOff>
    </xdr:from>
    <xdr:ext cx="405111" cy="259045"/>
    <xdr:sp macro="" textlink="">
      <xdr:nvSpPr>
        <xdr:cNvPr id="76" name="有形固定資産減価償却率該当値テキスト"/>
        <xdr:cNvSpPr txBox="1"/>
      </xdr:nvSpPr>
      <xdr:spPr>
        <a:xfrm>
          <a:off x="4813300" y="6255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46.7</a:t>
          </a:r>
          <a:endParaRPr kumimoji="1" lang="ja-JP" altLang="en-US" sz="1000" b="1">
            <a:solidFill>
              <a:srgbClr val="FF0000"/>
            </a:solidFill>
            <a:latin typeface="ＭＳ Ｐゴシック"/>
          </a:endParaRPr>
        </a:p>
      </xdr:txBody>
    </xdr:sp>
    <xdr:clientData/>
  </xdr:oneCellAnchor>
  <xdr:twoCellAnchor>
    <xdr:from>
      <xdr:col>3</xdr:col>
      <xdr:colOff>409575</xdr:colOff>
      <xdr:row>32</xdr:row>
      <xdr:rowOff>124460</xdr:rowOff>
    </xdr:from>
    <xdr:to>
      <xdr:col>3</xdr:col>
      <xdr:colOff>511175</xdr:colOff>
      <xdr:row>33</xdr:row>
      <xdr:rowOff>54610</xdr:rowOff>
    </xdr:to>
    <xdr:sp macro="" textlink="">
      <xdr:nvSpPr>
        <xdr:cNvPr id="77" name="円/楕円 76"/>
        <xdr:cNvSpPr/>
      </xdr:nvSpPr>
      <xdr:spPr>
        <a:xfrm>
          <a:off x="40005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460375</xdr:colOff>
      <xdr:row>32</xdr:row>
      <xdr:rowOff>123444</xdr:rowOff>
    </xdr:from>
    <xdr:to>
      <xdr:col>3</xdr:col>
      <xdr:colOff>1171575</xdr:colOff>
      <xdr:row>33</xdr:row>
      <xdr:rowOff>3810</xdr:rowOff>
    </xdr:to>
    <xdr:cxnSp macro="">
      <xdr:nvCxnSpPr>
        <xdr:cNvPr id="78" name="直線コネクタ 77"/>
        <xdr:cNvCxnSpPr/>
      </xdr:nvCxnSpPr>
      <xdr:spPr>
        <a:xfrm flipV="1">
          <a:off x="4051300" y="6390894"/>
          <a:ext cx="711200" cy="5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245118</xdr:colOff>
      <xdr:row>27</xdr:row>
      <xdr:rowOff>122191</xdr:rowOff>
    </xdr:from>
    <xdr:ext cx="405111" cy="259045"/>
    <xdr:sp macro="" textlink="">
      <xdr:nvSpPr>
        <xdr:cNvPr id="79" name="n_1aveValue有形固定資産減価償却率"/>
        <xdr:cNvSpPr txBox="1"/>
      </xdr:nvSpPr>
      <xdr:spPr>
        <a:xfrm>
          <a:off x="3836043" y="553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oneCellAnchor>
    <xdr:from>
      <xdr:col>3</xdr:col>
      <xdr:colOff>245118</xdr:colOff>
      <xdr:row>33</xdr:row>
      <xdr:rowOff>45737</xdr:rowOff>
    </xdr:from>
    <xdr:ext cx="405111" cy="259045"/>
    <xdr:sp macro="" textlink="">
      <xdr:nvSpPr>
        <xdr:cNvPr id="80" name="n_1mainValue有形固定資産減価償却率"/>
        <xdr:cNvSpPr txBox="1"/>
      </xdr:nvSpPr>
      <xdr:spPr>
        <a:xfrm>
          <a:off x="3836043" y="648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1" name="正方形/長方形 8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2" name="正方形/長方形 81"/>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3" name="正方形/長方形 82"/>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4" name="正方形/長方形 8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5" name="正方形/長方形 8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6" name="正方形/長方形 8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7" name="テキスト ボックス 8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8" name="正方形/長方形 87"/>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9" name="正方形/長方形 8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0" name="正方形/長方形 8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1" name="テキスト ボックス 9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2" name="テキスト ボックス 9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3" name="テキスト ボックス 9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4" name="テキスト ボックス 9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沖縄県うるま市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122,692
121,794
87.02
57,709,730
55,211,733
2,248,289
26,923,559
51,237,290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7.8
13.6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162577</xdr:rowOff>
    </xdr:from>
    <xdr:ext cx="467179" cy="259045"/>
    <xdr:sp macro="" textlink="">
      <xdr:nvSpPr>
        <xdr:cNvPr id="51" name="テキスト ボックス 50"/>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142494</xdr:rowOff>
    </xdr:from>
    <xdr:to>
      <xdr:col>6</xdr:col>
      <xdr:colOff>510540</xdr:colOff>
      <xdr:row>41</xdr:row>
      <xdr:rowOff>115062</xdr:rowOff>
    </xdr:to>
    <xdr:cxnSp macro="">
      <xdr:nvCxnSpPr>
        <xdr:cNvPr id="55" name="直線コネクタ 54"/>
        <xdr:cNvCxnSpPr/>
      </xdr:nvCxnSpPr>
      <xdr:spPr>
        <a:xfrm flipV="1">
          <a:off x="4634865" y="5800344"/>
          <a:ext cx="0" cy="1344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118889</xdr:rowOff>
    </xdr:from>
    <xdr:ext cx="405111" cy="259045"/>
    <xdr:sp macro="" textlink="">
      <xdr:nvSpPr>
        <xdr:cNvPr id="56" name="【道路】&#10;有形固定資産減価償却率最小値テキスト"/>
        <xdr:cNvSpPr txBox="1"/>
      </xdr:nvSpPr>
      <xdr:spPr>
        <a:xfrm>
          <a:off x="4724400" y="714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40.8</a:t>
          </a:r>
          <a:endParaRPr kumimoji="1" lang="ja-JP" altLang="en-US" sz="1000" b="1">
            <a:latin typeface="ＭＳ Ｐゴシック"/>
          </a:endParaRPr>
        </a:p>
      </xdr:txBody>
    </xdr:sp>
    <xdr:clientData/>
  </xdr:oneCellAnchor>
  <xdr:twoCellAnchor>
    <xdr:from>
      <xdr:col>6</xdr:col>
      <xdr:colOff>422275</xdr:colOff>
      <xdr:row>41</xdr:row>
      <xdr:rowOff>115062</xdr:rowOff>
    </xdr:from>
    <xdr:to>
      <xdr:col>6</xdr:col>
      <xdr:colOff>600075</xdr:colOff>
      <xdr:row>41</xdr:row>
      <xdr:rowOff>115062</xdr:rowOff>
    </xdr:to>
    <xdr:cxnSp macro="">
      <xdr:nvCxnSpPr>
        <xdr:cNvPr id="57" name="直線コネクタ 56"/>
        <xdr:cNvCxnSpPr/>
      </xdr:nvCxnSpPr>
      <xdr:spPr>
        <a:xfrm>
          <a:off x="4546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89171</xdr:rowOff>
    </xdr:from>
    <xdr:ext cx="405111" cy="259045"/>
    <xdr:sp macro="" textlink="">
      <xdr:nvSpPr>
        <xdr:cNvPr id="58" name="【道路】&#10;有形固定資産減価償却率最大値テキスト"/>
        <xdr:cNvSpPr txBox="1"/>
      </xdr:nvSpPr>
      <xdr:spPr>
        <a:xfrm>
          <a:off x="4724400" y="5575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99.6</a:t>
          </a:r>
          <a:endParaRPr kumimoji="1" lang="ja-JP" altLang="en-US" sz="1000" b="1">
            <a:latin typeface="ＭＳ Ｐゴシック"/>
          </a:endParaRPr>
        </a:p>
      </xdr:txBody>
    </xdr:sp>
    <xdr:clientData/>
  </xdr:oneCellAnchor>
  <xdr:twoCellAnchor>
    <xdr:from>
      <xdr:col>6</xdr:col>
      <xdr:colOff>422275</xdr:colOff>
      <xdr:row>33</xdr:row>
      <xdr:rowOff>142494</xdr:rowOff>
    </xdr:from>
    <xdr:to>
      <xdr:col>6</xdr:col>
      <xdr:colOff>600075</xdr:colOff>
      <xdr:row>33</xdr:row>
      <xdr:rowOff>142494</xdr:rowOff>
    </xdr:to>
    <xdr:cxnSp macro="">
      <xdr:nvCxnSpPr>
        <xdr:cNvPr id="59" name="直線コネクタ 58"/>
        <xdr:cNvCxnSpPr/>
      </xdr:nvCxnSpPr>
      <xdr:spPr>
        <a:xfrm>
          <a:off x="4546600" y="580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164863</xdr:rowOff>
    </xdr:from>
    <xdr:ext cx="405111" cy="259045"/>
    <xdr:sp macro="" textlink="">
      <xdr:nvSpPr>
        <xdr:cNvPr id="60" name="【道路】&#10;有形固定資産減価償却率平均値テキスト"/>
        <xdr:cNvSpPr txBox="1"/>
      </xdr:nvSpPr>
      <xdr:spPr>
        <a:xfrm>
          <a:off x="4724400" y="65085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141986</xdr:rowOff>
    </xdr:from>
    <xdr:to>
      <xdr:col>6</xdr:col>
      <xdr:colOff>561975</xdr:colOff>
      <xdr:row>39</xdr:row>
      <xdr:rowOff>72136</xdr:rowOff>
    </xdr:to>
    <xdr:sp macro="" textlink="">
      <xdr:nvSpPr>
        <xdr:cNvPr id="61" name="フローチャート : 判断 60"/>
        <xdr:cNvSpPr/>
      </xdr:nvSpPr>
      <xdr:spPr>
        <a:xfrm>
          <a:off x="4584700" y="6657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61976</xdr:rowOff>
    </xdr:from>
    <xdr:to>
      <xdr:col>5</xdr:col>
      <xdr:colOff>409575</xdr:colOff>
      <xdr:row>38</xdr:row>
      <xdr:rowOff>163576</xdr:rowOff>
    </xdr:to>
    <xdr:sp macro="" textlink="">
      <xdr:nvSpPr>
        <xdr:cNvPr id="62" name="フローチャート : 判断 61"/>
        <xdr:cNvSpPr/>
      </xdr:nvSpPr>
      <xdr:spPr>
        <a:xfrm>
          <a:off x="3746500" y="657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41</xdr:row>
      <xdr:rowOff>64262</xdr:rowOff>
    </xdr:from>
    <xdr:to>
      <xdr:col>6</xdr:col>
      <xdr:colOff>561975</xdr:colOff>
      <xdr:row>41</xdr:row>
      <xdr:rowOff>165862</xdr:rowOff>
    </xdr:to>
    <xdr:sp macro="" textlink="">
      <xdr:nvSpPr>
        <xdr:cNvPr id="68" name="円/楕円 67"/>
        <xdr:cNvSpPr/>
      </xdr:nvSpPr>
      <xdr:spPr>
        <a:xfrm>
          <a:off x="4584700" y="7093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40</xdr:row>
      <xdr:rowOff>150639</xdr:rowOff>
    </xdr:from>
    <xdr:ext cx="405111" cy="259045"/>
    <xdr:sp macro="" textlink="">
      <xdr:nvSpPr>
        <xdr:cNvPr id="69" name="【道路】&#10;有形固定資産減価償却率該当値テキスト"/>
        <xdr:cNvSpPr txBox="1"/>
      </xdr:nvSpPr>
      <xdr:spPr>
        <a:xfrm>
          <a:off x="4724400" y="7008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40.8</a:t>
          </a:r>
          <a:endParaRPr kumimoji="1" lang="ja-JP" altLang="en-US" sz="1000" b="1">
            <a:solidFill>
              <a:srgbClr val="FF0000"/>
            </a:solidFill>
            <a:latin typeface="ＭＳ Ｐゴシック"/>
          </a:endParaRPr>
        </a:p>
      </xdr:txBody>
    </xdr:sp>
    <xdr:clientData/>
  </xdr:oneCellAnchor>
  <xdr:twoCellAnchor>
    <xdr:from>
      <xdr:col>5</xdr:col>
      <xdr:colOff>307975</xdr:colOff>
      <xdr:row>41</xdr:row>
      <xdr:rowOff>100838</xdr:rowOff>
    </xdr:from>
    <xdr:to>
      <xdr:col>5</xdr:col>
      <xdr:colOff>409575</xdr:colOff>
      <xdr:row>42</xdr:row>
      <xdr:rowOff>30988</xdr:rowOff>
    </xdr:to>
    <xdr:sp macro="" textlink="">
      <xdr:nvSpPr>
        <xdr:cNvPr id="70" name="円/楕円 69"/>
        <xdr:cNvSpPr/>
      </xdr:nvSpPr>
      <xdr:spPr>
        <a:xfrm>
          <a:off x="3746500" y="7130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41</xdr:row>
      <xdr:rowOff>115062</xdr:rowOff>
    </xdr:from>
    <xdr:to>
      <xdr:col>6</xdr:col>
      <xdr:colOff>511175</xdr:colOff>
      <xdr:row>41</xdr:row>
      <xdr:rowOff>151638</xdr:rowOff>
    </xdr:to>
    <xdr:cxnSp macro="">
      <xdr:nvCxnSpPr>
        <xdr:cNvPr id="71" name="直線コネクタ 70"/>
        <xdr:cNvCxnSpPr/>
      </xdr:nvCxnSpPr>
      <xdr:spPr>
        <a:xfrm flipV="1">
          <a:off x="3797300" y="714451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37</xdr:row>
      <xdr:rowOff>8653</xdr:rowOff>
    </xdr:from>
    <xdr:ext cx="405111" cy="259045"/>
    <xdr:sp macro="" textlink="">
      <xdr:nvSpPr>
        <xdr:cNvPr id="72" name="n_1aveValue【道路】&#10;有形固定資産減価償却率"/>
        <xdr:cNvSpPr txBox="1"/>
      </xdr:nvSpPr>
      <xdr:spPr>
        <a:xfrm>
          <a:off x="3582043" y="6352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a:t>
          </a:r>
          <a:endParaRPr kumimoji="1" lang="ja-JP" altLang="en-US" sz="1000" b="1">
            <a:solidFill>
              <a:srgbClr val="000080"/>
            </a:solidFill>
            <a:latin typeface="ＭＳ Ｐゴシック"/>
          </a:endParaRPr>
        </a:p>
      </xdr:txBody>
    </xdr:sp>
    <xdr:clientData/>
  </xdr:oneCellAnchor>
  <xdr:oneCellAnchor>
    <xdr:from>
      <xdr:col>5</xdr:col>
      <xdr:colOff>143518</xdr:colOff>
      <xdr:row>42</xdr:row>
      <xdr:rowOff>22115</xdr:rowOff>
    </xdr:from>
    <xdr:ext cx="405111" cy="259045"/>
    <xdr:sp macro="" textlink="">
      <xdr:nvSpPr>
        <xdr:cNvPr id="73" name="n_1mainValue【道路】&#10;有形固定資産減価償却率"/>
        <xdr:cNvSpPr txBox="1"/>
      </xdr:nvSpPr>
      <xdr:spPr>
        <a:xfrm>
          <a:off x="3582043" y="7223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2" name="テキスト ボックス 81"/>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92528</xdr:rowOff>
    </xdr:from>
    <xdr:to>
      <xdr:col>16</xdr:col>
      <xdr:colOff>307975</xdr:colOff>
      <xdr:row>42</xdr:row>
      <xdr:rowOff>92528</xdr:rowOff>
    </xdr:to>
    <xdr:cxnSp macro="">
      <xdr:nvCxnSpPr>
        <xdr:cNvPr id="84" name="直線コネクタ 83"/>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5" name="テキスト ボックス 84"/>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6" name="直線コネクタ 85"/>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138084</xdr:rowOff>
    </xdr:from>
    <xdr:ext cx="467179" cy="259045"/>
    <xdr:sp macro="" textlink="">
      <xdr:nvSpPr>
        <xdr:cNvPr id="87" name="テキスト ボックス 86"/>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8" name="直線コネクタ 87"/>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37</xdr:row>
      <xdr:rowOff>154412</xdr:rowOff>
    </xdr:from>
    <xdr:ext cx="467179" cy="259045"/>
    <xdr:sp macro="" textlink="">
      <xdr:nvSpPr>
        <xdr:cNvPr id="89" name="テキスト ボックス 88"/>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90" name="直線コネクタ 89"/>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170741</xdr:rowOff>
    </xdr:from>
    <xdr:ext cx="467179" cy="259045"/>
    <xdr:sp macro="" textlink="">
      <xdr:nvSpPr>
        <xdr:cNvPr id="91" name="テキスト ボックス 90"/>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92" name="直線コネクタ 91"/>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15620</xdr:rowOff>
    </xdr:from>
    <xdr:ext cx="531299" cy="259045"/>
    <xdr:sp macro="" textlink="">
      <xdr:nvSpPr>
        <xdr:cNvPr id="93" name="テキスト ボックス 92"/>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4" name="直線コネクタ 93"/>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31949</xdr:rowOff>
    </xdr:from>
    <xdr:ext cx="531299" cy="259045"/>
    <xdr:sp macro="" textlink="">
      <xdr:nvSpPr>
        <xdr:cNvPr id="95" name="テキスト ボックス 94"/>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7" name="テキスト ボックス 96"/>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32</xdr:row>
      <xdr:rowOff>80228</xdr:rowOff>
    </xdr:from>
    <xdr:to>
      <xdr:col>15</xdr:col>
      <xdr:colOff>180340</xdr:colOff>
      <xdr:row>41</xdr:row>
      <xdr:rowOff>66511</xdr:rowOff>
    </xdr:to>
    <xdr:cxnSp macro="">
      <xdr:nvCxnSpPr>
        <xdr:cNvPr id="99" name="直線コネクタ 98"/>
        <xdr:cNvCxnSpPr/>
      </xdr:nvCxnSpPr>
      <xdr:spPr>
        <a:xfrm flipV="1">
          <a:off x="10476865" y="5566628"/>
          <a:ext cx="0" cy="1529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70338</xdr:rowOff>
    </xdr:from>
    <xdr:ext cx="469744" cy="259045"/>
    <xdr:sp macro="" textlink="">
      <xdr:nvSpPr>
        <xdr:cNvPr id="100" name="【道路】&#10;一人当たり延長最小値テキスト"/>
        <xdr:cNvSpPr txBox="1"/>
      </xdr:nvSpPr>
      <xdr:spPr>
        <a:xfrm>
          <a:off x="10566400" y="7099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1.814</a:t>
          </a:r>
          <a:endParaRPr kumimoji="1" lang="ja-JP" altLang="en-US" sz="1000" b="1">
            <a:latin typeface="ＭＳ Ｐゴシック"/>
          </a:endParaRPr>
        </a:p>
      </xdr:txBody>
    </xdr:sp>
    <xdr:clientData/>
  </xdr:oneCellAnchor>
  <xdr:twoCellAnchor>
    <xdr:from>
      <xdr:col>15</xdr:col>
      <xdr:colOff>92075</xdr:colOff>
      <xdr:row>41</xdr:row>
      <xdr:rowOff>66511</xdr:rowOff>
    </xdr:from>
    <xdr:to>
      <xdr:col>15</xdr:col>
      <xdr:colOff>269875</xdr:colOff>
      <xdr:row>41</xdr:row>
      <xdr:rowOff>66511</xdr:rowOff>
    </xdr:to>
    <xdr:cxnSp macro="">
      <xdr:nvCxnSpPr>
        <xdr:cNvPr id="101" name="直線コネクタ 100"/>
        <xdr:cNvCxnSpPr/>
      </xdr:nvCxnSpPr>
      <xdr:spPr>
        <a:xfrm>
          <a:off x="10388600" y="7095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26905</xdr:rowOff>
    </xdr:from>
    <xdr:ext cx="534377" cy="259045"/>
    <xdr:sp macro="" textlink="">
      <xdr:nvSpPr>
        <xdr:cNvPr id="102" name="【道路】&#10;一人当たり延長最大値テキスト"/>
        <xdr:cNvSpPr txBox="1"/>
      </xdr:nvSpPr>
      <xdr:spPr>
        <a:xfrm>
          <a:off x="10566400" y="534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15.863</a:t>
          </a:r>
          <a:endParaRPr kumimoji="1" lang="ja-JP" altLang="en-US" sz="1000" b="1">
            <a:latin typeface="ＭＳ Ｐゴシック"/>
          </a:endParaRPr>
        </a:p>
      </xdr:txBody>
    </xdr:sp>
    <xdr:clientData/>
  </xdr:oneCellAnchor>
  <xdr:twoCellAnchor>
    <xdr:from>
      <xdr:col>15</xdr:col>
      <xdr:colOff>92075</xdr:colOff>
      <xdr:row>32</xdr:row>
      <xdr:rowOff>80228</xdr:rowOff>
    </xdr:from>
    <xdr:to>
      <xdr:col>15</xdr:col>
      <xdr:colOff>269875</xdr:colOff>
      <xdr:row>32</xdr:row>
      <xdr:rowOff>80228</xdr:rowOff>
    </xdr:to>
    <xdr:cxnSp macro="">
      <xdr:nvCxnSpPr>
        <xdr:cNvPr id="103" name="直線コネクタ 102"/>
        <xdr:cNvCxnSpPr/>
      </xdr:nvCxnSpPr>
      <xdr:spPr>
        <a:xfrm>
          <a:off x="10388600" y="556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34</xdr:row>
      <xdr:rowOff>124586</xdr:rowOff>
    </xdr:from>
    <xdr:ext cx="534377" cy="259045"/>
    <xdr:sp macro="" textlink="">
      <xdr:nvSpPr>
        <xdr:cNvPr id="104" name="【道路】&#10;一人当たり延長平均値テキスト"/>
        <xdr:cNvSpPr txBox="1"/>
      </xdr:nvSpPr>
      <xdr:spPr>
        <a:xfrm>
          <a:off x="10566400" y="59538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10.474</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101709</xdr:rowOff>
    </xdr:from>
    <xdr:to>
      <xdr:col>15</xdr:col>
      <xdr:colOff>231775</xdr:colOff>
      <xdr:row>36</xdr:row>
      <xdr:rowOff>31859</xdr:rowOff>
    </xdr:to>
    <xdr:sp macro="" textlink="">
      <xdr:nvSpPr>
        <xdr:cNvPr id="105" name="フローチャート : 判断 104"/>
        <xdr:cNvSpPr/>
      </xdr:nvSpPr>
      <xdr:spPr>
        <a:xfrm>
          <a:off x="10426700" y="6102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59690</xdr:rowOff>
    </xdr:from>
    <xdr:to>
      <xdr:col>14</xdr:col>
      <xdr:colOff>79375</xdr:colOff>
      <xdr:row>37</xdr:row>
      <xdr:rowOff>161290</xdr:rowOff>
    </xdr:to>
    <xdr:sp macro="" textlink="">
      <xdr:nvSpPr>
        <xdr:cNvPr id="106" name="フローチャート : 判断 105"/>
        <xdr:cNvSpPr/>
      </xdr:nvSpPr>
      <xdr:spPr>
        <a:xfrm>
          <a:off x="9588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39</xdr:row>
      <xdr:rowOff>2540</xdr:rowOff>
    </xdr:from>
    <xdr:to>
      <xdr:col>15</xdr:col>
      <xdr:colOff>231775</xdr:colOff>
      <xdr:row>39</xdr:row>
      <xdr:rowOff>104140</xdr:rowOff>
    </xdr:to>
    <xdr:sp macro="" textlink="">
      <xdr:nvSpPr>
        <xdr:cNvPr id="112" name="円/楕円 111"/>
        <xdr:cNvSpPr/>
      </xdr:nvSpPr>
      <xdr:spPr>
        <a:xfrm>
          <a:off x="10426700" y="668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38</xdr:row>
      <xdr:rowOff>152417</xdr:rowOff>
    </xdr:from>
    <xdr:ext cx="469744" cy="259045"/>
    <xdr:sp macro="" textlink="">
      <xdr:nvSpPr>
        <xdr:cNvPr id="113" name="【道路】&#10;一人当たり延長該当値テキスト"/>
        <xdr:cNvSpPr txBox="1"/>
      </xdr:nvSpPr>
      <xdr:spPr>
        <a:xfrm>
          <a:off x="10566400" y="6667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5.085</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472</xdr:rowOff>
    </xdr:from>
    <xdr:to>
      <xdr:col>14</xdr:col>
      <xdr:colOff>79375</xdr:colOff>
      <xdr:row>39</xdr:row>
      <xdr:rowOff>102072</xdr:rowOff>
    </xdr:to>
    <xdr:sp macro="" textlink="">
      <xdr:nvSpPr>
        <xdr:cNvPr id="114" name="円/楕円 113"/>
        <xdr:cNvSpPr/>
      </xdr:nvSpPr>
      <xdr:spPr>
        <a:xfrm>
          <a:off x="9588500" y="668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39</xdr:row>
      <xdr:rowOff>51272</xdr:rowOff>
    </xdr:from>
    <xdr:to>
      <xdr:col>15</xdr:col>
      <xdr:colOff>180975</xdr:colOff>
      <xdr:row>39</xdr:row>
      <xdr:rowOff>53340</xdr:rowOff>
    </xdr:to>
    <xdr:cxnSp macro="">
      <xdr:nvCxnSpPr>
        <xdr:cNvPr id="115" name="直線コネクタ 114"/>
        <xdr:cNvCxnSpPr/>
      </xdr:nvCxnSpPr>
      <xdr:spPr>
        <a:xfrm>
          <a:off x="9639300" y="6737822"/>
          <a:ext cx="838200" cy="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36</xdr:row>
      <xdr:rowOff>6367</xdr:rowOff>
    </xdr:from>
    <xdr:ext cx="469744" cy="259045"/>
    <xdr:sp macro="" textlink="">
      <xdr:nvSpPr>
        <xdr:cNvPr id="116" name="n_1aveValue【道路】&#10;一人当たり延長"/>
        <xdr:cNvSpPr txBox="1"/>
      </xdr:nvSpPr>
      <xdr:spPr>
        <a:xfrm>
          <a:off x="9391727" y="6178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7.710</a:t>
          </a:r>
          <a:endParaRPr kumimoji="1" lang="ja-JP" altLang="en-US" sz="1000" b="1">
            <a:solidFill>
              <a:srgbClr val="000080"/>
            </a:solidFill>
            <a:latin typeface="ＭＳ Ｐゴシック"/>
          </a:endParaRPr>
        </a:p>
      </xdr:txBody>
    </xdr:sp>
    <xdr:clientData/>
  </xdr:oneCellAnchor>
  <xdr:oneCellAnchor>
    <xdr:from>
      <xdr:col>13</xdr:col>
      <xdr:colOff>466802</xdr:colOff>
      <xdr:row>39</xdr:row>
      <xdr:rowOff>93199</xdr:rowOff>
    </xdr:from>
    <xdr:ext cx="469744" cy="259045"/>
    <xdr:sp macro="" textlink="">
      <xdr:nvSpPr>
        <xdr:cNvPr id="117" name="n_1mainValue【道路】&#10;一人当たり延長"/>
        <xdr:cNvSpPr txBox="1"/>
      </xdr:nvSpPr>
      <xdr:spPr>
        <a:xfrm>
          <a:off x="9391727" y="6779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5.104</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8" name="正方形/長方形 11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9" name="正方形/長方形 11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20" name="正方形/長方形 11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1" name="正方形/長方形 12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2" name="正方形/長方形 12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3" name="正方形/長方形 12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4" name="正方形/長方形 12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5" name="正方形/長方形 12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6" name="テキスト ボックス 12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7" name="直線コネクタ 12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8" name="テキスト ボックス 127"/>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9" name="直線コネクタ 128"/>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30" name="テキスト ボックス 129"/>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31" name="直線コネクタ 130"/>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32" name="テキスト ボックス 131"/>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33" name="直線コネクタ 132"/>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34" name="テキスト ボックス 133"/>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35" name="直線コネクタ 134"/>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36" name="テキスト ボックス 135"/>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7" name="直線コネクタ 13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8" name="テキスト ボックス 137"/>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57</xdr:row>
      <xdr:rowOff>61722</xdr:rowOff>
    </xdr:from>
    <xdr:to>
      <xdr:col>6</xdr:col>
      <xdr:colOff>510540</xdr:colOff>
      <xdr:row>64</xdr:row>
      <xdr:rowOff>22860</xdr:rowOff>
    </xdr:to>
    <xdr:cxnSp macro="">
      <xdr:nvCxnSpPr>
        <xdr:cNvPr id="140" name="直線コネクタ 139"/>
        <xdr:cNvCxnSpPr/>
      </xdr:nvCxnSpPr>
      <xdr:spPr>
        <a:xfrm flipV="1">
          <a:off x="4634865" y="9834372"/>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26687</xdr:rowOff>
    </xdr:from>
    <xdr:ext cx="405111" cy="259045"/>
    <xdr:sp macro="" textlink="">
      <xdr:nvSpPr>
        <xdr:cNvPr id="141" name="【橋りょう・トンネル】&#10;有形固定資産減価償却率最小値テキスト"/>
        <xdr:cNvSpPr txBox="1"/>
      </xdr:nvSpPr>
      <xdr:spPr>
        <a:xfrm>
          <a:off x="4724400" y="1099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49.5</a:t>
          </a:r>
          <a:endParaRPr kumimoji="1" lang="ja-JP" altLang="en-US" sz="1000" b="1">
            <a:latin typeface="ＭＳ Ｐゴシック"/>
          </a:endParaRPr>
        </a:p>
      </xdr:txBody>
    </xdr:sp>
    <xdr:clientData/>
  </xdr:oneCellAnchor>
  <xdr:twoCellAnchor>
    <xdr:from>
      <xdr:col>6</xdr:col>
      <xdr:colOff>422275</xdr:colOff>
      <xdr:row>64</xdr:row>
      <xdr:rowOff>22860</xdr:rowOff>
    </xdr:from>
    <xdr:to>
      <xdr:col>6</xdr:col>
      <xdr:colOff>600075</xdr:colOff>
      <xdr:row>64</xdr:row>
      <xdr:rowOff>22860</xdr:rowOff>
    </xdr:to>
    <xdr:cxnSp macro="">
      <xdr:nvCxnSpPr>
        <xdr:cNvPr id="142" name="直線コネクタ 141"/>
        <xdr:cNvCxnSpPr/>
      </xdr:nvCxnSpPr>
      <xdr:spPr>
        <a:xfrm>
          <a:off x="4546600" y="1099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56</xdr:row>
      <xdr:rowOff>8399</xdr:rowOff>
    </xdr:from>
    <xdr:ext cx="405111" cy="259045"/>
    <xdr:sp macro="" textlink="">
      <xdr:nvSpPr>
        <xdr:cNvPr id="143" name="【橋りょう・トンネル】&#10;有形固定資産減価償却率最大値テキスト"/>
        <xdr:cNvSpPr txBox="1"/>
      </xdr:nvSpPr>
      <xdr:spPr>
        <a:xfrm>
          <a:off x="4724400" y="9609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74.9</a:t>
          </a:r>
          <a:endParaRPr kumimoji="1" lang="ja-JP" altLang="en-US" sz="1000" b="1">
            <a:latin typeface="ＭＳ Ｐゴシック"/>
          </a:endParaRPr>
        </a:p>
      </xdr:txBody>
    </xdr:sp>
    <xdr:clientData/>
  </xdr:oneCellAnchor>
  <xdr:twoCellAnchor>
    <xdr:from>
      <xdr:col>6</xdr:col>
      <xdr:colOff>422275</xdr:colOff>
      <xdr:row>57</xdr:row>
      <xdr:rowOff>61722</xdr:rowOff>
    </xdr:from>
    <xdr:to>
      <xdr:col>6</xdr:col>
      <xdr:colOff>600075</xdr:colOff>
      <xdr:row>57</xdr:row>
      <xdr:rowOff>61722</xdr:rowOff>
    </xdr:to>
    <xdr:cxnSp macro="">
      <xdr:nvCxnSpPr>
        <xdr:cNvPr id="144" name="直線コネクタ 143"/>
        <xdr:cNvCxnSpPr/>
      </xdr:nvCxnSpPr>
      <xdr:spPr>
        <a:xfrm>
          <a:off x="4546600" y="983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6367</xdr:rowOff>
    </xdr:from>
    <xdr:ext cx="405111" cy="259045"/>
    <xdr:sp macro="" textlink="">
      <xdr:nvSpPr>
        <xdr:cNvPr id="145" name="【橋りょう・トンネル】&#10;有形固定資産減価償却率平均値テキスト"/>
        <xdr:cNvSpPr txBox="1"/>
      </xdr:nvSpPr>
      <xdr:spPr>
        <a:xfrm>
          <a:off x="4724400" y="102933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154940</xdr:rowOff>
    </xdr:from>
    <xdr:to>
      <xdr:col>6</xdr:col>
      <xdr:colOff>561975</xdr:colOff>
      <xdr:row>61</xdr:row>
      <xdr:rowOff>85090</xdr:rowOff>
    </xdr:to>
    <xdr:sp macro="" textlink="">
      <xdr:nvSpPr>
        <xdr:cNvPr id="146" name="フローチャート : 判断 145"/>
        <xdr:cNvSpPr/>
      </xdr:nvSpPr>
      <xdr:spPr>
        <a:xfrm>
          <a:off x="45847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57</xdr:row>
      <xdr:rowOff>120650</xdr:rowOff>
    </xdr:from>
    <xdr:to>
      <xdr:col>5</xdr:col>
      <xdr:colOff>409575</xdr:colOff>
      <xdr:row>58</xdr:row>
      <xdr:rowOff>50800</xdr:rowOff>
    </xdr:to>
    <xdr:sp macro="" textlink="">
      <xdr:nvSpPr>
        <xdr:cNvPr id="147" name="フローチャート : 判断 146"/>
        <xdr:cNvSpPr/>
      </xdr:nvSpPr>
      <xdr:spPr>
        <a:xfrm>
          <a:off x="37465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8" name="テキスト ボックス 14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9" name="テキスト ボックス 14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0" name="テキスト ボックス 14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1" name="テキスト ボックス 15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2" name="テキスト ボックス 15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63</xdr:row>
      <xdr:rowOff>111506</xdr:rowOff>
    </xdr:from>
    <xdr:to>
      <xdr:col>6</xdr:col>
      <xdr:colOff>561975</xdr:colOff>
      <xdr:row>64</xdr:row>
      <xdr:rowOff>41656</xdr:rowOff>
    </xdr:to>
    <xdr:sp macro="" textlink="">
      <xdr:nvSpPr>
        <xdr:cNvPr id="153" name="円/楕円 152"/>
        <xdr:cNvSpPr/>
      </xdr:nvSpPr>
      <xdr:spPr>
        <a:xfrm>
          <a:off x="4584700" y="1091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63</xdr:row>
      <xdr:rowOff>26433</xdr:rowOff>
    </xdr:from>
    <xdr:ext cx="405111" cy="259045"/>
    <xdr:sp macro="" textlink="">
      <xdr:nvSpPr>
        <xdr:cNvPr id="154" name="【橋りょう・トンネル】&#10;有形固定資産減価償却率該当値テキスト"/>
        <xdr:cNvSpPr txBox="1"/>
      </xdr:nvSpPr>
      <xdr:spPr>
        <a:xfrm>
          <a:off x="4724400" y="10827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50.2</a:t>
          </a:r>
          <a:endParaRPr kumimoji="1" lang="ja-JP" altLang="en-US" sz="1000" b="1">
            <a:solidFill>
              <a:srgbClr val="FF0000"/>
            </a:solidFill>
            <a:latin typeface="ＭＳ Ｐゴシック"/>
          </a:endParaRPr>
        </a:p>
      </xdr:txBody>
    </xdr:sp>
    <xdr:clientData/>
  </xdr:oneCellAnchor>
  <xdr:twoCellAnchor>
    <xdr:from>
      <xdr:col>5</xdr:col>
      <xdr:colOff>307975</xdr:colOff>
      <xdr:row>64</xdr:row>
      <xdr:rowOff>17780</xdr:rowOff>
    </xdr:from>
    <xdr:to>
      <xdr:col>5</xdr:col>
      <xdr:colOff>409575</xdr:colOff>
      <xdr:row>64</xdr:row>
      <xdr:rowOff>119380</xdr:rowOff>
    </xdr:to>
    <xdr:sp macro="" textlink="">
      <xdr:nvSpPr>
        <xdr:cNvPr id="155" name="円/楕円 154"/>
        <xdr:cNvSpPr/>
      </xdr:nvSpPr>
      <xdr:spPr>
        <a:xfrm>
          <a:off x="3746500" y="1099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63</xdr:row>
      <xdr:rowOff>162306</xdr:rowOff>
    </xdr:from>
    <xdr:to>
      <xdr:col>6</xdr:col>
      <xdr:colOff>511175</xdr:colOff>
      <xdr:row>64</xdr:row>
      <xdr:rowOff>68580</xdr:rowOff>
    </xdr:to>
    <xdr:cxnSp macro="">
      <xdr:nvCxnSpPr>
        <xdr:cNvPr id="156" name="直線コネクタ 155"/>
        <xdr:cNvCxnSpPr/>
      </xdr:nvCxnSpPr>
      <xdr:spPr>
        <a:xfrm flipV="1">
          <a:off x="3797300" y="10963656"/>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56</xdr:row>
      <xdr:rowOff>67327</xdr:rowOff>
    </xdr:from>
    <xdr:ext cx="405111" cy="259045"/>
    <xdr:sp macro="" textlink="">
      <xdr:nvSpPr>
        <xdr:cNvPr id="157" name="n_1aveValue【橋りょう・トンネル】&#10;有形固定資産減価償却率"/>
        <xdr:cNvSpPr txBox="1"/>
      </xdr:nvSpPr>
      <xdr:spPr>
        <a:xfrm>
          <a:off x="3582043" y="966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oneCellAnchor>
    <xdr:from>
      <xdr:col>5</xdr:col>
      <xdr:colOff>143518</xdr:colOff>
      <xdr:row>64</xdr:row>
      <xdr:rowOff>110507</xdr:rowOff>
    </xdr:from>
    <xdr:ext cx="405111" cy="259045"/>
    <xdr:sp macro="" textlink="">
      <xdr:nvSpPr>
        <xdr:cNvPr id="158" name="n_1mainValue【橋りょう・トンネル】&#10;有形固定資産減価償却率"/>
        <xdr:cNvSpPr txBox="1"/>
      </xdr:nvSpPr>
      <xdr:spPr>
        <a:xfrm>
          <a:off x="3582043" y="1108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9" name="正方形/長方形 15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0" name="正方形/長方形 15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1" name="正方形/長方形 16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2" name="正方形/長方形 16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3" name="正方形/長方形 16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4" name="正方形/長方形 16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5" name="正方形/長方形 16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102,244</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6" name="正方形/長方形 16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7" name="テキスト ボックス 16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8" name="直線コネクタ 16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9" name="直線コネクタ 16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70" name="テキスト ボックス 169"/>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71" name="直線コネクタ 17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72" name="テキスト ボックス 171"/>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3" name="直線コネクタ 17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74" name="テキスト ボックス 173"/>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5" name="直線コネクタ 17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76" name="テキスト ボックス 175"/>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7" name="直線コネクタ 17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78" name="テキスト ボックス 177"/>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9" name="直線コネクタ 17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80" name="テキスト ボックス 179"/>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81469</xdr:rowOff>
    </xdr:from>
    <xdr:to>
      <xdr:col>15</xdr:col>
      <xdr:colOff>180340</xdr:colOff>
      <xdr:row>64</xdr:row>
      <xdr:rowOff>48692</xdr:rowOff>
    </xdr:to>
    <xdr:cxnSp macro="">
      <xdr:nvCxnSpPr>
        <xdr:cNvPr id="182" name="直線コネクタ 181"/>
        <xdr:cNvCxnSpPr/>
      </xdr:nvCxnSpPr>
      <xdr:spPr>
        <a:xfrm flipV="1">
          <a:off x="10476865" y="9682669"/>
          <a:ext cx="0" cy="1338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52519</xdr:rowOff>
    </xdr:from>
    <xdr:ext cx="469744" cy="259045"/>
    <xdr:sp macro="" textlink="">
      <xdr:nvSpPr>
        <xdr:cNvPr id="183" name="【橋りょう・トンネル】&#10;一人当たり有形固定資産（償却資産）額最小値テキスト"/>
        <xdr:cNvSpPr txBox="1"/>
      </xdr:nvSpPr>
      <xdr:spPr>
        <a:xfrm>
          <a:off x="10566400" y="11025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7,220</a:t>
          </a:r>
          <a:endParaRPr kumimoji="1" lang="ja-JP" altLang="en-US" sz="1000" b="1">
            <a:latin typeface="ＭＳ Ｐゴシック"/>
          </a:endParaRPr>
        </a:p>
      </xdr:txBody>
    </xdr:sp>
    <xdr:clientData/>
  </xdr:oneCellAnchor>
  <xdr:twoCellAnchor>
    <xdr:from>
      <xdr:col>15</xdr:col>
      <xdr:colOff>92075</xdr:colOff>
      <xdr:row>64</xdr:row>
      <xdr:rowOff>48692</xdr:rowOff>
    </xdr:from>
    <xdr:to>
      <xdr:col>15</xdr:col>
      <xdr:colOff>269875</xdr:colOff>
      <xdr:row>64</xdr:row>
      <xdr:rowOff>48692</xdr:rowOff>
    </xdr:to>
    <xdr:cxnSp macro="">
      <xdr:nvCxnSpPr>
        <xdr:cNvPr id="184" name="直線コネクタ 183"/>
        <xdr:cNvCxnSpPr/>
      </xdr:nvCxnSpPr>
      <xdr:spPr>
        <a:xfrm>
          <a:off x="10388600" y="11021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28146</xdr:rowOff>
    </xdr:from>
    <xdr:ext cx="599010" cy="259045"/>
    <xdr:sp macro="" textlink="">
      <xdr:nvSpPr>
        <xdr:cNvPr id="185" name="【橋りょう・トンネル】&#10;一人当たり有形固定資産（償却資産）額最大値テキスト"/>
        <xdr:cNvSpPr txBox="1"/>
      </xdr:nvSpPr>
      <xdr:spPr>
        <a:xfrm>
          <a:off x="10566400" y="9457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358,617</a:t>
          </a:r>
          <a:endParaRPr kumimoji="1" lang="ja-JP" altLang="en-US" sz="1000" b="1">
            <a:latin typeface="ＭＳ Ｐゴシック"/>
          </a:endParaRPr>
        </a:p>
      </xdr:txBody>
    </xdr:sp>
    <xdr:clientData/>
  </xdr:oneCellAnchor>
  <xdr:twoCellAnchor>
    <xdr:from>
      <xdr:col>15</xdr:col>
      <xdr:colOff>92075</xdr:colOff>
      <xdr:row>56</xdr:row>
      <xdr:rowOff>81469</xdr:rowOff>
    </xdr:from>
    <xdr:to>
      <xdr:col>15</xdr:col>
      <xdr:colOff>269875</xdr:colOff>
      <xdr:row>56</xdr:row>
      <xdr:rowOff>81469</xdr:rowOff>
    </xdr:to>
    <xdr:cxnSp macro="">
      <xdr:nvCxnSpPr>
        <xdr:cNvPr id="186" name="直線コネクタ 185"/>
        <xdr:cNvCxnSpPr/>
      </xdr:nvCxnSpPr>
      <xdr:spPr>
        <a:xfrm>
          <a:off x="10388600" y="9682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58</xdr:row>
      <xdr:rowOff>115379</xdr:rowOff>
    </xdr:from>
    <xdr:ext cx="599010" cy="259045"/>
    <xdr:sp macro="" textlink="">
      <xdr:nvSpPr>
        <xdr:cNvPr id="187" name="【橋りょう・トンネル】&#10;一人当たり有形固定資産（償却資産）額平均値テキスト"/>
        <xdr:cNvSpPr txBox="1"/>
      </xdr:nvSpPr>
      <xdr:spPr>
        <a:xfrm>
          <a:off x="10566400" y="100594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207,388</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92502</xdr:rowOff>
    </xdr:from>
    <xdr:to>
      <xdr:col>15</xdr:col>
      <xdr:colOff>231775</xdr:colOff>
      <xdr:row>60</xdr:row>
      <xdr:rowOff>22652</xdr:rowOff>
    </xdr:to>
    <xdr:sp macro="" textlink="">
      <xdr:nvSpPr>
        <xdr:cNvPr id="188" name="フローチャート : 判断 187"/>
        <xdr:cNvSpPr/>
      </xdr:nvSpPr>
      <xdr:spPr>
        <a:xfrm>
          <a:off x="10426700" y="1020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96628</xdr:rowOff>
    </xdr:from>
    <xdr:to>
      <xdr:col>14</xdr:col>
      <xdr:colOff>79375</xdr:colOff>
      <xdr:row>61</xdr:row>
      <xdr:rowOff>26778</xdr:rowOff>
    </xdr:to>
    <xdr:sp macro="" textlink="">
      <xdr:nvSpPr>
        <xdr:cNvPr id="189" name="フローチャート : 判断 188"/>
        <xdr:cNvSpPr/>
      </xdr:nvSpPr>
      <xdr:spPr>
        <a:xfrm>
          <a:off x="9588500" y="1038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0" name="テキスト ボックス 18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1" name="テキスト ボックス 19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2" name="テキスト ボックス 19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3" name="テキスト ボックス 19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4" name="テキスト ボックス 19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62</xdr:row>
      <xdr:rowOff>164591</xdr:rowOff>
    </xdr:from>
    <xdr:to>
      <xdr:col>15</xdr:col>
      <xdr:colOff>231775</xdr:colOff>
      <xdr:row>63</xdr:row>
      <xdr:rowOff>94741</xdr:rowOff>
    </xdr:to>
    <xdr:sp macro="" textlink="">
      <xdr:nvSpPr>
        <xdr:cNvPr id="195" name="円/楕円 194"/>
        <xdr:cNvSpPr/>
      </xdr:nvSpPr>
      <xdr:spPr>
        <a:xfrm>
          <a:off x="10426700" y="10794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62</xdr:row>
      <xdr:rowOff>143018</xdr:rowOff>
    </xdr:from>
    <xdr:ext cx="534377" cy="259045"/>
    <xdr:sp macro="" textlink="">
      <xdr:nvSpPr>
        <xdr:cNvPr id="196" name="【橋りょう・トンネル】&#10;一人当たり有形固定資産（償却資産）額該当値テキスト"/>
        <xdr:cNvSpPr txBox="1"/>
      </xdr:nvSpPr>
      <xdr:spPr>
        <a:xfrm>
          <a:off x="10566400" y="10772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53,467</a:t>
          </a:r>
          <a:endParaRPr kumimoji="1" lang="ja-JP" altLang="en-US" sz="1000" b="1">
            <a:solidFill>
              <a:srgbClr val="FF0000"/>
            </a:solidFill>
            <a:latin typeface="ＭＳ Ｐゴシック"/>
          </a:endParaRPr>
        </a:p>
      </xdr:txBody>
    </xdr:sp>
    <xdr:clientData/>
  </xdr:oneCellAnchor>
  <xdr:twoCellAnchor>
    <xdr:from>
      <xdr:col>13</xdr:col>
      <xdr:colOff>663575</xdr:colOff>
      <xdr:row>62</xdr:row>
      <xdr:rowOff>163600</xdr:rowOff>
    </xdr:from>
    <xdr:to>
      <xdr:col>14</xdr:col>
      <xdr:colOff>79375</xdr:colOff>
      <xdr:row>63</xdr:row>
      <xdr:rowOff>93750</xdr:rowOff>
    </xdr:to>
    <xdr:sp macro="" textlink="">
      <xdr:nvSpPr>
        <xdr:cNvPr id="197" name="円/楕円 196"/>
        <xdr:cNvSpPr/>
      </xdr:nvSpPr>
      <xdr:spPr>
        <a:xfrm>
          <a:off x="9588500" y="1079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63</xdr:row>
      <xdr:rowOff>42950</xdr:rowOff>
    </xdr:from>
    <xdr:to>
      <xdr:col>15</xdr:col>
      <xdr:colOff>180975</xdr:colOff>
      <xdr:row>63</xdr:row>
      <xdr:rowOff>43941</xdr:rowOff>
    </xdr:to>
    <xdr:cxnSp macro="">
      <xdr:nvCxnSpPr>
        <xdr:cNvPr id="198" name="直線コネクタ 197"/>
        <xdr:cNvCxnSpPr/>
      </xdr:nvCxnSpPr>
      <xdr:spPr>
        <a:xfrm>
          <a:off x="9639300" y="10844300"/>
          <a:ext cx="8382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402169</xdr:colOff>
      <xdr:row>59</xdr:row>
      <xdr:rowOff>43305</xdr:rowOff>
    </xdr:from>
    <xdr:ext cx="599010" cy="259045"/>
    <xdr:sp macro="" textlink="">
      <xdr:nvSpPr>
        <xdr:cNvPr id="199" name="n_1aveValue【橋りょう・トンネル】&#10;一人当たり有形固定資産（償却資産）額"/>
        <xdr:cNvSpPr txBox="1"/>
      </xdr:nvSpPr>
      <xdr:spPr>
        <a:xfrm>
          <a:off x="9327094" y="10158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161,305</a:t>
          </a:r>
          <a:endParaRPr kumimoji="1" lang="ja-JP" altLang="en-US" sz="1000" b="1">
            <a:solidFill>
              <a:srgbClr val="000080"/>
            </a:solidFill>
            <a:latin typeface="ＭＳ Ｐゴシック"/>
          </a:endParaRPr>
        </a:p>
      </xdr:txBody>
    </xdr:sp>
    <xdr:clientData/>
  </xdr:oneCellAnchor>
  <xdr:oneCellAnchor>
    <xdr:from>
      <xdr:col>13</xdr:col>
      <xdr:colOff>434486</xdr:colOff>
      <xdr:row>63</xdr:row>
      <xdr:rowOff>84877</xdr:rowOff>
    </xdr:from>
    <xdr:ext cx="534377" cy="259045"/>
    <xdr:sp macro="" textlink="">
      <xdr:nvSpPr>
        <xdr:cNvPr id="200" name="n_1mainValue【橋りょう・トンネル】&#10;一人当たり有形固定資産（償却資産）額"/>
        <xdr:cNvSpPr txBox="1"/>
      </xdr:nvSpPr>
      <xdr:spPr>
        <a:xfrm>
          <a:off x="9359411" y="10886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53,727</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1" name="正方形/長方形 20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2" name="正方形/長方形 20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3" name="正方形/長方形 20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4" name="正方形/長方形 20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5" name="正方形/長方形 20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6" name="正方形/長方形 20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7" name="正方形/長方形 20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8" name="正方形/長方形 20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9" name="テキスト ボックス 20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0" name="直線コネクタ 20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11" name="テキスト ボックス 210"/>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12" name="直線コネクタ 211"/>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13" name="テキスト ボックス 212"/>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14" name="直線コネクタ 213"/>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15" name="テキスト ボックス 214"/>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16" name="直線コネクタ 215"/>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17" name="テキスト ボックス 216"/>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18" name="直線コネクタ 217"/>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19" name="テキスト ボックス 218"/>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0" name="直線コネクタ 21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21" name="テキスト ボックス 220"/>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79</xdr:row>
      <xdr:rowOff>81535</xdr:rowOff>
    </xdr:from>
    <xdr:to>
      <xdr:col>6</xdr:col>
      <xdr:colOff>510540</xdr:colOff>
      <xdr:row>85</xdr:row>
      <xdr:rowOff>72389</xdr:rowOff>
    </xdr:to>
    <xdr:cxnSp macro="">
      <xdr:nvCxnSpPr>
        <xdr:cNvPr id="223" name="直線コネクタ 222"/>
        <xdr:cNvCxnSpPr/>
      </xdr:nvCxnSpPr>
      <xdr:spPr>
        <a:xfrm flipV="1">
          <a:off x="4634865" y="13626085"/>
          <a:ext cx="0" cy="1019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76216</xdr:rowOff>
    </xdr:from>
    <xdr:ext cx="405111" cy="259045"/>
    <xdr:sp macro="" textlink="">
      <xdr:nvSpPr>
        <xdr:cNvPr id="224" name="【公営住宅】&#10;有形固定資産減価償却率最小値テキスト"/>
        <xdr:cNvSpPr txBox="1"/>
      </xdr:nvSpPr>
      <xdr:spPr>
        <a:xfrm>
          <a:off x="4724400" y="1464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43.0</a:t>
          </a:r>
          <a:endParaRPr kumimoji="1" lang="ja-JP" altLang="en-US" sz="1000" b="1">
            <a:latin typeface="ＭＳ Ｐゴシック"/>
          </a:endParaRPr>
        </a:p>
      </xdr:txBody>
    </xdr:sp>
    <xdr:clientData/>
  </xdr:oneCellAnchor>
  <xdr:twoCellAnchor>
    <xdr:from>
      <xdr:col>6</xdr:col>
      <xdr:colOff>422275</xdr:colOff>
      <xdr:row>85</xdr:row>
      <xdr:rowOff>72389</xdr:rowOff>
    </xdr:from>
    <xdr:to>
      <xdr:col>6</xdr:col>
      <xdr:colOff>600075</xdr:colOff>
      <xdr:row>85</xdr:row>
      <xdr:rowOff>72389</xdr:rowOff>
    </xdr:to>
    <xdr:cxnSp macro="">
      <xdr:nvCxnSpPr>
        <xdr:cNvPr id="225" name="直線コネクタ 224"/>
        <xdr:cNvCxnSpPr/>
      </xdr:nvCxnSpPr>
      <xdr:spPr>
        <a:xfrm>
          <a:off x="4546600" y="1464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78</xdr:row>
      <xdr:rowOff>28212</xdr:rowOff>
    </xdr:from>
    <xdr:ext cx="405111" cy="259045"/>
    <xdr:sp macro="" textlink="">
      <xdr:nvSpPr>
        <xdr:cNvPr id="226" name="【公営住宅】&#10;有形固定資産減価償却率最大値テキスト"/>
        <xdr:cNvSpPr txBox="1"/>
      </xdr:nvSpPr>
      <xdr:spPr>
        <a:xfrm>
          <a:off x="4724400" y="1340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65.3</a:t>
          </a:r>
          <a:endParaRPr kumimoji="1" lang="ja-JP" altLang="en-US" sz="1000" b="1">
            <a:latin typeface="ＭＳ Ｐゴシック"/>
          </a:endParaRPr>
        </a:p>
      </xdr:txBody>
    </xdr:sp>
    <xdr:clientData/>
  </xdr:oneCellAnchor>
  <xdr:twoCellAnchor>
    <xdr:from>
      <xdr:col>6</xdr:col>
      <xdr:colOff>422275</xdr:colOff>
      <xdr:row>79</xdr:row>
      <xdr:rowOff>81535</xdr:rowOff>
    </xdr:from>
    <xdr:to>
      <xdr:col>6</xdr:col>
      <xdr:colOff>600075</xdr:colOff>
      <xdr:row>79</xdr:row>
      <xdr:rowOff>81535</xdr:rowOff>
    </xdr:to>
    <xdr:cxnSp macro="">
      <xdr:nvCxnSpPr>
        <xdr:cNvPr id="227" name="直線コネクタ 226"/>
        <xdr:cNvCxnSpPr/>
      </xdr:nvCxnSpPr>
      <xdr:spPr>
        <a:xfrm>
          <a:off x="4546600" y="13626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80</xdr:row>
      <xdr:rowOff>49040</xdr:rowOff>
    </xdr:from>
    <xdr:ext cx="405111" cy="259045"/>
    <xdr:sp macro="" textlink="">
      <xdr:nvSpPr>
        <xdr:cNvPr id="228" name="【公営住宅】&#10;有形固定資産減価償却率平均値テキスト"/>
        <xdr:cNvSpPr txBox="1"/>
      </xdr:nvSpPr>
      <xdr:spPr>
        <a:xfrm>
          <a:off x="4724400" y="137650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57.9</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26163</xdr:rowOff>
    </xdr:from>
    <xdr:to>
      <xdr:col>6</xdr:col>
      <xdr:colOff>561975</xdr:colOff>
      <xdr:row>81</xdr:row>
      <xdr:rowOff>127763</xdr:rowOff>
    </xdr:to>
    <xdr:sp macro="" textlink="">
      <xdr:nvSpPr>
        <xdr:cNvPr id="229" name="フローチャート : 判断 228"/>
        <xdr:cNvSpPr/>
      </xdr:nvSpPr>
      <xdr:spPr>
        <a:xfrm>
          <a:off x="4584700" y="13913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80</xdr:row>
      <xdr:rowOff>10161</xdr:rowOff>
    </xdr:from>
    <xdr:to>
      <xdr:col>5</xdr:col>
      <xdr:colOff>409575</xdr:colOff>
      <xdr:row>80</xdr:row>
      <xdr:rowOff>111761</xdr:rowOff>
    </xdr:to>
    <xdr:sp macro="" textlink="">
      <xdr:nvSpPr>
        <xdr:cNvPr id="230" name="フローチャート : 判断 229"/>
        <xdr:cNvSpPr/>
      </xdr:nvSpPr>
      <xdr:spPr>
        <a:xfrm>
          <a:off x="3746500" y="137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1" name="テキスト ボックス 23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2" name="テキスト ボックス 23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3" name="テキスト ボックス 23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4" name="テキスト ボックス 23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5" name="テキスト ボックス 23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85</xdr:row>
      <xdr:rowOff>21589</xdr:rowOff>
    </xdr:from>
    <xdr:to>
      <xdr:col>6</xdr:col>
      <xdr:colOff>561975</xdr:colOff>
      <xdr:row>85</xdr:row>
      <xdr:rowOff>123189</xdr:rowOff>
    </xdr:to>
    <xdr:sp macro="" textlink="">
      <xdr:nvSpPr>
        <xdr:cNvPr id="236" name="円/楕円 235"/>
        <xdr:cNvSpPr/>
      </xdr:nvSpPr>
      <xdr:spPr>
        <a:xfrm>
          <a:off x="45847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84</xdr:row>
      <xdr:rowOff>107966</xdr:rowOff>
    </xdr:from>
    <xdr:ext cx="405111" cy="259045"/>
    <xdr:sp macro="" textlink="">
      <xdr:nvSpPr>
        <xdr:cNvPr id="237" name="【公営住宅】&#10;有形固定資産減価償却率該当値テキスト"/>
        <xdr:cNvSpPr txBox="1"/>
      </xdr:nvSpPr>
      <xdr:spPr>
        <a:xfrm>
          <a:off x="4724400" y="14509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43.0</a:t>
          </a:r>
          <a:endParaRPr kumimoji="1" lang="ja-JP" altLang="en-US" sz="1000" b="1">
            <a:solidFill>
              <a:srgbClr val="FF0000"/>
            </a:solidFill>
            <a:latin typeface="ＭＳ Ｐゴシック"/>
          </a:endParaRPr>
        </a:p>
      </xdr:txBody>
    </xdr:sp>
    <xdr:clientData/>
  </xdr:oneCellAnchor>
  <xdr:twoCellAnchor>
    <xdr:from>
      <xdr:col>5</xdr:col>
      <xdr:colOff>307975</xdr:colOff>
      <xdr:row>85</xdr:row>
      <xdr:rowOff>53594</xdr:rowOff>
    </xdr:from>
    <xdr:to>
      <xdr:col>5</xdr:col>
      <xdr:colOff>409575</xdr:colOff>
      <xdr:row>85</xdr:row>
      <xdr:rowOff>155194</xdr:rowOff>
    </xdr:to>
    <xdr:sp macro="" textlink="">
      <xdr:nvSpPr>
        <xdr:cNvPr id="238" name="円/楕円 237"/>
        <xdr:cNvSpPr/>
      </xdr:nvSpPr>
      <xdr:spPr>
        <a:xfrm>
          <a:off x="3746500" y="1462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85</xdr:row>
      <xdr:rowOff>72389</xdr:rowOff>
    </xdr:from>
    <xdr:to>
      <xdr:col>6</xdr:col>
      <xdr:colOff>511175</xdr:colOff>
      <xdr:row>85</xdr:row>
      <xdr:rowOff>104394</xdr:rowOff>
    </xdr:to>
    <xdr:cxnSp macro="">
      <xdr:nvCxnSpPr>
        <xdr:cNvPr id="239" name="直線コネクタ 238"/>
        <xdr:cNvCxnSpPr/>
      </xdr:nvCxnSpPr>
      <xdr:spPr>
        <a:xfrm flipV="1">
          <a:off x="3797300" y="14645639"/>
          <a:ext cx="8382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78</xdr:row>
      <xdr:rowOff>128288</xdr:rowOff>
    </xdr:from>
    <xdr:ext cx="405111" cy="259045"/>
    <xdr:sp macro="" textlink="">
      <xdr:nvSpPr>
        <xdr:cNvPr id="240" name="n_1aveValue【公営住宅】&#10;有形固定資産減価償却率"/>
        <xdr:cNvSpPr txBox="1"/>
      </xdr:nvSpPr>
      <xdr:spPr>
        <a:xfrm>
          <a:off x="3582043" y="1350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62.0</a:t>
          </a:r>
          <a:endParaRPr kumimoji="1" lang="ja-JP" altLang="en-US" sz="1000" b="1">
            <a:solidFill>
              <a:srgbClr val="000080"/>
            </a:solidFill>
            <a:latin typeface="ＭＳ Ｐゴシック"/>
          </a:endParaRPr>
        </a:p>
      </xdr:txBody>
    </xdr:sp>
    <xdr:clientData/>
  </xdr:oneCellAnchor>
  <xdr:oneCellAnchor>
    <xdr:from>
      <xdr:col>5</xdr:col>
      <xdr:colOff>143518</xdr:colOff>
      <xdr:row>85</xdr:row>
      <xdr:rowOff>146321</xdr:rowOff>
    </xdr:from>
    <xdr:ext cx="405111" cy="259045"/>
    <xdr:sp macro="" textlink="">
      <xdr:nvSpPr>
        <xdr:cNvPr id="241" name="n_1mainValue【公営住宅】&#10;有形固定資産減価償却率"/>
        <xdr:cNvSpPr txBox="1"/>
      </xdr:nvSpPr>
      <xdr:spPr>
        <a:xfrm>
          <a:off x="3582043" y="1471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2" name="正方形/長方形 24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3" name="正方形/長方形 24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4" name="正方形/長方形 24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5" name="正方形/長方形 24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6" name="正方形/長方形 24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7" name="正方形/長方形 24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48" name="正方形/長方形 24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0.472</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9" name="正方形/長方形 24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0" name="テキスト ボックス 24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1" name="直線コネクタ 25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52" name="直線コネクタ 251"/>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53" name="テキスト ボックス 252"/>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54" name="直線コネクタ 253"/>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55" name="テキスト ボックス 254"/>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56" name="直線コネクタ 255"/>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57" name="テキスト ボックス 256"/>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58" name="直線コネクタ 257"/>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59" name="テキスト ボックス 258"/>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60" name="直線コネクタ 25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61" name="テキスト ボックス 26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23013</xdr:rowOff>
    </xdr:from>
    <xdr:to>
      <xdr:col>15</xdr:col>
      <xdr:colOff>180340</xdr:colOff>
      <xdr:row>85</xdr:row>
      <xdr:rowOff>23470</xdr:rowOff>
    </xdr:to>
    <xdr:cxnSp macro="">
      <xdr:nvCxnSpPr>
        <xdr:cNvPr id="263" name="直線コネクタ 262"/>
        <xdr:cNvCxnSpPr/>
      </xdr:nvCxnSpPr>
      <xdr:spPr>
        <a:xfrm flipV="1">
          <a:off x="10476865" y="13567563"/>
          <a:ext cx="0" cy="10291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27297</xdr:rowOff>
    </xdr:from>
    <xdr:ext cx="469744" cy="259045"/>
    <xdr:sp macro="" textlink="">
      <xdr:nvSpPr>
        <xdr:cNvPr id="264" name="【公営住宅】&#10;一人当たり面積最小値テキスト"/>
        <xdr:cNvSpPr txBox="1"/>
      </xdr:nvSpPr>
      <xdr:spPr>
        <a:xfrm>
          <a:off x="10566400" y="1460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0.407</a:t>
          </a:r>
          <a:endParaRPr kumimoji="1" lang="ja-JP" altLang="en-US" sz="1000" b="1">
            <a:latin typeface="ＭＳ Ｐゴシック"/>
          </a:endParaRPr>
        </a:p>
      </xdr:txBody>
    </xdr:sp>
    <xdr:clientData/>
  </xdr:oneCellAnchor>
  <xdr:twoCellAnchor>
    <xdr:from>
      <xdr:col>15</xdr:col>
      <xdr:colOff>92075</xdr:colOff>
      <xdr:row>85</xdr:row>
      <xdr:rowOff>23470</xdr:rowOff>
    </xdr:from>
    <xdr:to>
      <xdr:col>15</xdr:col>
      <xdr:colOff>269875</xdr:colOff>
      <xdr:row>85</xdr:row>
      <xdr:rowOff>23470</xdr:rowOff>
    </xdr:to>
    <xdr:cxnSp macro="">
      <xdr:nvCxnSpPr>
        <xdr:cNvPr id="265" name="直線コネクタ 264"/>
        <xdr:cNvCxnSpPr/>
      </xdr:nvCxnSpPr>
      <xdr:spPr>
        <a:xfrm>
          <a:off x="10388600" y="14596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141140</xdr:rowOff>
    </xdr:from>
    <xdr:ext cx="469744" cy="259045"/>
    <xdr:sp macro="" textlink="">
      <xdr:nvSpPr>
        <xdr:cNvPr id="266" name="【公営住宅】&#10;一人当たり面積最大値テキスト"/>
        <xdr:cNvSpPr txBox="1"/>
      </xdr:nvSpPr>
      <xdr:spPr>
        <a:xfrm>
          <a:off x="10566400" y="13342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2.658</a:t>
          </a:r>
          <a:endParaRPr kumimoji="1" lang="ja-JP" altLang="en-US" sz="1000" b="1">
            <a:latin typeface="ＭＳ Ｐゴシック"/>
          </a:endParaRPr>
        </a:p>
      </xdr:txBody>
    </xdr:sp>
    <xdr:clientData/>
  </xdr:oneCellAnchor>
  <xdr:twoCellAnchor>
    <xdr:from>
      <xdr:col>15</xdr:col>
      <xdr:colOff>92075</xdr:colOff>
      <xdr:row>79</xdr:row>
      <xdr:rowOff>23013</xdr:rowOff>
    </xdr:from>
    <xdr:to>
      <xdr:col>15</xdr:col>
      <xdr:colOff>269875</xdr:colOff>
      <xdr:row>79</xdr:row>
      <xdr:rowOff>23013</xdr:rowOff>
    </xdr:to>
    <xdr:cxnSp macro="">
      <xdr:nvCxnSpPr>
        <xdr:cNvPr id="267" name="直線コネクタ 266"/>
        <xdr:cNvCxnSpPr/>
      </xdr:nvCxnSpPr>
      <xdr:spPr>
        <a:xfrm>
          <a:off x="10388600" y="13567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107560</xdr:rowOff>
    </xdr:from>
    <xdr:ext cx="469744" cy="259045"/>
    <xdr:sp macro="" textlink="">
      <xdr:nvSpPr>
        <xdr:cNvPr id="268" name="【公営住宅】&#10;一人当たり面積平均値テキスト"/>
        <xdr:cNvSpPr txBox="1"/>
      </xdr:nvSpPr>
      <xdr:spPr>
        <a:xfrm>
          <a:off x="10566400" y="141664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0.912</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84683</xdr:rowOff>
    </xdr:from>
    <xdr:to>
      <xdr:col>15</xdr:col>
      <xdr:colOff>231775</xdr:colOff>
      <xdr:row>84</xdr:row>
      <xdr:rowOff>14833</xdr:rowOff>
    </xdr:to>
    <xdr:sp macro="" textlink="">
      <xdr:nvSpPr>
        <xdr:cNvPr id="269" name="フローチャート : 判断 268"/>
        <xdr:cNvSpPr/>
      </xdr:nvSpPr>
      <xdr:spPr>
        <a:xfrm>
          <a:off x="10426700" y="1431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54966</xdr:rowOff>
    </xdr:from>
    <xdr:to>
      <xdr:col>14</xdr:col>
      <xdr:colOff>79375</xdr:colOff>
      <xdr:row>84</xdr:row>
      <xdr:rowOff>156566</xdr:rowOff>
    </xdr:to>
    <xdr:sp macro="" textlink="">
      <xdr:nvSpPr>
        <xdr:cNvPr id="270" name="フローチャート : 判断 269"/>
        <xdr:cNvSpPr/>
      </xdr:nvSpPr>
      <xdr:spPr>
        <a:xfrm>
          <a:off x="9588500" y="14456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71" name="テキスト ボックス 27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2" name="テキスト ボックス 27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3" name="テキスト ボックス 27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4" name="テキスト ボックス 27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5" name="テキスト ボックス 27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84</xdr:row>
      <xdr:rowOff>144120</xdr:rowOff>
    </xdr:from>
    <xdr:to>
      <xdr:col>15</xdr:col>
      <xdr:colOff>231775</xdr:colOff>
      <xdr:row>85</xdr:row>
      <xdr:rowOff>74270</xdr:rowOff>
    </xdr:to>
    <xdr:sp macro="" textlink="">
      <xdr:nvSpPr>
        <xdr:cNvPr id="276" name="円/楕円 275"/>
        <xdr:cNvSpPr/>
      </xdr:nvSpPr>
      <xdr:spPr>
        <a:xfrm>
          <a:off x="10426700" y="1454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84</xdr:row>
      <xdr:rowOff>59047</xdr:rowOff>
    </xdr:from>
    <xdr:ext cx="469744" cy="259045"/>
    <xdr:sp macro="" textlink="">
      <xdr:nvSpPr>
        <xdr:cNvPr id="277" name="【公営住宅】&#10;一人当たり面積該当値テキスト"/>
        <xdr:cNvSpPr txBox="1"/>
      </xdr:nvSpPr>
      <xdr:spPr>
        <a:xfrm>
          <a:off x="10566400" y="1446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0.407</a:t>
          </a:r>
          <a:endParaRPr kumimoji="1" lang="ja-JP" altLang="en-US" sz="1000" b="1">
            <a:solidFill>
              <a:srgbClr val="FF0000"/>
            </a:solidFill>
            <a:latin typeface="ＭＳ Ｐゴシック"/>
          </a:endParaRPr>
        </a:p>
      </xdr:txBody>
    </xdr:sp>
    <xdr:clientData/>
  </xdr:oneCellAnchor>
  <xdr:twoCellAnchor>
    <xdr:from>
      <xdr:col>13</xdr:col>
      <xdr:colOff>663575</xdr:colOff>
      <xdr:row>84</xdr:row>
      <xdr:rowOff>170180</xdr:rowOff>
    </xdr:from>
    <xdr:to>
      <xdr:col>14</xdr:col>
      <xdr:colOff>79375</xdr:colOff>
      <xdr:row>85</xdr:row>
      <xdr:rowOff>100330</xdr:rowOff>
    </xdr:to>
    <xdr:sp macro="" textlink="">
      <xdr:nvSpPr>
        <xdr:cNvPr id="278" name="円/楕円 277"/>
        <xdr:cNvSpPr/>
      </xdr:nvSpPr>
      <xdr:spPr>
        <a:xfrm>
          <a:off x="9588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85</xdr:row>
      <xdr:rowOff>23470</xdr:rowOff>
    </xdr:from>
    <xdr:to>
      <xdr:col>15</xdr:col>
      <xdr:colOff>180975</xdr:colOff>
      <xdr:row>85</xdr:row>
      <xdr:rowOff>49530</xdr:rowOff>
    </xdr:to>
    <xdr:cxnSp macro="">
      <xdr:nvCxnSpPr>
        <xdr:cNvPr id="279" name="直線コネクタ 278"/>
        <xdr:cNvCxnSpPr/>
      </xdr:nvCxnSpPr>
      <xdr:spPr>
        <a:xfrm flipV="1">
          <a:off x="9639300" y="14596720"/>
          <a:ext cx="838200" cy="2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83</xdr:row>
      <xdr:rowOff>1643</xdr:rowOff>
    </xdr:from>
    <xdr:ext cx="469744" cy="259045"/>
    <xdr:sp macro="" textlink="">
      <xdr:nvSpPr>
        <xdr:cNvPr id="280" name="n_1aveValue【公営住宅】&#10;一人当たり面積"/>
        <xdr:cNvSpPr txBox="1"/>
      </xdr:nvSpPr>
      <xdr:spPr>
        <a:xfrm>
          <a:off x="9391727" y="14231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0.602</a:t>
          </a:r>
          <a:endParaRPr kumimoji="1" lang="ja-JP" altLang="en-US" sz="1000" b="1">
            <a:solidFill>
              <a:srgbClr val="000080"/>
            </a:solidFill>
            <a:latin typeface="ＭＳ Ｐゴシック"/>
          </a:endParaRPr>
        </a:p>
      </xdr:txBody>
    </xdr:sp>
    <xdr:clientData/>
  </xdr:oneCellAnchor>
  <xdr:oneCellAnchor>
    <xdr:from>
      <xdr:col>13</xdr:col>
      <xdr:colOff>466802</xdr:colOff>
      <xdr:row>85</xdr:row>
      <xdr:rowOff>91457</xdr:rowOff>
    </xdr:from>
    <xdr:ext cx="469744" cy="259045"/>
    <xdr:sp macro="" textlink="">
      <xdr:nvSpPr>
        <xdr:cNvPr id="281" name="n_1mainValue【公営住宅】&#10;一人当たり面積"/>
        <xdr:cNvSpPr txBox="1"/>
      </xdr:nvSpPr>
      <xdr:spPr>
        <a:xfrm>
          <a:off x="9391727" y="1466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0.350</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82" name="正方形/長方形 28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83" name="正方形/長方形 28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84" name="正方形/長方形 28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85" name="正方形/長方形 28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86" name="正方形/長方形 28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87" name="正方形/長方形 28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88" name="正方形/長方形 28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9" name="正方形/長方形 28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90" name="テキスト ボックス 28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91" name="直線コネクタ 29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92" name="テキスト ボックス 291"/>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109</xdr:row>
      <xdr:rowOff>35379</xdr:rowOff>
    </xdr:from>
    <xdr:to>
      <xdr:col>7</xdr:col>
      <xdr:colOff>638175</xdr:colOff>
      <xdr:row>109</xdr:row>
      <xdr:rowOff>35379</xdr:rowOff>
    </xdr:to>
    <xdr:cxnSp macro="">
      <xdr:nvCxnSpPr>
        <xdr:cNvPr id="293" name="直線コネクタ 292"/>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64606</xdr:rowOff>
    </xdr:from>
    <xdr:ext cx="403059" cy="259045"/>
    <xdr:sp macro="" textlink="">
      <xdr:nvSpPr>
        <xdr:cNvPr id="294" name="テキスト ボックス 293"/>
        <xdr:cNvSpPr txBox="1"/>
      </xdr:nvSpPr>
      <xdr:spPr>
        <a:xfrm>
          <a:off x="358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38.0</a:t>
          </a:r>
          <a:endParaRPr kumimoji="1" lang="ja-JP" altLang="en-US" sz="1000">
            <a:latin typeface="ＭＳ Ｐゴシック"/>
          </a:endParaRPr>
        </a:p>
      </xdr:txBody>
    </xdr:sp>
    <xdr:clientData/>
  </xdr:oneCellAnchor>
  <xdr:twoCellAnchor>
    <xdr:from>
      <xdr:col>1</xdr:col>
      <xdr:colOff>66675</xdr:colOff>
      <xdr:row>107</xdr:row>
      <xdr:rowOff>51707</xdr:rowOff>
    </xdr:from>
    <xdr:to>
      <xdr:col>7</xdr:col>
      <xdr:colOff>638175</xdr:colOff>
      <xdr:row>107</xdr:row>
      <xdr:rowOff>51707</xdr:rowOff>
    </xdr:to>
    <xdr:cxnSp macro="">
      <xdr:nvCxnSpPr>
        <xdr:cNvPr id="295" name="直線コネクタ 294"/>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106</xdr:row>
      <xdr:rowOff>80934</xdr:rowOff>
    </xdr:from>
    <xdr:ext cx="403059" cy="259045"/>
    <xdr:sp macro="" textlink="">
      <xdr:nvSpPr>
        <xdr:cNvPr id="296" name="テキスト ボックス 295"/>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105</xdr:row>
      <xdr:rowOff>68036</xdr:rowOff>
    </xdr:from>
    <xdr:to>
      <xdr:col>7</xdr:col>
      <xdr:colOff>638175</xdr:colOff>
      <xdr:row>105</xdr:row>
      <xdr:rowOff>68036</xdr:rowOff>
    </xdr:to>
    <xdr:cxnSp macro="">
      <xdr:nvCxnSpPr>
        <xdr:cNvPr id="297" name="直線コネクタ 296"/>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97263</xdr:rowOff>
    </xdr:from>
    <xdr:ext cx="403059" cy="259045"/>
    <xdr:sp macro="" textlink="">
      <xdr:nvSpPr>
        <xdr:cNvPr id="298" name="テキスト ボックス 297"/>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42.0</a:t>
          </a:r>
          <a:endParaRPr kumimoji="1" lang="ja-JP" altLang="en-US" sz="1000">
            <a:latin typeface="ＭＳ Ｐゴシック"/>
          </a:endParaRPr>
        </a:p>
      </xdr:txBody>
    </xdr:sp>
    <xdr:clientData/>
  </xdr:oneCellAnchor>
  <xdr:twoCellAnchor>
    <xdr:from>
      <xdr:col>1</xdr:col>
      <xdr:colOff>66675</xdr:colOff>
      <xdr:row>103</xdr:row>
      <xdr:rowOff>84364</xdr:rowOff>
    </xdr:from>
    <xdr:to>
      <xdr:col>7</xdr:col>
      <xdr:colOff>638175</xdr:colOff>
      <xdr:row>103</xdr:row>
      <xdr:rowOff>84364</xdr:rowOff>
    </xdr:to>
    <xdr:cxnSp macro="">
      <xdr:nvCxnSpPr>
        <xdr:cNvPr id="299" name="直線コネクタ 298"/>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113591</xdr:rowOff>
    </xdr:from>
    <xdr:ext cx="403059" cy="259045"/>
    <xdr:sp macro="" textlink="">
      <xdr:nvSpPr>
        <xdr:cNvPr id="300" name="テキスト ボックス 299"/>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44.0</a:t>
          </a:r>
          <a:endParaRPr kumimoji="1" lang="ja-JP" altLang="en-US" sz="1000">
            <a:latin typeface="ＭＳ Ｐゴシック"/>
          </a:endParaRPr>
        </a:p>
      </xdr:txBody>
    </xdr:sp>
    <xdr:clientData/>
  </xdr:oneCellAnchor>
  <xdr:twoCellAnchor>
    <xdr:from>
      <xdr:col>1</xdr:col>
      <xdr:colOff>66675</xdr:colOff>
      <xdr:row>101</xdr:row>
      <xdr:rowOff>100693</xdr:rowOff>
    </xdr:from>
    <xdr:to>
      <xdr:col>7</xdr:col>
      <xdr:colOff>638175</xdr:colOff>
      <xdr:row>101</xdr:row>
      <xdr:rowOff>100693</xdr:rowOff>
    </xdr:to>
    <xdr:cxnSp macro="">
      <xdr:nvCxnSpPr>
        <xdr:cNvPr id="301" name="直線コネクタ 300"/>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100</xdr:row>
      <xdr:rowOff>129920</xdr:rowOff>
    </xdr:from>
    <xdr:ext cx="403059" cy="259045"/>
    <xdr:sp macro="" textlink="">
      <xdr:nvSpPr>
        <xdr:cNvPr id="302" name="テキスト ボックス 301"/>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46.0</a:t>
          </a:r>
          <a:endParaRPr kumimoji="1" lang="ja-JP" altLang="en-US" sz="1000">
            <a:latin typeface="ＭＳ Ｐゴシック"/>
          </a:endParaRPr>
        </a:p>
      </xdr:txBody>
    </xdr:sp>
    <xdr:clientData/>
  </xdr:oneCellAnchor>
  <xdr:twoCellAnchor>
    <xdr:from>
      <xdr:col>1</xdr:col>
      <xdr:colOff>66675</xdr:colOff>
      <xdr:row>99</xdr:row>
      <xdr:rowOff>117021</xdr:rowOff>
    </xdr:from>
    <xdr:to>
      <xdr:col>7</xdr:col>
      <xdr:colOff>638175</xdr:colOff>
      <xdr:row>99</xdr:row>
      <xdr:rowOff>117021</xdr:rowOff>
    </xdr:to>
    <xdr:cxnSp macro="">
      <xdr:nvCxnSpPr>
        <xdr:cNvPr id="303" name="直線コネクタ 302"/>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98</xdr:row>
      <xdr:rowOff>146248</xdr:rowOff>
    </xdr:from>
    <xdr:ext cx="403059" cy="259045"/>
    <xdr:sp macro="" textlink="">
      <xdr:nvSpPr>
        <xdr:cNvPr id="304" name="テキスト ボックス 303"/>
        <xdr:cNvSpPr txBox="1"/>
      </xdr:nvSpPr>
      <xdr:spPr>
        <a:xfrm>
          <a:off x="358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48.0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305" name="直線コネクタ 30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306" name="テキスト ボックス 305"/>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307"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99</xdr:row>
      <xdr:rowOff>149679</xdr:rowOff>
    </xdr:from>
    <xdr:to>
      <xdr:col>6</xdr:col>
      <xdr:colOff>510540</xdr:colOff>
      <xdr:row>107</xdr:row>
      <xdr:rowOff>149679</xdr:rowOff>
    </xdr:to>
    <xdr:cxnSp macro="">
      <xdr:nvCxnSpPr>
        <xdr:cNvPr id="308" name="直線コネクタ 307"/>
        <xdr:cNvCxnSpPr/>
      </xdr:nvCxnSpPr>
      <xdr:spPr>
        <a:xfrm flipV="1">
          <a:off x="4634865" y="17123229"/>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107</xdr:row>
      <xdr:rowOff>153506</xdr:rowOff>
    </xdr:from>
    <xdr:ext cx="405111" cy="259045"/>
    <xdr:sp macro="" textlink="">
      <xdr:nvSpPr>
        <xdr:cNvPr id="309" name="【港湾・漁港】&#10;有形固定資産減価償却率最小値テキスト"/>
        <xdr:cNvSpPr txBox="1"/>
      </xdr:nvSpPr>
      <xdr:spPr>
        <a:xfrm>
          <a:off x="4724400" y="18498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39.4</a:t>
          </a:r>
          <a:endParaRPr kumimoji="1" lang="ja-JP" altLang="en-US" sz="1000" b="1">
            <a:latin typeface="ＭＳ Ｐゴシック"/>
          </a:endParaRPr>
        </a:p>
      </xdr:txBody>
    </xdr:sp>
    <xdr:clientData/>
  </xdr:oneCellAnchor>
  <xdr:twoCellAnchor>
    <xdr:from>
      <xdr:col>6</xdr:col>
      <xdr:colOff>422275</xdr:colOff>
      <xdr:row>107</xdr:row>
      <xdr:rowOff>149679</xdr:rowOff>
    </xdr:from>
    <xdr:to>
      <xdr:col>6</xdr:col>
      <xdr:colOff>600075</xdr:colOff>
      <xdr:row>107</xdr:row>
      <xdr:rowOff>149679</xdr:rowOff>
    </xdr:to>
    <xdr:cxnSp macro="">
      <xdr:nvCxnSpPr>
        <xdr:cNvPr id="310" name="直線コネクタ 309"/>
        <xdr:cNvCxnSpPr/>
      </xdr:nvCxnSpPr>
      <xdr:spPr>
        <a:xfrm>
          <a:off x="4546600" y="18494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96356</xdr:rowOff>
    </xdr:from>
    <xdr:ext cx="405111" cy="259045"/>
    <xdr:sp macro="" textlink="">
      <xdr:nvSpPr>
        <xdr:cNvPr id="311" name="【港湾・漁港】&#10;有形固定資産減価償却率最大値テキスト"/>
        <xdr:cNvSpPr txBox="1"/>
      </xdr:nvSpPr>
      <xdr:spPr>
        <a:xfrm>
          <a:off x="4724400" y="16898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47.8</a:t>
          </a:r>
          <a:endParaRPr kumimoji="1" lang="ja-JP" altLang="en-US" sz="1000" b="1">
            <a:latin typeface="ＭＳ Ｐゴシック"/>
          </a:endParaRPr>
        </a:p>
      </xdr:txBody>
    </xdr:sp>
    <xdr:clientData/>
  </xdr:oneCellAnchor>
  <xdr:twoCellAnchor>
    <xdr:from>
      <xdr:col>6</xdr:col>
      <xdr:colOff>422275</xdr:colOff>
      <xdr:row>99</xdr:row>
      <xdr:rowOff>149679</xdr:rowOff>
    </xdr:from>
    <xdr:to>
      <xdr:col>6</xdr:col>
      <xdr:colOff>600075</xdr:colOff>
      <xdr:row>99</xdr:row>
      <xdr:rowOff>149679</xdr:rowOff>
    </xdr:to>
    <xdr:cxnSp macro="">
      <xdr:nvCxnSpPr>
        <xdr:cNvPr id="312" name="直線コネクタ 311"/>
        <xdr:cNvCxnSpPr/>
      </xdr:nvCxnSpPr>
      <xdr:spPr>
        <a:xfrm>
          <a:off x="4546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100</xdr:row>
      <xdr:rowOff>134456</xdr:rowOff>
    </xdr:from>
    <xdr:ext cx="405111" cy="259045"/>
    <xdr:sp macro="" textlink="">
      <xdr:nvSpPr>
        <xdr:cNvPr id="313" name="【港湾・漁港】&#10;有形固定資産減価償却率平均値テキスト"/>
        <xdr:cNvSpPr txBox="1"/>
      </xdr:nvSpPr>
      <xdr:spPr>
        <a:xfrm>
          <a:off x="4724400" y="172794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46.4</a:t>
          </a:r>
          <a:endParaRPr kumimoji="1" lang="ja-JP" altLang="en-US" sz="1000" b="1">
            <a:solidFill>
              <a:srgbClr val="000080"/>
            </a:solidFill>
            <a:latin typeface="ＭＳ Ｐゴシック"/>
          </a:endParaRPr>
        </a:p>
      </xdr:txBody>
    </xdr:sp>
    <xdr:clientData/>
  </xdr:oneCellAnchor>
  <xdr:twoCellAnchor>
    <xdr:from>
      <xdr:col>6</xdr:col>
      <xdr:colOff>460375</xdr:colOff>
      <xdr:row>100</xdr:row>
      <xdr:rowOff>156029</xdr:rowOff>
    </xdr:from>
    <xdr:to>
      <xdr:col>6</xdr:col>
      <xdr:colOff>561975</xdr:colOff>
      <xdr:row>101</xdr:row>
      <xdr:rowOff>86179</xdr:rowOff>
    </xdr:to>
    <xdr:sp macro="" textlink="">
      <xdr:nvSpPr>
        <xdr:cNvPr id="314" name="フローチャート : 判断 313"/>
        <xdr:cNvSpPr/>
      </xdr:nvSpPr>
      <xdr:spPr>
        <a:xfrm>
          <a:off x="4584700" y="1730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105</xdr:row>
      <xdr:rowOff>147864</xdr:rowOff>
    </xdr:from>
    <xdr:to>
      <xdr:col>5</xdr:col>
      <xdr:colOff>409575</xdr:colOff>
      <xdr:row>106</xdr:row>
      <xdr:rowOff>78014</xdr:rowOff>
    </xdr:to>
    <xdr:sp macro="" textlink="">
      <xdr:nvSpPr>
        <xdr:cNvPr id="315" name="フローチャート : 判断 314"/>
        <xdr:cNvSpPr/>
      </xdr:nvSpPr>
      <xdr:spPr>
        <a:xfrm>
          <a:off x="3746500" y="1815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316" name="テキスト ボックス 31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17" name="テキスト ボックス 31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18" name="テキスト ボックス 31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19" name="テキスト ボックス 31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20" name="テキスト ボックス 31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99</xdr:row>
      <xdr:rowOff>98879</xdr:rowOff>
    </xdr:from>
    <xdr:to>
      <xdr:col>6</xdr:col>
      <xdr:colOff>561975</xdr:colOff>
      <xdr:row>100</xdr:row>
      <xdr:rowOff>29029</xdr:rowOff>
    </xdr:to>
    <xdr:sp macro="" textlink="">
      <xdr:nvSpPr>
        <xdr:cNvPr id="321" name="円/楕円 320"/>
        <xdr:cNvSpPr/>
      </xdr:nvSpPr>
      <xdr:spPr>
        <a:xfrm>
          <a:off x="4584700" y="17072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99</xdr:row>
      <xdr:rowOff>51906</xdr:rowOff>
    </xdr:from>
    <xdr:ext cx="405111" cy="259045"/>
    <xdr:sp macro="" textlink="">
      <xdr:nvSpPr>
        <xdr:cNvPr id="322" name="【港湾・漁港】&#10;有形固定資産減価償却率該当値テキスト"/>
        <xdr:cNvSpPr txBox="1"/>
      </xdr:nvSpPr>
      <xdr:spPr>
        <a:xfrm>
          <a:off x="4724400" y="17025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47.8</a:t>
          </a:r>
          <a:endParaRPr kumimoji="1" lang="ja-JP" altLang="en-US" sz="1000" b="1">
            <a:solidFill>
              <a:srgbClr val="FF0000"/>
            </a:solidFill>
            <a:latin typeface="ＭＳ Ｐゴシック"/>
          </a:endParaRPr>
        </a:p>
      </xdr:txBody>
    </xdr:sp>
    <xdr:clientData/>
  </xdr:oneCellAnchor>
  <xdr:twoCellAnchor>
    <xdr:from>
      <xdr:col>5</xdr:col>
      <xdr:colOff>307975</xdr:colOff>
      <xdr:row>100</xdr:row>
      <xdr:rowOff>123371</xdr:rowOff>
    </xdr:from>
    <xdr:to>
      <xdr:col>5</xdr:col>
      <xdr:colOff>409575</xdr:colOff>
      <xdr:row>101</xdr:row>
      <xdr:rowOff>53521</xdr:rowOff>
    </xdr:to>
    <xdr:sp macro="" textlink="">
      <xdr:nvSpPr>
        <xdr:cNvPr id="323" name="円/楕円 322"/>
        <xdr:cNvSpPr/>
      </xdr:nvSpPr>
      <xdr:spPr>
        <a:xfrm>
          <a:off x="3746500" y="1726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99</xdr:row>
      <xdr:rowOff>149679</xdr:rowOff>
    </xdr:from>
    <xdr:to>
      <xdr:col>6</xdr:col>
      <xdr:colOff>511175</xdr:colOff>
      <xdr:row>101</xdr:row>
      <xdr:rowOff>2721</xdr:rowOff>
    </xdr:to>
    <xdr:cxnSp macro="">
      <xdr:nvCxnSpPr>
        <xdr:cNvPr id="324" name="直線コネクタ 323"/>
        <xdr:cNvCxnSpPr/>
      </xdr:nvCxnSpPr>
      <xdr:spPr>
        <a:xfrm flipV="1">
          <a:off x="3797300" y="17123229"/>
          <a:ext cx="838200" cy="19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106</xdr:row>
      <xdr:rowOff>69141</xdr:rowOff>
    </xdr:from>
    <xdr:ext cx="405111" cy="259045"/>
    <xdr:sp macro="" textlink="">
      <xdr:nvSpPr>
        <xdr:cNvPr id="325" name="n_1aveValue【港湾・漁港】&#10;有形固定資産減価償却率"/>
        <xdr:cNvSpPr txBox="1"/>
      </xdr:nvSpPr>
      <xdr:spPr>
        <a:xfrm>
          <a:off x="3582043" y="1824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a:t>
          </a:r>
          <a:endParaRPr kumimoji="1" lang="ja-JP" altLang="en-US" sz="1000" b="1">
            <a:solidFill>
              <a:srgbClr val="000080"/>
            </a:solidFill>
            <a:latin typeface="ＭＳ Ｐゴシック"/>
          </a:endParaRPr>
        </a:p>
      </xdr:txBody>
    </xdr:sp>
    <xdr:clientData/>
  </xdr:oneCellAnchor>
  <xdr:oneCellAnchor>
    <xdr:from>
      <xdr:col>5</xdr:col>
      <xdr:colOff>143518</xdr:colOff>
      <xdr:row>99</xdr:row>
      <xdr:rowOff>70048</xdr:rowOff>
    </xdr:from>
    <xdr:ext cx="405111" cy="259045"/>
    <xdr:sp macro="" textlink="">
      <xdr:nvSpPr>
        <xdr:cNvPr id="326" name="n_1mainValue【港湾・漁港】&#10;有形固定資産減価償却率"/>
        <xdr:cNvSpPr txBox="1"/>
      </xdr:nvSpPr>
      <xdr:spPr>
        <a:xfrm>
          <a:off x="3582043" y="17043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27" name="正方形/長方形 32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28" name="正方形/長方形 32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29" name="正方形/長方形 32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30" name="正方形/長方形 32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31" name="正方形/長方形 33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32" name="正方形/長方形 33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33" name="正方形/長方形 33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68,028</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34" name="正方形/長方形 33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35" name="テキスト ボックス 33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36" name="直線コネクタ 33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337" name="直線コネクタ 336"/>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108</xdr:row>
      <xdr:rowOff>10177</xdr:rowOff>
    </xdr:from>
    <xdr:ext cx="248786" cy="259045"/>
    <xdr:sp macro="" textlink="">
      <xdr:nvSpPr>
        <xdr:cNvPr id="338" name="テキスト ボックス 337"/>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39" name="直線コネクタ 338"/>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105</xdr:row>
      <xdr:rowOff>143527</xdr:rowOff>
    </xdr:from>
    <xdr:ext cx="531299" cy="259045"/>
    <xdr:sp macro="" textlink="">
      <xdr:nvSpPr>
        <xdr:cNvPr id="340" name="テキスト ボックス 339"/>
        <xdr:cNvSpPr txBox="1"/>
      </xdr:nvSpPr>
      <xdr:spPr>
        <a:xfrm>
          <a:off x="6072701" y="181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41" name="直線コネクタ 340"/>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103</xdr:row>
      <xdr:rowOff>105427</xdr:rowOff>
    </xdr:from>
    <xdr:ext cx="531299" cy="259045"/>
    <xdr:sp macro="" textlink="">
      <xdr:nvSpPr>
        <xdr:cNvPr id="342" name="テキスト ボックス 341"/>
        <xdr:cNvSpPr txBox="1"/>
      </xdr:nvSpPr>
      <xdr:spPr>
        <a:xfrm>
          <a:off x="6072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43" name="直線コネクタ 342"/>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101</xdr:row>
      <xdr:rowOff>67327</xdr:rowOff>
    </xdr:from>
    <xdr:ext cx="531299" cy="259045"/>
    <xdr:sp macro="" textlink="">
      <xdr:nvSpPr>
        <xdr:cNvPr id="344" name="テキスト ボックス 343"/>
        <xdr:cNvSpPr txBox="1"/>
      </xdr:nvSpPr>
      <xdr:spPr>
        <a:xfrm>
          <a:off x="6072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45" name="直線コネクタ 344"/>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99</xdr:row>
      <xdr:rowOff>29227</xdr:rowOff>
    </xdr:from>
    <xdr:ext cx="531299" cy="259045"/>
    <xdr:sp macro="" textlink="">
      <xdr:nvSpPr>
        <xdr:cNvPr id="346" name="テキスト ボックス 345"/>
        <xdr:cNvSpPr txBox="1"/>
      </xdr:nvSpPr>
      <xdr:spPr>
        <a:xfrm>
          <a:off x="6072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47" name="直線コネクタ 34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162577</xdr:rowOff>
    </xdr:from>
    <xdr:ext cx="595419" cy="259045"/>
    <xdr:sp macro="" textlink="">
      <xdr:nvSpPr>
        <xdr:cNvPr id="348" name="テキスト ボックス 347"/>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49"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101</xdr:row>
      <xdr:rowOff>78029</xdr:rowOff>
    </xdr:from>
    <xdr:to>
      <xdr:col>15</xdr:col>
      <xdr:colOff>180340</xdr:colOff>
      <xdr:row>107</xdr:row>
      <xdr:rowOff>118911</xdr:rowOff>
    </xdr:to>
    <xdr:cxnSp macro="">
      <xdr:nvCxnSpPr>
        <xdr:cNvPr id="350" name="直線コネクタ 349"/>
        <xdr:cNvCxnSpPr/>
      </xdr:nvCxnSpPr>
      <xdr:spPr>
        <a:xfrm flipV="1">
          <a:off x="10476865" y="17394479"/>
          <a:ext cx="0" cy="1069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107</xdr:row>
      <xdr:rowOff>122738</xdr:rowOff>
    </xdr:from>
    <xdr:ext cx="534377" cy="259045"/>
    <xdr:sp macro="" textlink="">
      <xdr:nvSpPr>
        <xdr:cNvPr id="351" name="【港湾・漁港】&#10;一人当たり有形固定資産（償却資産）額最小値テキスト"/>
        <xdr:cNvSpPr txBox="1"/>
      </xdr:nvSpPr>
      <xdr:spPr>
        <a:xfrm>
          <a:off x="10566400" y="1846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10,758</a:t>
          </a:r>
          <a:endParaRPr kumimoji="1" lang="ja-JP" altLang="en-US" sz="1000" b="1">
            <a:latin typeface="ＭＳ Ｐゴシック"/>
          </a:endParaRPr>
        </a:p>
      </xdr:txBody>
    </xdr:sp>
    <xdr:clientData/>
  </xdr:oneCellAnchor>
  <xdr:twoCellAnchor>
    <xdr:from>
      <xdr:col>15</xdr:col>
      <xdr:colOff>92075</xdr:colOff>
      <xdr:row>107</xdr:row>
      <xdr:rowOff>118911</xdr:rowOff>
    </xdr:from>
    <xdr:to>
      <xdr:col>15</xdr:col>
      <xdr:colOff>269875</xdr:colOff>
      <xdr:row>107</xdr:row>
      <xdr:rowOff>118911</xdr:rowOff>
    </xdr:to>
    <xdr:cxnSp macro="">
      <xdr:nvCxnSpPr>
        <xdr:cNvPr id="352" name="直線コネクタ 351"/>
        <xdr:cNvCxnSpPr/>
      </xdr:nvCxnSpPr>
      <xdr:spPr>
        <a:xfrm>
          <a:off x="10388600" y="1846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100</xdr:row>
      <xdr:rowOff>24706</xdr:rowOff>
    </xdr:from>
    <xdr:ext cx="534377" cy="259045"/>
    <xdr:sp macro="" textlink="">
      <xdr:nvSpPr>
        <xdr:cNvPr id="353" name="【港湾・漁港】&#10;一人当たり有形固定資産（償却資産）額最大値テキスト"/>
        <xdr:cNvSpPr txBox="1"/>
      </xdr:nvSpPr>
      <xdr:spPr>
        <a:xfrm>
          <a:off x="10566400" y="1716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66,904</a:t>
          </a:r>
          <a:endParaRPr kumimoji="1" lang="ja-JP" altLang="en-US" sz="1000" b="1">
            <a:latin typeface="ＭＳ Ｐゴシック"/>
          </a:endParaRPr>
        </a:p>
      </xdr:txBody>
    </xdr:sp>
    <xdr:clientData/>
  </xdr:oneCellAnchor>
  <xdr:twoCellAnchor>
    <xdr:from>
      <xdr:col>15</xdr:col>
      <xdr:colOff>92075</xdr:colOff>
      <xdr:row>101</xdr:row>
      <xdr:rowOff>78029</xdr:rowOff>
    </xdr:from>
    <xdr:to>
      <xdr:col>15</xdr:col>
      <xdr:colOff>269875</xdr:colOff>
      <xdr:row>101</xdr:row>
      <xdr:rowOff>78029</xdr:rowOff>
    </xdr:to>
    <xdr:cxnSp macro="">
      <xdr:nvCxnSpPr>
        <xdr:cNvPr id="354" name="直線コネクタ 353"/>
        <xdr:cNvCxnSpPr/>
      </xdr:nvCxnSpPr>
      <xdr:spPr>
        <a:xfrm>
          <a:off x="10388600" y="17394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105</xdr:row>
      <xdr:rowOff>29869</xdr:rowOff>
    </xdr:from>
    <xdr:ext cx="534377" cy="259045"/>
    <xdr:sp macro="" textlink="">
      <xdr:nvSpPr>
        <xdr:cNvPr id="355" name="【港湾・漁港】&#10;一人当たり有形固定資産（償却資産）額平均値テキスト"/>
        <xdr:cNvSpPr txBox="1"/>
      </xdr:nvSpPr>
      <xdr:spPr>
        <a:xfrm>
          <a:off x="10566400" y="180321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29,633</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51442</xdr:rowOff>
    </xdr:from>
    <xdr:to>
      <xdr:col>15</xdr:col>
      <xdr:colOff>231775</xdr:colOff>
      <xdr:row>105</xdr:row>
      <xdr:rowOff>153042</xdr:rowOff>
    </xdr:to>
    <xdr:sp macro="" textlink="">
      <xdr:nvSpPr>
        <xdr:cNvPr id="356" name="フローチャート : 判断 355"/>
        <xdr:cNvSpPr/>
      </xdr:nvSpPr>
      <xdr:spPr>
        <a:xfrm>
          <a:off x="10426700" y="180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106</xdr:row>
      <xdr:rowOff>50888</xdr:rowOff>
    </xdr:from>
    <xdr:to>
      <xdr:col>14</xdr:col>
      <xdr:colOff>79375</xdr:colOff>
      <xdr:row>106</xdr:row>
      <xdr:rowOff>152488</xdr:rowOff>
    </xdr:to>
    <xdr:sp macro="" textlink="">
      <xdr:nvSpPr>
        <xdr:cNvPr id="357" name="フローチャート : 判断 356"/>
        <xdr:cNvSpPr/>
      </xdr:nvSpPr>
      <xdr:spPr>
        <a:xfrm>
          <a:off x="9588500" y="1822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58" name="テキスト ボックス 35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59" name="テキスト ボックス 35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60" name="テキスト ボックス 35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61" name="テキスト ボックス 36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62" name="テキスト ボックス 36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101</xdr:row>
      <xdr:rowOff>27229</xdr:rowOff>
    </xdr:from>
    <xdr:to>
      <xdr:col>15</xdr:col>
      <xdr:colOff>231775</xdr:colOff>
      <xdr:row>101</xdr:row>
      <xdr:rowOff>128829</xdr:rowOff>
    </xdr:to>
    <xdr:sp macro="" textlink="">
      <xdr:nvSpPr>
        <xdr:cNvPr id="363" name="円/楕円 362"/>
        <xdr:cNvSpPr/>
      </xdr:nvSpPr>
      <xdr:spPr>
        <a:xfrm>
          <a:off x="10426700" y="17343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100</xdr:row>
      <xdr:rowOff>151706</xdr:rowOff>
    </xdr:from>
    <xdr:ext cx="534377" cy="259045"/>
    <xdr:sp macro="" textlink="">
      <xdr:nvSpPr>
        <xdr:cNvPr id="364" name="【港湾・漁港】&#10;一人当たり有形固定資産（償却資産）額該当値テキスト"/>
        <xdr:cNvSpPr txBox="1"/>
      </xdr:nvSpPr>
      <xdr:spPr>
        <a:xfrm>
          <a:off x="10566400" y="17296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66,904</a:t>
          </a:r>
          <a:endParaRPr kumimoji="1" lang="ja-JP" altLang="en-US" sz="1000" b="1">
            <a:solidFill>
              <a:srgbClr val="FF0000"/>
            </a:solidFill>
            <a:latin typeface="ＭＳ Ｐゴシック"/>
          </a:endParaRPr>
        </a:p>
      </xdr:txBody>
    </xdr:sp>
    <xdr:clientData/>
  </xdr:oneCellAnchor>
  <xdr:twoCellAnchor>
    <xdr:from>
      <xdr:col>13</xdr:col>
      <xdr:colOff>663575</xdr:colOff>
      <xdr:row>101</xdr:row>
      <xdr:rowOff>42354</xdr:rowOff>
    </xdr:from>
    <xdr:to>
      <xdr:col>14</xdr:col>
      <xdr:colOff>79375</xdr:colOff>
      <xdr:row>101</xdr:row>
      <xdr:rowOff>143954</xdr:rowOff>
    </xdr:to>
    <xdr:sp macro="" textlink="">
      <xdr:nvSpPr>
        <xdr:cNvPr id="365" name="円/楕円 364"/>
        <xdr:cNvSpPr/>
      </xdr:nvSpPr>
      <xdr:spPr>
        <a:xfrm>
          <a:off x="9588500" y="17358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101</xdr:row>
      <xdr:rowOff>78029</xdr:rowOff>
    </xdr:from>
    <xdr:to>
      <xdr:col>15</xdr:col>
      <xdr:colOff>180975</xdr:colOff>
      <xdr:row>101</xdr:row>
      <xdr:rowOff>93154</xdr:rowOff>
    </xdr:to>
    <xdr:cxnSp macro="">
      <xdr:nvCxnSpPr>
        <xdr:cNvPr id="366" name="直線コネクタ 365"/>
        <xdr:cNvCxnSpPr/>
      </xdr:nvCxnSpPr>
      <xdr:spPr>
        <a:xfrm flipV="1">
          <a:off x="9639300" y="17394479"/>
          <a:ext cx="838200" cy="15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434486</xdr:colOff>
      <xdr:row>106</xdr:row>
      <xdr:rowOff>143615</xdr:rowOff>
    </xdr:from>
    <xdr:ext cx="534377" cy="259045"/>
    <xdr:sp macro="" textlink="">
      <xdr:nvSpPr>
        <xdr:cNvPr id="367" name="n_1aveValue【港湾・漁港】&#10;一人当たり有形固定資産（償却資産）額"/>
        <xdr:cNvSpPr txBox="1"/>
      </xdr:nvSpPr>
      <xdr:spPr>
        <a:xfrm>
          <a:off x="9359411" y="18317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20,662</a:t>
          </a:r>
          <a:endParaRPr kumimoji="1" lang="ja-JP" altLang="en-US" sz="1000" b="1">
            <a:solidFill>
              <a:srgbClr val="000080"/>
            </a:solidFill>
            <a:latin typeface="ＭＳ Ｐゴシック"/>
          </a:endParaRPr>
        </a:p>
      </xdr:txBody>
    </xdr:sp>
    <xdr:clientData/>
  </xdr:oneCellAnchor>
  <xdr:oneCellAnchor>
    <xdr:from>
      <xdr:col>13</xdr:col>
      <xdr:colOff>434486</xdr:colOff>
      <xdr:row>99</xdr:row>
      <xdr:rowOff>160481</xdr:rowOff>
    </xdr:from>
    <xdr:ext cx="534377" cy="259045"/>
    <xdr:sp macro="" textlink="">
      <xdr:nvSpPr>
        <xdr:cNvPr id="368" name="n_1mainValue【港湾・漁港】&#10;一人当たり有形固定資産（償却資産）額"/>
        <xdr:cNvSpPr txBox="1"/>
      </xdr:nvSpPr>
      <xdr:spPr>
        <a:xfrm>
          <a:off x="9359411" y="17134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66,110</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69" name="正方形/長方形 36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70" name="正方形/長方形 36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71" name="正方形/長方形 37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72" name="正方形/長方形 37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73" name="正方形/長方形 37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74" name="正方形/長方形 37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75" name="正方形/長方形 37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76" name="正方形/長方形 37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77" name="テキスト ボックス 37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78" name="直線コネクタ 37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79" name="テキスト ボックス 378"/>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42</xdr:row>
      <xdr:rowOff>92528</xdr:rowOff>
    </xdr:from>
    <xdr:to>
      <xdr:col>24</xdr:col>
      <xdr:colOff>644525</xdr:colOff>
      <xdr:row>42</xdr:row>
      <xdr:rowOff>92528</xdr:rowOff>
    </xdr:to>
    <xdr:cxnSp macro="">
      <xdr:nvCxnSpPr>
        <xdr:cNvPr id="380" name="直線コネクタ 37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121755</xdr:rowOff>
    </xdr:from>
    <xdr:ext cx="403059" cy="259045"/>
    <xdr:sp macro="" textlink="">
      <xdr:nvSpPr>
        <xdr:cNvPr id="381" name="テキスト ボックス 380"/>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382" name="直線コネクタ 38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383" name="テキスト ボックス 38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384" name="直線コネクタ 38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385" name="テキスト ボックス 38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386" name="直線コネクタ 38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87" name="テキスト ボックス 38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88" name="直線コネクタ 38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89" name="テキスト ボックス 38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90" name="直線コネクタ 38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31949</xdr:rowOff>
    </xdr:from>
    <xdr:ext cx="403059" cy="259045"/>
    <xdr:sp macro="" textlink="">
      <xdr:nvSpPr>
        <xdr:cNvPr id="391" name="テキスト ボックス 390"/>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92" name="直線コネクタ 39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93" name="テキスト ボックス 39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9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143147</xdr:rowOff>
    </xdr:from>
    <xdr:to>
      <xdr:col>23</xdr:col>
      <xdr:colOff>516889</xdr:colOff>
      <xdr:row>42</xdr:row>
      <xdr:rowOff>118654</xdr:rowOff>
    </xdr:to>
    <xdr:cxnSp macro="">
      <xdr:nvCxnSpPr>
        <xdr:cNvPr id="395" name="直線コネクタ 394"/>
        <xdr:cNvCxnSpPr/>
      </xdr:nvCxnSpPr>
      <xdr:spPr>
        <a:xfrm flipV="1">
          <a:off x="16318864" y="5800997"/>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122481</xdr:rowOff>
    </xdr:from>
    <xdr:ext cx="405111" cy="259045"/>
    <xdr:sp macro="" textlink="">
      <xdr:nvSpPr>
        <xdr:cNvPr id="396" name="【認定こども園・幼稚園・保育所】&#10;有形固定資産減価償却率最小値テキスト"/>
        <xdr:cNvSpPr txBox="1"/>
      </xdr:nvSpPr>
      <xdr:spPr>
        <a:xfrm>
          <a:off x="16408400" y="7323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a:t>
          </a:r>
          <a:endParaRPr kumimoji="1" lang="ja-JP" altLang="en-US" sz="1000" b="1">
            <a:latin typeface="ＭＳ Ｐゴシック"/>
          </a:endParaRPr>
        </a:p>
      </xdr:txBody>
    </xdr:sp>
    <xdr:clientData/>
  </xdr:oneCellAnchor>
  <xdr:twoCellAnchor>
    <xdr:from>
      <xdr:col>23</xdr:col>
      <xdr:colOff>428625</xdr:colOff>
      <xdr:row>42</xdr:row>
      <xdr:rowOff>118654</xdr:rowOff>
    </xdr:from>
    <xdr:to>
      <xdr:col>23</xdr:col>
      <xdr:colOff>606425</xdr:colOff>
      <xdr:row>42</xdr:row>
      <xdr:rowOff>118654</xdr:rowOff>
    </xdr:to>
    <xdr:cxnSp macro="">
      <xdr:nvCxnSpPr>
        <xdr:cNvPr id="397" name="直線コネクタ 396"/>
        <xdr:cNvCxnSpPr/>
      </xdr:nvCxnSpPr>
      <xdr:spPr>
        <a:xfrm>
          <a:off x="16230600" y="7319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89824</xdr:rowOff>
    </xdr:from>
    <xdr:ext cx="405111" cy="259045"/>
    <xdr:sp macro="" textlink="">
      <xdr:nvSpPr>
        <xdr:cNvPr id="398" name="【認定こども園・幼稚園・保育所】&#10;有形固定資産減価償却率最大値テキスト"/>
        <xdr:cNvSpPr txBox="1"/>
      </xdr:nvSpPr>
      <xdr:spPr>
        <a:xfrm>
          <a:off x="16408400" y="5576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85.7</a:t>
          </a:r>
          <a:endParaRPr kumimoji="1" lang="ja-JP" altLang="en-US" sz="1000" b="1">
            <a:latin typeface="ＭＳ Ｐゴシック"/>
          </a:endParaRPr>
        </a:p>
      </xdr:txBody>
    </xdr:sp>
    <xdr:clientData/>
  </xdr:oneCellAnchor>
  <xdr:twoCellAnchor>
    <xdr:from>
      <xdr:col>23</xdr:col>
      <xdr:colOff>428625</xdr:colOff>
      <xdr:row>33</xdr:row>
      <xdr:rowOff>143147</xdr:rowOff>
    </xdr:from>
    <xdr:to>
      <xdr:col>23</xdr:col>
      <xdr:colOff>606425</xdr:colOff>
      <xdr:row>33</xdr:row>
      <xdr:rowOff>143147</xdr:rowOff>
    </xdr:to>
    <xdr:cxnSp macro="">
      <xdr:nvCxnSpPr>
        <xdr:cNvPr id="399" name="直線コネクタ 398"/>
        <xdr:cNvCxnSpPr/>
      </xdr:nvCxnSpPr>
      <xdr:spPr>
        <a:xfrm>
          <a:off x="16230600" y="5800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39</xdr:row>
      <xdr:rowOff>71137</xdr:rowOff>
    </xdr:from>
    <xdr:ext cx="405111" cy="259045"/>
    <xdr:sp macro="" textlink="">
      <xdr:nvSpPr>
        <xdr:cNvPr id="400" name="【認定こども園・幼稚園・保育所】&#10;有形固定資産減価償却率平均値テキスト"/>
        <xdr:cNvSpPr txBox="1"/>
      </xdr:nvSpPr>
      <xdr:spPr>
        <a:xfrm>
          <a:off x="16408400" y="6757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23</xdr:col>
      <xdr:colOff>466725</xdr:colOff>
      <xdr:row>40</xdr:row>
      <xdr:rowOff>48260</xdr:rowOff>
    </xdr:from>
    <xdr:to>
      <xdr:col>23</xdr:col>
      <xdr:colOff>568325</xdr:colOff>
      <xdr:row>40</xdr:row>
      <xdr:rowOff>149860</xdr:rowOff>
    </xdr:to>
    <xdr:sp macro="" textlink="">
      <xdr:nvSpPr>
        <xdr:cNvPr id="401" name="フローチャート : 判断 400"/>
        <xdr:cNvSpPr/>
      </xdr:nvSpPr>
      <xdr:spPr>
        <a:xfrm>
          <a:off x="16268700" y="690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39</xdr:row>
      <xdr:rowOff>23767</xdr:rowOff>
    </xdr:from>
    <xdr:to>
      <xdr:col>22</xdr:col>
      <xdr:colOff>415925</xdr:colOff>
      <xdr:row>39</xdr:row>
      <xdr:rowOff>125367</xdr:rowOff>
    </xdr:to>
    <xdr:sp macro="" textlink="">
      <xdr:nvSpPr>
        <xdr:cNvPr id="402" name="フローチャート : 判断 401"/>
        <xdr:cNvSpPr/>
      </xdr:nvSpPr>
      <xdr:spPr>
        <a:xfrm>
          <a:off x="15430500" y="6710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403" name="テキスト ボックス 40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404" name="テキスト ボックス 40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405" name="テキスト ボックス 40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406" name="テキスト ボックス 40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407" name="テキスト ボックス 40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41</xdr:row>
      <xdr:rowOff>170724</xdr:rowOff>
    </xdr:from>
    <xdr:to>
      <xdr:col>23</xdr:col>
      <xdr:colOff>568325</xdr:colOff>
      <xdr:row>42</xdr:row>
      <xdr:rowOff>100874</xdr:rowOff>
    </xdr:to>
    <xdr:sp macro="" textlink="">
      <xdr:nvSpPr>
        <xdr:cNvPr id="408" name="円/楕円 407"/>
        <xdr:cNvSpPr/>
      </xdr:nvSpPr>
      <xdr:spPr>
        <a:xfrm>
          <a:off x="16268700" y="720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41</xdr:row>
      <xdr:rowOff>85651</xdr:rowOff>
    </xdr:from>
    <xdr:ext cx="405111" cy="259045"/>
    <xdr:sp macro="" textlink="">
      <xdr:nvSpPr>
        <xdr:cNvPr id="409" name="【認定こども園・幼稚園・保育所】&#10;有形固定資産減価償却率該当値テキスト"/>
        <xdr:cNvSpPr txBox="1"/>
      </xdr:nvSpPr>
      <xdr:spPr>
        <a:xfrm>
          <a:off x="16408400" y="7115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41.3</a:t>
          </a:r>
          <a:endParaRPr kumimoji="1" lang="ja-JP" altLang="en-US" sz="1000" b="1">
            <a:solidFill>
              <a:srgbClr val="FF0000"/>
            </a:solidFill>
            <a:latin typeface="ＭＳ Ｐゴシック"/>
          </a:endParaRPr>
        </a:p>
      </xdr:txBody>
    </xdr:sp>
    <xdr:clientData/>
  </xdr:oneCellAnchor>
  <xdr:twoCellAnchor>
    <xdr:from>
      <xdr:col>22</xdr:col>
      <xdr:colOff>314325</xdr:colOff>
      <xdr:row>42</xdr:row>
      <xdr:rowOff>61323</xdr:rowOff>
    </xdr:from>
    <xdr:to>
      <xdr:col>22</xdr:col>
      <xdr:colOff>415925</xdr:colOff>
      <xdr:row>42</xdr:row>
      <xdr:rowOff>162923</xdr:rowOff>
    </xdr:to>
    <xdr:sp macro="" textlink="">
      <xdr:nvSpPr>
        <xdr:cNvPr id="410" name="円/楕円 409"/>
        <xdr:cNvSpPr/>
      </xdr:nvSpPr>
      <xdr:spPr>
        <a:xfrm>
          <a:off x="15430500" y="7262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42</xdr:row>
      <xdr:rowOff>50074</xdr:rowOff>
    </xdr:from>
    <xdr:to>
      <xdr:col>23</xdr:col>
      <xdr:colOff>517525</xdr:colOff>
      <xdr:row>42</xdr:row>
      <xdr:rowOff>112123</xdr:rowOff>
    </xdr:to>
    <xdr:cxnSp macro="">
      <xdr:nvCxnSpPr>
        <xdr:cNvPr id="411" name="直線コネクタ 410"/>
        <xdr:cNvCxnSpPr/>
      </xdr:nvCxnSpPr>
      <xdr:spPr>
        <a:xfrm flipV="1">
          <a:off x="15481300" y="7250974"/>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37</xdr:row>
      <xdr:rowOff>141894</xdr:rowOff>
    </xdr:from>
    <xdr:ext cx="405111" cy="259045"/>
    <xdr:sp macro="" textlink="">
      <xdr:nvSpPr>
        <xdr:cNvPr id="412" name="n_1aveValue【認定こども園・幼稚園・保育所】&#10;有形固定資産減価償却率"/>
        <xdr:cNvSpPr txBox="1"/>
      </xdr:nvSpPr>
      <xdr:spPr>
        <a:xfrm>
          <a:off x="15266043" y="6485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a:t>
          </a:r>
          <a:endParaRPr kumimoji="1" lang="ja-JP" altLang="en-US" sz="1000" b="1">
            <a:solidFill>
              <a:srgbClr val="000080"/>
            </a:solidFill>
            <a:latin typeface="ＭＳ Ｐゴシック"/>
          </a:endParaRPr>
        </a:p>
      </xdr:txBody>
    </xdr:sp>
    <xdr:clientData/>
  </xdr:oneCellAnchor>
  <xdr:oneCellAnchor>
    <xdr:from>
      <xdr:col>22</xdr:col>
      <xdr:colOff>149868</xdr:colOff>
      <xdr:row>42</xdr:row>
      <xdr:rowOff>154050</xdr:rowOff>
    </xdr:from>
    <xdr:ext cx="405111" cy="259045"/>
    <xdr:sp macro="" textlink="">
      <xdr:nvSpPr>
        <xdr:cNvPr id="413" name="n_1mainValue【認定こども園・幼稚園・保育所】&#10;有形固定資産減価償却率"/>
        <xdr:cNvSpPr txBox="1"/>
      </xdr:nvSpPr>
      <xdr:spPr>
        <a:xfrm>
          <a:off x="15266043" y="7354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414" name="正方形/長方形 41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415" name="正方形/長方形 41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416" name="正方形/長方形 41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417" name="正方形/長方形 41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418" name="正方形/長方形 41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419" name="正方形/長方形 41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420" name="正方形/長方形 41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0.116</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421" name="正方形/長方形 42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422" name="テキスト ボックス 42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423" name="直線コネクタ 42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43</xdr:row>
      <xdr:rowOff>105427</xdr:rowOff>
    </xdr:from>
    <xdr:ext cx="467179" cy="259045"/>
    <xdr:sp macro="" textlink="">
      <xdr:nvSpPr>
        <xdr:cNvPr id="424" name="テキスト ボックス 423"/>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42</xdr:row>
      <xdr:rowOff>38100</xdr:rowOff>
    </xdr:from>
    <xdr:to>
      <xdr:col>33</xdr:col>
      <xdr:colOff>314325</xdr:colOff>
      <xdr:row>42</xdr:row>
      <xdr:rowOff>38100</xdr:rowOff>
    </xdr:to>
    <xdr:cxnSp macro="">
      <xdr:nvCxnSpPr>
        <xdr:cNvPr id="425" name="直線コネクタ 42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426" name="テキスト ボックス 425"/>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427" name="直線コネクタ 42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428" name="テキスト ボックス 427"/>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429" name="直線コネクタ 42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430" name="テキスト ボックス 429"/>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431" name="直線コネクタ 43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432" name="テキスト ボックス 431"/>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433" name="直線コネクタ 43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434" name="テキスト ボックス 433"/>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35" name="直線コネクタ 43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436" name="テキスト ボックス 43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0.140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3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38100</xdr:rowOff>
    </xdr:from>
    <xdr:to>
      <xdr:col>32</xdr:col>
      <xdr:colOff>186689</xdr:colOff>
      <xdr:row>41</xdr:row>
      <xdr:rowOff>76200</xdr:rowOff>
    </xdr:to>
    <xdr:cxnSp macro="">
      <xdr:nvCxnSpPr>
        <xdr:cNvPr id="438" name="直線コネクタ 437"/>
        <xdr:cNvCxnSpPr/>
      </xdr:nvCxnSpPr>
      <xdr:spPr>
        <a:xfrm flipV="1">
          <a:off x="22160864" y="586740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80027</xdr:rowOff>
    </xdr:from>
    <xdr:ext cx="469744" cy="259045"/>
    <xdr:sp macro="" textlink="">
      <xdr:nvSpPr>
        <xdr:cNvPr id="439" name="【認定こども園・幼稚園・保育所】&#10;一人当たり面積最小値テキスト"/>
        <xdr:cNvSpPr txBox="1"/>
      </xdr:nvSpPr>
      <xdr:spPr>
        <a:xfrm>
          <a:off x="22250400" y="710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0.047</a:t>
          </a:r>
          <a:endParaRPr kumimoji="1" lang="ja-JP" altLang="en-US" sz="1000" b="1">
            <a:latin typeface="ＭＳ Ｐゴシック"/>
          </a:endParaRPr>
        </a:p>
      </xdr:txBody>
    </xdr:sp>
    <xdr:clientData/>
  </xdr:oneCellAnchor>
  <xdr:twoCellAnchor>
    <xdr:from>
      <xdr:col>32</xdr:col>
      <xdr:colOff>98425</xdr:colOff>
      <xdr:row>41</xdr:row>
      <xdr:rowOff>76200</xdr:rowOff>
    </xdr:from>
    <xdr:to>
      <xdr:col>32</xdr:col>
      <xdr:colOff>276225</xdr:colOff>
      <xdr:row>41</xdr:row>
      <xdr:rowOff>76200</xdr:rowOff>
    </xdr:to>
    <xdr:cxnSp macro="">
      <xdr:nvCxnSpPr>
        <xdr:cNvPr id="440" name="直線コネクタ 439"/>
        <xdr:cNvCxnSpPr/>
      </xdr:nvCxnSpPr>
      <xdr:spPr>
        <a:xfrm>
          <a:off x="22072600" y="710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156227</xdr:rowOff>
    </xdr:from>
    <xdr:ext cx="469744" cy="259045"/>
    <xdr:sp macro="" textlink="">
      <xdr:nvSpPr>
        <xdr:cNvPr id="441" name="【認定こども園・幼稚園・保育所】&#10;一人当たり面積最大値テキスト"/>
        <xdr:cNvSpPr txBox="1"/>
      </xdr:nvSpPr>
      <xdr:spPr>
        <a:xfrm>
          <a:off x="22250400" y="564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0.112</a:t>
          </a:r>
          <a:endParaRPr kumimoji="1" lang="ja-JP" altLang="en-US" sz="1000" b="1">
            <a:latin typeface="ＭＳ Ｐゴシック"/>
          </a:endParaRPr>
        </a:p>
      </xdr:txBody>
    </xdr:sp>
    <xdr:clientData/>
  </xdr:oneCellAnchor>
  <xdr:twoCellAnchor>
    <xdr:from>
      <xdr:col>32</xdr:col>
      <xdr:colOff>98425</xdr:colOff>
      <xdr:row>34</xdr:row>
      <xdr:rowOff>38100</xdr:rowOff>
    </xdr:from>
    <xdr:to>
      <xdr:col>32</xdr:col>
      <xdr:colOff>276225</xdr:colOff>
      <xdr:row>34</xdr:row>
      <xdr:rowOff>38100</xdr:rowOff>
    </xdr:to>
    <xdr:cxnSp macro="">
      <xdr:nvCxnSpPr>
        <xdr:cNvPr id="442" name="直線コネクタ 441"/>
        <xdr:cNvCxnSpPr/>
      </xdr:nvCxnSpPr>
      <xdr:spPr>
        <a:xfrm>
          <a:off x="22072600" y="586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36</xdr:row>
      <xdr:rowOff>156227</xdr:rowOff>
    </xdr:from>
    <xdr:ext cx="469744" cy="259045"/>
    <xdr:sp macro="" textlink="">
      <xdr:nvSpPr>
        <xdr:cNvPr id="443" name="【認定こども園・幼稚園・保育所】&#10;一人当たり面積平均値テキスト"/>
        <xdr:cNvSpPr txBox="1"/>
      </xdr:nvSpPr>
      <xdr:spPr>
        <a:xfrm>
          <a:off x="22250400" y="6328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0.084</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6350</xdr:rowOff>
    </xdr:from>
    <xdr:to>
      <xdr:col>32</xdr:col>
      <xdr:colOff>238125</xdr:colOff>
      <xdr:row>37</xdr:row>
      <xdr:rowOff>107950</xdr:rowOff>
    </xdr:to>
    <xdr:sp macro="" textlink="">
      <xdr:nvSpPr>
        <xdr:cNvPr id="444" name="フローチャート : 判断 443"/>
        <xdr:cNvSpPr/>
      </xdr:nvSpPr>
      <xdr:spPr>
        <a:xfrm>
          <a:off x="221107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101600</xdr:rowOff>
    </xdr:from>
    <xdr:to>
      <xdr:col>31</xdr:col>
      <xdr:colOff>85725</xdr:colOff>
      <xdr:row>39</xdr:row>
      <xdr:rowOff>31750</xdr:rowOff>
    </xdr:to>
    <xdr:sp macro="" textlink="">
      <xdr:nvSpPr>
        <xdr:cNvPr id="445" name="フローチャート : 判断 444"/>
        <xdr:cNvSpPr/>
      </xdr:nvSpPr>
      <xdr:spPr>
        <a:xfrm>
          <a:off x="21272500" y="661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46" name="テキスト ボックス 44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47" name="テキスト ボックス 44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48" name="テキスト ボックス 44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49" name="テキスト ボックス 44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50" name="テキスト ボックス 44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33</xdr:row>
      <xdr:rowOff>158750</xdr:rowOff>
    </xdr:from>
    <xdr:to>
      <xdr:col>32</xdr:col>
      <xdr:colOff>238125</xdr:colOff>
      <xdr:row>34</xdr:row>
      <xdr:rowOff>88900</xdr:rowOff>
    </xdr:to>
    <xdr:sp macro="" textlink="">
      <xdr:nvSpPr>
        <xdr:cNvPr id="451" name="円/楕円 450"/>
        <xdr:cNvSpPr/>
      </xdr:nvSpPr>
      <xdr:spPr>
        <a:xfrm>
          <a:off x="22110700" y="581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33</xdr:row>
      <xdr:rowOff>111777</xdr:rowOff>
    </xdr:from>
    <xdr:ext cx="469744" cy="259045"/>
    <xdr:sp macro="" textlink="">
      <xdr:nvSpPr>
        <xdr:cNvPr id="452" name="【認定こども園・幼稚園・保育所】&#10;一人当たり面積該当値テキスト"/>
        <xdr:cNvSpPr txBox="1"/>
      </xdr:nvSpPr>
      <xdr:spPr>
        <a:xfrm>
          <a:off x="22250400" y="576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0.112</a:t>
          </a:r>
          <a:endParaRPr kumimoji="1" lang="ja-JP" altLang="en-US" sz="1000" b="1">
            <a:solidFill>
              <a:srgbClr val="FF0000"/>
            </a:solidFill>
            <a:latin typeface="ＭＳ Ｐゴシック"/>
          </a:endParaRPr>
        </a:p>
      </xdr:txBody>
    </xdr:sp>
    <xdr:clientData/>
  </xdr:oneCellAnchor>
  <xdr:twoCellAnchor>
    <xdr:from>
      <xdr:col>30</xdr:col>
      <xdr:colOff>669925</xdr:colOff>
      <xdr:row>33</xdr:row>
      <xdr:rowOff>139700</xdr:rowOff>
    </xdr:from>
    <xdr:to>
      <xdr:col>31</xdr:col>
      <xdr:colOff>85725</xdr:colOff>
      <xdr:row>34</xdr:row>
      <xdr:rowOff>69850</xdr:rowOff>
    </xdr:to>
    <xdr:sp macro="" textlink="">
      <xdr:nvSpPr>
        <xdr:cNvPr id="453" name="円/楕円 452"/>
        <xdr:cNvSpPr/>
      </xdr:nvSpPr>
      <xdr:spPr>
        <a:xfrm>
          <a:off x="21272500" y="579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34</xdr:row>
      <xdr:rowOff>19050</xdr:rowOff>
    </xdr:from>
    <xdr:to>
      <xdr:col>32</xdr:col>
      <xdr:colOff>187325</xdr:colOff>
      <xdr:row>34</xdr:row>
      <xdr:rowOff>38100</xdr:rowOff>
    </xdr:to>
    <xdr:cxnSp macro="">
      <xdr:nvCxnSpPr>
        <xdr:cNvPr id="454" name="直線コネクタ 453"/>
        <xdr:cNvCxnSpPr/>
      </xdr:nvCxnSpPr>
      <xdr:spPr>
        <a:xfrm>
          <a:off x="21323300" y="58483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39</xdr:row>
      <xdr:rowOff>22877</xdr:rowOff>
    </xdr:from>
    <xdr:ext cx="469744" cy="259045"/>
    <xdr:sp macro="" textlink="">
      <xdr:nvSpPr>
        <xdr:cNvPr id="455" name="n_1aveValue【認定こども園・幼稚園・保育所】&#10;一人当たり面積"/>
        <xdr:cNvSpPr txBox="1"/>
      </xdr:nvSpPr>
      <xdr:spPr>
        <a:xfrm>
          <a:off x="21075727" y="670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0.070</a:t>
          </a:r>
          <a:endParaRPr kumimoji="1" lang="ja-JP" altLang="en-US" sz="1000" b="1">
            <a:solidFill>
              <a:srgbClr val="000080"/>
            </a:solidFill>
            <a:latin typeface="ＭＳ Ｐゴシック"/>
          </a:endParaRPr>
        </a:p>
      </xdr:txBody>
    </xdr:sp>
    <xdr:clientData/>
  </xdr:oneCellAnchor>
  <xdr:oneCellAnchor>
    <xdr:from>
      <xdr:col>30</xdr:col>
      <xdr:colOff>473152</xdr:colOff>
      <xdr:row>32</xdr:row>
      <xdr:rowOff>86377</xdr:rowOff>
    </xdr:from>
    <xdr:ext cx="469744" cy="259045"/>
    <xdr:sp macro="" textlink="">
      <xdr:nvSpPr>
        <xdr:cNvPr id="456" name="n_1mainValue【認定こども園・幼稚園・保育所】&#10;一人当たり面積"/>
        <xdr:cNvSpPr txBox="1"/>
      </xdr:nvSpPr>
      <xdr:spPr>
        <a:xfrm>
          <a:off x="21075727" y="557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0.113</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57" name="正方形/長方形 45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58" name="正方形/長方形 45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59" name="正方形/長方形 45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60" name="正方形/長方形 45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61" name="正方形/長方形 46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62" name="正方形/長方形 46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63" name="正方形/長方形 46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64" name="正方形/長方形 46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65" name="テキスト ボックス 46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66" name="直線コネクタ 46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67" name="テキスト ボックス 466"/>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468" name="直線コネクタ 46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469" name="テキスト ボックス 468"/>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70" name="直線コネクタ 46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71" name="テキスト ボックス 47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72" name="直線コネクタ 47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73" name="テキスト ボックス 47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74" name="直線コネクタ 47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75" name="テキスト ボックス 47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76" name="直線コネクタ 47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77" name="テキスト ボックス 476"/>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78" name="直線コネクタ 47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79" name="テキスト ボックス 47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8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45720</xdr:rowOff>
    </xdr:from>
    <xdr:to>
      <xdr:col>23</xdr:col>
      <xdr:colOff>516889</xdr:colOff>
      <xdr:row>64</xdr:row>
      <xdr:rowOff>22860</xdr:rowOff>
    </xdr:to>
    <xdr:cxnSp macro="">
      <xdr:nvCxnSpPr>
        <xdr:cNvPr id="481" name="直線コネクタ 480"/>
        <xdr:cNvCxnSpPr/>
      </xdr:nvCxnSpPr>
      <xdr:spPr>
        <a:xfrm flipV="1">
          <a:off x="16318864" y="964692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26687</xdr:rowOff>
    </xdr:from>
    <xdr:ext cx="405111" cy="259045"/>
    <xdr:sp macro="" textlink="">
      <xdr:nvSpPr>
        <xdr:cNvPr id="482" name="【学校施設】&#10;有形固定資産減価償却率最小値テキスト"/>
        <xdr:cNvSpPr txBox="1"/>
      </xdr:nvSpPr>
      <xdr:spPr>
        <a:xfrm>
          <a:off x="16408400" y="1099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40.7</a:t>
          </a:r>
          <a:endParaRPr kumimoji="1" lang="ja-JP" altLang="en-US" sz="1000" b="1">
            <a:latin typeface="ＭＳ Ｐゴシック"/>
          </a:endParaRPr>
        </a:p>
      </xdr:txBody>
    </xdr:sp>
    <xdr:clientData/>
  </xdr:oneCellAnchor>
  <xdr:twoCellAnchor>
    <xdr:from>
      <xdr:col>23</xdr:col>
      <xdr:colOff>428625</xdr:colOff>
      <xdr:row>64</xdr:row>
      <xdr:rowOff>22860</xdr:rowOff>
    </xdr:from>
    <xdr:to>
      <xdr:col>23</xdr:col>
      <xdr:colOff>606425</xdr:colOff>
      <xdr:row>64</xdr:row>
      <xdr:rowOff>22860</xdr:rowOff>
    </xdr:to>
    <xdr:cxnSp macro="">
      <xdr:nvCxnSpPr>
        <xdr:cNvPr id="483" name="直線コネクタ 482"/>
        <xdr:cNvCxnSpPr/>
      </xdr:nvCxnSpPr>
      <xdr:spPr>
        <a:xfrm>
          <a:off x="16230600" y="1099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163847</xdr:rowOff>
    </xdr:from>
    <xdr:ext cx="405111" cy="259045"/>
    <xdr:sp macro="" textlink="">
      <xdr:nvSpPr>
        <xdr:cNvPr id="484" name="【学校施設】&#10;有形固定資産減価償却率最大値テキスト"/>
        <xdr:cNvSpPr txBox="1"/>
      </xdr:nvSpPr>
      <xdr:spPr>
        <a:xfrm>
          <a:off x="16408400" y="942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58.4</a:t>
          </a:r>
          <a:endParaRPr kumimoji="1" lang="ja-JP" altLang="en-US" sz="1000" b="1">
            <a:latin typeface="ＭＳ Ｐゴシック"/>
          </a:endParaRPr>
        </a:p>
      </xdr:txBody>
    </xdr:sp>
    <xdr:clientData/>
  </xdr:oneCellAnchor>
  <xdr:twoCellAnchor>
    <xdr:from>
      <xdr:col>23</xdr:col>
      <xdr:colOff>428625</xdr:colOff>
      <xdr:row>56</xdr:row>
      <xdr:rowOff>45720</xdr:rowOff>
    </xdr:from>
    <xdr:to>
      <xdr:col>23</xdr:col>
      <xdr:colOff>606425</xdr:colOff>
      <xdr:row>56</xdr:row>
      <xdr:rowOff>45720</xdr:rowOff>
    </xdr:to>
    <xdr:cxnSp macro="">
      <xdr:nvCxnSpPr>
        <xdr:cNvPr id="485" name="直線コネクタ 484"/>
        <xdr:cNvCxnSpPr/>
      </xdr:nvCxnSpPr>
      <xdr:spPr>
        <a:xfrm>
          <a:off x="16230600" y="964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57</xdr:row>
      <xdr:rowOff>154957</xdr:rowOff>
    </xdr:from>
    <xdr:ext cx="405111" cy="259045"/>
    <xdr:sp macro="" textlink="">
      <xdr:nvSpPr>
        <xdr:cNvPr id="486" name="【学校施設】&#10;有形固定資産減価償却率平均値テキスト"/>
        <xdr:cNvSpPr txBox="1"/>
      </xdr:nvSpPr>
      <xdr:spPr>
        <a:xfrm>
          <a:off x="16408400" y="9927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52.1</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132080</xdr:rowOff>
    </xdr:from>
    <xdr:to>
      <xdr:col>23</xdr:col>
      <xdr:colOff>568325</xdr:colOff>
      <xdr:row>59</xdr:row>
      <xdr:rowOff>62230</xdr:rowOff>
    </xdr:to>
    <xdr:sp macro="" textlink="">
      <xdr:nvSpPr>
        <xdr:cNvPr id="487" name="フローチャート : 判断 486"/>
        <xdr:cNvSpPr/>
      </xdr:nvSpPr>
      <xdr:spPr>
        <a:xfrm>
          <a:off x="162687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55</xdr:row>
      <xdr:rowOff>59690</xdr:rowOff>
    </xdr:from>
    <xdr:to>
      <xdr:col>22</xdr:col>
      <xdr:colOff>415925</xdr:colOff>
      <xdr:row>55</xdr:row>
      <xdr:rowOff>161290</xdr:rowOff>
    </xdr:to>
    <xdr:sp macro="" textlink="">
      <xdr:nvSpPr>
        <xdr:cNvPr id="488" name="フローチャート : 判断 487"/>
        <xdr:cNvSpPr/>
      </xdr:nvSpPr>
      <xdr:spPr>
        <a:xfrm>
          <a:off x="15430500" y="948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89" name="テキスト ボックス 48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90" name="テキスト ボックス 48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91" name="テキスト ボックス 49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92" name="テキスト ボックス 49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93" name="テキスト ボックス 49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63</xdr:row>
      <xdr:rowOff>143510</xdr:rowOff>
    </xdr:from>
    <xdr:to>
      <xdr:col>23</xdr:col>
      <xdr:colOff>568325</xdr:colOff>
      <xdr:row>64</xdr:row>
      <xdr:rowOff>73660</xdr:rowOff>
    </xdr:to>
    <xdr:sp macro="" textlink="">
      <xdr:nvSpPr>
        <xdr:cNvPr id="494" name="円/楕円 493"/>
        <xdr:cNvSpPr/>
      </xdr:nvSpPr>
      <xdr:spPr>
        <a:xfrm>
          <a:off x="16268700" y="1094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63</xdr:row>
      <xdr:rowOff>58437</xdr:rowOff>
    </xdr:from>
    <xdr:ext cx="405111" cy="259045"/>
    <xdr:sp macro="" textlink="">
      <xdr:nvSpPr>
        <xdr:cNvPr id="495" name="【学校施設】&#10;有形固定資産減価償却率該当値テキスト"/>
        <xdr:cNvSpPr txBox="1"/>
      </xdr:nvSpPr>
      <xdr:spPr>
        <a:xfrm>
          <a:off x="16408400" y="10859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40.7</a:t>
          </a:r>
          <a:endParaRPr kumimoji="1" lang="ja-JP" altLang="en-US" sz="1000" b="1">
            <a:solidFill>
              <a:srgbClr val="FF0000"/>
            </a:solidFill>
            <a:latin typeface="ＭＳ Ｐゴシック"/>
          </a:endParaRPr>
        </a:p>
      </xdr:txBody>
    </xdr:sp>
    <xdr:clientData/>
  </xdr:oneCellAnchor>
  <xdr:twoCellAnchor>
    <xdr:from>
      <xdr:col>22</xdr:col>
      <xdr:colOff>314325</xdr:colOff>
      <xdr:row>63</xdr:row>
      <xdr:rowOff>120650</xdr:rowOff>
    </xdr:from>
    <xdr:to>
      <xdr:col>22</xdr:col>
      <xdr:colOff>415925</xdr:colOff>
      <xdr:row>64</xdr:row>
      <xdr:rowOff>50800</xdr:rowOff>
    </xdr:to>
    <xdr:sp macro="" textlink="">
      <xdr:nvSpPr>
        <xdr:cNvPr id="496" name="円/楕円 495"/>
        <xdr:cNvSpPr/>
      </xdr:nvSpPr>
      <xdr:spPr>
        <a:xfrm>
          <a:off x="15430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64</xdr:row>
      <xdr:rowOff>0</xdr:rowOff>
    </xdr:from>
    <xdr:to>
      <xdr:col>23</xdr:col>
      <xdr:colOff>517525</xdr:colOff>
      <xdr:row>64</xdr:row>
      <xdr:rowOff>22860</xdr:rowOff>
    </xdr:to>
    <xdr:cxnSp macro="">
      <xdr:nvCxnSpPr>
        <xdr:cNvPr id="497" name="直線コネクタ 496"/>
        <xdr:cNvCxnSpPr/>
      </xdr:nvCxnSpPr>
      <xdr:spPr>
        <a:xfrm>
          <a:off x="15481300" y="109728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54</xdr:row>
      <xdr:rowOff>6367</xdr:rowOff>
    </xdr:from>
    <xdr:ext cx="405111" cy="259045"/>
    <xdr:sp macro="" textlink="">
      <xdr:nvSpPr>
        <xdr:cNvPr id="498" name="n_1aveValue【学校施設】&#10;有形固定資産減価償却率"/>
        <xdr:cNvSpPr txBox="1"/>
      </xdr:nvSpPr>
      <xdr:spPr>
        <a:xfrm>
          <a:off x="15266043" y="926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59.8</a:t>
          </a:r>
          <a:endParaRPr kumimoji="1" lang="ja-JP" altLang="en-US" sz="1000" b="1">
            <a:solidFill>
              <a:srgbClr val="000080"/>
            </a:solidFill>
            <a:latin typeface="ＭＳ Ｐゴシック"/>
          </a:endParaRPr>
        </a:p>
      </xdr:txBody>
    </xdr:sp>
    <xdr:clientData/>
  </xdr:oneCellAnchor>
  <xdr:oneCellAnchor>
    <xdr:from>
      <xdr:col>22</xdr:col>
      <xdr:colOff>149868</xdr:colOff>
      <xdr:row>64</xdr:row>
      <xdr:rowOff>41927</xdr:rowOff>
    </xdr:from>
    <xdr:ext cx="405111" cy="259045"/>
    <xdr:sp macro="" textlink="">
      <xdr:nvSpPr>
        <xdr:cNvPr id="499" name="n_1mainValue【学校施設】&#10;有形固定資産減価償却率"/>
        <xdr:cNvSpPr txBox="1"/>
      </xdr:nvSpPr>
      <xdr:spPr>
        <a:xfrm>
          <a:off x="15266043" y="1101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500" name="正方形/長方形 49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501" name="正方形/長方形 50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502" name="正方形/長方形 50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503" name="正方形/長方形 50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504" name="正方形/長方形 50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505" name="正方形/長方形 50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506" name="正方形/長方形 50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1.753</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507" name="正方形/長方形 50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508" name="テキスト ボックス 50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509" name="直線コネクタ 50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510" name="テキスト ボックス 50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511" name="直線コネクタ 510"/>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512" name="テキスト ボックス 511"/>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513" name="直線コネクタ 512"/>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514" name="テキスト ボックス 513"/>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515" name="直線コネクタ 514"/>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516" name="テキスト ボックス 515"/>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517" name="直線コネクタ 516"/>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518" name="テキスト ボックス 517"/>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519" name="直線コネクタ 518"/>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520" name="テキスト ボックス 519"/>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521" name="直線コネクタ 520"/>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522" name="テキスト ボックス 521"/>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523" name="直線コネクタ 52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524" name="テキスト ボックス 52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52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29391</xdr:rowOff>
    </xdr:from>
    <xdr:to>
      <xdr:col>32</xdr:col>
      <xdr:colOff>186689</xdr:colOff>
      <xdr:row>63</xdr:row>
      <xdr:rowOff>119199</xdr:rowOff>
    </xdr:to>
    <xdr:cxnSp macro="">
      <xdr:nvCxnSpPr>
        <xdr:cNvPr id="526" name="直線コネクタ 525"/>
        <xdr:cNvCxnSpPr/>
      </xdr:nvCxnSpPr>
      <xdr:spPr>
        <a:xfrm flipV="1">
          <a:off x="22160864" y="9459141"/>
          <a:ext cx="0" cy="1461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123026</xdr:rowOff>
    </xdr:from>
    <xdr:ext cx="469744" cy="259045"/>
    <xdr:sp macro="" textlink="">
      <xdr:nvSpPr>
        <xdr:cNvPr id="527" name="【学校施設】&#10;一人当たり面積最小値テキスト"/>
        <xdr:cNvSpPr txBox="1"/>
      </xdr:nvSpPr>
      <xdr:spPr>
        <a:xfrm>
          <a:off x="22250400" y="10924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0.912</a:t>
          </a:r>
          <a:endParaRPr kumimoji="1" lang="ja-JP" altLang="en-US" sz="1000" b="1">
            <a:latin typeface="ＭＳ Ｐゴシック"/>
          </a:endParaRPr>
        </a:p>
      </xdr:txBody>
    </xdr:sp>
    <xdr:clientData/>
  </xdr:oneCellAnchor>
  <xdr:twoCellAnchor>
    <xdr:from>
      <xdr:col>32</xdr:col>
      <xdr:colOff>98425</xdr:colOff>
      <xdr:row>63</xdr:row>
      <xdr:rowOff>119199</xdr:rowOff>
    </xdr:from>
    <xdr:to>
      <xdr:col>32</xdr:col>
      <xdr:colOff>276225</xdr:colOff>
      <xdr:row>63</xdr:row>
      <xdr:rowOff>119199</xdr:rowOff>
    </xdr:to>
    <xdr:cxnSp macro="">
      <xdr:nvCxnSpPr>
        <xdr:cNvPr id="528" name="直線コネクタ 527"/>
        <xdr:cNvCxnSpPr/>
      </xdr:nvCxnSpPr>
      <xdr:spPr>
        <a:xfrm>
          <a:off x="22072600" y="10920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147518</xdr:rowOff>
    </xdr:from>
    <xdr:ext cx="469744" cy="259045"/>
    <xdr:sp macro="" textlink="">
      <xdr:nvSpPr>
        <xdr:cNvPr id="529" name="【学校施設】&#10;一人当たり面積最大値テキスト"/>
        <xdr:cNvSpPr txBox="1"/>
      </xdr:nvSpPr>
      <xdr:spPr>
        <a:xfrm>
          <a:off x="22250400" y="9234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1.807</a:t>
          </a:r>
          <a:endParaRPr kumimoji="1" lang="ja-JP" altLang="en-US" sz="1000" b="1">
            <a:latin typeface="ＭＳ Ｐゴシック"/>
          </a:endParaRPr>
        </a:p>
      </xdr:txBody>
    </xdr:sp>
    <xdr:clientData/>
  </xdr:oneCellAnchor>
  <xdr:twoCellAnchor>
    <xdr:from>
      <xdr:col>32</xdr:col>
      <xdr:colOff>98425</xdr:colOff>
      <xdr:row>55</xdr:row>
      <xdr:rowOff>29391</xdr:rowOff>
    </xdr:from>
    <xdr:to>
      <xdr:col>32</xdr:col>
      <xdr:colOff>276225</xdr:colOff>
      <xdr:row>55</xdr:row>
      <xdr:rowOff>29391</xdr:rowOff>
    </xdr:to>
    <xdr:cxnSp macro="">
      <xdr:nvCxnSpPr>
        <xdr:cNvPr id="530" name="直線コネクタ 529"/>
        <xdr:cNvCxnSpPr/>
      </xdr:nvCxnSpPr>
      <xdr:spPr>
        <a:xfrm>
          <a:off x="22072600" y="9459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56</xdr:row>
      <xdr:rowOff>161126</xdr:rowOff>
    </xdr:from>
    <xdr:ext cx="469744" cy="259045"/>
    <xdr:sp macro="" textlink="">
      <xdr:nvSpPr>
        <xdr:cNvPr id="531" name="【学校施設】&#10;一人当たり面積平均値テキスト"/>
        <xdr:cNvSpPr txBox="1"/>
      </xdr:nvSpPr>
      <xdr:spPr>
        <a:xfrm>
          <a:off x="22250400" y="97623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11249</xdr:rowOff>
    </xdr:from>
    <xdr:to>
      <xdr:col>32</xdr:col>
      <xdr:colOff>238125</xdr:colOff>
      <xdr:row>57</xdr:row>
      <xdr:rowOff>112849</xdr:rowOff>
    </xdr:to>
    <xdr:sp macro="" textlink="">
      <xdr:nvSpPr>
        <xdr:cNvPr id="532" name="フローチャート : 判断 531"/>
        <xdr:cNvSpPr/>
      </xdr:nvSpPr>
      <xdr:spPr>
        <a:xfrm>
          <a:off x="22110700" y="9783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19413</xdr:rowOff>
    </xdr:from>
    <xdr:to>
      <xdr:col>31</xdr:col>
      <xdr:colOff>85725</xdr:colOff>
      <xdr:row>59</xdr:row>
      <xdr:rowOff>121013</xdr:rowOff>
    </xdr:to>
    <xdr:sp macro="" textlink="">
      <xdr:nvSpPr>
        <xdr:cNvPr id="533" name="フローチャート : 判断 532"/>
        <xdr:cNvSpPr/>
      </xdr:nvSpPr>
      <xdr:spPr>
        <a:xfrm>
          <a:off x="21272500" y="1013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534" name="テキスト ボックス 53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535" name="テキスト ボックス 53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536" name="テキスト ボックス 53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37" name="テキスト ボックス 53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38" name="テキスト ボックス 53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56</xdr:row>
      <xdr:rowOff>19413</xdr:rowOff>
    </xdr:from>
    <xdr:to>
      <xdr:col>32</xdr:col>
      <xdr:colOff>238125</xdr:colOff>
      <xdr:row>56</xdr:row>
      <xdr:rowOff>121013</xdr:rowOff>
    </xdr:to>
    <xdr:sp macro="" textlink="">
      <xdr:nvSpPr>
        <xdr:cNvPr id="539" name="円/楕円 538"/>
        <xdr:cNvSpPr/>
      </xdr:nvSpPr>
      <xdr:spPr>
        <a:xfrm>
          <a:off x="22110700" y="962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55</xdr:row>
      <xdr:rowOff>42290</xdr:rowOff>
    </xdr:from>
    <xdr:ext cx="469744" cy="259045"/>
    <xdr:sp macro="" textlink="">
      <xdr:nvSpPr>
        <xdr:cNvPr id="540" name="【学校施設】&#10;一人当たり面積該当値テキスト"/>
        <xdr:cNvSpPr txBox="1"/>
      </xdr:nvSpPr>
      <xdr:spPr>
        <a:xfrm>
          <a:off x="22250400" y="9472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1.677</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150041</xdr:rowOff>
    </xdr:from>
    <xdr:to>
      <xdr:col>31</xdr:col>
      <xdr:colOff>85725</xdr:colOff>
      <xdr:row>58</xdr:row>
      <xdr:rowOff>80191</xdr:rowOff>
    </xdr:to>
    <xdr:sp macro="" textlink="">
      <xdr:nvSpPr>
        <xdr:cNvPr id="541" name="円/楕円 540"/>
        <xdr:cNvSpPr/>
      </xdr:nvSpPr>
      <xdr:spPr>
        <a:xfrm>
          <a:off x="21272500" y="9922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56</xdr:row>
      <xdr:rowOff>70213</xdr:rowOff>
    </xdr:from>
    <xdr:to>
      <xdr:col>32</xdr:col>
      <xdr:colOff>187325</xdr:colOff>
      <xdr:row>58</xdr:row>
      <xdr:rowOff>29391</xdr:rowOff>
    </xdr:to>
    <xdr:cxnSp macro="">
      <xdr:nvCxnSpPr>
        <xdr:cNvPr id="542" name="直線コネクタ 541"/>
        <xdr:cNvCxnSpPr/>
      </xdr:nvCxnSpPr>
      <xdr:spPr>
        <a:xfrm flipV="1">
          <a:off x="21323300" y="9671413"/>
          <a:ext cx="838200" cy="302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59</xdr:row>
      <xdr:rowOff>112140</xdr:rowOff>
    </xdr:from>
    <xdr:ext cx="469744" cy="259045"/>
    <xdr:sp macro="" textlink="">
      <xdr:nvSpPr>
        <xdr:cNvPr id="543" name="n_1aveValue【学校施設】&#10;一人当たり面積"/>
        <xdr:cNvSpPr txBox="1"/>
      </xdr:nvSpPr>
      <xdr:spPr>
        <a:xfrm>
          <a:off x="21075727" y="10227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1.362</a:t>
          </a:r>
          <a:endParaRPr kumimoji="1" lang="ja-JP" altLang="en-US" sz="1000" b="1">
            <a:solidFill>
              <a:srgbClr val="000080"/>
            </a:solidFill>
            <a:latin typeface="ＭＳ Ｐゴシック"/>
          </a:endParaRPr>
        </a:p>
      </xdr:txBody>
    </xdr:sp>
    <xdr:clientData/>
  </xdr:oneCellAnchor>
  <xdr:oneCellAnchor>
    <xdr:from>
      <xdr:col>30</xdr:col>
      <xdr:colOff>473152</xdr:colOff>
      <xdr:row>56</xdr:row>
      <xdr:rowOff>96718</xdr:rowOff>
    </xdr:from>
    <xdr:ext cx="469744" cy="259045"/>
    <xdr:sp macro="" textlink="">
      <xdr:nvSpPr>
        <xdr:cNvPr id="544" name="n_1mainValue【学校施設】&#10;一人当たり面積"/>
        <xdr:cNvSpPr txBox="1"/>
      </xdr:nvSpPr>
      <xdr:spPr>
        <a:xfrm>
          <a:off x="21075727" y="9697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1.492</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45" name="正方形/長方形 54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46" name="正方形/長方形 54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47" name="正方形/長方形 54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48" name="正方形/長方形 54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49" name="正方形/長方形 54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50" name="正方形/長方形 54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51" name="正方形/長方形 55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52" name="正方形/長方形 55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53" name="テキスト ボックス 55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54" name="直線コネクタ 55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555" name="テキスト ボックス 554"/>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556" name="直線コネクタ 555"/>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557" name="テキスト ボックス 556"/>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558" name="直線コネクタ 557"/>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559" name="テキスト ボックス 558"/>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560" name="直線コネクタ 559"/>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561" name="テキスト ボックス 560"/>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562" name="直線コネクタ 561"/>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563" name="テキスト ボックス 562"/>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564" name="直線コネクタ 563"/>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565" name="テキスト ボックス 564"/>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66" name="直線コネクタ 56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567" name="テキスト ボックス 56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6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24764</xdr:rowOff>
    </xdr:from>
    <xdr:to>
      <xdr:col>23</xdr:col>
      <xdr:colOff>516889</xdr:colOff>
      <xdr:row>85</xdr:row>
      <xdr:rowOff>68580</xdr:rowOff>
    </xdr:to>
    <xdr:cxnSp macro="">
      <xdr:nvCxnSpPr>
        <xdr:cNvPr id="569" name="直線コネクタ 568"/>
        <xdr:cNvCxnSpPr/>
      </xdr:nvCxnSpPr>
      <xdr:spPr>
        <a:xfrm flipV="1">
          <a:off x="16318864" y="13397864"/>
          <a:ext cx="0" cy="1243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72407</xdr:rowOff>
    </xdr:from>
    <xdr:ext cx="405111" cy="259045"/>
    <xdr:sp macro="" textlink="">
      <xdr:nvSpPr>
        <xdr:cNvPr id="570" name="【児童館】&#10;有形固定資産減価償却率最小値テキスト"/>
        <xdr:cNvSpPr txBox="1"/>
      </xdr:nvSpPr>
      <xdr:spPr>
        <a:xfrm>
          <a:off x="16408400" y="1464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31.4</a:t>
          </a:r>
          <a:endParaRPr kumimoji="1" lang="ja-JP" altLang="en-US" sz="1000" b="1">
            <a:latin typeface="ＭＳ Ｐゴシック"/>
          </a:endParaRPr>
        </a:p>
      </xdr:txBody>
    </xdr:sp>
    <xdr:clientData/>
  </xdr:oneCellAnchor>
  <xdr:twoCellAnchor>
    <xdr:from>
      <xdr:col>23</xdr:col>
      <xdr:colOff>428625</xdr:colOff>
      <xdr:row>85</xdr:row>
      <xdr:rowOff>68580</xdr:rowOff>
    </xdr:from>
    <xdr:to>
      <xdr:col>23</xdr:col>
      <xdr:colOff>606425</xdr:colOff>
      <xdr:row>85</xdr:row>
      <xdr:rowOff>68580</xdr:rowOff>
    </xdr:to>
    <xdr:cxnSp macro="">
      <xdr:nvCxnSpPr>
        <xdr:cNvPr id="571" name="直線コネクタ 570"/>
        <xdr:cNvCxnSpPr/>
      </xdr:nvCxnSpPr>
      <xdr:spPr>
        <a:xfrm>
          <a:off x="16230600" y="14641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142891</xdr:rowOff>
    </xdr:from>
    <xdr:ext cx="405111" cy="259045"/>
    <xdr:sp macro="" textlink="">
      <xdr:nvSpPr>
        <xdr:cNvPr id="572" name="【児童館】&#10;有形固定資産減価償却率最大値テキスト"/>
        <xdr:cNvSpPr txBox="1"/>
      </xdr:nvSpPr>
      <xdr:spPr>
        <a:xfrm>
          <a:off x="16408400" y="13173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96.7</a:t>
          </a:r>
          <a:endParaRPr kumimoji="1" lang="ja-JP" altLang="en-US" sz="1000" b="1">
            <a:latin typeface="ＭＳ Ｐゴシック"/>
          </a:endParaRPr>
        </a:p>
      </xdr:txBody>
    </xdr:sp>
    <xdr:clientData/>
  </xdr:oneCellAnchor>
  <xdr:twoCellAnchor>
    <xdr:from>
      <xdr:col>23</xdr:col>
      <xdr:colOff>428625</xdr:colOff>
      <xdr:row>78</xdr:row>
      <xdr:rowOff>24764</xdr:rowOff>
    </xdr:from>
    <xdr:to>
      <xdr:col>23</xdr:col>
      <xdr:colOff>606425</xdr:colOff>
      <xdr:row>78</xdr:row>
      <xdr:rowOff>24764</xdr:rowOff>
    </xdr:to>
    <xdr:cxnSp macro="">
      <xdr:nvCxnSpPr>
        <xdr:cNvPr id="573" name="直線コネクタ 572"/>
        <xdr:cNvCxnSpPr/>
      </xdr:nvCxnSpPr>
      <xdr:spPr>
        <a:xfrm>
          <a:off x="16230600" y="13397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130191</xdr:rowOff>
    </xdr:from>
    <xdr:ext cx="405111" cy="259045"/>
    <xdr:sp macro="" textlink="">
      <xdr:nvSpPr>
        <xdr:cNvPr id="574" name="【児童館】&#10;有形固定資産減価償却率平均値テキスト"/>
        <xdr:cNvSpPr txBox="1"/>
      </xdr:nvSpPr>
      <xdr:spPr>
        <a:xfrm>
          <a:off x="16408400" y="141890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44.7</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107314</xdr:rowOff>
    </xdr:from>
    <xdr:to>
      <xdr:col>23</xdr:col>
      <xdr:colOff>568325</xdr:colOff>
      <xdr:row>84</xdr:row>
      <xdr:rowOff>37464</xdr:rowOff>
    </xdr:to>
    <xdr:sp macro="" textlink="">
      <xdr:nvSpPr>
        <xdr:cNvPr id="575" name="フローチャート : 判断 574"/>
        <xdr:cNvSpPr/>
      </xdr:nvSpPr>
      <xdr:spPr>
        <a:xfrm>
          <a:off x="16268700" y="1433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82</xdr:row>
      <xdr:rowOff>156845</xdr:rowOff>
    </xdr:from>
    <xdr:to>
      <xdr:col>22</xdr:col>
      <xdr:colOff>415925</xdr:colOff>
      <xdr:row>83</xdr:row>
      <xdr:rowOff>86995</xdr:rowOff>
    </xdr:to>
    <xdr:sp macro="" textlink="">
      <xdr:nvSpPr>
        <xdr:cNvPr id="576" name="フローチャート : 判断 575"/>
        <xdr:cNvSpPr/>
      </xdr:nvSpPr>
      <xdr:spPr>
        <a:xfrm>
          <a:off x="15430500" y="1421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77" name="テキスト ボックス 57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78" name="テキスト ボックス 57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79" name="テキスト ボックス 57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80" name="テキスト ボックス 57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81" name="テキスト ボックス 58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84</xdr:row>
      <xdr:rowOff>93980</xdr:rowOff>
    </xdr:from>
    <xdr:to>
      <xdr:col>23</xdr:col>
      <xdr:colOff>568325</xdr:colOff>
      <xdr:row>85</xdr:row>
      <xdr:rowOff>24130</xdr:rowOff>
    </xdr:to>
    <xdr:sp macro="" textlink="">
      <xdr:nvSpPr>
        <xdr:cNvPr id="582" name="円/楕円 581"/>
        <xdr:cNvSpPr/>
      </xdr:nvSpPr>
      <xdr:spPr>
        <a:xfrm>
          <a:off x="16268700" y="1449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84</xdr:row>
      <xdr:rowOff>8907</xdr:rowOff>
    </xdr:from>
    <xdr:ext cx="405111" cy="259045"/>
    <xdr:sp macro="" textlink="">
      <xdr:nvSpPr>
        <xdr:cNvPr id="583" name="【児童館】&#10;有形固定資産減価償却率該当値テキスト"/>
        <xdr:cNvSpPr txBox="1"/>
      </xdr:nvSpPr>
      <xdr:spPr>
        <a:xfrm>
          <a:off x="16408400" y="1441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36.4</a:t>
          </a:r>
          <a:endParaRPr kumimoji="1" lang="ja-JP" altLang="en-US" sz="1000" b="1">
            <a:solidFill>
              <a:srgbClr val="FF0000"/>
            </a:solidFill>
            <a:latin typeface="ＭＳ Ｐゴシック"/>
          </a:endParaRPr>
        </a:p>
      </xdr:txBody>
    </xdr:sp>
    <xdr:clientData/>
  </xdr:oneCellAnchor>
  <xdr:twoCellAnchor>
    <xdr:from>
      <xdr:col>22</xdr:col>
      <xdr:colOff>314325</xdr:colOff>
      <xdr:row>84</xdr:row>
      <xdr:rowOff>137795</xdr:rowOff>
    </xdr:from>
    <xdr:to>
      <xdr:col>22</xdr:col>
      <xdr:colOff>415925</xdr:colOff>
      <xdr:row>85</xdr:row>
      <xdr:rowOff>67945</xdr:rowOff>
    </xdr:to>
    <xdr:sp macro="" textlink="">
      <xdr:nvSpPr>
        <xdr:cNvPr id="584" name="円/楕円 583"/>
        <xdr:cNvSpPr/>
      </xdr:nvSpPr>
      <xdr:spPr>
        <a:xfrm>
          <a:off x="15430500" y="1453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84</xdr:row>
      <xdr:rowOff>144780</xdr:rowOff>
    </xdr:from>
    <xdr:to>
      <xdr:col>23</xdr:col>
      <xdr:colOff>517525</xdr:colOff>
      <xdr:row>85</xdr:row>
      <xdr:rowOff>17145</xdr:rowOff>
    </xdr:to>
    <xdr:cxnSp macro="">
      <xdr:nvCxnSpPr>
        <xdr:cNvPr id="585" name="直線コネクタ 584"/>
        <xdr:cNvCxnSpPr/>
      </xdr:nvCxnSpPr>
      <xdr:spPr>
        <a:xfrm flipV="1">
          <a:off x="15481300" y="1454658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81</xdr:row>
      <xdr:rowOff>103522</xdr:rowOff>
    </xdr:from>
    <xdr:ext cx="405111" cy="259045"/>
    <xdr:sp macro="" textlink="">
      <xdr:nvSpPr>
        <xdr:cNvPr id="586" name="n_1aveValue【児童館】&#10;有形固定資産減価償却率"/>
        <xdr:cNvSpPr txBox="1"/>
      </xdr:nvSpPr>
      <xdr:spPr>
        <a:xfrm>
          <a:off x="15266043" y="13990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51.1</a:t>
          </a:r>
          <a:endParaRPr kumimoji="1" lang="ja-JP" altLang="en-US" sz="1000" b="1">
            <a:solidFill>
              <a:srgbClr val="000080"/>
            </a:solidFill>
            <a:latin typeface="ＭＳ Ｐゴシック"/>
          </a:endParaRPr>
        </a:p>
      </xdr:txBody>
    </xdr:sp>
    <xdr:clientData/>
  </xdr:oneCellAnchor>
  <xdr:oneCellAnchor>
    <xdr:from>
      <xdr:col>22</xdr:col>
      <xdr:colOff>149868</xdr:colOff>
      <xdr:row>85</xdr:row>
      <xdr:rowOff>59072</xdr:rowOff>
    </xdr:from>
    <xdr:ext cx="405111" cy="259045"/>
    <xdr:sp macro="" textlink="">
      <xdr:nvSpPr>
        <xdr:cNvPr id="587" name="n_1mainValue【児童館】&#10;有形固定資産減価償却率"/>
        <xdr:cNvSpPr txBox="1"/>
      </xdr:nvSpPr>
      <xdr:spPr>
        <a:xfrm>
          <a:off x="15266043" y="14632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88" name="正方形/長方形 58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89" name="正方形/長方形 58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90" name="正方形/長方形 58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91" name="正方形/長方形 59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92" name="正方形/長方形 59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93" name="正方形/長方形 59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94" name="正方形/長方形 59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95" name="正方形/長方形 59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96" name="テキスト ボックス 59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97" name="直線コネクタ 59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598" name="直線コネクタ 597"/>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599" name="テキスト ボックス 598"/>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600" name="直線コネクタ 599"/>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601" name="テキスト ボックス 600"/>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602" name="直線コネクタ 601"/>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603" name="テキスト ボックス 602"/>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604" name="直線コネクタ 603"/>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605" name="テキスト ボックス 604"/>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606" name="直線コネクタ 605"/>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607" name="テキスト ボックス 606"/>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608" name="直線コネクタ 607"/>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609" name="テキスト ボックス 608"/>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610" name="直線コネクタ 60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611" name="テキスト ボックス 61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61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144236</xdr:rowOff>
    </xdr:from>
    <xdr:to>
      <xdr:col>32</xdr:col>
      <xdr:colOff>186689</xdr:colOff>
      <xdr:row>85</xdr:row>
      <xdr:rowOff>144236</xdr:rowOff>
    </xdr:to>
    <xdr:cxnSp macro="">
      <xdr:nvCxnSpPr>
        <xdr:cNvPr id="613" name="直線コネクタ 612"/>
        <xdr:cNvCxnSpPr/>
      </xdr:nvCxnSpPr>
      <xdr:spPr>
        <a:xfrm flipV="1">
          <a:off x="22160864" y="13345886"/>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148063</xdr:rowOff>
    </xdr:from>
    <xdr:ext cx="469744" cy="259045"/>
    <xdr:sp macro="" textlink="">
      <xdr:nvSpPr>
        <xdr:cNvPr id="614" name="【児童館】&#10;一人当たり面積最小値テキスト"/>
        <xdr:cNvSpPr txBox="1"/>
      </xdr:nvSpPr>
      <xdr:spPr>
        <a:xfrm>
          <a:off x="22250400" y="14721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0.006</a:t>
          </a:r>
          <a:endParaRPr kumimoji="1" lang="ja-JP" altLang="en-US" sz="1000" b="1">
            <a:latin typeface="ＭＳ Ｐゴシック"/>
          </a:endParaRPr>
        </a:p>
      </xdr:txBody>
    </xdr:sp>
    <xdr:clientData/>
  </xdr:oneCellAnchor>
  <xdr:twoCellAnchor>
    <xdr:from>
      <xdr:col>32</xdr:col>
      <xdr:colOff>98425</xdr:colOff>
      <xdr:row>85</xdr:row>
      <xdr:rowOff>144236</xdr:rowOff>
    </xdr:from>
    <xdr:to>
      <xdr:col>32</xdr:col>
      <xdr:colOff>276225</xdr:colOff>
      <xdr:row>85</xdr:row>
      <xdr:rowOff>144236</xdr:rowOff>
    </xdr:to>
    <xdr:cxnSp macro="">
      <xdr:nvCxnSpPr>
        <xdr:cNvPr id="615" name="直線コネクタ 614"/>
        <xdr:cNvCxnSpPr/>
      </xdr:nvCxnSpPr>
      <xdr:spPr>
        <a:xfrm>
          <a:off x="22072600" y="1471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90913</xdr:rowOff>
    </xdr:from>
    <xdr:ext cx="469744" cy="259045"/>
    <xdr:sp macro="" textlink="">
      <xdr:nvSpPr>
        <xdr:cNvPr id="616" name="【児童館】&#10;一人当たり面積最大値テキスト"/>
        <xdr:cNvSpPr txBox="1"/>
      </xdr:nvSpPr>
      <xdr:spPr>
        <a:xfrm>
          <a:off x="22250400" y="13121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0.048</a:t>
          </a:r>
          <a:endParaRPr kumimoji="1" lang="ja-JP" altLang="en-US" sz="1000" b="1">
            <a:latin typeface="ＭＳ Ｐゴシック"/>
          </a:endParaRPr>
        </a:p>
      </xdr:txBody>
    </xdr:sp>
    <xdr:clientData/>
  </xdr:oneCellAnchor>
  <xdr:twoCellAnchor>
    <xdr:from>
      <xdr:col>32</xdr:col>
      <xdr:colOff>98425</xdr:colOff>
      <xdr:row>77</xdr:row>
      <xdr:rowOff>144236</xdr:rowOff>
    </xdr:from>
    <xdr:to>
      <xdr:col>32</xdr:col>
      <xdr:colOff>276225</xdr:colOff>
      <xdr:row>77</xdr:row>
      <xdr:rowOff>144236</xdr:rowOff>
    </xdr:to>
    <xdr:cxnSp macro="">
      <xdr:nvCxnSpPr>
        <xdr:cNvPr id="617" name="直線コネクタ 616"/>
        <xdr:cNvCxnSpPr/>
      </xdr:nvCxnSpPr>
      <xdr:spPr>
        <a:xfrm>
          <a:off x="22072600" y="1334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42834</xdr:rowOff>
    </xdr:from>
    <xdr:ext cx="469744" cy="259045"/>
    <xdr:sp macro="" textlink="">
      <xdr:nvSpPr>
        <xdr:cNvPr id="618" name="【児童館】&#10;一人当たり面積平均値テキスト"/>
        <xdr:cNvSpPr txBox="1"/>
      </xdr:nvSpPr>
      <xdr:spPr>
        <a:xfrm>
          <a:off x="22250400" y="139302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0.024</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19957</xdr:rowOff>
    </xdr:from>
    <xdr:to>
      <xdr:col>32</xdr:col>
      <xdr:colOff>238125</xdr:colOff>
      <xdr:row>82</xdr:row>
      <xdr:rowOff>121557</xdr:rowOff>
    </xdr:to>
    <xdr:sp macro="" textlink="">
      <xdr:nvSpPr>
        <xdr:cNvPr id="619" name="フローチャート : 判断 618"/>
        <xdr:cNvSpPr/>
      </xdr:nvSpPr>
      <xdr:spPr>
        <a:xfrm>
          <a:off x="22110700" y="1407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83</xdr:row>
      <xdr:rowOff>11793</xdr:rowOff>
    </xdr:from>
    <xdr:to>
      <xdr:col>31</xdr:col>
      <xdr:colOff>85725</xdr:colOff>
      <xdr:row>83</xdr:row>
      <xdr:rowOff>113393</xdr:rowOff>
    </xdr:to>
    <xdr:sp macro="" textlink="">
      <xdr:nvSpPr>
        <xdr:cNvPr id="620" name="フローチャート : 判断 619"/>
        <xdr:cNvSpPr/>
      </xdr:nvSpPr>
      <xdr:spPr>
        <a:xfrm>
          <a:off x="21272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621" name="テキスト ボックス 62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622" name="テキスト ボックス 62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623" name="テキスト ボックス 62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624" name="テキスト ボックス 62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625" name="テキスト ボックス 62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82</xdr:row>
      <xdr:rowOff>150586</xdr:rowOff>
    </xdr:from>
    <xdr:to>
      <xdr:col>32</xdr:col>
      <xdr:colOff>238125</xdr:colOff>
      <xdr:row>83</xdr:row>
      <xdr:rowOff>80736</xdr:rowOff>
    </xdr:to>
    <xdr:sp macro="" textlink="">
      <xdr:nvSpPr>
        <xdr:cNvPr id="626" name="円/楕円 625"/>
        <xdr:cNvSpPr/>
      </xdr:nvSpPr>
      <xdr:spPr>
        <a:xfrm>
          <a:off x="221107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82</xdr:row>
      <xdr:rowOff>129013</xdr:rowOff>
    </xdr:from>
    <xdr:ext cx="469744" cy="259045"/>
    <xdr:sp macro="" textlink="">
      <xdr:nvSpPr>
        <xdr:cNvPr id="627" name="【児童館】&#10;一人当たり面積該当値テキスト"/>
        <xdr:cNvSpPr txBox="1"/>
      </xdr:nvSpPr>
      <xdr:spPr>
        <a:xfrm>
          <a:off x="22250400" y="14187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0.020</a:t>
          </a:r>
          <a:endParaRPr kumimoji="1" lang="ja-JP" altLang="en-US" sz="1000" b="1">
            <a:solidFill>
              <a:srgbClr val="FF0000"/>
            </a:solidFill>
            <a:latin typeface="ＭＳ Ｐゴシック"/>
          </a:endParaRPr>
        </a:p>
      </xdr:txBody>
    </xdr:sp>
    <xdr:clientData/>
  </xdr:oneCellAnchor>
  <xdr:twoCellAnchor>
    <xdr:from>
      <xdr:col>30</xdr:col>
      <xdr:colOff>669925</xdr:colOff>
      <xdr:row>82</xdr:row>
      <xdr:rowOff>150586</xdr:rowOff>
    </xdr:from>
    <xdr:to>
      <xdr:col>31</xdr:col>
      <xdr:colOff>85725</xdr:colOff>
      <xdr:row>83</xdr:row>
      <xdr:rowOff>80736</xdr:rowOff>
    </xdr:to>
    <xdr:sp macro="" textlink="">
      <xdr:nvSpPr>
        <xdr:cNvPr id="628" name="円/楕円 627"/>
        <xdr:cNvSpPr/>
      </xdr:nvSpPr>
      <xdr:spPr>
        <a:xfrm>
          <a:off x="212725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83</xdr:row>
      <xdr:rowOff>29936</xdr:rowOff>
    </xdr:from>
    <xdr:to>
      <xdr:col>32</xdr:col>
      <xdr:colOff>187325</xdr:colOff>
      <xdr:row>83</xdr:row>
      <xdr:rowOff>29936</xdr:rowOff>
    </xdr:to>
    <xdr:cxnSp macro="">
      <xdr:nvCxnSpPr>
        <xdr:cNvPr id="629" name="直線コネクタ 628"/>
        <xdr:cNvCxnSpPr/>
      </xdr:nvCxnSpPr>
      <xdr:spPr>
        <a:xfrm>
          <a:off x="21323300" y="142602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83</xdr:row>
      <xdr:rowOff>104520</xdr:rowOff>
    </xdr:from>
    <xdr:ext cx="469744" cy="259045"/>
    <xdr:sp macro="" textlink="">
      <xdr:nvSpPr>
        <xdr:cNvPr id="630" name="n_1aveValue【児童館】&#10;一人当たり面積"/>
        <xdr:cNvSpPr txBox="1"/>
      </xdr:nvSpPr>
      <xdr:spPr>
        <a:xfrm>
          <a:off x="21075727" y="14334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0.019</a:t>
          </a:r>
          <a:endParaRPr kumimoji="1" lang="ja-JP" altLang="en-US" sz="1000" b="1">
            <a:solidFill>
              <a:srgbClr val="000080"/>
            </a:solidFill>
            <a:latin typeface="ＭＳ Ｐゴシック"/>
          </a:endParaRPr>
        </a:p>
      </xdr:txBody>
    </xdr:sp>
    <xdr:clientData/>
  </xdr:oneCellAnchor>
  <xdr:oneCellAnchor>
    <xdr:from>
      <xdr:col>30</xdr:col>
      <xdr:colOff>473152</xdr:colOff>
      <xdr:row>81</xdr:row>
      <xdr:rowOff>97263</xdr:rowOff>
    </xdr:from>
    <xdr:ext cx="469744" cy="259045"/>
    <xdr:sp macro="" textlink="">
      <xdr:nvSpPr>
        <xdr:cNvPr id="631" name="n_1mainValue【児童館】&#10;一人当たり面積"/>
        <xdr:cNvSpPr txBox="1"/>
      </xdr:nvSpPr>
      <xdr:spPr>
        <a:xfrm>
          <a:off x="21075727" y="1398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0.020</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632" name="正方形/長方形 63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633" name="正方形/長方形 63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634" name="正方形/長方形 63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635" name="正方形/長方形 63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636" name="正方形/長方形 63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637" name="正方形/長方形 63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638" name="正方形/長方形 63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639" name="正方形/長方形 63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640" name="テキスト ボックス 63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641" name="直線コネクタ 64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642" name="テキスト ボックス 641"/>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643" name="直線コネクタ 64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644" name="テキスト ボックス 643"/>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645" name="直線コネクタ 64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646" name="テキスト ボックス 64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647" name="直線コネクタ 64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648" name="テキスト ボックス 64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649" name="直線コネクタ 64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650" name="テキスト ボックス 64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651" name="直線コネクタ 65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29227</xdr:rowOff>
    </xdr:from>
    <xdr:ext cx="403059" cy="259045"/>
    <xdr:sp macro="" textlink="">
      <xdr:nvSpPr>
        <xdr:cNvPr id="652" name="テキスト ボックス 651"/>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53" name="直線コネクタ 65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654" name="テキスト ボックス 653"/>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5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22861</xdr:rowOff>
    </xdr:from>
    <xdr:to>
      <xdr:col>23</xdr:col>
      <xdr:colOff>516889</xdr:colOff>
      <xdr:row>107</xdr:row>
      <xdr:rowOff>64770</xdr:rowOff>
    </xdr:to>
    <xdr:cxnSp macro="">
      <xdr:nvCxnSpPr>
        <xdr:cNvPr id="656" name="直線コネクタ 655"/>
        <xdr:cNvCxnSpPr/>
      </xdr:nvCxnSpPr>
      <xdr:spPr>
        <a:xfrm flipV="1">
          <a:off x="16318864" y="17167861"/>
          <a:ext cx="0" cy="1242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68597</xdr:rowOff>
    </xdr:from>
    <xdr:ext cx="405111" cy="259045"/>
    <xdr:sp macro="" textlink="">
      <xdr:nvSpPr>
        <xdr:cNvPr id="657" name="【公民館】&#10;有形固定資産減価償却率最小値テキスト"/>
        <xdr:cNvSpPr txBox="1"/>
      </xdr:nvSpPr>
      <xdr:spPr>
        <a:xfrm>
          <a:off x="16408400" y="1841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53.4</a:t>
          </a:r>
          <a:endParaRPr kumimoji="1" lang="ja-JP" altLang="en-US" sz="1000" b="1">
            <a:latin typeface="ＭＳ Ｐゴシック"/>
          </a:endParaRPr>
        </a:p>
      </xdr:txBody>
    </xdr:sp>
    <xdr:clientData/>
  </xdr:oneCellAnchor>
  <xdr:twoCellAnchor>
    <xdr:from>
      <xdr:col>23</xdr:col>
      <xdr:colOff>428625</xdr:colOff>
      <xdr:row>107</xdr:row>
      <xdr:rowOff>64770</xdr:rowOff>
    </xdr:from>
    <xdr:to>
      <xdr:col>23</xdr:col>
      <xdr:colOff>606425</xdr:colOff>
      <xdr:row>107</xdr:row>
      <xdr:rowOff>64770</xdr:rowOff>
    </xdr:to>
    <xdr:cxnSp macro="">
      <xdr:nvCxnSpPr>
        <xdr:cNvPr id="658" name="直線コネクタ 657"/>
        <xdr:cNvCxnSpPr/>
      </xdr:nvCxnSpPr>
      <xdr:spPr>
        <a:xfrm>
          <a:off x="16230600" y="1840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140988</xdr:rowOff>
    </xdr:from>
    <xdr:ext cx="405111" cy="259045"/>
    <xdr:sp macro="" textlink="">
      <xdr:nvSpPr>
        <xdr:cNvPr id="659" name="【公民館】&#10;有形固定資産減価償却率最大値テキスト"/>
        <xdr:cNvSpPr txBox="1"/>
      </xdr:nvSpPr>
      <xdr:spPr>
        <a:xfrm>
          <a:off x="16408400" y="16943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69.7</a:t>
          </a:r>
          <a:endParaRPr kumimoji="1" lang="ja-JP" altLang="en-US" sz="1000" b="1">
            <a:latin typeface="ＭＳ Ｐゴシック"/>
          </a:endParaRPr>
        </a:p>
      </xdr:txBody>
    </xdr:sp>
    <xdr:clientData/>
  </xdr:oneCellAnchor>
  <xdr:twoCellAnchor>
    <xdr:from>
      <xdr:col>23</xdr:col>
      <xdr:colOff>428625</xdr:colOff>
      <xdr:row>100</xdr:row>
      <xdr:rowOff>22861</xdr:rowOff>
    </xdr:from>
    <xdr:to>
      <xdr:col>23</xdr:col>
      <xdr:colOff>606425</xdr:colOff>
      <xdr:row>100</xdr:row>
      <xdr:rowOff>22861</xdr:rowOff>
    </xdr:to>
    <xdr:cxnSp macro="">
      <xdr:nvCxnSpPr>
        <xdr:cNvPr id="660" name="直線コネクタ 659"/>
        <xdr:cNvCxnSpPr/>
      </xdr:nvCxnSpPr>
      <xdr:spPr>
        <a:xfrm>
          <a:off x="16230600" y="17167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52088</xdr:rowOff>
    </xdr:from>
    <xdr:ext cx="405111" cy="259045"/>
    <xdr:sp macro="" textlink="">
      <xdr:nvSpPr>
        <xdr:cNvPr id="661" name="【公民館】&#10;有形固定資産減価償却率平均値テキスト"/>
        <xdr:cNvSpPr txBox="1"/>
      </xdr:nvSpPr>
      <xdr:spPr>
        <a:xfrm>
          <a:off x="16408400" y="175399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62.2</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29211</xdr:rowOff>
    </xdr:from>
    <xdr:to>
      <xdr:col>23</xdr:col>
      <xdr:colOff>568325</xdr:colOff>
      <xdr:row>103</xdr:row>
      <xdr:rowOff>130811</xdr:rowOff>
    </xdr:to>
    <xdr:sp macro="" textlink="">
      <xdr:nvSpPr>
        <xdr:cNvPr id="662" name="フローチャート : 判断 661"/>
        <xdr:cNvSpPr/>
      </xdr:nvSpPr>
      <xdr:spPr>
        <a:xfrm>
          <a:off x="16268700" y="1768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106</xdr:row>
      <xdr:rowOff>124461</xdr:rowOff>
    </xdr:from>
    <xdr:to>
      <xdr:col>22</xdr:col>
      <xdr:colOff>415925</xdr:colOff>
      <xdr:row>107</xdr:row>
      <xdr:rowOff>54611</xdr:rowOff>
    </xdr:to>
    <xdr:sp macro="" textlink="">
      <xdr:nvSpPr>
        <xdr:cNvPr id="663" name="フローチャート : 判断 662"/>
        <xdr:cNvSpPr/>
      </xdr:nvSpPr>
      <xdr:spPr>
        <a:xfrm>
          <a:off x="15430500" y="18298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664" name="テキスト ボックス 66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65" name="テキスト ボックス 66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66" name="テキスト ボックス 66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67" name="テキスト ボックス 66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68" name="テキスト ボックス 66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104</xdr:row>
      <xdr:rowOff>93980</xdr:rowOff>
    </xdr:from>
    <xdr:to>
      <xdr:col>23</xdr:col>
      <xdr:colOff>568325</xdr:colOff>
      <xdr:row>105</xdr:row>
      <xdr:rowOff>24130</xdr:rowOff>
    </xdr:to>
    <xdr:sp macro="" textlink="">
      <xdr:nvSpPr>
        <xdr:cNvPr id="669" name="円/楕円 668"/>
        <xdr:cNvSpPr/>
      </xdr:nvSpPr>
      <xdr:spPr>
        <a:xfrm>
          <a:off x="1626870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104</xdr:row>
      <xdr:rowOff>72407</xdr:rowOff>
    </xdr:from>
    <xdr:ext cx="405111" cy="259045"/>
    <xdr:sp macro="" textlink="">
      <xdr:nvSpPr>
        <xdr:cNvPr id="670" name="【公民館】&#10;有形固定資産減価償却率該当値テキスト"/>
        <xdr:cNvSpPr txBox="1"/>
      </xdr:nvSpPr>
      <xdr:spPr>
        <a:xfrm>
          <a:off x="16408400" y="1790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59.1</a:t>
          </a:r>
          <a:endParaRPr kumimoji="1" lang="ja-JP" altLang="en-US" sz="1000" b="1">
            <a:solidFill>
              <a:srgbClr val="FF0000"/>
            </a:solidFill>
            <a:latin typeface="ＭＳ Ｐゴシック"/>
          </a:endParaRPr>
        </a:p>
      </xdr:txBody>
    </xdr:sp>
    <xdr:clientData/>
  </xdr:oneCellAnchor>
  <xdr:twoCellAnchor>
    <xdr:from>
      <xdr:col>22</xdr:col>
      <xdr:colOff>314325</xdr:colOff>
      <xdr:row>104</xdr:row>
      <xdr:rowOff>147320</xdr:rowOff>
    </xdr:from>
    <xdr:to>
      <xdr:col>22</xdr:col>
      <xdr:colOff>415925</xdr:colOff>
      <xdr:row>105</xdr:row>
      <xdr:rowOff>77470</xdr:rowOff>
    </xdr:to>
    <xdr:sp macro="" textlink="">
      <xdr:nvSpPr>
        <xdr:cNvPr id="671" name="円/楕円 670"/>
        <xdr:cNvSpPr/>
      </xdr:nvSpPr>
      <xdr:spPr>
        <a:xfrm>
          <a:off x="15430500" y="1797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104</xdr:row>
      <xdr:rowOff>144780</xdr:rowOff>
    </xdr:from>
    <xdr:to>
      <xdr:col>23</xdr:col>
      <xdr:colOff>517525</xdr:colOff>
      <xdr:row>105</xdr:row>
      <xdr:rowOff>26670</xdr:rowOff>
    </xdr:to>
    <xdr:cxnSp macro="">
      <xdr:nvCxnSpPr>
        <xdr:cNvPr id="672" name="直線コネクタ 671"/>
        <xdr:cNvCxnSpPr/>
      </xdr:nvCxnSpPr>
      <xdr:spPr>
        <a:xfrm flipV="1">
          <a:off x="15481300" y="179755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107</xdr:row>
      <xdr:rowOff>45738</xdr:rowOff>
    </xdr:from>
    <xdr:ext cx="405111" cy="259045"/>
    <xdr:sp macro="" textlink="">
      <xdr:nvSpPr>
        <xdr:cNvPr id="673" name="n_1aveValue【公民館】&#10;有形固定資産減価償却率"/>
        <xdr:cNvSpPr txBox="1"/>
      </xdr:nvSpPr>
      <xdr:spPr>
        <a:xfrm>
          <a:off x="15266043" y="18390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a:t>
          </a:r>
          <a:endParaRPr kumimoji="1" lang="ja-JP" altLang="en-US" sz="1000" b="1">
            <a:solidFill>
              <a:srgbClr val="000080"/>
            </a:solidFill>
            <a:latin typeface="ＭＳ Ｐゴシック"/>
          </a:endParaRPr>
        </a:p>
      </xdr:txBody>
    </xdr:sp>
    <xdr:clientData/>
  </xdr:oneCellAnchor>
  <xdr:oneCellAnchor>
    <xdr:from>
      <xdr:col>22</xdr:col>
      <xdr:colOff>149868</xdr:colOff>
      <xdr:row>103</xdr:row>
      <xdr:rowOff>93997</xdr:rowOff>
    </xdr:from>
    <xdr:ext cx="405111" cy="259045"/>
    <xdr:sp macro="" textlink="">
      <xdr:nvSpPr>
        <xdr:cNvPr id="674" name="n_1mainValue【公民館】&#10;有形固定資産減価償却率"/>
        <xdr:cNvSpPr txBox="1"/>
      </xdr:nvSpPr>
      <xdr:spPr>
        <a:xfrm>
          <a:off x="15266043" y="1775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75" name="正方形/長方形 67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76" name="正方形/長方形 67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77" name="正方形/長方形 67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78" name="正方形/長方形 67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79" name="正方形/長方形 67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80" name="正方形/長方形 67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81" name="正方形/長方形 68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0.071</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82" name="正方形/長方形 68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83" name="テキスト ボックス 68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84" name="直線コネクタ 68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685" name="テキスト ボックス 684"/>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686" name="直線コネクタ 68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687" name="テキスト ボックス 68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688" name="直線コネクタ 68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689" name="テキスト ボックス 68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690" name="直線コネクタ 68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691" name="テキスト ボックス 69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692" name="直線コネクタ 69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693" name="テキスト ボックス 69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694" name="直線コネクタ 69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695" name="テキスト ボックス 69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96" name="直線コネクタ 69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97" name="テキスト ボックス 69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0.140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9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76200</xdr:rowOff>
    </xdr:from>
    <xdr:to>
      <xdr:col>32</xdr:col>
      <xdr:colOff>186689</xdr:colOff>
      <xdr:row>108</xdr:row>
      <xdr:rowOff>0</xdr:rowOff>
    </xdr:to>
    <xdr:cxnSp macro="">
      <xdr:nvCxnSpPr>
        <xdr:cNvPr id="699" name="直線コネクタ 698"/>
        <xdr:cNvCxnSpPr/>
      </xdr:nvCxnSpPr>
      <xdr:spPr>
        <a:xfrm flipV="1">
          <a:off x="22160864" y="170497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3827</xdr:rowOff>
    </xdr:from>
    <xdr:ext cx="469744" cy="259045"/>
    <xdr:sp macro="" textlink="">
      <xdr:nvSpPr>
        <xdr:cNvPr id="700" name="【公民館】&#10;一人当たり面積最小値テキスト"/>
        <xdr:cNvSpPr txBox="1"/>
      </xdr:nvSpPr>
      <xdr:spPr>
        <a:xfrm>
          <a:off x="22250400" y="185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0.048</a:t>
          </a:r>
          <a:endParaRPr kumimoji="1" lang="ja-JP" altLang="en-US" sz="1000" b="1">
            <a:latin typeface="ＭＳ Ｐゴシック"/>
          </a:endParaRPr>
        </a:p>
      </xdr:txBody>
    </xdr:sp>
    <xdr:clientData/>
  </xdr:oneCellAnchor>
  <xdr:twoCellAnchor>
    <xdr:from>
      <xdr:col>32</xdr:col>
      <xdr:colOff>98425</xdr:colOff>
      <xdr:row>108</xdr:row>
      <xdr:rowOff>0</xdr:rowOff>
    </xdr:from>
    <xdr:to>
      <xdr:col>32</xdr:col>
      <xdr:colOff>276225</xdr:colOff>
      <xdr:row>108</xdr:row>
      <xdr:rowOff>0</xdr:rowOff>
    </xdr:to>
    <xdr:cxnSp macro="">
      <xdr:nvCxnSpPr>
        <xdr:cNvPr id="701" name="直線コネクタ 700"/>
        <xdr:cNvCxnSpPr/>
      </xdr:nvCxnSpPr>
      <xdr:spPr>
        <a:xfrm>
          <a:off x="22072600" y="1851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22877</xdr:rowOff>
    </xdr:from>
    <xdr:ext cx="469744" cy="259045"/>
    <xdr:sp macro="" textlink="">
      <xdr:nvSpPr>
        <xdr:cNvPr id="702" name="【公民館】&#10;一人当たり面積最大値テキスト"/>
        <xdr:cNvSpPr txBox="1"/>
      </xdr:nvSpPr>
      <xdr:spPr>
        <a:xfrm>
          <a:off x="22250400" y="1682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0.125</a:t>
          </a:r>
          <a:endParaRPr kumimoji="1" lang="ja-JP" altLang="en-US" sz="1000" b="1">
            <a:latin typeface="ＭＳ Ｐゴシック"/>
          </a:endParaRPr>
        </a:p>
      </xdr:txBody>
    </xdr:sp>
    <xdr:clientData/>
  </xdr:oneCellAnchor>
  <xdr:twoCellAnchor>
    <xdr:from>
      <xdr:col>32</xdr:col>
      <xdr:colOff>98425</xdr:colOff>
      <xdr:row>99</xdr:row>
      <xdr:rowOff>76200</xdr:rowOff>
    </xdr:from>
    <xdr:to>
      <xdr:col>32</xdr:col>
      <xdr:colOff>276225</xdr:colOff>
      <xdr:row>99</xdr:row>
      <xdr:rowOff>76200</xdr:rowOff>
    </xdr:to>
    <xdr:cxnSp macro="">
      <xdr:nvCxnSpPr>
        <xdr:cNvPr id="703" name="直線コネクタ 702"/>
        <xdr:cNvCxnSpPr/>
      </xdr:nvCxnSpPr>
      <xdr:spPr>
        <a:xfrm>
          <a:off x="22072600" y="1704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86377</xdr:rowOff>
    </xdr:from>
    <xdr:ext cx="469744" cy="259045"/>
    <xdr:sp macro="" textlink="">
      <xdr:nvSpPr>
        <xdr:cNvPr id="704" name="【公民館】&#10;一人当たり面積平均値テキスト"/>
        <xdr:cNvSpPr txBox="1"/>
      </xdr:nvSpPr>
      <xdr:spPr>
        <a:xfrm>
          <a:off x="22250400" y="17745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0.078</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63500</xdr:rowOff>
    </xdr:from>
    <xdr:to>
      <xdr:col>32</xdr:col>
      <xdr:colOff>238125</xdr:colOff>
      <xdr:row>104</xdr:row>
      <xdr:rowOff>165100</xdr:rowOff>
    </xdr:to>
    <xdr:sp macro="" textlink="">
      <xdr:nvSpPr>
        <xdr:cNvPr id="705" name="フローチャート : 判断 704"/>
        <xdr:cNvSpPr/>
      </xdr:nvSpPr>
      <xdr:spPr>
        <a:xfrm>
          <a:off x="22110700" y="1789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102</xdr:row>
      <xdr:rowOff>120650</xdr:rowOff>
    </xdr:from>
    <xdr:to>
      <xdr:col>31</xdr:col>
      <xdr:colOff>85725</xdr:colOff>
      <xdr:row>103</xdr:row>
      <xdr:rowOff>50800</xdr:rowOff>
    </xdr:to>
    <xdr:sp macro="" textlink="">
      <xdr:nvSpPr>
        <xdr:cNvPr id="706" name="フローチャート : 判断 705"/>
        <xdr:cNvSpPr/>
      </xdr:nvSpPr>
      <xdr:spPr>
        <a:xfrm>
          <a:off x="21272500" y="1760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707" name="テキスト ボックス 70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708" name="テキスト ボックス 70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709" name="テキスト ボックス 70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710" name="テキスト ボックス 70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711" name="テキスト ボックス 71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107</xdr:row>
      <xdr:rowOff>120650</xdr:rowOff>
    </xdr:from>
    <xdr:to>
      <xdr:col>32</xdr:col>
      <xdr:colOff>238125</xdr:colOff>
      <xdr:row>108</xdr:row>
      <xdr:rowOff>50800</xdr:rowOff>
    </xdr:to>
    <xdr:sp macro="" textlink="">
      <xdr:nvSpPr>
        <xdr:cNvPr id="712" name="円/楕円 711"/>
        <xdr:cNvSpPr/>
      </xdr:nvSpPr>
      <xdr:spPr>
        <a:xfrm>
          <a:off x="22110700" y="1846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107</xdr:row>
      <xdr:rowOff>35577</xdr:rowOff>
    </xdr:from>
    <xdr:ext cx="469744" cy="259045"/>
    <xdr:sp macro="" textlink="">
      <xdr:nvSpPr>
        <xdr:cNvPr id="713" name="【公民館】&#10;一人当たり面積該当値テキスト"/>
        <xdr:cNvSpPr txBox="1"/>
      </xdr:nvSpPr>
      <xdr:spPr>
        <a:xfrm>
          <a:off x="22250400" y="1838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0.048</a:t>
          </a:r>
          <a:endParaRPr kumimoji="1" lang="ja-JP" altLang="en-US" sz="1000" b="1">
            <a:solidFill>
              <a:srgbClr val="FF0000"/>
            </a:solidFill>
            <a:latin typeface="ＭＳ Ｐゴシック"/>
          </a:endParaRPr>
        </a:p>
      </xdr:txBody>
    </xdr:sp>
    <xdr:clientData/>
  </xdr:oneCellAnchor>
  <xdr:twoCellAnchor>
    <xdr:from>
      <xdr:col>30</xdr:col>
      <xdr:colOff>669925</xdr:colOff>
      <xdr:row>107</xdr:row>
      <xdr:rowOff>120650</xdr:rowOff>
    </xdr:from>
    <xdr:to>
      <xdr:col>31</xdr:col>
      <xdr:colOff>85725</xdr:colOff>
      <xdr:row>108</xdr:row>
      <xdr:rowOff>50800</xdr:rowOff>
    </xdr:to>
    <xdr:sp macro="" textlink="">
      <xdr:nvSpPr>
        <xdr:cNvPr id="714" name="円/楕円 713"/>
        <xdr:cNvSpPr/>
      </xdr:nvSpPr>
      <xdr:spPr>
        <a:xfrm>
          <a:off x="21272500" y="1846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108</xdr:row>
      <xdr:rowOff>0</xdr:rowOff>
    </xdr:from>
    <xdr:to>
      <xdr:col>32</xdr:col>
      <xdr:colOff>187325</xdr:colOff>
      <xdr:row>108</xdr:row>
      <xdr:rowOff>0</xdr:rowOff>
    </xdr:to>
    <xdr:cxnSp macro="">
      <xdr:nvCxnSpPr>
        <xdr:cNvPr id="715" name="直線コネクタ 714"/>
        <xdr:cNvCxnSpPr/>
      </xdr:nvCxnSpPr>
      <xdr:spPr>
        <a:xfrm>
          <a:off x="21323300" y="18516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101</xdr:row>
      <xdr:rowOff>67327</xdr:rowOff>
    </xdr:from>
    <xdr:ext cx="469744" cy="259045"/>
    <xdr:sp macro="" textlink="">
      <xdr:nvSpPr>
        <xdr:cNvPr id="716" name="n_1aveValue【公民館】&#10;一人当たり面積"/>
        <xdr:cNvSpPr txBox="1"/>
      </xdr:nvSpPr>
      <xdr:spPr>
        <a:xfrm>
          <a:off x="21075727" y="1738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0.093</a:t>
          </a:r>
          <a:endParaRPr kumimoji="1" lang="ja-JP" altLang="en-US" sz="1000" b="1">
            <a:solidFill>
              <a:srgbClr val="000080"/>
            </a:solidFill>
            <a:latin typeface="ＭＳ Ｐゴシック"/>
          </a:endParaRPr>
        </a:p>
      </xdr:txBody>
    </xdr:sp>
    <xdr:clientData/>
  </xdr:oneCellAnchor>
  <xdr:oneCellAnchor>
    <xdr:from>
      <xdr:col>30</xdr:col>
      <xdr:colOff>473152</xdr:colOff>
      <xdr:row>108</xdr:row>
      <xdr:rowOff>41927</xdr:rowOff>
    </xdr:from>
    <xdr:ext cx="469744" cy="259045"/>
    <xdr:sp macro="" textlink="">
      <xdr:nvSpPr>
        <xdr:cNvPr id="717" name="n_1mainValue【公民館】&#10;一人当たり面積"/>
        <xdr:cNvSpPr txBox="1"/>
      </xdr:nvSpPr>
      <xdr:spPr>
        <a:xfrm>
          <a:off x="21075727"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0.048</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718" name="正方形/長方形 71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719" name="正方形/長方形 71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720" name="テキスト ボックス 71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　類似団体と比較して特に有形固定資産減価償却率が高くなっている施設は、港湾・漁港、図書館、体育館・プール、保健センター、市民会館であり、特に低くなっている施設は学校施設、道路、橋りょうである。学校施設については、</a:t>
          </a:r>
          <a:r>
            <a:rPr lang="ja-JP" altLang="en-US" sz="1100" b="0" i="0" baseline="0">
              <a:solidFill>
                <a:schemeClr val="dk1"/>
              </a:solidFill>
              <a:effectLst/>
              <a:latin typeface="+mn-lt"/>
              <a:ea typeface="+mn-ea"/>
              <a:cs typeface="+mn-cs"/>
            </a:rPr>
            <a:t>増改築</a:t>
          </a:r>
          <a:r>
            <a:rPr lang="ja-JP" altLang="ja-JP" sz="1100" b="0" i="0" baseline="0">
              <a:solidFill>
                <a:schemeClr val="dk1"/>
              </a:solidFill>
              <a:effectLst/>
              <a:latin typeface="+mn-lt"/>
              <a:ea typeface="+mn-ea"/>
              <a:cs typeface="+mn-cs"/>
            </a:rPr>
            <a:t>を行うなど、小学校を中心に老朽化対策に取り組んでいる。道路、橋りょうについては個別の長寿命化計画に基づ</a:t>
          </a:r>
          <a:r>
            <a:rPr lang="ja-JP" altLang="en-US" sz="1100" b="0" i="0" baseline="0">
              <a:solidFill>
                <a:schemeClr val="dk1"/>
              </a:solidFill>
              <a:effectLst/>
              <a:latin typeface="+mn-lt"/>
              <a:ea typeface="+mn-ea"/>
              <a:cs typeface="+mn-cs"/>
            </a:rPr>
            <a:t>き計画的に更新し</a:t>
          </a:r>
          <a:r>
            <a:rPr lang="ja-JP" altLang="ja-JP" sz="1100" b="0" i="0" baseline="0">
              <a:solidFill>
                <a:schemeClr val="dk1"/>
              </a:solidFill>
              <a:effectLst/>
              <a:latin typeface="+mn-lt"/>
              <a:ea typeface="+mn-ea"/>
              <a:cs typeface="+mn-cs"/>
            </a:rPr>
            <a:t>てき</a:t>
          </a:r>
          <a:r>
            <a:rPr lang="ja-JP" altLang="en-US" sz="1100" b="0" i="0" baseline="0">
              <a:solidFill>
                <a:schemeClr val="dk1"/>
              </a:solidFill>
              <a:effectLst/>
              <a:latin typeface="+mn-lt"/>
              <a:ea typeface="+mn-ea"/>
              <a:cs typeface="+mn-cs"/>
            </a:rPr>
            <a:t>て</a:t>
          </a:r>
          <a:r>
            <a:rPr lang="ja-JP" altLang="ja-JP" sz="1100" b="0" i="0" baseline="0">
              <a:solidFill>
                <a:schemeClr val="dk1"/>
              </a:solidFill>
              <a:effectLst/>
              <a:latin typeface="+mn-lt"/>
              <a:ea typeface="+mn-ea"/>
              <a:cs typeface="+mn-cs"/>
            </a:rPr>
            <a:t>いることにより、有形固定資産減価償却率が低くなっている。図書館や港湾・漁港については有形固定資産減価償却率、一人当たりの面積が伴に高い水準にあることから、公共施設等総合管理計画における個別施設計画を策定の後、当該計画に基づいた施設の更新・維持管理を適切に行っていくことにより今後の維持管理費用の減少</a:t>
          </a:r>
          <a:r>
            <a:rPr lang="ja-JP" altLang="en-US" sz="1100" b="0" i="0" baseline="0">
              <a:solidFill>
                <a:schemeClr val="dk1"/>
              </a:solidFill>
              <a:effectLst/>
              <a:latin typeface="+mn-lt"/>
              <a:ea typeface="+mn-ea"/>
              <a:cs typeface="+mn-cs"/>
            </a:rPr>
            <a:t>を含めた公共施設マネジメントの適正化に努める</a:t>
          </a:r>
          <a:r>
            <a:rPr lang="ja-JP" altLang="ja-JP" sz="1100" b="0" i="0" baseline="0">
              <a:solidFill>
                <a:schemeClr val="dk1"/>
              </a:solidFill>
              <a:effectLst/>
              <a:latin typeface="+mn-lt"/>
              <a:ea typeface="+mn-ea"/>
              <a:cs typeface="+mn-cs"/>
            </a:rPr>
            <a:t>。</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沖縄県うるま市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122,692
121,794
87.02
57,709,730
55,211,733
2,248,289
26,923,559
51,237,290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7.8
13.6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38100</xdr:rowOff>
    </xdr:from>
    <xdr:to>
      <xdr:col>7</xdr:col>
      <xdr:colOff>638175</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67327</xdr:rowOff>
    </xdr:from>
    <xdr:ext cx="338939" cy="259045"/>
    <xdr:sp macro="" textlink="">
      <xdr:nvSpPr>
        <xdr:cNvPr id="44" name="テキスト ボックス 43"/>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2" name="テキスト ボックス 51"/>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100965</xdr:rowOff>
    </xdr:from>
    <xdr:to>
      <xdr:col>6</xdr:col>
      <xdr:colOff>510540</xdr:colOff>
      <xdr:row>40</xdr:row>
      <xdr:rowOff>133350</xdr:rowOff>
    </xdr:to>
    <xdr:cxnSp macro="">
      <xdr:nvCxnSpPr>
        <xdr:cNvPr id="56" name="直線コネクタ 55"/>
        <xdr:cNvCxnSpPr/>
      </xdr:nvCxnSpPr>
      <xdr:spPr>
        <a:xfrm flipV="1">
          <a:off x="4634865" y="5758815"/>
          <a:ext cx="0" cy="1232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137177</xdr:rowOff>
    </xdr:from>
    <xdr:ext cx="405111" cy="259045"/>
    <xdr:sp macro="" textlink="">
      <xdr:nvSpPr>
        <xdr:cNvPr id="57" name="【図書館】&#10;有形固定資産減価償却率最小値テキスト"/>
        <xdr:cNvSpPr txBox="1"/>
      </xdr:nvSpPr>
      <xdr:spPr>
        <a:xfrm>
          <a:off x="4724400" y="699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a:t>
          </a:r>
          <a:endParaRPr kumimoji="1" lang="ja-JP" altLang="en-US" sz="1000" b="1">
            <a:latin typeface="ＭＳ Ｐゴシック"/>
          </a:endParaRPr>
        </a:p>
      </xdr:txBody>
    </xdr:sp>
    <xdr:clientData/>
  </xdr:oneCellAnchor>
  <xdr:twoCellAnchor>
    <xdr:from>
      <xdr:col>6</xdr:col>
      <xdr:colOff>422275</xdr:colOff>
      <xdr:row>40</xdr:row>
      <xdr:rowOff>133350</xdr:rowOff>
    </xdr:from>
    <xdr:to>
      <xdr:col>6</xdr:col>
      <xdr:colOff>600075</xdr:colOff>
      <xdr:row>40</xdr:row>
      <xdr:rowOff>133350</xdr:rowOff>
    </xdr:to>
    <xdr:cxnSp macro="">
      <xdr:nvCxnSpPr>
        <xdr:cNvPr id="58" name="直線コネクタ 57"/>
        <xdr:cNvCxnSpPr/>
      </xdr:nvCxnSpPr>
      <xdr:spPr>
        <a:xfrm>
          <a:off x="4546600" y="699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47642</xdr:rowOff>
    </xdr:from>
    <xdr:ext cx="405111" cy="259045"/>
    <xdr:sp macro="" textlink="">
      <xdr:nvSpPr>
        <xdr:cNvPr id="59" name="【図書館】&#10;有形固定資産減価償却率最大値テキスト"/>
        <xdr:cNvSpPr txBox="1"/>
      </xdr:nvSpPr>
      <xdr:spPr>
        <a:xfrm>
          <a:off x="4724400" y="5534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77.7</a:t>
          </a:r>
          <a:endParaRPr kumimoji="1" lang="ja-JP" altLang="en-US" sz="1000" b="1">
            <a:latin typeface="ＭＳ Ｐゴシック"/>
          </a:endParaRPr>
        </a:p>
      </xdr:txBody>
    </xdr:sp>
    <xdr:clientData/>
  </xdr:oneCellAnchor>
  <xdr:twoCellAnchor>
    <xdr:from>
      <xdr:col>6</xdr:col>
      <xdr:colOff>422275</xdr:colOff>
      <xdr:row>33</xdr:row>
      <xdr:rowOff>100965</xdr:rowOff>
    </xdr:from>
    <xdr:to>
      <xdr:col>6</xdr:col>
      <xdr:colOff>600075</xdr:colOff>
      <xdr:row>33</xdr:row>
      <xdr:rowOff>100965</xdr:rowOff>
    </xdr:to>
    <xdr:cxnSp macro="">
      <xdr:nvCxnSpPr>
        <xdr:cNvPr id="60" name="直線コネクタ 59"/>
        <xdr:cNvCxnSpPr/>
      </xdr:nvCxnSpPr>
      <xdr:spPr>
        <a:xfrm>
          <a:off x="4546600" y="5758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70502</xdr:rowOff>
    </xdr:from>
    <xdr:ext cx="405111" cy="259045"/>
    <xdr:sp macro="" textlink="">
      <xdr:nvSpPr>
        <xdr:cNvPr id="61" name="【図書館】&#10;有形固定資産減価償却率平均値テキスト"/>
        <xdr:cNvSpPr txBox="1"/>
      </xdr:nvSpPr>
      <xdr:spPr>
        <a:xfrm>
          <a:off x="4724400" y="6414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92075</xdr:rowOff>
    </xdr:from>
    <xdr:to>
      <xdr:col>6</xdr:col>
      <xdr:colOff>561975</xdr:colOff>
      <xdr:row>38</xdr:row>
      <xdr:rowOff>22225</xdr:rowOff>
    </xdr:to>
    <xdr:sp macro="" textlink="">
      <xdr:nvSpPr>
        <xdr:cNvPr id="62" name="フローチャート : 判断 61"/>
        <xdr:cNvSpPr/>
      </xdr:nvSpPr>
      <xdr:spPr>
        <a:xfrm>
          <a:off x="45847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2540</xdr:rowOff>
    </xdr:from>
    <xdr:to>
      <xdr:col>5</xdr:col>
      <xdr:colOff>409575</xdr:colOff>
      <xdr:row>38</xdr:row>
      <xdr:rowOff>104140</xdr:rowOff>
    </xdr:to>
    <xdr:sp macro="" textlink="">
      <xdr:nvSpPr>
        <xdr:cNvPr id="63" name="フローチャート : 判断 62"/>
        <xdr:cNvSpPr/>
      </xdr:nvSpPr>
      <xdr:spPr>
        <a:xfrm>
          <a:off x="3746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120650</xdr:rowOff>
    </xdr:from>
    <xdr:to>
      <xdr:col>6</xdr:col>
      <xdr:colOff>561975</xdr:colOff>
      <xdr:row>35</xdr:row>
      <xdr:rowOff>50800</xdr:rowOff>
    </xdr:to>
    <xdr:sp macro="" textlink="">
      <xdr:nvSpPr>
        <xdr:cNvPr id="69" name="円/楕円 68"/>
        <xdr:cNvSpPr/>
      </xdr:nvSpPr>
      <xdr:spPr>
        <a:xfrm>
          <a:off x="4584700" y="594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33</xdr:row>
      <xdr:rowOff>143527</xdr:rowOff>
    </xdr:from>
    <xdr:ext cx="405111" cy="259045"/>
    <xdr:sp macro="" textlink="">
      <xdr:nvSpPr>
        <xdr:cNvPr id="70" name="【図書館】&#10;有形固定資産減価償却率該当値テキスト"/>
        <xdr:cNvSpPr txBox="1"/>
      </xdr:nvSpPr>
      <xdr:spPr>
        <a:xfrm>
          <a:off x="4724400" y="580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65.0</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143510</xdr:rowOff>
    </xdr:from>
    <xdr:to>
      <xdr:col>5</xdr:col>
      <xdr:colOff>409575</xdr:colOff>
      <xdr:row>35</xdr:row>
      <xdr:rowOff>73660</xdr:rowOff>
    </xdr:to>
    <xdr:sp macro="" textlink="">
      <xdr:nvSpPr>
        <xdr:cNvPr id="71" name="円/楕円 70"/>
        <xdr:cNvSpPr/>
      </xdr:nvSpPr>
      <xdr:spPr>
        <a:xfrm>
          <a:off x="3746500" y="597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35</xdr:row>
      <xdr:rowOff>0</xdr:rowOff>
    </xdr:from>
    <xdr:to>
      <xdr:col>6</xdr:col>
      <xdr:colOff>511175</xdr:colOff>
      <xdr:row>35</xdr:row>
      <xdr:rowOff>22860</xdr:rowOff>
    </xdr:to>
    <xdr:cxnSp macro="">
      <xdr:nvCxnSpPr>
        <xdr:cNvPr id="72" name="直線コネクタ 71"/>
        <xdr:cNvCxnSpPr/>
      </xdr:nvCxnSpPr>
      <xdr:spPr>
        <a:xfrm flipV="1">
          <a:off x="3797300" y="600075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38</xdr:row>
      <xdr:rowOff>95267</xdr:rowOff>
    </xdr:from>
    <xdr:ext cx="405111" cy="259045"/>
    <xdr:sp macro="" textlink="">
      <xdr:nvSpPr>
        <xdr:cNvPr id="73" name="n_1aveValue【図書館】&#10;有形固定資産減価償却率"/>
        <xdr:cNvSpPr txBox="1"/>
      </xdr:nvSpPr>
      <xdr:spPr>
        <a:xfrm>
          <a:off x="3582043"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a:t>
          </a:r>
          <a:endParaRPr kumimoji="1" lang="ja-JP" altLang="en-US" sz="1000" b="1">
            <a:solidFill>
              <a:srgbClr val="000080"/>
            </a:solidFill>
            <a:latin typeface="ＭＳ Ｐゴシック"/>
          </a:endParaRPr>
        </a:p>
      </xdr:txBody>
    </xdr:sp>
    <xdr:clientData/>
  </xdr:oneCellAnchor>
  <xdr:oneCellAnchor>
    <xdr:from>
      <xdr:col>5</xdr:col>
      <xdr:colOff>143518</xdr:colOff>
      <xdr:row>33</xdr:row>
      <xdr:rowOff>90187</xdr:rowOff>
    </xdr:from>
    <xdr:ext cx="405111" cy="259045"/>
    <xdr:sp macro="" textlink="">
      <xdr:nvSpPr>
        <xdr:cNvPr id="74" name="n_1mainValue【図書館】&#10;有形固定資産減価償却率"/>
        <xdr:cNvSpPr txBox="1"/>
      </xdr:nvSpPr>
      <xdr:spPr>
        <a:xfrm>
          <a:off x="3582043" y="574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63.8</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0.057</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3" name="テキスト ボックス 82"/>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5" name="テキスト ボックス 84"/>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9</xdr:col>
      <xdr:colOff>422275</xdr:colOff>
      <xdr:row>42</xdr:row>
      <xdr:rowOff>92528</xdr:rowOff>
    </xdr:from>
    <xdr:to>
      <xdr:col>16</xdr:col>
      <xdr:colOff>307975</xdr:colOff>
      <xdr:row>42</xdr:row>
      <xdr:rowOff>92528</xdr:rowOff>
    </xdr:to>
    <xdr:cxnSp macro="">
      <xdr:nvCxnSpPr>
        <xdr:cNvPr id="86" name="直線コネクタ 85"/>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7" name="テキスト ボックス 86"/>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8" name="直線コネクタ 87"/>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138084</xdr:rowOff>
    </xdr:from>
    <xdr:ext cx="467179" cy="259045"/>
    <xdr:sp macro="" textlink="">
      <xdr:nvSpPr>
        <xdr:cNvPr id="89" name="テキスト ボックス 88"/>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90" name="直線コネクタ 89"/>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37</xdr:row>
      <xdr:rowOff>154412</xdr:rowOff>
    </xdr:from>
    <xdr:ext cx="467179" cy="259045"/>
    <xdr:sp macro="" textlink="">
      <xdr:nvSpPr>
        <xdr:cNvPr id="91" name="テキスト ボックス 90"/>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92" name="直線コネクタ 91"/>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170741</xdr:rowOff>
    </xdr:from>
    <xdr:ext cx="467179" cy="259045"/>
    <xdr:sp macro="" textlink="">
      <xdr:nvSpPr>
        <xdr:cNvPr id="93" name="テキスト ボックス 92"/>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94" name="直線コネクタ 93"/>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15620</xdr:rowOff>
    </xdr:from>
    <xdr:ext cx="467179" cy="259045"/>
    <xdr:sp macro="" textlink="">
      <xdr:nvSpPr>
        <xdr:cNvPr id="95" name="テキスト ボックス 94"/>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6" name="直線コネクタ 95"/>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31949</xdr:rowOff>
    </xdr:from>
    <xdr:ext cx="467179" cy="259045"/>
    <xdr:sp macro="" textlink="">
      <xdr:nvSpPr>
        <xdr:cNvPr id="97" name="テキスト ボックス 96"/>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0.070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9" name="テキスト ボックス 9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10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68036</xdr:rowOff>
    </xdr:from>
    <xdr:to>
      <xdr:col>15</xdr:col>
      <xdr:colOff>180340</xdr:colOff>
      <xdr:row>41</xdr:row>
      <xdr:rowOff>133350</xdr:rowOff>
    </xdr:to>
    <xdr:cxnSp macro="">
      <xdr:nvCxnSpPr>
        <xdr:cNvPr id="101" name="直線コネクタ 100"/>
        <xdr:cNvCxnSpPr/>
      </xdr:nvCxnSpPr>
      <xdr:spPr>
        <a:xfrm flipV="1">
          <a:off x="10476865" y="5725886"/>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137177</xdr:rowOff>
    </xdr:from>
    <xdr:ext cx="469744" cy="259045"/>
    <xdr:sp macro="" textlink="">
      <xdr:nvSpPr>
        <xdr:cNvPr id="102" name="【図書館】&#10;一人当たり面積最小値テキスト"/>
        <xdr:cNvSpPr txBox="1"/>
      </xdr:nvSpPr>
      <xdr:spPr>
        <a:xfrm>
          <a:off x="10566400"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0.024</a:t>
          </a:r>
          <a:endParaRPr kumimoji="1" lang="ja-JP" altLang="en-US" sz="1000" b="1">
            <a:latin typeface="ＭＳ Ｐゴシック"/>
          </a:endParaRPr>
        </a:p>
      </xdr:txBody>
    </xdr:sp>
    <xdr:clientData/>
  </xdr:oneCellAnchor>
  <xdr:twoCellAnchor>
    <xdr:from>
      <xdr:col>15</xdr:col>
      <xdr:colOff>92075</xdr:colOff>
      <xdr:row>41</xdr:row>
      <xdr:rowOff>133350</xdr:rowOff>
    </xdr:from>
    <xdr:to>
      <xdr:col>15</xdr:col>
      <xdr:colOff>269875</xdr:colOff>
      <xdr:row>41</xdr:row>
      <xdr:rowOff>133350</xdr:rowOff>
    </xdr:to>
    <xdr:cxnSp macro="">
      <xdr:nvCxnSpPr>
        <xdr:cNvPr id="103" name="直線コネクタ 102"/>
        <xdr:cNvCxnSpPr/>
      </xdr:nvCxnSpPr>
      <xdr:spPr>
        <a:xfrm>
          <a:off x="10388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14713</xdr:rowOff>
    </xdr:from>
    <xdr:ext cx="469744" cy="259045"/>
    <xdr:sp macro="" textlink="">
      <xdr:nvSpPr>
        <xdr:cNvPr id="104" name="【図書館】&#10;一人当たり面積最大値テキスト"/>
        <xdr:cNvSpPr txBox="1"/>
      </xdr:nvSpPr>
      <xdr:spPr>
        <a:xfrm>
          <a:off x="10566400" y="5501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0.068</a:t>
          </a:r>
          <a:endParaRPr kumimoji="1" lang="ja-JP" altLang="en-US" sz="1000" b="1">
            <a:latin typeface="ＭＳ Ｐゴシック"/>
          </a:endParaRPr>
        </a:p>
      </xdr:txBody>
    </xdr:sp>
    <xdr:clientData/>
  </xdr:oneCellAnchor>
  <xdr:twoCellAnchor>
    <xdr:from>
      <xdr:col>15</xdr:col>
      <xdr:colOff>92075</xdr:colOff>
      <xdr:row>33</xdr:row>
      <xdr:rowOff>68036</xdr:rowOff>
    </xdr:from>
    <xdr:to>
      <xdr:col>15</xdr:col>
      <xdr:colOff>269875</xdr:colOff>
      <xdr:row>33</xdr:row>
      <xdr:rowOff>68036</xdr:rowOff>
    </xdr:to>
    <xdr:cxnSp macro="">
      <xdr:nvCxnSpPr>
        <xdr:cNvPr id="105" name="直線コネクタ 104"/>
        <xdr:cNvCxnSpPr/>
      </xdr:nvCxnSpPr>
      <xdr:spPr>
        <a:xfrm>
          <a:off x="10388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150784</xdr:rowOff>
    </xdr:from>
    <xdr:ext cx="469744" cy="259045"/>
    <xdr:sp macro="" textlink="">
      <xdr:nvSpPr>
        <xdr:cNvPr id="106" name="【図書館】&#10;一人当たり面積平均値テキスト"/>
        <xdr:cNvSpPr txBox="1"/>
      </xdr:nvSpPr>
      <xdr:spPr>
        <a:xfrm>
          <a:off x="10566400" y="6665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0.037</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907</xdr:rowOff>
    </xdr:from>
    <xdr:to>
      <xdr:col>15</xdr:col>
      <xdr:colOff>231775</xdr:colOff>
      <xdr:row>39</xdr:row>
      <xdr:rowOff>102507</xdr:rowOff>
    </xdr:to>
    <xdr:sp macro="" textlink="">
      <xdr:nvSpPr>
        <xdr:cNvPr id="107" name="フローチャート : 判断 106"/>
        <xdr:cNvSpPr/>
      </xdr:nvSpPr>
      <xdr:spPr>
        <a:xfrm>
          <a:off x="10426700" y="668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49893</xdr:rowOff>
    </xdr:from>
    <xdr:to>
      <xdr:col>14</xdr:col>
      <xdr:colOff>79375</xdr:colOff>
      <xdr:row>37</xdr:row>
      <xdr:rowOff>151493</xdr:rowOff>
    </xdr:to>
    <xdr:sp macro="" textlink="">
      <xdr:nvSpPr>
        <xdr:cNvPr id="108" name="フローチャート : 判断 107"/>
        <xdr:cNvSpPr/>
      </xdr:nvSpPr>
      <xdr:spPr>
        <a:xfrm>
          <a:off x="9588500" y="639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131536</xdr:rowOff>
    </xdr:from>
    <xdr:to>
      <xdr:col>15</xdr:col>
      <xdr:colOff>231775</xdr:colOff>
      <xdr:row>36</xdr:row>
      <xdr:rowOff>61686</xdr:rowOff>
    </xdr:to>
    <xdr:sp macro="" textlink="">
      <xdr:nvSpPr>
        <xdr:cNvPr id="114" name="円/楕円 113"/>
        <xdr:cNvSpPr/>
      </xdr:nvSpPr>
      <xdr:spPr>
        <a:xfrm>
          <a:off x="10426700" y="613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34</xdr:row>
      <xdr:rowOff>154413</xdr:rowOff>
    </xdr:from>
    <xdr:ext cx="469744" cy="259045"/>
    <xdr:sp macro="" textlink="">
      <xdr:nvSpPr>
        <xdr:cNvPr id="115" name="【図書館】&#10;一人当たり面積該当値テキスト"/>
        <xdr:cNvSpPr txBox="1"/>
      </xdr:nvSpPr>
      <xdr:spPr>
        <a:xfrm>
          <a:off x="10566400" y="598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0.054</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131536</xdr:rowOff>
    </xdr:from>
    <xdr:to>
      <xdr:col>14</xdr:col>
      <xdr:colOff>79375</xdr:colOff>
      <xdr:row>36</xdr:row>
      <xdr:rowOff>61686</xdr:rowOff>
    </xdr:to>
    <xdr:sp macro="" textlink="">
      <xdr:nvSpPr>
        <xdr:cNvPr id="116" name="円/楕円 115"/>
        <xdr:cNvSpPr/>
      </xdr:nvSpPr>
      <xdr:spPr>
        <a:xfrm>
          <a:off x="9588500" y="613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36</xdr:row>
      <xdr:rowOff>10886</xdr:rowOff>
    </xdr:from>
    <xdr:to>
      <xdr:col>15</xdr:col>
      <xdr:colOff>180975</xdr:colOff>
      <xdr:row>36</xdr:row>
      <xdr:rowOff>10886</xdr:rowOff>
    </xdr:to>
    <xdr:cxnSp macro="">
      <xdr:nvCxnSpPr>
        <xdr:cNvPr id="117" name="直線コネクタ 116"/>
        <xdr:cNvCxnSpPr/>
      </xdr:nvCxnSpPr>
      <xdr:spPr>
        <a:xfrm>
          <a:off x="9639300" y="61830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37</xdr:row>
      <xdr:rowOff>142620</xdr:rowOff>
    </xdr:from>
    <xdr:ext cx="469744" cy="259045"/>
    <xdr:sp macro="" textlink="">
      <xdr:nvSpPr>
        <xdr:cNvPr id="118" name="n_1aveValue【図書館】&#10;一人当たり面積"/>
        <xdr:cNvSpPr txBox="1"/>
      </xdr:nvSpPr>
      <xdr:spPr>
        <a:xfrm>
          <a:off x="9391727" y="6486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0.046</a:t>
          </a:r>
          <a:endParaRPr kumimoji="1" lang="ja-JP" altLang="en-US" sz="1000" b="1">
            <a:solidFill>
              <a:srgbClr val="000080"/>
            </a:solidFill>
            <a:latin typeface="ＭＳ Ｐゴシック"/>
          </a:endParaRPr>
        </a:p>
      </xdr:txBody>
    </xdr:sp>
    <xdr:clientData/>
  </xdr:oneCellAnchor>
  <xdr:oneCellAnchor>
    <xdr:from>
      <xdr:col>13</xdr:col>
      <xdr:colOff>466802</xdr:colOff>
      <xdr:row>34</xdr:row>
      <xdr:rowOff>78213</xdr:rowOff>
    </xdr:from>
    <xdr:ext cx="469744" cy="259045"/>
    <xdr:sp macro="" textlink="">
      <xdr:nvSpPr>
        <xdr:cNvPr id="119" name="n_1mainValue【図書館】&#10;一人当たり面積"/>
        <xdr:cNvSpPr txBox="1"/>
      </xdr:nvSpPr>
      <xdr:spPr>
        <a:xfrm>
          <a:off x="9391727" y="590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0.054</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20" name="正方形/長方形 11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21" name="正方形/長方形 12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22" name="正方形/長方形 12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3" name="正方形/長方形 12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4" name="正方形/長方形 12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5" name="正方形/長方形 12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6" name="正方形/長方形 12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7" name="正方形/長方形 12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8" name="テキスト ボックス 12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9" name="直線コネクタ 12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30" name="テキスト ボックス 129"/>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31" name="直線コネクタ 130"/>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32" name="テキスト ボックス 131"/>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33" name="直線コネクタ 132"/>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34" name="テキスト ボックス 133"/>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35" name="直線コネクタ 134"/>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36" name="テキスト ボックス 135"/>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37" name="直線コネクタ 136"/>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38" name="テキスト ボックス 137"/>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9" name="直線コネクタ 13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40" name="テキスト ボックス 139"/>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82296</xdr:rowOff>
    </xdr:from>
    <xdr:to>
      <xdr:col>6</xdr:col>
      <xdr:colOff>510540</xdr:colOff>
      <xdr:row>62</xdr:row>
      <xdr:rowOff>45720</xdr:rowOff>
    </xdr:to>
    <xdr:cxnSp macro="">
      <xdr:nvCxnSpPr>
        <xdr:cNvPr id="142" name="直線コネクタ 141"/>
        <xdr:cNvCxnSpPr/>
      </xdr:nvCxnSpPr>
      <xdr:spPr>
        <a:xfrm flipV="1">
          <a:off x="4634865" y="9683496"/>
          <a:ext cx="0" cy="992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62</xdr:row>
      <xdr:rowOff>49547</xdr:rowOff>
    </xdr:from>
    <xdr:ext cx="405111" cy="259045"/>
    <xdr:sp macro="" textlink="">
      <xdr:nvSpPr>
        <xdr:cNvPr id="143" name="【体育館・プール】&#10;有形固定資産減価償却率最小値テキスト"/>
        <xdr:cNvSpPr txBox="1"/>
      </xdr:nvSpPr>
      <xdr:spPr>
        <a:xfrm>
          <a:off x="4724400" y="1067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56.5</a:t>
          </a:r>
          <a:endParaRPr kumimoji="1" lang="ja-JP" altLang="en-US" sz="1000" b="1">
            <a:latin typeface="ＭＳ Ｐゴシック"/>
          </a:endParaRPr>
        </a:p>
      </xdr:txBody>
    </xdr:sp>
    <xdr:clientData/>
  </xdr:oneCellAnchor>
  <xdr:twoCellAnchor>
    <xdr:from>
      <xdr:col>6</xdr:col>
      <xdr:colOff>422275</xdr:colOff>
      <xdr:row>62</xdr:row>
      <xdr:rowOff>45720</xdr:rowOff>
    </xdr:from>
    <xdr:to>
      <xdr:col>6</xdr:col>
      <xdr:colOff>600075</xdr:colOff>
      <xdr:row>62</xdr:row>
      <xdr:rowOff>45720</xdr:rowOff>
    </xdr:to>
    <xdr:cxnSp macro="">
      <xdr:nvCxnSpPr>
        <xdr:cNvPr id="144" name="直線コネクタ 143"/>
        <xdr:cNvCxnSpPr/>
      </xdr:nvCxnSpPr>
      <xdr:spPr>
        <a:xfrm>
          <a:off x="4546600" y="10675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28973</xdr:rowOff>
    </xdr:from>
    <xdr:ext cx="405111" cy="259045"/>
    <xdr:sp macro="" textlink="">
      <xdr:nvSpPr>
        <xdr:cNvPr id="145" name="【体育館・プール】&#10;有形固定資産減価償却率最大値テキスト"/>
        <xdr:cNvSpPr txBox="1"/>
      </xdr:nvSpPr>
      <xdr:spPr>
        <a:xfrm>
          <a:off x="4724400" y="9458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78.2</a:t>
          </a:r>
          <a:endParaRPr kumimoji="1" lang="ja-JP" altLang="en-US" sz="1000" b="1">
            <a:latin typeface="ＭＳ Ｐゴシック"/>
          </a:endParaRPr>
        </a:p>
      </xdr:txBody>
    </xdr:sp>
    <xdr:clientData/>
  </xdr:oneCellAnchor>
  <xdr:twoCellAnchor>
    <xdr:from>
      <xdr:col>6</xdr:col>
      <xdr:colOff>422275</xdr:colOff>
      <xdr:row>56</xdr:row>
      <xdr:rowOff>82296</xdr:rowOff>
    </xdr:from>
    <xdr:to>
      <xdr:col>6</xdr:col>
      <xdr:colOff>600075</xdr:colOff>
      <xdr:row>56</xdr:row>
      <xdr:rowOff>82296</xdr:rowOff>
    </xdr:to>
    <xdr:cxnSp macro="">
      <xdr:nvCxnSpPr>
        <xdr:cNvPr id="146" name="直線コネクタ 145"/>
        <xdr:cNvCxnSpPr/>
      </xdr:nvCxnSpPr>
      <xdr:spPr>
        <a:xfrm>
          <a:off x="4546600" y="968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61</xdr:row>
      <xdr:rowOff>7637</xdr:rowOff>
    </xdr:from>
    <xdr:ext cx="405111" cy="259045"/>
    <xdr:sp macro="" textlink="">
      <xdr:nvSpPr>
        <xdr:cNvPr id="147" name="【体育館・プール】&#10;有形固定資産減価償却率平均値テキスト"/>
        <xdr:cNvSpPr txBox="1"/>
      </xdr:nvSpPr>
      <xdr:spPr>
        <a:xfrm>
          <a:off x="4724400" y="104660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6</xdr:col>
      <xdr:colOff>460375</xdr:colOff>
      <xdr:row>61</xdr:row>
      <xdr:rowOff>29210</xdr:rowOff>
    </xdr:from>
    <xdr:to>
      <xdr:col>6</xdr:col>
      <xdr:colOff>561975</xdr:colOff>
      <xdr:row>61</xdr:row>
      <xdr:rowOff>130810</xdr:rowOff>
    </xdr:to>
    <xdr:sp macro="" textlink="">
      <xdr:nvSpPr>
        <xdr:cNvPr id="148" name="フローチャート : 判断 147"/>
        <xdr:cNvSpPr/>
      </xdr:nvSpPr>
      <xdr:spPr>
        <a:xfrm>
          <a:off x="4584700" y="1048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65786</xdr:rowOff>
    </xdr:from>
    <xdr:to>
      <xdr:col>5</xdr:col>
      <xdr:colOff>409575</xdr:colOff>
      <xdr:row>61</xdr:row>
      <xdr:rowOff>167386</xdr:rowOff>
    </xdr:to>
    <xdr:sp macro="" textlink="">
      <xdr:nvSpPr>
        <xdr:cNvPr id="149" name="フローチャート : 判断 148"/>
        <xdr:cNvSpPr/>
      </xdr:nvSpPr>
      <xdr:spPr>
        <a:xfrm>
          <a:off x="3746500" y="1052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50" name="テキスト ボックス 14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1" name="テキスト ボックス 15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2" name="テキスト ボックス 15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3" name="テキスト ボックス 15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4" name="テキスト ボックス 15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77216</xdr:rowOff>
    </xdr:from>
    <xdr:to>
      <xdr:col>6</xdr:col>
      <xdr:colOff>561975</xdr:colOff>
      <xdr:row>59</xdr:row>
      <xdr:rowOff>7366</xdr:rowOff>
    </xdr:to>
    <xdr:sp macro="" textlink="">
      <xdr:nvSpPr>
        <xdr:cNvPr id="155" name="円/楕円 154"/>
        <xdr:cNvSpPr/>
      </xdr:nvSpPr>
      <xdr:spPr>
        <a:xfrm>
          <a:off x="4584700" y="10021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57</xdr:row>
      <xdr:rowOff>100093</xdr:rowOff>
    </xdr:from>
    <xdr:ext cx="405111" cy="259045"/>
    <xdr:sp macro="" textlink="">
      <xdr:nvSpPr>
        <xdr:cNvPr id="156" name="【体育館・プール】&#10;有形固定資産減価償却率該当値テキスト"/>
        <xdr:cNvSpPr txBox="1"/>
      </xdr:nvSpPr>
      <xdr:spPr>
        <a:xfrm>
          <a:off x="4724400" y="9872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69.7</a:t>
          </a:r>
          <a:endParaRPr kumimoji="1" lang="ja-JP" altLang="en-US" sz="1000" b="1">
            <a:solidFill>
              <a:srgbClr val="FF0000"/>
            </a:solidFill>
            <a:latin typeface="ＭＳ Ｐゴシック"/>
          </a:endParaRPr>
        </a:p>
      </xdr:txBody>
    </xdr:sp>
    <xdr:clientData/>
  </xdr:oneCellAnchor>
  <xdr:twoCellAnchor>
    <xdr:from>
      <xdr:col>5</xdr:col>
      <xdr:colOff>307975</xdr:colOff>
      <xdr:row>59</xdr:row>
      <xdr:rowOff>6350</xdr:rowOff>
    </xdr:from>
    <xdr:to>
      <xdr:col>5</xdr:col>
      <xdr:colOff>409575</xdr:colOff>
      <xdr:row>59</xdr:row>
      <xdr:rowOff>107950</xdr:rowOff>
    </xdr:to>
    <xdr:sp macro="" textlink="">
      <xdr:nvSpPr>
        <xdr:cNvPr id="157" name="円/楕円 156"/>
        <xdr:cNvSpPr/>
      </xdr:nvSpPr>
      <xdr:spPr>
        <a:xfrm>
          <a:off x="37465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58</xdr:row>
      <xdr:rowOff>128016</xdr:rowOff>
    </xdr:from>
    <xdr:to>
      <xdr:col>6</xdr:col>
      <xdr:colOff>511175</xdr:colOff>
      <xdr:row>59</xdr:row>
      <xdr:rowOff>57150</xdr:rowOff>
    </xdr:to>
    <xdr:cxnSp macro="">
      <xdr:nvCxnSpPr>
        <xdr:cNvPr id="158" name="直線コネクタ 157"/>
        <xdr:cNvCxnSpPr/>
      </xdr:nvCxnSpPr>
      <xdr:spPr>
        <a:xfrm flipV="1">
          <a:off x="3797300" y="10072116"/>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61</xdr:row>
      <xdr:rowOff>158513</xdr:rowOff>
    </xdr:from>
    <xdr:ext cx="405111" cy="259045"/>
    <xdr:sp macro="" textlink="">
      <xdr:nvSpPr>
        <xdr:cNvPr id="159" name="n_1aveValue【体育館・プール】&#10;有形固定資産減価償却率"/>
        <xdr:cNvSpPr txBox="1"/>
      </xdr:nvSpPr>
      <xdr:spPr>
        <a:xfrm>
          <a:off x="3582043" y="10616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a:t>
          </a:r>
          <a:endParaRPr kumimoji="1" lang="ja-JP" altLang="en-US" sz="1000" b="1">
            <a:solidFill>
              <a:srgbClr val="000080"/>
            </a:solidFill>
            <a:latin typeface="ＭＳ Ｐゴシック"/>
          </a:endParaRPr>
        </a:p>
      </xdr:txBody>
    </xdr:sp>
    <xdr:clientData/>
  </xdr:oneCellAnchor>
  <xdr:oneCellAnchor>
    <xdr:from>
      <xdr:col>5</xdr:col>
      <xdr:colOff>143518</xdr:colOff>
      <xdr:row>57</xdr:row>
      <xdr:rowOff>124477</xdr:rowOff>
    </xdr:from>
    <xdr:ext cx="405111" cy="259045"/>
    <xdr:sp macro="" textlink="">
      <xdr:nvSpPr>
        <xdr:cNvPr id="160" name="n_1mainValue【体育館・プール】&#10;有形固定資産減価償却率"/>
        <xdr:cNvSpPr txBox="1"/>
      </xdr:nvSpPr>
      <xdr:spPr>
        <a:xfrm>
          <a:off x="3582043" y="989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67.5</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61" name="正方形/長方形 16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2" name="正方形/長方形 16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3" name="正方形/長方形 16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4" name="正方形/長方形 16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5" name="正方形/長方形 16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6" name="正方形/長方形 16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7" name="正方形/長方形 16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8" name="正方形/長方形 16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9" name="テキスト ボックス 16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70" name="直線コネクタ 16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71" name="直線コネクタ 170"/>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29227</xdr:rowOff>
    </xdr:from>
    <xdr:ext cx="467179" cy="259045"/>
    <xdr:sp macro="" textlink="">
      <xdr:nvSpPr>
        <xdr:cNvPr id="172" name="テキスト ボックス 171"/>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73" name="直線コネクタ 172"/>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86377</xdr:rowOff>
    </xdr:from>
    <xdr:ext cx="467179" cy="259045"/>
    <xdr:sp macro="" textlink="">
      <xdr:nvSpPr>
        <xdr:cNvPr id="174" name="テキスト ボックス 173"/>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75" name="直線コネクタ 174"/>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57</xdr:row>
      <xdr:rowOff>143527</xdr:rowOff>
    </xdr:from>
    <xdr:ext cx="467179" cy="259045"/>
    <xdr:sp macro="" textlink="">
      <xdr:nvSpPr>
        <xdr:cNvPr id="176" name="テキスト ボックス 175"/>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77" name="直線コネクタ 176"/>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55</xdr:row>
      <xdr:rowOff>29227</xdr:rowOff>
    </xdr:from>
    <xdr:ext cx="467179" cy="259045"/>
    <xdr:sp macro="" textlink="">
      <xdr:nvSpPr>
        <xdr:cNvPr id="178" name="テキスト ボックス 177"/>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9" name="直線コネクタ 17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80" name="テキスト ボックス 17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162306</xdr:rowOff>
    </xdr:from>
    <xdr:to>
      <xdr:col>15</xdr:col>
      <xdr:colOff>180340</xdr:colOff>
      <xdr:row>63</xdr:row>
      <xdr:rowOff>102870</xdr:rowOff>
    </xdr:to>
    <xdr:cxnSp macro="">
      <xdr:nvCxnSpPr>
        <xdr:cNvPr id="182" name="直線コネクタ 181"/>
        <xdr:cNvCxnSpPr/>
      </xdr:nvCxnSpPr>
      <xdr:spPr>
        <a:xfrm flipV="1">
          <a:off x="10476865" y="9592056"/>
          <a:ext cx="0"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106697</xdr:rowOff>
    </xdr:from>
    <xdr:ext cx="469744" cy="259045"/>
    <xdr:sp macro="" textlink="">
      <xdr:nvSpPr>
        <xdr:cNvPr id="183" name="【体育館・プール】&#10;一人当たり面積最小値テキスト"/>
        <xdr:cNvSpPr txBox="1"/>
      </xdr:nvSpPr>
      <xdr:spPr>
        <a:xfrm>
          <a:off x="10566400" y="1090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0.015</a:t>
          </a:r>
          <a:endParaRPr kumimoji="1" lang="ja-JP" altLang="en-US" sz="1000" b="1">
            <a:latin typeface="ＭＳ Ｐゴシック"/>
          </a:endParaRPr>
        </a:p>
      </xdr:txBody>
    </xdr:sp>
    <xdr:clientData/>
  </xdr:oneCellAnchor>
  <xdr:twoCellAnchor>
    <xdr:from>
      <xdr:col>15</xdr:col>
      <xdr:colOff>92075</xdr:colOff>
      <xdr:row>63</xdr:row>
      <xdr:rowOff>102870</xdr:rowOff>
    </xdr:from>
    <xdr:to>
      <xdr:col>15</xdr:col>
      <xdr:colOff>269875</xdr:colOff>
      <xdr:row>63</xdr:row>
      <xdr:rowOff>102870</xdr:rowOff>
    </xdr:to>
    <xdr:cxnSp macro="">
      <xdr:nvCxnSpPr>
        <xdr:cNvPr id="184" name="直線コネクタ 183"/>
        <xdr:cNvCxnSpPr/>
      </xdr:nvCxnSpPr>
      <xdr:spPr>
        <a:xfrm>
          <a:off x="10388600" y="1090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108983</xdr:rowOff>
    </xdr:from>
    <xdr:ext cx="469744" cy="259045"/>
    <xdr:sp macro="" textlink="">
      <xdr:nvSpPr>
        <xdr:cNvPr id="185" name="【体育館・プール】&#10;一人当たり面積最大値テキスト"/>
        <xdr:cNvSpPr txBox="1"/>
      </xdr:nvSpPr>
      <xdr:spPr>
        <a:xfrm>
          <a:off x="10566400" y="936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0.302</a:t>
          </a:r>
          <a:endParaRPr kumimoji="1" lang="ja-JP" altLang="en-US" sz="1000" b="1">
            <a:latin typeface="ＭＳ Ｐゴシック"/>
          </a:endParaRPr>
        </a:p>
      </xdr:txBody>
    </xdr:sp>
    <xdr:clientData/>
  </xdr:oneCellAnchor>
  <xdr:twoCellAnchor>
    <xdr:from>
      <xdr:col>15</xdr:col>
      <xdr:colOff>92075</xdr:colOff>
      <xdr:row>55</xdr:row>
      <xdr:rowOff>162306</xdr:rowOff>
    </xdr:from>
    <xdr:to>
      <xdr:col>15</xdr:col>
      <xdr:colOff>269875</xdr:colOff>
      <xdr:row>55</xdr:row>
      <xdr:rowOff>162306</xdr:rowOff>
    </xdr:to>
    <xdr:cxnSp macro="">
      <xdr:nvCxnSpPr>
        <xdr:cNvPr id="186" name="直線コネクタ 185"/>
        <xdr:cNvCxnSpPr/>
      </xdr:nvCxnSpPr>
      <xdr:spPr>
        <a:xfrm>
          <a:off x="10388600" y="959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58</xdr:row>
      <xdr:rowOff>65803</xdr:rowOff>
    </xdr:from>
    <xdr:ext cx="469744" cy="259045"/>
    <xdr:sp macro="" textlink="">
      <xdr:nvSpPr>
        <xdr:cNvPr id="187" name="【体育館・プール】&#10;一人当たり面積平均値テキスト"/>
        <xdr:cNvSpPr txBox="1"/>
      </xdr:nvSpPr>
      <xdr:spPr>
        <a:xfrm>
          <a:off x="10566400" y="100099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0.167</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42926</xdr:rowOff>
    </xdr:from>
    <xdr:to>
      <xdr:col>15</xdr:col>
      <xdr:colOff>231775</xdr:colOff>
      <xdr:row>59</xdr:row>
      <xdr:rowOff>144526</xdr:rowOff>
    </xdr:to>
    <xdr:sp macro="" textlink="">
      <xdr:nvSpPr>
        <xdr:cNvPr id="188" name="フローチャート : 判断 187"/>
        <xdr:cNvSpPr/>
      </xdr:nvSpPr>
      <xdr:spPr>
        <a:xfrm>
          <a:off x="10426700" y="1015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59</xdr:row>
      <xdr:rowOff>148082</xdr:rowOff>
    </xdr:from>
    <xdr:to>
      <xdr:col>14</xdr:col>
      <xdr:colOff>79375</xdr:colOff>
      <xdr:row>60</xdr:row>
      <xdr:rowOff>78232</xdr:rowOff>
    </xdr:to>
    <xdr:sp macro="" textlink="">
      <xdr:nvSpPr>
        <xdr:cNvPr id="189" name="フローチャート : 判断 188"/>
        <xdr:cNvSpPr/>
      </xdr:nvSpPr>
      <xdr:spPr>
        <a:xfrm>
          <a:off x="9588500" y="1026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0" name="テキスト ボックス 18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1" name="テキスト ボックス 19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2" name="テキスト ボックス 19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3" name="テキスト ボックス 19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4" name="テキスト ボックス 19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60</xdr:row>
      <xdr:rowOff>122936</xdr:rowOff>
    </xdr:from>
    <xdr:to>
      <xdr:col>15</xdr:col>
      <xdr:colOff>231775</xdr:colOff>
      <xdr:row>61</xdr:row>
      <xdr:rowOff>53086</xdr:rowOff>
    </xdr:to>
    <xdr:sp macro="" textlink="">
      <xdr:nvSpPr>
        <xdr:cNvPr id="195" name="円/楕円 194"/>
        <xdr:cNvSpPr/>
      </xdr:nvSpPr>
      <xdr:spPr>
        <a:xfrm>
          <a:off x="10426700" y="1040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60</xdr:row>
      <xdr:rowOff>101363</xdr:rowOff>
    </xdr:from>
    <xdr:ext cx="469744" cy="259045"/>
    <xdr:sp macro="" textlink="">
      <xdr:nvSpPr>
        <xdr:cNvPr id="196" name="【体育館・プール】&#10;一人当たり面積該当値テキスト"/>
        <xdr:cNvSpPr txBox="1"/>
      </xdr:nvSpPr>
      <xdr:spPr>
        <a:xfrm>
          <a:off x="10566400" y="10388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0.112</a:t>
          </a:r>
          <a:endParaRPr kumimoji="1" lang="ja-JP" altLang="en-US" sz="1000" b="1">
            <a:solidFill>
              <a:srgbClr val="FF0000"/>
            </a:solidFill>
            <a:latin typeface="ＭＳ Ｐゴシック"/>
          </a:endParaRPr>
        </a:p>
      </xdr:txBody>
    </xdr:sp>
    <xdr:clientData/>
  </xdr:oneCellAnchor>
  <xdr:twoCellAnchor>
    <xdr:from>
      <xdr:col>13</xdr:col>
      <xdr:colOff>663575</xdr:colOff>
      <xdr:row>60</xdr:row>
      <xdr:rowOff>122936</xdr:rowOff>
    </xdr:from>
    <xdr:to>
      <xdr:col>14</xdr:col>
      <xdr:colOff>79375</xdr:colOff>
      <xdr:row>61</xdr:row>
      <xdr:rowOff>53086</xdr:rowOff>
    </xdr:to>
    <xdr:sp macro="" textlink="">
      <xdr:nvSpPr>
        <xdr:cNvPr id="197" name="円/楕円 196"/>
        <xdr:cNvSpPr/>
      </xdr:nvSpPr>
      <xdr:spPr>
        <a:xfrm>
          <a:off x="9588500" y="1040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61</xdr:row>
      <xdr:rowOff>2286</xdr:rowOff>
    </xdr:from>
    <xdr:to>
      <xdr:col>15</xdr:col>
      <xdr:colOff>180975</xdr:colOff>
      <xdr:row>61</xdr:row>
      <xdr:rowOff>2286</xdr:rowOff>
    </xdr:to>
    <xdr:cxnSp macro="">
      <xdr:nvCxnSpPr>
        <xdr:cNvPr id="198" name="直線コネクタ 197"/>
        <xdr:cNvCxnSpPr/>
      </xdr:nvCxnSpPr>
      <xdr:spPr>
        <a:xfrm>
          <a:off x="9639300" y="1046073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58</xdr:row>
      <xdr:rowOff>94759</xdr:rowOff>
    </xdr:from>
    <xdr:ext cx="469744" cy="259045"/>
    <xdr:sp macro="" textlink="">
      <xdr:nvSpPr>
        <xdr:cNvPr id="199" name="n_1aveValue【体育館・プール】&#10;一人当たり面積"/>
        <xdr:cNvSpPr txBox="1"/>
      </xdr:nvSpPr>
      <xdr:spPr>
        <a:xfrm>
          <a:off x="9391727" y="10038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0.144</a:t>
          </a:r>
          <a:endParaRPr kumimoji="1" lang="ja-JP" altLang="en-US" sz="1000" b="1">
            <a:solidFill>
              <a:srgbClr val="000080"/>
            </a:solidFill>
            <a:latin typeface="ＭＳ Ｐゴシック"/>
          </a:endParaRPr>
        </a:p>
      </xdr:txBody>
    </xdr:sp>
    <xdr:clientData/>
  </xdr:oneCellAnchor>
  <xdr:oneCellAnchor>
    <xdr:from>
      <xdr:col>13</xdr:col>
      <xdr:colOff>466802</xdr:colOff>
      <xdr:row>61</xdr:row>
      <xdr:rowOff>44213</xdr:rowOff>
    </xdr:from>
    <xdr:ext cx="469744" cy="259045"/>
    <xdr:sp macro="" textlink="">
      <xdr:nvSpPr>
        <xdr:cNvPr id="200" name="n_1mainValue【体育館・プール】&#10;一人当たり面積"/>
        <xdr:cNvSpPr txBox="1"/>
      </xdr:nvSpPr>
      <xdr:spPr>
        <a:xfrm>
          <a:off x="9391727" y="10502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0.112</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1" name="正方形/長方形 20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2" name="正方形/長方形 20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3" name="正方形/長方形 20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4" name="正方形/長方形 20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5" name="正方形/長方形 20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6" name="正方形/長方形 20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7" name="正方形/長方形 20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8" name="正方形/長方形 207"/>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346075</xdr:colOff>
      <xdr:row>72</xdr:row>
      <xdr:rowOff>101600</xdr:rowOff>
    </xdr:to>
    <xdr:sp macro="" textlink="">
      <xdr:nvSpPr>
        <xdr:cNvPr id="209" name="正方形/長方形 20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10" name="正方形/長方形 20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11" name="正方形/長方形 21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12" name="正方形/長方形 21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13" name="正方形/長方形 21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14" name="正方形/長方形 21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15" name="正方形/長方形 21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16" name="正方形/長方形 215"/>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676275</xdr:colOff>
      <xdr:row>94</xdr:row>
      <xdr:rowOff>139700</xdr:rowOff>
    </xdr:to>
    <xdr:sp macro="" textlink="">
      <xdr:nvSpPr>
        <xdr:cNvPr id="217" name="正方形/長方形 21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18" name="正方形/長方形 21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19" name="正方形/長方形 21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20" name="正方形/長方形 21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21" name="正方形/長方形 22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22" name="正方形/長方形 22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23" name="正方形/長方形 22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24" name="正方形/長方形 22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25" name="テキスト ボックス 22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26" name="直線コネクタ 22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27" name="テキスト ボックス 226"/>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76200</xdr:rowOff>
    </xdr:from>
    <xdr:to>
      <xdr:col>7</xdr:col>
      <xdr:colOff>638175</xdr:colOff>
      <xdr:row>108</xdr:row>
      <xdr:rowOff>76200</xdr:rowOff>
    </xdr:to>
    <xdr:cxnSp macro="">
      <xdr:nvCxnSpPr>
        <xdr:cNvPr id="228" name="直線コネクタ 227"/>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107</xdr:row>
      <xdr:rowOff>105427</xdr:rowOff>
    </xdr:from>
    <xdr:ext cx="403059" cy="259045"/>
    <xdr:sp macro="" textlink="">
      <xdr:nvSpPr>
        <xdr:cNvPr id="229" name="テキスト ボックス 228"/>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230" name="直線コネクタ 229"/>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162577</xdr:rowOff>
    </xdr:from>
    <xdr:ext cx="403059" cy="259045"/>
    <xdr:sp macro="" textlink="">
      <xdr:nvSpPr>
        <xdr:cNvPr id="231" name="テキスト ボックス 230"/>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232" name="直線コネクタ 231"/>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48277</xdr:rowOff>
    </xdr:from>
    <xdr:ext cx="403059" cy="259045"/>
    <xdr:sp macro="" textlink="">
      <xdr:nvSpPr>
        <xdr:cNvPr id="233" name="テキスト ボックス 232"/>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234" name="直線コネクタ 233"/>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105427</xdr:rowOff>
    </xdr:from>
    <xdr:ext cx="403059" cy="259045"/>
    <xdr:sp macro="" textlink="">
      <xdr:nvSpPr>
        <xdr:cNvPr id="235" name="テキスト ボックス 234"/>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36" name="直線コネクタ 23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37" name="テキスト ボックス 236"/>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3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140208</xdr:rowOff>
    </xdr:from>
    <xdr:to>
      <xdr:col>6</xdr:col>
      <xdr:colOff>510540</xdr:colOff>
      <xdr:row>107</xdr:row>
      <xdr:rowOff>103632</xdr:rowOff>
    </xdr:to>
    <xdr:cxnSp macro="">
      <xdr:nvCxnSpPr>
        <xdr:cNvPr id="239" name="直線コネクタ 238"/>
        <xdr:cNvCxnSpPr/>
      </xdr:nvCxnSpPr>
      <xdr:spPr>
        <a:xfrm flipV="1">
          <a:off x="4634865" y="17285208"/>
          <a:ext cx="0" cy="11635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107</xdr:row>
      <xdr:rowOff>107459</xdr:rowOff>
    </xdr:from>
    <xdr:ext cx="405111" cy="259045"/>
    <xdr:sp macro="" textlink="">
      <xdr:nvSpPr>
        <xdr:cNvPr id="240" name="【市民会館】&#10;有形固定資産減価償却率最小値テキスト"/>
        <xdr:cNvSpPr txBox="1"/>
      </xdr:nvSpPr>
      <xdr:spPr>
        <a:xfrm>
          <a:off x="4724400" y="18452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26.3</a:t>
          </a:r>
          <a:endParaRPr kumimoji="1" lang="ja-JP" altLang="en-US" sz="1000" b="1">
            <a:latin typeface="ＭＳ Ｐゴシック"/>
          </a:endParaRPr>
        </a:p>
      </xdr:txBody>
    </xdr:sp>
    <xdr:clientData/>
  </xdr:oneCellAnchor>
  <xdr:twoCellAnchor>
    <xdr:from>
      <xdr:col>6</xdr:col>
      <xdr:colOff>422275</xdr:colOff>
      <xdr:row>107</xdr:row>
      <xdr:rowOff>103632</xdr:rowOff>
    </xdr:from>
    <xdr:to>
      <xdr:col>6</xdr:col>
      <xdr:colOff>600075</xdr:colOff>
      <xdr:row>107</xdr:row>
      <xdr:rowOff>103632</xdr:rowOff>
    </xdr:to>
    <xdr:cxnSp macro="">
      <xdr:nvCxnSpPr>
        <xdr:cNvPr id="241" name="直線コネクタ 240"/>
        <xdr:cNvCxnSpPr/>
      </xdr:nvCxnSpPr>
      <xdr:spPr>
        <a:xfrm>
          <a:off x="4546600" y="18448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86885</xdr:rowOff>
    </xdr:from>
    <xdr:ext cx="405111" cy="259045"/>
    <xdr:sp macro="" textlink="">
      <xdr:nvSpPr>
        <xdr:cNvPr id="242" name="【市民会館】&#10;有形固定資産減価償却率最大値テキスト"/>
        <xdr:cNvSpPr txBox="1"/>
      </xdr:nvSpPr>
      <xdr:spPr>
        <a:xfrm>
          <a:off x="4724400" y="17060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77.2</a:t>
          </a:r>
          <a:endParaRPr kumimoji="1" lang="ja-JP" altLang="en-US" sz="1000" b="1">
            <a:latin typeface="ＭＳ Ｐゴシック"/>
          </a:endParaRPr>
        </a:p>
      </xdr:txBody>
    </xdr:sp>
    <xdr:clientData/>
  </xdr:oneCellAnchor>
  <xdr:twoCellAnchor>
    <xdr:from>
      <xdr:col>6</xdr:col>
      <xdr:colOff>422275</xdr:colOff>
      <xdr:row>100</xdr:row>
      <xdr:rowOff>140208</xdr:rowOff>
    </xdr:from>
    <xdr:to>
      <xdr:col>6</xdr:col>
      <xdr:colOff>600075</xdr:colOff>
      <xdr:row>100</xdr:row>
      <xdr:rowOff>140208</xdr:rowOff>
    </xdr:to>
    <xdr:cxnSp macro="">
      <xdr:nvCxnSpPr>
        <xdr:cNvPr id="243" name="直線コネクタ 242"/>
        <xdr:cNvCxnSpPr/>
      </xdr:nvCxnSpPr>
      <xdr:spPr>
        <a:xfrm>
          <a:off x="4546600" y="1728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103</xdr:row>
      <xdr:rowOff>44975</xdr:rowOff>
    </xdr:from>
    <xdr:ext cx="405111" cy="259045"/>
    <xdr:sp macro="" textlink="">
      <xdr:nvSpPr>
        <xdr:cNvPr id="244" name="【市民会館】&#10;有形固定資産減価償却率平均値テキスト"/>
        <xdr:cNvSpPr txBox="1"/>
      </xdr:nvSpPr>
      <xdr:spPr>
        <a:xfrm>
          <a:off x="4724400" y="177043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55.7</a:t>
          </a:r>
          <a:endParaRPr kumimoji="1" lang="ja-JP" altLang="en-US" sz="1000" b="1">
            <a:solidFill>
              <a:srgbClr val="000080"/>
            </a:solidFill>
            <a:latin typeface="ＭＳ Ｐゴシック"/>
          </a:endParaRPr>
        </a:p>
      </xdr:txBody>
    </xdr:sp>
    <xdr:clientData/>
  </xdr:oneCellAnchor>
  <xdr:twoCellAnchor>
    <xdr:from>
      <xdr:col>6</xdr:col>
      <xdr:colOff>460375</xdr:colOff>
      <xdr:row>103</xdr:row>
      <xdr:rowOff>66548</xdr:rowOff>
    </xdr:from>
    <xdr:to>
      <xdr:col>6</xdr:col>
      <xdr:colOff>561975</xdr:colOff>
      <xdr:row>103</xdr:row>
      <xdr:rowOff>168148</xdr:rowOff>
    </xdr:to>
    <xdr:sp macro="" textlink="">
      <xdr:nvSpPr>
        <xdr:cNvPr id="245" name="フローチャート : 判断 244"/>
        <xdr:cNvSpPr/>
      </xdr:nvSpPr>
      <xdr:spPr>
        <a:xfrm>
          <a:off x="4584700" y="1772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103</xdr:row>
      <xdr:rowOff>121413</xdr:rowOff>
    </xdr:from>
    <xdr:to>
      <xdr:col>5</xdr:col>
      <xdr:colOff>409575</xdr:colOff>
      <xdr:row>104</xdr:row>
      <xdr:rowOff>51563</xdr:rowOff>
    </xdr:to>
    <xdr:sp macro="" textlink="">
      <xdr:nvSpPr>
        <xdr:cNvPr id="246" name="フローチャート : 判断 245"/>
        <xdr:cNvSpPr/>
      </xdr:nvSpPr>
      <xdr:spPr>
        <a:xfrm>
          <a:off x="3746500" y="1778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247" name="テキスト ボックス 24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48" name="テキスト ボックス 24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49" name="テキスト ボックス 24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50" name="テキスト ボックス 24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51" name="テキスト ボックス 25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101</xdr:row>
      <xdr:rowOff>23113</xdr:rowOff>
    </xdr:from>
    <xdr:to>
      <xdr:col>6</xdr:col>
      <xdr:colOff>561975</xdr:colOff>
      <xdr:row>101</xdr:row>
      <xdr:rowOff>124713</xdr:rowOff>
    </xdr:to>
    <xdr:sp macro="" textlink="">
      <xdr:nvSpPr>
        <xdr:cNvPr id="252" name="円/楕円 251"/>
        <xdr:cNvSpPr/>
      </xdr:nvSpPr>
      <xdr:spPr>
        <a:xfrm>
          <a:off x="4584700" y="17339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100</xdr:row>
      <xdr:rowOff>109490</xdr:rowOff>
    </xdr:from>
    <xdr:ext cx="405111" cy="259045"/>
    <xdr:sp macro="" textlink="">
      <xdr:nvSpPr>
        <xdr:cNvPr id="253" name="【市民会館】&#10;有形固定資産減価償却率該当値テキスト"/>
        <xdr:cNvSpPr txBox="1"/>
      </xdr:nvSpPr>
      <xdr:spPr>
        <a:xfrm>
          <a:off x="4724400" y="1725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72.6</a:t>
          </a:r>
          <a:endParaRPr kumimoji="1" lang="ja-JP" altLang="en-US" sz="1000" b="1">
            <a:solidFill>
              <a:srgbClr val="FF0000"/>
            </a:solidFill>
            <a:latin typeface="ＭＳ Ｐゴシック"/>
          </a:endParaRPr>
        </a:p>
      </xdr:txBody>
    </xdr:sp>
    <xdr:clientData/>
  </xdr:oneCellAnchor>
  <xdr:twoCellAnchor>
    <xdr:from>
      <xdr:col>5</xdr:col>
      <xdr:colOff>307975</xdr:colOff>
      <xdr:row>101</xdr:row>
      <xdr:rowOff>48261</xdr:rowOff>
    </xdr:from>
    <xdr:to>
      <xdr:col>5</xdr:col>
      <xdr:colOff>409575</xdr:colOff>
      <xdr:row>101</xdr:row>
      <xdr:rowOff>149861</xdr:rowOff>
    </xdr:to>
    <xdr:sp macro="" textlink="">
      <xdr:nvSpPr>
        <xdr:cNvPr id="254" name="円/楕円 253"/>
        <xdr:cNvSpPr/>
      </xdr:nvSpPr>
      <xdr:spPr>
        <a:xfrm>
          <a:off x="3746500" y="1736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101</xdr:row>
      <xdr:rowOff>73913</xdr:rowOff>
    </xdr:from>
    <xdr:to>
      <xdr:col>6</xdr:col>
      <xdr:colOff>511175</xdr:colOff>
      <xdr:row>101</xdr:row>
      <xdr:rowOff>99061</xdr:rowOff>
    </xdr:to>
    <xdr:cxnSp macro="">
      <xdr:nvCxnSpPr>
        <xdr:cNvPr id="255" name="直線コネクタ 254"/>
        <xdr:cNvCxnSpPr/>
      </xdr:nvCxnSpPr>
      <xdr:spPr>
        <a:xfrm flipV="1">
          <a:off x="3797300" y="17390363"/>
          <a:ext cx="838200" cy="25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104</xdr:row>
      <xdr:rowOff>42690</xdr:rowOff>
    </xdr:from>
    <xdr:ext cx="405111" cy="259045"/>
    <xdr:sp macro="" textlink="">
      <xdr:nvSpPr>
        <xdr:cNvPr id="256" name="n_1aveValue【市民会館】&#10;有形固定資産減価償却率"/>
        <xdr:cNvSpPr txBox="1"/>
      </xdr:nvSpPr>
      <xdr:spPr>
        <a:xfrm>
          <a:off x="3582043" y="17873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53.3</a:t>
          </a:r>
          <a:endParaRPr kumimoji="1" lang="ja-JP" altLang="en-US" sz="1000" b="1">
            <a:solidFill>
              <a:srgbClr val="000080"/>
            </a:solidFill>
            <a:latin typeface="ＭＳ Ｐゴシック"/>
          </a:endParaRPr>
        </a:p>
      </xdr:txBody>
    </xdr:sp>
    <xdr:clientData/>
  </xdr:oneCellAnchor>
  <xdr:oneCellAnchor>
    <xdr:from>
      <xdr:col>5</xdr:col>
      <xdr:colOff>143518</xdr:colOff>
      <xdr:row>99</xdr:row>
      <xdr:rowOff>166388</xdr:rowOff>
    </xdr:from>
    <xdr:ext cx="405111" cy="259045"/>
    <xdr:sp macro="" textlink="">
      <xdr:nvSpPr>
        <xdr:cNvPr id="257" name="n_1mainValue【市民会館】&#10;有形固定資産減価償却率"/>
        <xdr:cNvSpPr txBox="1"/>
      </xdr:nvSpPr>
      <xdr:spPr>
        <a:xfrm>
          <a:off x="3582043" y="17139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71.5</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258" name="正方形/長方形 25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59" name="正方形/長方形 25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60" name="正方形/長方形 25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61" name="正方形/長方形 26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62" name="正方形/長方形 26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63" name="正方形/長方形 26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64" name="正方形/長方形 26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65" name="正方形/長方形 26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266" name="テキスト ボックス 26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267" name="直線コネクタ 26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268" name="直線コネクタ 267"/>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269" name="テキスト ボックス 268"/>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270" name="直線コネクタ 269"/>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271" name="テキスト ボックス 270"/>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272" name="直線コネクタ 27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273" name="テキスト ボックス 272"/>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274" name="直線コネクタ 273"/>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275" name="テキスト ボックス 274"/>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276" name="直線コネクタ 275"/>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277" name="テキスト ボックス 276"/>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278" name="直線コネクタ 27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279" name="テキスト ボックス 27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28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101</xdr:row>
      <xdr:rowOff>60961</xdr:rowOff>
    </xdr:from>
    <xdr:to>
      <xdr:col>15</xdr:col>
      <xdr:colOff>180340</xdr:colOff>
      <xdr:row>107</xdr:row>
      <xdr:rowOff>129539</xdr:rowOff>
    </xdr:to>
    <xdr:cxnSp macro="">
      <xdr:nvCxnSpPr>
        <xdr:cNvPr id="281" name="直線コネクタ 280"/>
        <xdr:cNvCxnSpPr/>
      </xdr:nvCxnSpPr>
      <xdr:spPr>
        <a:xfrm flipV="1">
          <a:off x="10476865" y="17377411"/>
          <a:ext cx="0" cy="1097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107</xdr:row>
      <xdr:rowOff>133366</xdr:rowOff>
    </xdr:from>
    <xdr:ext cx="469744" cy="259045"/>
    <xdr:sp macro="" textlink="">
      <xdr:nvSpPr>
        <xdr:cNvPr id="282" name="【市民会館】&#10;一人当たり面積最小値テキスト"/>
        <xdr:cNvSpPr txBox="1"/>
      </xdr:nvSpPr>
      <xdr:spPr>
        <a:xfrm>
          <a:off x="10566400" y="18478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0.051</a:t>
          </a:r>
          <a:endParaRPr kumimoji="1" lang="ja-JP" altLang="en-US" sz="1000" b="1">
            <a:latin typeface="ＭＳ Ｐゴシック"/>
          </a:endParaRPr>
        </a:p>
      </xdr:txBody>
    </xdr:sp>
    <xdr:clientData/>
  </xdr:oneCellAnchor>
  <xdr:twoCellAnchor>
    <xdr:from>
      <xdr:col>15</xdr:col>
      <xdr:colOff>92075</xdr:colOff>
      <xdr:row>107</xdr:row>
      <xdr:rowOff>129539</xdr:rowOff>
    </xdr:from>
    <xdr:to>
      <xdr:col>15</xdr:col>
      <xdr:colOff>269875</xdr:colOff>
      <xdr:row>107</xdr:row>
      <xdr:rowOff>129539</xdr:rowOff>
    </xdr:to>
    <xdr:cxnSp macro="">
      <xdr:nvCxnSpPr>
        <xdr:cNvPr id="283" name="直線コネクタ 282"/>
        <xdr:cNvCxnSpPr/>
      </xdr:nvCxnSpPr>
      <xdr:spPr>
        <a:xfrm>
          <a:off x="10388600" y="18474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100</xdr:row>
      <xdr:rowOff>7638</xdr:rowOff>
    </xdr:from>
    <xdr:ext cx="469744" cy="259045"/>
    <xdr:sp macro="" textlink="">
      <xdr:nvSpPr>
        <xdr:cNvPr id="284" name="【市民会館】&#10;一人当たり面積最大値テキスト"/>
        <xdr:cNvSpPr txBox="1"/>
      </xdr:nvSpPr>
      <xdr:spPr>
        <a:xfrm>
          <a:off x="10566400" y="17152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0.339</a:t>
          </a:r>
          <a:endParaRPr kumimoji="1" lang="ja-JP" altLang="en-US" sz="1000" b="1">
            <a:latin typeface="ＭＳ Ｐゴシック"/>
          </a:endParaRPr>
        </a:p>
      </xdr:txBody>
    </xdr:sp>
    <xdr:clientData/>
  </xdr:oneCellAnchor>
  <xdr:twoCellAnchor>
    <xdr:from>
      <xdr:col>15</xdr:col>
      <xdr:colOff>92075</xdr:colOff>
      <xdr:row>101</xdr:row>
      <xdr:rowOff>60961</xdr:rowOff>
    </xdr:from>
    <xdr:to>
      <xdr:col>15</xdr:col>
      <xdr:colOff>269875</xdr:colOff>
      <xdr:row>101</xdr:row>
      <xdr:rowOff>60961</xdr:rowOff>
    </xdr:to>
    <xdr:cxnSp macro="">
      <xdr:nvCxnSpPr>
        <xdr:cNvPr id="285" name="直線コネクタ 284"/>
        <xdr:cNvCxnSpPr/>
      </xdr:nvCxnSpPr>
      <xdr:spPr>
        <a:xfrm>
          <a:off x="10388600" y="17377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74947</xdr:rowOff>
    </xdr:from>
    <xdr:ext cx="469744" cy="259045"/>
    <xdr:sp macro="" textlink="">
      <xdr:nvSpPr>
        <xdr:cNvPr id="286" name="【市民会館】&#10;一人当たり面積平均値テキスト"/>
        <xdr:cNvSpPr txBox="1"/>
      </xdr:nvSpPr>
      <xdr:spPr>
        <a:xfrm>
          <a:off x="10566400" y="17905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0.148</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52070</xdr:rowOff>
    </xdr:from>
    <xdr:to>
      <xdr:col>15</xdr:col>
      <xdr:colOff>231775</xdr:colOff>
      <xdr:row>105</xdr:row>
      <xdr:rowOff>153670</xdr:rowOff>
    </xdr:to>
    <xdr:sp macro="" textlink="">
      <xdr:nvSpPr>
        <xdr:cNvPr id="287" name="フローチャート : 判断 286"/>
        <xdr:cNvSpPr/>
      </xdr:nvSpPr>
      <xdr:spPr>
        <a:xfrm>
          <a:off x="104267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105</xdr:row>
      <xdr:rowOff>143511</xdr:rowOff>
    </xdr:from>
    <xdr:to>
      <xdr:col>14</xdr:col>
      <xdr:colOff>79375</xdr:colOff>
      <xdr:row>106</xdr:row>
      <xdr:rowOff>73661</xdr:rowOff>
    </xdr:to>
    <xdr:sp macro="" textlink="">
      <xdr:nvSpPr>
        <xdr:cNvPr id="288" name="フローチャート : 判断 287"/>
        <xdr:cNvSpPr/>
      </xdr:nvSpPr>
      <xdr:spPr>
        <a:xfrm>
          <a:off x="9588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289" name="テキスト ボックス 28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290" name="テキスト ボックス 28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291" name="テキスト ボックス 29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292" name="テキスト ボックス 29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293" name="テキスト ボックス 29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105</xdr:row>
      <xdr:rowOff>116839</xdr:rowOff>
    </xdr:from>
    <xdr:to>
      <xdr:col>15</xdr:col>
      <xdr:colOff>231775</xdr:colOff>
      <xdr:row>106</xdr:row>
      <xdr:rowOff>46989</xdr:rowOff>
    </xdr:to>
    <xdr:sp macro="" textlink="">
      <xdr:nvSpPr>
        <xdr:cNvPr id="294" name="円/楕円 293"/>
        <xdr:cNvSpPr/>
      </xdr:nvSpPr>
      <xdr:spPr>
        <a:xfrm>
          <a:off x="10426700" y="1811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105</xdr:row>
      <xdr:rowOff>95266</xdr:rowOff>
    </xdr:from>
    <xdr:ext cx="469744" cy="259045"/>
    <xdr:sp macro="" textlink="">
      <xdr:nvSpPr>
        <xdr:cNvPr id="295" name="【市民会館】&#10;一人当たり面積該当値テキスト"/>
        <xdr:cNvSpPr txBox="1"/>
      </xdr:nvSpPr>
      <xdr:spPr>
        <a:xfrm>
          <a:off x="10566400" y="18097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0.131</a:t>
          </a:r>
          <a:endParaRPr kumimoji="1" lang="ja-JP" altLang="en-US" sz="1000" b="1">
            <a:solidFill>
              <a:srgbClr val="FF0000"/>
            </a:solidFill>
            <a:latin typeface="ＭＳ Ｐゴシック"/>
          </a:endParaRPr>
        </a:p>
      </xdr:txBody>
    </xdr:sp>
    <xdr:clientData/>
  </xdr:oneCellAnchor>
  <xdr:twoCellAnchor>
    <xdr:from>
      <xdr:col>13</xdr:col>
      <xdr:colOff>663575</xdr:colOff>
      <xdr:row>105</xdr:row>
      <xdr:rowOff>113030</xdr:rowOff>
    </xdr:from>
    <xdr:to>
      <xdr:col>14</xdr:col>
      <xdr:colOff>79375</xdr:colOff>
      <xdr:row>106</xdr:row>
      <xdr:rowOff>43180</xdr:rowOff>
    </xdr:to>
    <xdr:sp macro="" textlink="">
      <xdr:nvSpPr>
        <xdr:cNvPr id="296" name="円/楕円 295"/>
        <xdr:cNvSpPr/>
      </xdr:nvSpPr>
      <xdr:spPr>
        <a:xfrm>
          <a:off x="9588500" y="1811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105</xdr:row>
      <xdr:rowOff>163830</xdr:rowOff>
    </xdr:from>
    <xdr:to>
      <xdr:col>15</xdr:col>
      <xdr:colOff>180975</xdr:colOff>
      <xdr:row>105</xdr:row>
      <xdr:rowOff>167639</xdr:rowOff>
    </xdr:to>
    <xdr:cxnSp macro="">
      <xdr:nvCxnSpPr>
        <xdr:cNvPr id="297" name="直線コネクタ 296"/>
        <xdr:cNvCxnSpPr/>
      </xdr:nvCxnSpPr>
      <xdr:spPr>
        <a:xfrm>
          <a:off x="9639300" y="18166080"/>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106</xdr:row>
      <xdr:rowOff>64788</xdr:rowOff>
    </xdr:from>
    <xdr:ext cx="469744" cy="259045"/>
    <xdr:sp macro="" textlink="">
      <xdr:nvSpPr>
        <xdr:cNvPr id="298" name="n_1aveValue【市民会館】&#10;一人当たり面積"/>
        <xdr:cNvSpPr txBox="1"/>
      </xdr:nvSpPr>
      <xdr:spPr>
        <a:xfrm>
          <a:off x="9391727" y="1823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0.124</a:t>
          </a:r>
          <a:endParaRPr kumimoji="1" lang="ja-JP" altLang="en-US" sz="1000" b="1">
            <a:solidFill>
              <a:srgbClr val="000080"/>
            </a:solidFill>
            <a:latin typeface="ＭＳ Ｐゴシック"/>
          </a:endParaRPr>
        </a:p>
      </xdr:txBody>
    </xdr:sp>
    <xdr:clientData/>
  </xdr:oneCellAnchor>
  <xdr:oneCellAnchor>
    <xdr:from>
      <xdr:col>13</xdr:col>
      <xdr:colOff>466802</xdr:colOff>
      <xdr:row>104</xdr:row>
      <xdr:rowOff>59707</xdr:rowOff>
    </xdr:from>
    <xdr:ext cx="469744" cy="259045"/>
    <xdr:sp macro="" textlink="">
      <xdr:nvSpPr>
        <xdr:cNvPr id="299" name="n_1mainValue【市民会館】&#10;一人当たり面積"/>
        <xdr:cNvSpPr txBox="1"/>
      </xdr:nvSpPr>
      <xdr:spPr>
        <a:xfrm>
          <a:off x="9391727" y="1789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0.132</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00" name="正方形/長方形 29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01" name="正方形/長方形 30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02" name="正方形/長方形 30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03" name="正方形/長方形 30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04" name="正方形/長方形 30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05" name="正方形/長方形 30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06" name="正方形/長方形 30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07" name="正方形/長方形 306"/>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308" name="正方形/長方形 30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09" name="正方形/長方形 30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10" name="正方形/長方形 30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11" name="正方形/長方形 31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12" name="正方形/長方形 31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13" name="正方形/長方形 31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14" name="正方形/長方形 31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1,804,786</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15" name="正方形/長方形 314"/>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316" name="正方形/長方形 31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17" name="正方形/長方形 31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18" name="正方形/長方形 31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19" name="正方形/長方形 31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20" name="正方形/長方形 31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21" name="正方形/長方形 32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22" name="正方形/長方形 32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46.2</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23" name="正方形/長方形 32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24" name="テキスト ボックス 32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25" name="直線コネクタ 32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326" name="テキスト ボックス 325"/>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327" name="直線コネクタ 326"/>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328" name="テキスト ボックス 327"/>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329" name="直線コネクタ 328"/>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330" name="テキスト ボックス 329"/>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331" name="直線コネクタ 330"/>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332" name="テキスト ボックス 331"/>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333" name="直線コネクタ 332"/>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334" name="テキスト ボックス 333"/>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35" name="直線コネクタ 33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36" name="テキスト ボックス 33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3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91440</xdr:rowOff>
    </xdr:from>
    <xdr:to>
      <xdr:col>23</xdr:col>
      <xdr:colOff>516889</xdr:colOff>
      <xdr:row>63</xdr:row>
      <xdr:rowOff>114300</xdr:rowOff>
    </xdr:to>
    <xdr:cxnSp macro="">
      <xdr:nvCxnSpPr>
        <xdr:cNvPr id="338" name="直線コネクタ 337"/>
        <xdr:cNvCxnSpPr/>
      </xdr:nvCxnSpPr>
      <xdr:spPr>
        <a:xfrm flipV="1">
          <a:off x="16318864" y="9692640"/>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118127</xdr:rowOff>
    </xdr:from>
    <xdr:ext cx="405111" cy="259045"/>
    <xdr:sp macro="" textlink="">
      <xdr:nvSpPr>
        <xdr:cNvPr id="339" name="【保健センター・保健所】&#10;有形固定資産減価償却率最小値テキスト"/>
        <xdr:cNvSpPr txBox="1"/>
      </xdr:nvSpPr>
      <xdr:spPr>
        <a:xfrm>
          <a:off x="16408400" y="1091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22.5</a:t>
          </a:r>
          <a:endParaRPr kumimoji="1" lang="ja-JP" altLang="en-US" sz="1000" b="1">
            <a:latin typeface="ＭＳ Ｐゴシック"/>
          </a:endParaRPr>
        </a:p>
      </xdr:txBody>
    </xdr:sp>
    <xdr:clientData/>
  </xdr:oneCellAnchor>
  <xdr:twoCellAnchor>
    <xdr:from>
      <xdr:col>23</xdr:col>
      <xdr:colOff>428625</xdr:colOff>
      <xdr:row>63</xdr:row>
      <xdr:rowOff>114300</xdr:rowOff>
    </xdr:from>
    <xdr:to>
      <xdr:col>23</xdr:col>
      <xdr:colOff>606425</xdr:colOff>
      <xdr:row>63</xdr:row>
      <xdr:rowOff>114300</xdr:rowOff>
    </xdr:to>
    <xdr:cxnSp macro="">
      <xdr:nvCxnSpPr>
        <xdr:cNvPr id="340" name="直線コネクタ 339"/>
        <xdr:cNvCxnSpPr/>
      </xdr:nvCxnSpPr>
      <xdr:spPr>
        <a:xfrm>
          <a:off x="16230600" y="1091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38117</xdr:rowOff>
    </xdr:from>
    <xdr:ext cx="405111" cy="259045"/>
    <xdr:sp macro="" textlink="">
      <xdr:nvSpPr>
        <xdr:cNvPr id="341" name="【保健センター・保健所】&#10;有形固定資産減価償却率最大値テキスト"/>
        <xdr:cNvSpPr txBox="1"/>
      </xdr:nvSpPr>
      <xdr:spPr>
        <a:xfrm>
          <a:off x="16408400" y="946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76.0</a:t>
          </a:r>
          <a:endParaRPr kumimoji="1" lang="ja-JP" altLang="en-US" sz="1000" b="1">
            <a:latin typeface="ＭＳ Ｐゴシック"/>
          </a:endParaRPr>
        </a:p>
      </xdr:txBody>
    </xdr:sp>
    <xdr:clientData/>
  </xdr:oneCellAnchor>
  <xdr:twoCellAnchor>
    <xdr:from>
      <xdr:col>23</xdr:col>
      <xdr:colOff>428625</xdr:colOff>
      <xdr:row>56</xdr:row>
      <xdr:rowOff>91440</xdr:rowOff>
    </xdr:from>
    <xdr:to>
      <xdr:col>23</xdr:col>
      <xdr:colOff>606425</xdr:colOff>
      <xdr:row>56</xdr:row>
      <xdr:rowOff>91440</xdr:rowOff>
    </xdr:to>
    <xdr:cxnSp macro="">
      <xdr:nvCxnSpPr>
        <xdr:cNvPr id="342" name="直線コネクタ 341"/>
        <xdr:cNvCxnSpPr/>
      </xdr:nvCxnSpPr>
      <xdr:spPr>
        <a:xfrm>
          <a:off x="16230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128795</xdr:rowOff>
    </xdr:from>
    <xdr:ext cx="405111" cy="259045"/>
    <xdr:sp macro="" textlink="">
      <xdr:nvSpPr>
        <xdr:cNvPr id="343" name="【保健センター・保健所】&#10;有形固定資産減価償却率平均値テキスト"/>
        <xdr:cNvSpPr txBox="1"/>
      </xdr:nvSpPr>
      <xdr:spPr>
        <a:xfrm>
          <a:off x="16408400" y="104157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41.2</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150368</xdr:rowOff>
    </xdr:from>
    <xdr:to>
      <xdr:col>23</xdr:col>
      <xdr:colOff>568325</xdr:colOff>
      <xdr:row>61</xdr:row>
      <xdr:rowOff>80518</xdr:rowOff>
    </xdr:to>
    <xdr:sp macro="" textlink="">
      <xdr:nvSpPr>
        <xdr:cNvPr id="344" name="フローチャート : 判断 343"/>
        <xdr:cNvSpPr/>
      </xdr:nvSpPr>
      <xdr:spPr>
        <a:xfrm>
          <a:off x="16268700" y="1043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122936</xdr:rowOff>
    </xdr:from>
    <xdr:to>
      <xdr:col>22</xdr:col>
      <xdr:colOff>415925</xdr:colOff>
      <xdr:row>61</xdr:row>
      <xdr:rowOff>53086</xdr:rowOff>
    </xdr:to>
    <xdr:sp macro="" textlink="">
      <xdr:nvSpPr>
        <xdr:cNvPr id="345" name="フローチャート : 判断 344"/>
        <xdr:cNvSpPr/>
      </xdr:nvSpPr>
      <xdr:spPr>
        <a:xfrm>
          <a:off x="15430500" y="1040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46" name="テキスト ボックス 3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47" name="テキスト ボックス 3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48" name="テキスト ボックス 3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49" name="テキスト ボックス 3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50" name="テキスト ボックス 3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59</xdr:row>
      <xdr:rowOff>166370</xdr:rowOff>
    </xdr:from>
    <xdr:to>
      <xdr:col>23</xdr:col>
      <xdr:colOff>568325</xdr:colOff>
      <xdr:row>60</xdr:row>
      <xdr:rowOff>96520</xdr:rowOff>
    </xdr:to>
    <xdr:sp macro="" textlink="">
      <xdr:nvSpPr>
        <xdr:cNvPr id="351" name="円/楕円 350"/>
        <xdr:cNvSpPr/>
      </xdr:nvSpPr>
      <xdr:spPr>
        <a:xfrm>
          <a:off x="162687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59</xdr:row>
      <xdr:rowOff>17797</xdr:rowOff>
    </xdr:from>
    <xdr:ext cx="405111" cy="259045"/>
    <xdr:sp macro="" textlink="">
      <xdr:nvSpPr>
        <xdr:cNvPr id="352" name="【保健センター・保健所】&#10;有形固定資産減価償却率該当値テキスト"/>
        <xdr:cNvSpPr txBox="1"/>
      </xdr:nvSpPr>
      <xdr:spPr>
        <a:xfrm>
          <a:off x="16408400" y="1013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48.0</a:t>
          </a:r>
          <a:endParaRPr kumimoji="1" lang="ja-JP" altLang="en-US" sz="1000" b="1">
            <a:solidFill>
              <a:srgbClr val="FF0000"/>
            </a:solidFill>
            <a:latin typeface="ＭＳ Ｐゴシック"/>
          </a:endParaRPr>
        </a:p>
      </xdr:txBody>
    </xdr:sp>
    <xdr:clientData/>
  </xdr:oneCellAnchor>
  <xdr:twoCellAnchor>
    <xdr:from>
      <xdr:col>22</xdr:col>
      <xdr:colOff>314325</xdr:colOff>
      <xdr:row>60</xdr:row>
      <xdr:rowOff>40640</xdr:rowOff>
    </xdr:from>
    <xdr:to>
      <xdr:col>22</xdr:col>
      <xdr:colOff>415925</xdr:colOff>
      <xdr:row>60</xdr:row>
      <xdr:rowOff>142240</xdr:rowOff>
    </xdr:to>
    <xdr:sp macro="" textlink="">
      <xdr:nvSpPr>
        <xdr:cNvPr id="353" name="円/楕円 352"/>
        <xdr:cNvSpPr/>
      </xdr:nvSpPr>
      <xdr:spPr>
        <a:xfrm>
          <a:off x="154305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60</xdr:row>
      <xdr:rowOff>45720</xdr:rowOff>
    </xdr:from>
    <xdr:to>
      <xdr:col>23</xdr:col>
      <xdr:colOff>517525</xdr:colOff>
      <xdr:row>60</xdr:row>
      <xdr:rowOff>91440</xdr:rowOff>
    </xdr:to>
    <xdr:cxnSp macro="">
      <xdr:nvCxnSpPr>
        <xdr:cNvPr id="354" name="直線コネクタ 353"/>
        <xdr:cNvCxnSpPr/>
      </xdr:nvCxnSpPr>
      <xdr:spPr>
        <a:xfrm flipV="1">
          <a:off x="15481300" y="103327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61</xdr:row>
      <xdr:rowOff>44213</xdr:rowOff>
    </xdr:from>
    <xdr:ext cx="405111" cy="259045"/>
    <xdr:sp macro="" textlink="">
      <xdr:nvSpPr>
        <xdr:cNvPr id="355" name="n_1aveValue【保健センター・保健所】&#10;有形固定資産減価償却率"/>
        <xdr:cNvSpPr txBox="1"/>
      </xdr:nvSpPr>
      <xdr:spPr>
        <a:xfrm>
          <a:off x="15266043" y="10502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42.4</a:t>
          </a:r>
          <a:endParaRPr kumimoji="1" lang="ja-JP" altLang="en-US" sz="1000" b="1">
            <a:solidFill>
              <a:srgbClr val="000080"/>
            </a:solidFill>
            <a:latin typeface="ＭＳ Ｐゴシック"/>
          </a:endParaRPr>
        </a:p>
      </xdr:txBody>
    </xdr:sp>
    <xdr:clientData/>
  </xdr:oneCellAnchor>
  <xdr:oneCellAnchor>
    <xdr:from>
      <xdr:col>22</xdr:col>
      <xdr:colOff>149868</xdr:colOff>
      <xdr:row>58</xdr:row>
      <xdr:rowOff>158767</xdr:rowOff>
    </xdr:from>
    <xdr:ext cx="405111" cy="259045"/>
    <xdr:sp macro="" textlink="">
      <xdr:nvSpPr>
        <xdr:cNvPr id="356" name="n_1mainValue【保健センター・保健所】&#10;有形固定資産減価償却率"/>
        <xdr:cNvSpPr txBox="1"/>
      </xdr:nvSpPr>
      <xdr:spPr>
        <a:xfrm>
          <a:off x="15266043"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57" name="正方形/長方形 35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58" name="正方形/長方形 35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59" name="正方形/長方形 35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60" name="正方形/長方形 35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61" name="正方形/長方形 36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62" name="正方形/長方形 36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63" name="正方形/長方形 36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64" name="正方形/長方形 36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65" name="テキスト ボックス 36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66" name="直線コネクタ 36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367" name="直線コネクタ 36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368" name="テキスト ボックス 36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369" name="直線コネクタ 36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370" name="テキスト ボックス 36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371" name="直線コネクタ 37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372" name="テキスト ボックス 37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373" name="直線コネクタ 37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374" name="テキスト ボックス 37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375" name="直線コネクタ 37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376" name="テキスト ボックス 37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77" name="直線コネクタ 37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78" name="テキスト ボックス 37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7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38100</xdr:rowOff>
    </xdr:from>
    <xdr:to>
      <xdr:col>32</xdr:col>
      <xdr:colOff>186689</xdr:colOff>
      <xdr:row>62</xdr:row>
      <xdr:rowOff>152400</xdr:rowOff>
    </xdr:to>
    <xdr:cxnSp macro="">
      <xdr:nvCxnSpPr>
        <xdr:cNvPr id="380" name="直線コネクタ 379"/>
        <xdr:cNvCxnSpPr/>
      </xdr:nvCxnSpPr>
      <xdr:spPr>
        <a:xfrm flipV="1">
          <a:off x="22160864" y="96393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156227</xdr:rowOff>
    </xdr:from>
    <xdr:ext cx="469744" cy="259045"/>
    <xdr:sp macro="" textlink="">
      <xdr:nvSpPr>
        <xdr:cNvPr id="381" name="【保健センター・保健所】&#10;一人当たり面積最小値テキスト"/>
        <xdr:cNvSpPr txBox="1"/>
      </xdr:nvSpPr>
      <xdr:spPr>
        <a:xfrm>
          <a:off x="22250400"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0.014</a:t>
          </a:r>
          <a:endParaRPr kumimoji="1" lang="ja-JP" altLang="en-US" sz="1000" b="1">
            <a:latin typeface="ＭＳ Ｐゴシック"/>
          </a:endParaRPr>
        </a:p>
      </xdr:txBody>
    </xdr:sp>
    <xdr:clientData/>
  </xdr:oneCellAnchor>
  <xdr:twoCellAnchor>
    <xdr:from>
      <xdr:col>32</xdr:col>
      <xdr:colOff>98425</xdr:colOff>
      <xdr:row>62</xdr:row>
      <xdr:rowOff>152400</xdr:rowOff>
    </xdr:from>
    <xdr:to>
      <xdr:col>32</xdr:col>
      <xdr:colOff>276225</xdr:colOff>
      <xdr:row>62</xdr:row>
      <xdr:rowOff>152400</xdr:rowOff>
    </xdr:to>
    <xdr:cxnSp macro="">
      <xdr:nvCxnSpPr>
        <xdr:cNvPr id="382" name="直線コネクタ 381"/>
        <xdr:cNvCxnSpPr/>
      </xdr:nvCxnSpPr>
      <xdr:spPr>
        <a:xfrm>
          <a:off x="22072600" y="1078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156227</xdr:rowOff>
    </xdr:from>
    <xdr:ext cx="469744" cy="259045"/>
    <xdr:sp macro="" textlink="">
      <xdr:nvSpPr>
        <xdr:cNvPr id="383" name="【保健センター・保健所】&#10;一人当たり面積最大値テキスト"/>
        <xdr:cNvSpPr txBox="1"/>
      </xdr:nvSpPr>
      <xdr:spPr>
        <a:xfrm>
          <a:off x="22250400" y="941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0.074</a:t>
          </a:r>
          <a:endParaRPr kumimoji="1" lang="ja-JP" altLang="en-US" sz="1000" b="1">
            <a:latin typeface="ＭＳ Ｐゴシック"/>
          </a:endParaRPr>
        </a:p>
      </xdr:txBody>
    </xdr:sp>
    <xdr:clientData/>
  </xdr:oneCellAnchor>
  <xdr:twoCellAnchor>
    <xdr:from>
      <xdr:col>32</xdr:col>
      <xdr:colOff>98425</xdr:colOff>
      <xdr:row>56</xdr:row>
      <xdr:rowOff>38100</xdr:rowOff>
    </xdr:from>
    <xdr:to>
      <xdr:col>32</xdr:col>
      <xdr:colOff>276225</xdr:colOff>
      <xdr:row>56</xdr:row>
      <xdr:rowOff>38100</xdr:rowOff>
    </xdr:to>
    <xdr:cxnSp macro="">
      <xdr:nvCxnSpPr>
        <xdr:cNvPr id="384" name="直線コネクタ 383"/>
        <xdr:cNvCxnSpPr/>
      </xdr:nvCxnSpPr>
      <xdr:spPr>
        <a:xfrm>
          <a:off x="22072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29227</xdr:rowOff>
    </xdr:from>
    <xdr:ext cx="469744" cy="259045"/>
    <xdr:sp macro="" textlink="">
      <xdr:nvSpPr>
        <xdr:cNvPr id="385" name="【保健センター・保健所】&#10;一人当たり面積平均値テキスト"/>
        <xdr:cNvSpPr txBox="1"/>
      </xdr:nvSpPr>
      <xdr:spPr>
        <a:xfrm>
          <a:off x="22250400" y="101447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0.037</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6350</xdr:rowOff>
    </xdr:from>
    <xdr:to>
      <xdr:col>32</xdr:col>
      <xdr:colOff>238125</xdr:colOff>
      <xdr:row>60</xdr:row>
      <xdr:rowOff>107950</xdr:rowOff>
    </xdr:to>
    <xdr:sp macro="" textlink="">
      <xdr:nvSpPr>
        <xdr:cNvPr id="386" name="フローチャート : 判断 385"/>
        <xdr:cNvSpPr/>
      </xdr:nvSpPr>
      <xdr:spPr>
        <a:xfrm>
          <a:off x="221107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120650</xdr:rowOff>
    </xdr:from>
    <xdr:to>
      <xdr:col>31</xdr:col>
      <xdr:colOff>85725</xdr:colOff>
      <xdr:row>60</xdr:row>
      <xdr:rowOff>50800</xdr:rowOff>
    </xdr:to>
    <xdr:sp macro="" textlink="">
      <xdr:nvSpPr>
        <xdr:cNvPr id="387" name="フローチャート : 判断 386"/>
        <xdr:cNvSpPr/>
      </xdr:nvSpPr>
      <xdr:spPr>
        <a:xfrm>
          <a:off x="21272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388" name="テキスト ボックス 38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89" name="テキスト ボックス 38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90" name="テキスト ボックス 38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91" name="テキスト ボックス 39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92" name="テキスト ボックス 39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62</xdr:row>
      <xdr:rowOff>82550</xdr:rowOff>
    </xdr:from>
    <xdr:to>
      <xdr:col>32</xdr:col>
      <xdr:colOff>238125</xdr:colOff>
      <xdr:row>63</xdr:row>
      <xdr:rowOff>12700</xdr:rowOff>
    </xdr:to>
    <xdr:sp macro="" textlink="">
      <xdr:nvSpPr>
        <xdr:cNvPr id="393" name="円/楕円 392"/>
        <xdr:cNvSpPr/>
      </xdr:nvSpPr>
      <xdr:spPr>
        <a:xfrm>
          <a:off x="22110700" y="1071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61</xdr:row>
      <xdr:rowOff>168927</xdr:rowOff>
    </xdr:from>
    <xdr:ext cx="469744" cy="259045"/>
    <xdr:sp macro="" textlink="">
      <xdr:nvSpPr>
        <xdr:cNvPr id="394" name="【保健センター・保健所】&#10;一人当たり面積該当値テキスト"/>
        <xdr:cNvSpPr txBox="1"/>
      </xdr:nvSpPr>
      <xdr:spPr>
        <a:xfrm>
          <a:off x="22250400" y="1062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0.015</a:t>
          </a:r>
          <a:endParaRPr kumimoji="1" lang="ja-JP" altLang="en-US" sz="1000" b="1">
            <a:solidFill>
              <a:srgbClr val="FF0000"/>
            </a:solidFill>
            <a:latin typeface="ＭＳ Ｐゴシック"/>
          </a:endParaRPr>
        </a:p>
      </xdr:txBody>
    </xdr:sp>
    <xdr:clientData/>
  </xdr:oneCellAnchor>
  <xdr:twoCellAnchor>
    <xdr:from>
      <xdr:col>30</xdr:col>
      <xdr:colOff>669925</xdr:colOff>
      <xdr:row>62</xdr:row>
      <xdr:rowOff>63500</xdr:rowOff>
    </xdr:from>
    <xdr:to>
      <xdr:col>31</xdr:col>
      <xdr:colOff>85725</xdr:colOff>
      <xdr:row>62</xdr:row>
      <xdr:rowOff>165100</xdr:rowOff>
    </xdr:to>
    <xdr:sp macro="" textlink="">
      <xdr:nvSpPr>
        <xdr:cNvPr id="395" name="円/楕円 394"/>
        <xdr:cNvSpPr/>
      </xdr:nvSpPr>
      <xdr:spPr>
        <a:xfrm>
          <a:off x="21272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62</xdr:row>
      <xdr:rowOff>114300</xdr:rowOff>
    </xdr:from>
    <xdr:to>
      <xdr:col>32</xdr:col>
      <xdr:colOff>187325</xdr:colOff>
      <xdr:row>62</xdr:row>
      <xdr:rowOff>133350</xdr:rowOff>
    </xdr:to>
    <xdr:cxnSp macro="">
      <xdr:nvCxnSpPr>
        <xdr:cNvPr id="396" name="直線コネクタ 395"/>
        <xdr:cNvCxnSpPr/>
      </xdr:nvCxnSpPr>
      <xdr:spPr>
        <a:xfrm>
          <a:off x="21323300" y="107442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58</xdr:row>
      <xdr:rowOff>67327</xdr:rowOff>
    </xdr:from>
    <xdr:ext cx="469744" cy="259045"/>
    <xdr:sp macro="" textlink="">
      <xdr:nvSpPr>
        <xdr:cNvPr id="397" name="n_1aveValue【保健センター・保健所】&#10;一人当たり面積"/>
        <xdr:cNvSpPr txBox="1"/>
      </xdr:nvSpPr>
      <xdr:spPr>
        <a:xfrm>
          <a:off x="21075727" y="1001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0.040</a:t>
          </a:r>
          <a:endParaRPr kumimoji="1" lang="ja-JP" altLang="en-US" sz="1000" b="1">
            <a:solidFill>
              <a:srgbClr val="000080"/>
            </a:solidFill>
            <a:latin typeface="ＭＳ Ｐゴシック"/>
          </a:endParaRPr>
        </a:p>
      </xdr:txBody>
    </xdr:sp>
    <xdr:clientData/>
  </xdr:oneCellAnchor>
  <xdr:oneCellAnchor>
    <xdr:from>
      <xdr:col>30</xdr:col>
      <xdr:colOff>473152</xdr:colOff>
      <xdr:row>62</xdr:row>
      <xdr:rowOff>156227</xdr:rowOff>
    </xdr:from>
    <xdr:ext cx="469744" cy="259045"/>
    <xdr:sp macro="" textlink="">
      <xdr:nvSpPr>
        <xdr:cNvPr id="398" name="n_1mainValue【保健センター・保健所】&#10;一人当たり面積"/>
        <xdr:cNvSpPr txBox="1"/>
      </xdr:nvSpPr>
      <xdr:spPr>
        <a:xfrm>
          <a:off x="210757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0.016</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399" name="正方形/長方形 39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00" name="正方形/長方形 39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01" name="正方形/長方形 40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02" name="正方形/長方形 40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03" name="正方形/長方形 40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04" name="正方形/長方形 40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05" name="正方形/長方形 40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06" name="正方形/長方形 40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07" name="テキスト ボックス 40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08" name="直線コネクタ 40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409" name="テキスト ボックス 408"/>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410" name="直線コネクタ 409"/>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411" name="テキスト ボックス 410"/>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412" name="直線コネクタ 411"/>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413" name="テキスト ボックス 412"/>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414" name="直線コネクタ 413"/>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415" name="テキスト ボックス 414"/>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416" name="直線コネクタ 415"/>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77</xdr:row>
      <xdr:rowOff>67327</xdr:rowOff>
    </xdr:from>
    <xdr:ext cx="403059" cy="259045"/>
    <xdr:sp macro="" textlink="">
      <xdr:nvSpPr>
        <xdr:cNvPr id="417" name="テキスト ボックス 416"/>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18" name="直線コネクタ 41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19" name="テキスト ボックス 41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2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1524</xdr:rowOff>
    </xdr:from>
    <xdr:to>
      <xdr:col>23</xdr:col>
      <xdr:colOff>516889</xdr:colOff>
      <xdr:row>85</xdr:row>
      <xdr:rowOff>67818</xdr:rowOff>
    </xdr:to>
    <xdr:cxnSp macro="">
      <xdr:nvCxnSpPr>
        <xdr:cNvPr id="421" name="直線コネクタ 420"/>
        <xdr:cNvCxnSpPr/>
      </xdr:nvCxnSpPr>
      <xdr:spPr>
        <a:xfrm flipV="1">
          <a:off x="16318864" y="13374624"/>
          <a:ext cx="0" cy="1266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71645</xdr:rowOff>
    </xdr:from>
    <xdr:ext cx="405111" cy="259045"/>
    <xdr:sp macro="" textlink="">
      <xdr:nvSpPr>
        <xdr:cNvPr id="422" name="【消防施設】&#10;有形固定資産減価償却率最小値テキスト"/>
        <xdr:cNvSpPr txBox="1"/>
      </xdr:nvSpPr>
      <xdr:spPr>
        <a:xfrm>
          <a:off x="16408400" y="14644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428625</xdr:colOff>
      <xdr:row>85</xdr:row>
      <xdr:rowOff>67818</xdr:rowOff>
    </xdr:from>
    <xdr:to>
      <xdr:col>23</xdr:col>
      <xdr:colOff>606425</xdr:colOff>
      <xdr:row>85</xdr:row>
      <xdr:rowOff>67818</xdr:rowOff>
    </xdr:to>
    <xdr:cxnSp macro="">
      <xdr:nvCxnSpPr>
        <xdr:cNvPr id="423" name="直線コネクタ 422"/>
        <xdr:cNvCxnSpPr/>
      </xdr:nvCxnSpPr>
      <xdr:spPr>
        <a:xfrm>
          <a:off x="16230600" y="14641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119651</xdr:rowOff>
    </xdr:from>
    <xdr:ext cx="405111" cy="259045"/>
    <xdr:sp macro="" textlink="">
      <xdr:nvSpPr>
        <xdr:cNvPr id="424" name="【消防施設】&#10;有形固定資産減価償却率最大値テキスト"/>
        <xdr:cNvSpPr txBox="1"/>
      </xdr:nvSpPr>
      <xdr:spPr>
        <a:xfrm>
          <a:off x="16408400" y="13149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81.6</a:t>
          </a:r>
          <a:endParaRPr kumimoji="1" lang="ja-JP" altLang="en-US" sz="1000" b="1">
            <a:latin typeface="ＭＳ Ｐゴシック"/>
          </a:endParaRPr>
        </a:p>
      </xdr:txBody>
    </xdr:sp>
    <xdr:clientData/>
  </xdr:oneCellAnchor>
  <xdr:twoCellAnchor>
    <xdr:from>
      <xdr:col>23</xdr:col>
      <xdr:colOff>428625</xdr:colOff>
      <xdr:row>78</xdr:row>
      <xdr:rowOff>1524</xdr:rowOff>
    </xdr:from>
    <xdr:to>
      <xdr:col>23</xdr:col>
      <xdr:colOff>606425</xdr:colOff>
      <xdr:row>78</xdr:row>
      <xdr:rowOff>1524</xdr:rowOff>
    </xdr:to>
    <xdr:cxnSp macro="">
      <xdr:nvCxnSpPr>
        <xdr:cNvPr id="425" name="直線コネクタ 424"/>
        <xdr:cNvCxnSpPr/>
      </xdr:nvCxnSpPr>
      <xdr:spPr>
        <a:xfrm>
          <a:off x="16230600" y="1337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80</xdr:row>
      <xdr:rowOff>7890</xdr:rowOff>
    </xdr:from>
    <xdr:ext cx="405111" cy="259045"/>
    <xdr:sp macro="" textlink="">
      <xdr:nvSpPr>
        <xdr:cNvPr id="426" name="【消防施設】&#10;有形固定資産減価償却率平均値テキスト"/>
        <xdr:cNvSpPr txBox="1"/>
      </xdr:nvSpPr>
      <xdr:spPr>
        <a:xfrm>
          <a:off x="16408400" y="137238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57.6</a:t>
          </a:r>
          <a:endParaRPr kumimoji="1" lang="ja-JP" altLang="en-US" sz="1000" b="1">
            <a:solidFill>
              <a:srgbClr val="000080"/>
            </a:solidFill>
            <a:latin typeface="ＭＳ Ｐゴシック"/>
          </a:endParaRPr>
        </a:p>
      </xdr:txBody>
    </xdr:sp>
    <xdr:clientData/>
  </xdr:oneCellAnchor>
  <xdr:twoCellAnchor>
    <xdr:from>
      <xdr:col>23</xdr:col>
      <xdr:colOff>466725</xdr:colOff>
      <xdr:row>80</xdr:row>
      <xdr:rowOff>156463</xdr:rowOff>
    </xdr:from>
    <xdr:to>
      <xdr:col>23</xdr:col>
      <xdr:colOff>568325</xdr:colOff>
      <xdr:row>81</xdr:row>
      <xdr:rowOff>86613</xdr:rowOff>
    </xdr:to>
    <xdr:sp macro="" textlink="">
      <xdr:nvSpPr>
        <xdr:cNvPr id="427" name="フローチャート : 判断 426"/>
        <xdr:cNvSpPr/>
      </xdr:nvSpPr>
      <xdr:spPr>
        <a:xfrm>
          <a:off x="16268700" y="13872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7874</xdr:rowOff>
    </xdr:from>
    <xdr:to>
      <xdr:col>22</xdr:col>
      <xdr:colOff>415925</xdr:colOff>
      <xdr:row>81</xdr:row>
      <xdr:rowOff>109474</xdr:rowOff>
    </xdr:to>
    <xdr:sp macro="" textlink="">
      <xdr:nvSpPr>
        <xdr:cNvPr id="428" name="フローチャート : 判断 427"/>
        <xdr:cNvSpPr/>
      </xdr:nvSpPr>
      <xdr:spPr>
        <a:xfrm>
          <a:off x="15430500" y="1389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29" name="テキスト ボックス 42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30" name="テキスト ボックス 42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31" name="テキスト ボックス 43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32" name="テキスト ボックス 43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33" name="テキスト ボックス 43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83</xdr:row>
      <xdr:rowOff>49022</xdr:rowOff>
    </xdr:from>
    <xdr:to>
      <xdr:col>23</xdr:col>
      <xdr:colOff>568325</xdr:colOff>
      <xdr:row>83</xdr:row>
      <xdr:rowOff>150622</xdr:rowOff>
    </xdr:to>
    <xdr:sp macro="" textlink="">
      <xdr:nvSpPr>
        <xdr:cNvPr id="434" name="円/楕円 433"/>
        <xdr:cNvSpPr/>
      </xdr:nvSpPr>
      <xdr:spPr>
        <a:xfrm>
          <a:off x="16268700" y="1427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83</xdr:row>
      <xdr:rowOff>27449</xdr:rowOff>
    </xdr:from>
    <xdr:ext cx="405111" cy="259045"/>
    <xdr:sp macro="" textlink="">
      <xdr:nvSpPr>
        <xdr:cNvPr id="435" name="【消防施設】&#10;有形固定資産減価償却率該当値テキスト"/>
        <xdr:cNvSpPr txBox="1"/>
      </xdr:nvSpPr>
      <xdr:spPr>
        <a:xfrm>
          <a:off x="16408400" y="14257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39.8</a:t>
          </a:r>
          <a:endParaRPr kumimoji="1" lang="ja-JP" altLang="en-US" sz="1000" b="1">
            <a:solidFill>
              <a:srgbClr val="FF0000"/>
            </a:solidFill>
            <a:latin typeface="ＭＳ Ｐゴシック"/>
          </a:endParaRPr>
        </a:p>
      </xdr:txBody>
    </xdr:sp>
    <xdr:clientData/>
  </xdr:oneCellAnchor>
  <xdr:twoCellAnchor>
    <xdr:from>
      <xdr:col>22</xdr:col>
      <xdr:colOff>314325</xdr:colOff>
      <xdr:row>83</xdr:row>
      <xdr:rowOff>101600</xdr:rowOff>
    </xdr:from>
    <xdr:to>
      <xdr:col>22</xdr:col>
      <xdr:colOff>415925</xdr:colOff>
      <xdr:row>84</xdr:row>
      <xdr:rowOff>31750</xdr:rowOff>
    </xdr:to>
    <xdr:sp macro="" textlink="">
      <xdr:nvSpPr>
        <xdr:cNvPr id="436" name="円/楕円 435"/>
        <xdr:cNvSpPr/>
      </xdr:nvSpPr>
      <xdr:spPr>
        <a:xfrm>
          <a:off x="15430500" y="1433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83</xdr:row>
      <xdr:rowOff>99822</xdr:rowOff>
    </xdr:from>
    <xdr:to>
      <xdr:col>23</xdr:col>
      <xdr:colOff>517525</xdr:colOff>
      <xdr:row>83</xdr:row>
      <xdr:rowOff>152400</xdr:rowOff>
    </xdr:to>
    <xdr:cxnSp macro="">
      <xdr:nvCxnSpPr>
        <xdr:cNvPr id="437" name="直線コネクタ 436"/>
        <xdr:cNvCxnSpPr/>
      </xdr:nvCxnSpPr>
      <xdr:spPr>
        <a:xfrm flipV="1">
          <a:off x="15481300" y="14330172"/>
          <a:ext cx="8382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79</xdr:row>
      <xdr:rowOff>126001</xdr:rowOff>
    </xdr:from>
    <xdr:ext cx="405111" cy="259045"/>
    <xdr:sp macro="" textlink="">
      <xdr:nvSpPr>
        <xdr:cNvPr id="438" name="n_1aveValue【消防施設】&#10;有形固定資産減価償却率"/>
        <xdr:cNvSpPr txBox="1"/>
      </xdr:nvSpPr>
      <xdr:spPr>
        <a:xfrm>
          <a:off x="15266043" y="13670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a:t>
          </a:r>
          <a:endParaRPr kumimoji="1" lang="ja-JP" altLang="en-US" sz="1000" b="1">
            <a:solidFill>
              <a:srgbClr val="000080"/>
            </a:solidFill>
            <a:latin typeface="ＭＳ Ｐゴシック"/>
          </a:endParaRPr>
        </a:p>
      </xdr:txBody>
    </xdr:sp>
    <xdr:clientData/>
  </xdr:oneCellAnchor>
  <xdr:oneCellAnchor>
    <xdr:from>
      <xdr:col>22</xdr:col>
      <xdr:colOff>149868</xdr:colOff>
      <xdr:row>84</xdr:row>
      <xdr:rowOff>22877</xdr:rowOff>
    </xdr:from>
    <xdr:ext cx="405111" cy="259045"/>
    <xdr:sp macro="" textlink="">
      <xdr:nvSpPr>
        <xdr:cNvPr id="439" name="n_1mainValue【消防施設】&#10;有形固定資産減価償却率"/>
        <xdr:cNvSpPr txBox="1"/>
      </xdr:nvSpPr>
      <xdr:spPr>
        <a:xfrm>
          <a:off x="15266043" y="1442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40" name="正方形/長方形 43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41" name="正方形/長方形 44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42" name="正方形/長方形 44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43" name="正方形/長方形 44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44" name="正方形/長方形 44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45" name="正方形/長方形 44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46" name="正方形/長方形 44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0.047</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47" name="正方形/長方形 44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48" name="テキスト ボックス 44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49" name="直線コネクタ 44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450" name="直線コネクタ 44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451" name="テキスト ボックス 45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452" name="直線コネクタ 45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453" name="テキスト ボックス 45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454" name="直線コネクタ 45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455" name="テキスト ボックス 45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456" name="直線コネクタ 45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457" name="テキスト ボックス 45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458" name="直線コネクタ 45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459" name="テキスト ボックス 45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60" name="直線コネクタ 45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61" name="テキスト ボックス 46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6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31750</xdr:rowOff>
    </xdr:from>
    <xdr:to>
      <xdr:col>32</xdr:col>
      <xdr:colOff>186689</xdr:colOff>
      <xdr:row>85</xdr:row>
      <xdr:rowOff>158750</xdr:rowOff>
    </xdr:to>
    <xdr:cxnSp macro="">
      <xdr:nvCxnSpPr>
        <xdr:cNvPr id="463" name="直線コネクタ 462"/>
        <xdr:cNvCxnSpPr/>
      </xdr:nvCxnSpPr>
      <xdr:spPr>
        <a:xfrm flipV="1">
          <a:off x="22160864" y="132334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162577</xdr:rowOff>
    </xdr:from>
    <xdr:ext cx="469744" cy="259045"/>
    <xdr:sp macro="" textlink="">
      <xdr:nvSpPr>
        <xdr:cNvPr id="464" name="【消防施設】&#10;一人当たり面積最小値テキスト"/>
        <xdr:cNvSpPr txBox="1"/>
      </xdr:nvSpPr>
      <xdr:spPr>
        <a:xfrm>
          <a:off x="22250400" y="1473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0.010</a:t>
          </a:r>
          <a:endParaRPr kumimoji="1" lang="ja-JP" altLang="en-US" sz="1000" b="1">
            <a:latin typeface="ＭＳ Ｐゴシック"/>
          </a:endParaRPr>
        </a:p>
      </xdr:txBody>
    </xdr:sp>
    <xdr:clientData/>
  </xdr:oneCellAnchor>
  <xdr:twoCellAnchor>
    <xdr:from>
      <xdr:col>32</xdr:col>
      <xdr:colOff>98425</xdr:colOff>
      <xdr:row>85</xdr:row>
      <xdr:rowOff>158750</xdr:rowOff>
    </xdr:from>
    <xdr:to>
      <xdr:col>32</xdr:col>
      <xdr:colOff>276225</xdr:colOff>
      <xdr:row>85</xdr:row>
      <xdr:rowOff>158750</xdr:rowOff>
    </xdr:to>
    <xdr:cxnSp macro="">
      <xdr:nvCxnSpPr>
        <xdr:cNvPr id="465" name="直線コネクタ 464"/>
        <xdr:cNvCxnSpPr/>
      </xdr:nvCxnSpPr>
      <xdr:spPr>
        <a:xfrm>
          <a:off x="22072600" y="1473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75</xdr:row>
      <xdr:rowOff>149877</xdr:rowOff>
    </xdr:from>
    <xdr:ext cx="469744" cy="259045"/>
    <xdr:sp macro="" textlink="">
      <xdr:nvSpPr>
        <xdr:cNvPr id="466" name="【消防施設】&#10;一人当たり面積最大値テキスト"/>
        <xdr:cNvSpPr txBox="1"/>
      </xdr:nvSpPr>
      <xdr:spPr>
        <a:xfrm>
          <a:off x="22250400" y="1300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0.128</a:t>
          </a:r>
          <a:endParaRPr kumimoji="1" lang="ja-JP" altLang="en-US" sz="1000" b="1">
            <a:latin typeface="ＭＳ Ｐゴシック"/>
          </a:endParaRPr>
        </a:p>
      </xdr:txBody>
    </xdr:sp>
    <xdr:clientData/>
  </xdr:oneCellAnchor>
  <xdr:twoCellAnchor>
    <xdr:from>
      <xdr:col>32</xdr:col>
      <xdr:colOff>98425</xdr:colOff>
      <xdr:row>77</xdr:row>
      <xdr:rowOff>31750</xdr:rowOff>
    </xdr:from>
    <xdr:to>
      <xdr:col>32</xdr:col>
      <xdr:colOff>276225</xdr:colOff>
      <xdr:row>77</xdr:row>
      <xdr:rowOff>31750</xdr:rowOff>
    </xdr:to>
    <xdr:cxnSp macro="">
      <xdr:nvCxnSpPr>
        <xdr:cNvPr id="467" name="直線コネクタ 466"/>
        <xdr:cNvCxnSpPr/>
      </xdr:nvCxnSpPr>
      <xdr:spPr>
        <a:xfrm>
          <a:off x="22072600" y="1323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22877</xdr:rowOff>
    </xdr:from>
    <xdr:ext cx="469744" cy="259045"/>
    <xdr:sp macro="" textlink="">
      <xdr:nvSpPr>
        <xdr:cNvPr id="468" name="【消防施設】&#10;一人当たり面積平均値テキスト"/>
        <xdr:cNvSpPr txBox="1"/>
      </xdr:nvSpPr>
      <xdr:spPr>
        <a:xfrm>
          <a:off x="22250400" y="13910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0.059</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0</xdr:rowOff>
    </xdr:from>
    <xdr:to>
      <xdr:col>32</xdr:col>
      <xdr:colOff>238125</xdr:colOff>
      <xdr:row>82</xdr:row>
      <xdr:rowOff>101600</xdr:rowOff>
    </xdr:to>
    <xdr:sp macro="" textlink="">
      <xdr:nvSpPr>
        <xdr:cNvPr id="469" name="フローチャート : 判断 468"/>
        <xdr:cNvSpPr/>
      </xdr:nvSpPr>
      <xdr:spPr>
        <a:xfrm>
          <a:off x="22110700" y="1405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101600</xdr:rowOff>
    </xdr:from>
    <xdr:to>
      <xdr:col>31</xdr:col>
      <xdr:colOff>85725</xdr:colOff>
      <xdr:row>83</xdr:row>
      <xdr:rowOff>31750</xdr:rowOff>
    </xdr:to>
    <xdr:sp macro="" textlink="">
      <xdr:nvSpPr>
        <xdr:cNvPr id="470" name="フローチャート : 判断 469"/>
        <xdr:cNvSpPr/>
      </xdr:nvSpPr>
      <xdr:spPr>
        <a:xfrm>
          <a:off x="21272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471" name="テキスト ボックス 47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72" name="テキスト ボックス 47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73" name="テキスト ボックス 47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74" name="テキスト ボックス 47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475" name="テキスト ボックス 47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82</xdr:row>
      <xdr:rowOff>152400</xdr:rowOff>
    </xdr:from>
    <xdr:to>
      <xdr:col>32</xdr:col>
      <xdr:colOff>238125</xdr:colOff>
      <xdr:row>83</xdr:row>
      <xdr:rowOff>82550</xdr:rowOff>
    </xdr:to>
    <xdr:sp macro="" textlink="">
      <xdr:nvSpPr>
        <xdr:cNvPr id="476" name="円/楕円 475"/>
        <xdr:cNvSpPr/>
      </xdr:nvSpPr>
      <xdr:spPr>
        <a:xfrm>
          <a:off x="22110700" y="1421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82</xdr:row>
      <xdr:rowOff>130827</xdr:rowOff>
    </xdr:from>
    <xdr:ext cx="469744" cy="259045"/>
    <xdr:sp macro="" textlink="">
      <xdr:nvSpPr>
        <xdr:cNvPr id="477" name="【消防施設】&#10;一人当たり面積該当値テキスト"/>
        <xdr:cNvSpPr txBox="1"/>
      </xdr:nvSpPr>
      <xdr:spPr>
        <a:xfrm>
          <a:off x="22250400" y="1418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0.047</a:t>
          </a:r>
          <a:endParaRPr kumimoji="1" lang="ja-JP" altLang="en-US" sz="1000" b="1">
            <a:solidFill>
              <a:srgbClr val="FF0000"/>
            </a:solidFill>
            <a:latin typeface="ＭＳ Ｐゴシック"/>
          </a:endParaRPr>
        </a:p>
      </xdr:txBody>
    </xdr:sp>
    <xdr:clientData/>
  </xdr:oneCellAnchor>
  <xdr:twoCellAnchor>
    <xdr:from>
      <xdr:col>30</xdr:col>
      <xdr:colOff>669925</xdr:colOff>
      <xdr:row>82</xdr:row>
      <xdr:rowOff>139700</xdr:rowOff>
    </xdr:from>
    <xdr:to>
      <xdr:col>31</xdr:col>
      <xdr:colOff>85725</xdr:colOff>
      <xdr:row>83</xdr:row>
      <xdr:rowOff>69850</xdr:rowOff>
    </xdr:to>
    <xdr:sp macro="" textlink="">
      <xdr:nvSpPr>
        <xdr:cNvPr id="478" name="円/楕円 477"/>
        <xdr:cNvSpPr/>
      </xdr:nvSpPr>
      <xdr:spPr>
        <a:xfrm>
          <a:off x="21272500" y="141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83</xdr:row>
      <xdr:rowOff>19050</xdr:rowOff>
    </xdr:from>
    <xdr:to>
      <xdr:col>32</xdr:col>
      <xdr:colOff>187325</xdr:colOff>
      <xdr:row>83</xdr:row>
      <xdr:rowOff>31750</xdr:rowOff>
    </xdr:to>
    <xdr:cxnSp macro="">
      <xdr:nvCxnSpPr>
        <xdr:cNvPr id="479" name="直線コネクタ 478"/>
        <xdr:cNvCxnSpPr/>
      </xdr:nvCxnSpPr>
      <xdr:spPr>
        <a:xfrm>
          <a:off x="21323300" y="142494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81</xdr:row>
      <xdr:rowOff>48277</xdr:rowOff>
    </xdr:from>
    <xdr:ext cx="469744" cy="259045"/>
    <xdr:sp macro="" textlink="">
      <xdr:nvSpPr>
        <xdr:cNvPr id="480" name="n_1aveValue【消防施設】&#10;一人当たり面積"/>
        <xdr:cNvSpPr txBox="1"/>
      </xdr:nvSpPr>
      <xdr:spPr>
        <a:xfrm>
          <a:off x="210757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0.051</a:t>
          </a:r>
          <a:endParaRPr kumimoji="1" lang="ja-JP" altLang="en-US" sz="1000" b="1">
            <a:solidFill>
              <a:srgbClr val="000080"/>
            </a:solidFill>
            <a:latin typeface="ＭＳ Ｐゴシック"/>
          </a:endParaRPr>
        </a:p>
      </xdr:txBody>
    </xdr:sp>
    <xdr:clientData/>
  </xdr:oneCellAnchor>
  <xdr:oneCellAnchor>
    <xdr:from>
      <xdr:col>30</xdr:col>
      <xdr:colOff>473152</xdr:colOff>
      <xdr:row>83</xdr:row>
      <xdr:rowOff>60977</xdr:rowOff>
    </xdr:from>
    <xdr:ext cx="469744" cy="259045"/>
    <xdr:sp macro="" textlink="">
      <xdr:nvSpPr>
        <xdr:cNvPr id="481" name="n_1mainValue【消防施設】&#10;一人当たり面積"/>
        <xdr:cNvSpPr txBox="1"/>
      </xdr:nvSpPr>
      <xdr:spPr>
        <a:xfrm>
          <a:off x="21075727" y="1429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0.048</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482" name="正方形/長方形 48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83" name="正方形/長方形 48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84" name="正方形/長方形 48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85" name="正方形/長方形 48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86" name="正方形/長方形 48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87" name="正方形/長方形 48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88" name="正方形/長方形 48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89" name="正方形/長方形 48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90" name="テキスト ボックス 48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91" name="直線コネクタ 49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492" name="テキスト ボックス 491"/>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493" name="直線コネクタ 492"/>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494" name="テキスト ボックス 493"/>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495" name="直線コネクタ 494"/>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496" name="テキスト ボックス 495"/>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497" name="直線コネクタ 496"/>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498" name="テキスト ボックス 497"/>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499" name="直線コネクタ 498"/>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105427</xdr:rowOff>
    </xdr:from>
    <xdr:ext cx="403059" cy="259045"/>
    <xdr:sp macro="" textlink="">
      <xdr:nvSpPr>
        <xdr:cNvPr id="500" name="テキスト ボックス 499"/>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01" name="直線コネクタ 50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02" name="テキスト ボックス 50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0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7620</xdr:rowOff>
    </xdr:from>
    <xdr:to>
      <xdr:col>23</xdr:col>
      <xdr:colOff>516889</xdr:colOff>
      <xdr:row>108</xdr:row>
      <xdr:rowOff>128778</xdr:rowOff>
    </xdr:to>
    <xdr:cxnSp macro="">
      <xdr:nvCxnSpPr>
        <xdr:cNvPr id="504" name="直線コネクタ 503"/>
        <xdr:cNvCxnSpPr/>
      </xdr:nvCxnSpPr>
      <xdr:spPr>
        <a:xfrm flipV="1">
          <a:off x="16318864" y="17324070"/>
          <a:ext cx="0" cy="1321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132605</xdr:rowOff>
    </xdr:from>
    <xdr:ext cx="405111" cy="259045"/>
    <xdr:sp macro="" textlink="">
      <xdr:nvSpPr>
        <xdr:cNvPr id="505" name="【庁舎】&#10;有形固定資産減価償却率最小値テキスト"/>
        <xdr:cNvSpPr txBox="1"/>
      </xdr:nvSpPr>
      <xdr:spPr>
        <a:xfrm>
          <a:off x="16408400" y="18649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a:t>
          </a:r>
          <a:endParaRPr kumimoji="1" lang="ja-JP" altLang="en-US" sz="1000" b="1">
            <a:latin typeface="ＭＳ Ｐゴシック"/>
          </a:endParaRPr>
        </a:p>
      </xdr:txBody>
    </xdr:sp>
    <xdr:clientData/>
  </xdr:oneCellAnchor>
  <xdr:twoCellAnchor>
    <xdr:from>
      <xdr:col>23</xdr:col>
      <xdr:colOff>428625</xdr:colOff>
      <xdr:row>108</xdr:row>
      <xdr:rowOff>128778</xdr:rowOff>
    </xdr:from>
    <xdr:to>
      <xdr:col>23</xdr:col>
      <xdr:colOff>606425</xdr:colOff>
      <xdr:row>108</xdr:row>
      <xdr:rowOff>128778</xdr:rowOff>
    </xdr:to>
    <xdr:cxnSp macro="">
      <xdr:nvCxnSpPr>
        <xdr:cNvPr id="506" name="直線コネクタ 505"/>
        <xdr:cNvCxnSpPr/>
      </xdr:nvCxnSpPr>
      <xdr:spPr>
        <a:xfrm>
          <a:off x="16230600" y="18645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125747</xdr:rowOff>
    </xdr:from>
    <xdr:ext cx="405111" cy="259045"/>
    <xdr:sp macro="" textlink="">
      <xdr:nvSpPr>
        <xdr:cNvPr id="507" name="【庁舎】&#10;有形固定資産減価償却率最大値テキスト"/>
        <xdr:cNvSpPr txBox="1"/>
      </xdr:nvSpPr>
      <xdr:spPr>
        <a:xfrm>
          <a:off x="16408400" y="17099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75.5</a:t>
          </a:r>
          <a:endParaRPr kumimoji="1" lang="ja-JP" altLang="en-US" sz="1000" b="1">
            <a:latin typeface="ＭＳ Ｐゴシック"/>
          </a:endParaRPr>
        </a:p>
      </xdr:txBody>
    </xdr:sp>
    <xdr:clientData/>
  </xdr:oneCellAnchor>
  <xdr:twoCellAnchor>
    <xdr:from>
      <xdr:col>23</xdr:col>
      <xdr:colOff>428625</xdr:colOff>
      <xdr:row>101</xdr:row>
      <xdr:rowOff>7620</xdr:rowOff>
    </xdr:from>
    <xdr:to>
      <xdr:col>23</xdr:col>
      <xdr:colOff>606425</xdr:colOff>
      <xdr:row>101</xdr:row>
      <xdr:rowOff>7620</xdr:rowOff>
    </xdr:to>
    <xdr:cxnSp macro="">
      <xdr:nvCxnSpPr>
        <xdr:cNvPr id="508" name="直線コネクタ 507"/>
        <xdr:cNvCxnSpPr/>
      </xdr:nvCxnSpPr>
      <xdr:spPr>
        <a:xfrm>
          <a:off x="16230600" y="1732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153433</xdr:rowOff>
    </xdr:from>
    <xdr:ext cx="405111" cy="259045"/>
    <xdr:sp macro="" textlink="">
      <xdr:nvSpPr>
        <xdr:cNvPr id="509" name="【庁舎】&#10;有形固定資産減価償却率平均値テキスト"/>
        <xdr:cNvSpPr txBox="1"/>
      </xdr:nvSpPr>
      <xdr:spPr>
        <a:xfrm>
          <a:off x="16408400" y="178127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45.4</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130556</xdr:rowOff>
    </xdr:from>
    <xdr:to>
      <xdr:col>23</xdr:col>
      <xdr:colOff>568325</xdr:colOff>
      <xdr:row>105</xdr:row>
      <xdr:rowOff>60706</xdr:rowOff>
    </xdr:to>
    <xdr:sp macro="" textlink="">
      <xdr:nvSpPr>
        <xdr:cNvPr id="510" name="フローチャート : 判断 509"/>
        <xdr:cNvSpPr/>
      </xdr:nvSpPr>
      <xdr:spPr>
        <a:xfrm>
          <a:off x="16268700" y="1796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162561</xdr:rowOff>
    </xdr:from>
    <xdr:to>
      <xdr:col>22</xdr:col>
      <xdr:colOff>415925</xdr:colOff>
      <xdr:row>104</xdr:row>
      <xdr:rowOff>92711</xdr:rowOff>
    </xdr:to>
    <xdr:sp macro="" textlink="">
      <xdr:nvSpPr>
        <xdr:cNvPr id="511" name="フローチャート : 判断 510"/>
        <xdr:cNvSpPr/>
      </xdr:nvSpPr>
      <xdr:spPr>
        <a:xfrm>
          <a:off x="15430500" y="1782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12" name="テキスト ボックス 51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13" name="テキスト ボックス 51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14" name="テキスト ボックス 51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15" name="テキスト ボックス 51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16" name="テキスト ボックス 51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106</xdr:row>
      <xdr:rowOff>109982</xdr:rowOff>
    </xdr:from>
    <xdr:to>
      <xdr:col>23</xdr:col>
      <xdr:colOff>568325</xdr:colOff>
      <xdr:row>107</xdr:row>
      <xdr:rowOff>40132</xdr:rowOff>
    </xdr:to>
    <xdr:sp macro="" textlink="">
      <xdr:nvSpPr>
        <xdr:cNvPr id="517" name="円/楕円 516"/>
        <xdr:cNvSpPr/>
      </xdr:nvSpPr>
      <xdr:spPr>
        <a:xfrm>
          <a:off x="16268700" y="1828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106</xdr:row>
      <xdr:rowOff>88409</xdr:rowOff>
    </xdr:from>
    <xdr:ext cx="405111" cy="259045"/>
    <xdr:sp macro="" textlink="">
      <xdr:nvSpPr>
        <xdr:cNvPr id="518" name="【庁舎】&#10;有形固定資産減価償却率該当値テキスト"/>
        <xdr:cNvSpPr txBox="1"/>
      </xdr:nvSpPr>
      <xdr:spPr>
        <a:xfrm>
          <a:off x="16408400" y="18262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31.3</a:t>
          </a:r>
          <a:endParaRPr kumimoji="1" lang="ja-JP" altLang="en-US" sz="1000" b="1">
            <a:solidFill>
              <a:srgbClr val="FF0000"/>
            </a:solidFill>
            <a:latin typeface="ＭＳ Ｐゴシック"/>
          </a:endParaRPr>
        </a:p>
      </xdr:txBody>
    </xdr:sp>
    <xdr:clientData/>
  </xdr:oneCellAnchor>
  <xdr:twoCellAnchor>
    <xdr:from>
      <xdr:col>22</xdr:col>
      <xdr:colOff>314325</xdr:colOff>
      <xdr:row>107</xdr:row>
      <xdr:rowOff>2539</xdr:rowOff>
    </xdr:from>
    <xdr:to>
      <xdr:col>22</xdr:col>
      <xdr:colOff>415925</xdr:colOff>
      <xdr:row>107</xdr:row>
      <xdr:rowOff>104139</xdr:rowOff>
    </xdr:to>
    <xdr:sp macro="" textlink="">
      <xdr:nvSpPr>
        <xdr:cNvPr id="519" name="円/楕円 518"/>
        <xdr:cNvSpPr/>
      </xdr:nvSpPr>
      <xdr:spPr>
        <a:xfrm>
          <a:off x="15430500" y="1834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106</xdr:row>
      <xdr:rowOff>160782</xdr:rowOff>
    </xdr:from>
    <xdr:to>
      <xdr:col>23</xdr:col>
      <xdr:colOff>517525</xdr:colOff>
      <xdr:row>107</xdr:row>
      <xdr:rowOff>53339</xdr:rowOff>
    </xdr:to>
    <xdr:cxnSp macro="">
      <xdr:nvCxnSpPr>
        <xdr:cNvPr id="520" name="直線コネクタ 519"/>
        <xdr:cNvCxnSpPr/>
      </xdr:nvCxnSpPr>
      <xdr:spPr>
        <a:xfrm flipV="1">
          <a:off x="15481300" y="18334482"/>
          <a:ext cx="8382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102</xdr:row>
      <xdr:rowOff>109238</xdr:rowOff>
    </xdr:from>
    <xdr:ext cx="405111" cy="259045"/>
    <xdr:sp macro="" textlink="">
      <xdr:nvSpPr>
        <xdr:cNvPr id="521" name="n_1aveValue【庁舎】&#10;有形固定資産減価償却率"/>
        <xdr:cNvSpPr txBox="1"/>
      </xdr:nvSpPr>
      <xdr:spPr>
        <a:xfrm>
          <a:off x="15266043" y="1759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a:t>
          </a:r>
          <a:endParaRPr kumimoji="1" lang="ja-JP" altLang="en-US" sz="1000" b="1">
            <a:solidFill>
              <a:srgbClr val="000080"/>
            </a:solidFill>
            <a:latin typeface="ＭＳ Ｐゴシック"/>
          </a:endParaRPr>
        </a:p>
      </xdr:txBody>
    </xdr:sp>
    <xdr:clientData/>
  </xdr:oneCellAnchor>
  <xdr:oneCellAnchor>
    <xdr:from>
      <xdr:col>22</xdr:col>
      <xdr:colOff>149868</xdr:colOff>
      <xdr:row>107</xdr:row>
      <xdr:rowOff>95266</xdr:rowOff>
    </xdr:from>
    <xdr:ext cx="405111" cy="259045"/>
    <xdr:sp macro="" textlink="">
      <xdr:nvSpPr>
        <xdr:cNvPr id="522" name="n_1mainValue【庁舎】&#10;有形固定資産減価償却率"/>
        <xdr:cNvSpPr txBox="1"/>
      </xdr:nvSpPr>
      <xdr:spPr>
        <a:xfrm>
          <a:off x="15266043" y="1844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23" name="正方形/長方形 52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24" name="正方形/長方形 52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25" name="正方形/長方形 52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26" name="正方形/長方形 52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27" name="正方形/長方形 52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28" name="正方形/長方形 52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29" name="正方形/長方形 52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0.313</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30" name="正方形/長方形 52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31" name="テキスト ボックス 53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32" name="直線コネクタ 53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33" name="テキスト ボックス 532"/>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107</xdr:row>
      <xdr:rowOff>133350</xdr:rowOff>
    </xdr:from>
    <xdr:to>
      <xdr:col>33</xdr:col>
      <xdr:colOff>314325</xdr:colOff>
      <xdr:row>107</xdr:row>
      <xdr:rowOff>133350</xdr:rowOff>
    </xdr:to>
    <xdr:cxnSp macro="">
      <xdr:nvCxnSpPr>
        <xdr:cNvPr id="534" name="直線コネクタ 533"/>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162577</xdr:rowOff>
    </xdr:from>
    <xdr:ext cx="467179" cy="259045"/>
    <xdr:sp macro="" textlink="">
      <xdr:nvSpPr>
        <xdr:cNvPr id="535" name="テキスト ボックス 534"/>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36" name="直線コネクタ 53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37" name="テキスト ボックス 53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101</xdr:row>
      <xdr:rowOff>19050</xdr:rowOff>
    </xdr:from>
    <xdr:to>
      <xdr:col>33</xdr:col>
      <xdr:colOff>314325</xdr:colOff>
      <xdr:row>101</xdr:row>
      <xdr:rowOff>19050</xdr:rowOff>
    </xdr:to>
    <xdr:cxnSp macro="">
      <xdr:nvCxnSpPr>
        <xdr:cNvPr id="538" name="直線コネクタ 537"/>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48277</xdr:rowOff>
    </xdr:from>
    <xdr:ext cx="467179" cy="259045"/>
    <xdr:sp macro="" textlink="">
      <xdr:nvSpPr>
        <xdr:cNvPr id="539" name="テキスト ボックス 538"/>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40" name="直線コネクタ 53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41" name="テキスト ボックス 54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4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13336</xdr:rowOff>
    </xdr:from>
    <xdr:to>
      <xdr:col>32</xdr:col>
      <xdr:colOff>186689</xdr:colOff>
      <xdr:row>108</xdr:row>
      <xdr:rowOff>76200</xdr:rowOff>
    </xdr:to>
    <xdr:cxnSp macro="">
      <xdr:nvCxnSpPr>
        <xdr:cNvPr id="543" name="直線コネクタ 542"/>
        <xdr:cNvCxnSpPr/>
      </xdr:nvCxnSpPr>
      <xdr:spPr>
        <a:xfrm flipV="1">
          <a:off x="22160864" y="17329786"/>
          <a:ext cx="0" cy="1263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80027</xdr:rowOff>
    </xdr:from>
    <xdr:ext cx="469744" cy="259045"/>
    <xdr:sp macro="" textlink="">
      <xdr:nvSpPr>
        <xdr:cNvPr id="544" name="【庁舎】&#10;一人当たり面積最小値テキスト"/>
        <xdr:cNvSpPr txBox="1"/>
      </xdr:nvSpPr>
      <xdr:spPr>
        <a:xfrm>
          <a:off x="222504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0.080</a:t>
          </a:r>
          <a:endParaRPr kumimoji="1" lang="ja-JP" altLang="en-US" sz="1000" b="1">
            <a:latin typeface="ＭＳ Ｐゴシック"/>
          </a:endParaRPr>
        </a:p>
      </xdr:txBody>
    </xdr:sp>
    <xdr:clientData/>
  </xdr:oneCellAnchor>
  <xdr:twoCellAnchor>
    <xdr:from>
      <xdr:col>32</xdr:col>
      <xdr:colOff>98425</xdr:colOff>
      <xdr:row>108</xdr:row>
      <xdr:rowOff>76200</xdr:rowOff>
    </xdr:from>
    <xdr:to>
      <xdr:col>32</xdr:col>
      <xdr:colOff>276225</xdr:colOff>
      <xdr:row>108</xdr:row>
      <xdr:rowOff>76200</xdr:rowOff>
    </xdr:to>
    <xdr:cxnSp macro="">
      <xdr:nvCxnSpPr>
        <xdr:cNvPr id="545" name="直線コネクタ 544"/>
        <xdr:cNvCxnSpPr/>
      </xdr:nvCxnSpPr>
      <xdr:spPr>
        <a:xfrm>
          <a:off x="22072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131463</xdr:rowOff>
    </xdr:from>
    <xdr:ext cx="469744" cy="259045"/>
    <xdr:sp macro="" textlink="">
      <xdr:nvSpPr>
        <xdr:cNvPr id="546" name="【庁舎】&#10;一人当たり面積最大値テキスト"/>
        <xdr:cNvSpPr txBox="1"/>
      </xdr:nvSpPr>
      <xdr:spPr>
        <a:xfrm>
          <a:off x="22250400" y="1710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0.301</a:t>
          </a:r>
          <a:endParaRPr kumimoji="1" lang="ja-JP" altLang="en-US" sz="1000" b="1">
            <a:latin typeface="ＭＳ Ｐゴシック"/>
          </a:endParaRPr>
        </a:p>
      </xdr:txBody>
    </xdr:sp>
    <xdr:clientData/>
  </xdr:oneCellAnchor>
  <xdr:twoCellAnchor>
    <xdr:from>
      <xdr:col>32</xdr:col>
      <xdr:colOff>98425</xdr:colOff>
      <xdr:row>101</xdr:row>
      <xdr:rowOff>13336</xdr:rowOff>
    </xdr:from>
    <xdr:to>
      <xdr:col>32</xdr:col>
      <xdr:colOff>276225</xdr:colOff>
      <xdr:row>101</xdr:row>
      <xdr:rowOff>13336</xdr:rowOff>
    </xdr:to>
    <xdr:cxnSp macro="">
      <xdr:nvCxnSpPr>
        <xdr:cNvPr id="547" name="直線コネクタ 546"/>
        <xdr:cNvCxnSpPr/>
      </xdr:nvCxnSpPr>
      <xdr:spPr>
        <a:xfrm>
          <a:off x="22072600" y="17329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106697</xdr:rowOff>
    </xdr:from>
    <xdr:ext cx="469744" cy="259045"/>
    <xdr:sp macro="" textlink="">
      <xdr:nvSpPr>
        <xdr:cNvPr id="548" name="【庁舎】&#10;一人当たり面積平均値テキスト"/>
        <xdr:cNvSpPr txBox="1"/>
      </xdr:nvSpPr>
      <xdr:spPr>
        <a:xfrm>
          <a:off x="22250400" y="17766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0.212</a:t>
          </a:r>
          <a:endParaRPr kumimoji="1" lang="ja-JP" altLang="en-US" sz="1000" b="1">
            <a:solidFill>
              <a:srgbClr val="000080"/>
            </a:solidFill>
            <a:latin typeface="ＭＳ Ｐゴシック"/>
          </a:endParaRPr>
        </a:p>
      </xdr:txBody>
    </xdr:sp>
    <xdr:clientData/>
  </xdr:oneCellAnchor>
  <xdr:twoCellAnchor>
    <xdr:from>
      <xdr:col>32</xdr:col>
      <xdr:colOff>136525</xdr:colOff>
      <xdr:row>103</xdr:row>
      <xdr:rowOff>128270</xdr:rowOff>
    </xdr:from>
    <xdr:to>
      <xdr:col>32</xdr:col>
      <xdr:colOff>238125</xdr:colOff>
      <xdr:row>104</xdr:row>
      <xdr:rowOff>58420</xdr:rowOff>
    </xdr:to>
    <xdr:sp macro="" textlink="">
      <xdr:nvSpPr>
        <xdr:cNvPr id="549" name="フローチャート : 判断 548"/>
        <xdr:cNvSpPr/>
      </xdr:nvSpPr>
      <xdr:spPr>
        <a:xfrm>
          <a:off x="221107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48261</xdr:rowOff>
    </xdr:from>
    <xdr:to>
      <xdr:col>31</xdr:col>
      <xdr:colOff>85725</xdr:colOff>
      <xdr:row>105</xdr:row>
      <xdr:rowOff>149861</xdr:rowOff>
    </xdr:to>
    <xdr:sp macro="" textlink="">
      <xdr:nvSpPr>
        <xdr:cNvPr id="550" name="フローチャート : 判断 549"/>
        <xdr:cNvSpPr/>
      </xdr:nvSpPr>
      <xdr:spPr>
        <a:xfrm>
          <a:off x="21272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51" name="テキスト ボックス 55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52" name="テキスト ボックス 55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53" name="テキスト ボックス 55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54" name="テキスト ボックス 55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55" name="テキスト ボックス 55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100</xdr:row>
      <xdr:rowOff>133986</xdr:rowOff>
    </xdr:from>
    <xdr:to>
      <xdr:col>32</xdr:col>
      <xdr:colOff>238125</xdr:colOff>
      <xdr:row>101</xdr:row>
      <xdr:rowOff>64136</xdr:rowOff>
    </xdr:to>
    <xdr:sp macro="" textlink="">
      <xdr:nvSpPr>
        <xdr:cNvPr id="556" name="円/楕円 555"/>
        <xdr:cNvSpPr/>
      </xdr:nvSpPr>
      <xdr:spPr>
        <a:xfrm>
          <a:off x="22110700" y="17278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100</xdr:row>
      <xdr:rowOff>87013</xdr:rowOff>
    </xdr:from>
    <xdr:ext cx="469744" cy="259045"/>
    <xdr:sp macro="" textlink="">
      <xdr:nvSpPr>
        <xdr:cNvPr id="557" name="【庁舎】&#10;一人当たり面積該当値テキスト"/>
        <xdr:cNvSpPr txBox="1"/>
      </xdr:nvSpPr>
      <xdr:spPr>
        <a:xfrm>
          <a:off x="22250400" y="17232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0.301</a:t>
          </a:r>
          <a:endParaRPr kumimoji="1" lang="ja-JP" altLang="en-US" sz="1000" b="1">
            <a:solidFill>
              <a:srgbClr val="FF0000"/>
            </a:solidFill>
            <a:latin typeface="ＭＳ Ｐゴシック"/>
          </a:endParaRPr>
        </a:p>
      </xdr:txBody>
    </xdr:sp>
    <xdr:clientData/>
  </xdr:oneCellAnchor>
  <xdr:twoCellAnchor>
    <xdr:from>
      <xdr:col>30</xdr:col>
      <xdr:colOff>669925</xdr:colOff>
      <xdr:row>100</xdr:row>
      <xdr:rowOff>122555</xdr:rowOff>
    </xdr:from>
    <xdr:to>
      <xdr:col>31</xdr:col>
      <xdr:colOff>85725</xdr:colOff>
      <xdr:row>101</xdr:row>
      <xdr:rowOff>52705</xdr:rowOff>
    </xdr:to>
    <xdr:sp macro="" textlink="">
      <xdr:nvSpPr>
        <xdr:cNvPr id="558" name="円/楕円 557"/>
        <xdr:cNvSpPr/>
      </xdr:nvSpPr>
      <xdr:spPr>
        <a:xfrm>
          <a:off x="21272500" y="1726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101</xdr:row>
      <xdr:rowOff>1905</xdr:rowOff>
    </xdr:from>
    <xdr:to>
      <xdr:col>32</xdr:col>
      <xdr:colOff>187325</xdr:colOff>
      <xdr:row>101</xdr:row>
      <xdr:rowOff>13336</xdr:rowOff>
    </xdr:to>
    <xdr:cxnSp macro="">
      <xdr:nvCxnSpPr>
        <xdr:cNvPr id="559" name="直線コネクタ 558"/>
        <xdr:cNvCxnSpPr/>
      </xdr:nvCxnSpPr>
      <xdr:spPr>
        <a:xfrm>
          <a:off x="21323300" y="17318355"/>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105</xdr:row>
      <xdr:rowOff>140988</xdr:rowOff>
    </xdr:from>
    <xdr:ext cx="469744" cy="259045"/>
    <xdr:sp macro="" textlink="">
      <xdr:nvSpPr>
        <xdr:cNvPr id="560" name="n_1aveValue【庁舎】&#10;一人当たり面積"/>
        <xdr:cNvSpPr txBox="1"/>
      </xdr:nvSpPr>
      <xdr:spPr>
        <a:xfrm>
          <a:off x="21075727" y="18143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0.166</a:t>
          </a:r>
          <a:endParaRPr kumimoji="1" lang="ja-JP" altLang="en-US" sz="1000" b="1">
            <a:solidFill>
              <a:srgbClr val="000080"/>
            </a:solidFill>
            <a:latin typeface="ＭＳ Ｐゴシック"/>
          </a:endParaRPr>
        </a:p>
      </xdr:txBody>
    </xdr:sp>
    <xdr:clientData/>
  </xdr:oneCellAnchor>
  <xdr:oneCellAnchor>
    <xdr:from>
      <xdr:col>30</xdr:col>
      <xdr:colOff>473152</xdr:colOff>
      <xdr:row>99</xdr:row>
      <xdr:rowOff>69232</xdr:rowOff>
    </xdr:from>
    <xdr:ext cx="469744" cy="259045"/>
    <xdr:sp macro="" textlink="">
      <xdr:nvSpPr>
        <xdr:cNvPr id="561" name="n_1mainValue【庁舎】&#10;一人当たり面積"/>
        <xdr:cNvSpPr txBox="1"/>
      </xdr:nvSpPr>
      <xdr:spPr>
        <a:xfrm>
          <a:off x="21075727" y="17042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0.303</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62" name="正方形/長方形 56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63" name="正方形/長方形 56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64" name="テキスト ボックス 56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　類似団体と比較して特に有形固定資産減価償却率が高くなっている施設は、港湾・漁港、図書館、体育館・プール、保健センター、市民会館であり、特に低くなっている施設は学校施設、道路、橋りょうである。学校施設については、増改築を行うなど、小学校を中心に老朽化対策に取り組んでいる。道路、橋りょうについては個別の長寿命化計画に基づき、</a:t>
          </a:r>
          <a:r>
            <a:rPr lang="ja-JP" altLang="en-US" sz="1100" b="0" i="0" baseline="0">
              <a:solidFill>
                <a:schemeClr val="dk1"/>
              </a:solidFill>
              <a:effectLst/>
              <a:latin typeface="+mn-lt"/>
              <a:ea typeface="+mn-ea"/>
              <a:cs typeface="+mn-cs"/>
            </a:rPr>
            <a:t>計画的に更新</a:t>
          </a:r>
          <a:r>
            <a:rPr lang="ja-JP" altLang="ja-JP" sz="1100" b="0" i="0" baseline="0">
              <a:solidFill>
                <a:schemeClr val="dk1"/>
              </a:solidFill>
              <a:effectLst/>
              <a:latin typeface="+mn-lt"/>
              <a:ea typeface="+mn-ea"/>
              <a:cs typeface="+mn-cs"/>
            </a:rPr>
            <a:t>してきていることにより、有形固定資産減価償却率が低くなっている。図書館や港湾・漁港については有形固定資産減価償却率、一人当たりの面積が伴に高い水準にあることから、公共施設等総合管理計画における個別施設計画を策定の後、当該計画に基づいた施設の更新・維持管理を適切に行っていくことにより今後の維持管理費用の減少を含めた公共施設マネジメントの適正化に努める。</a:t>
          </a:r>
          <a:r>
            <a:rPr lang="en-US" altLang="ja-JP" sz="1100">
              <a:solidFill>
                <a:schemeClr val="dk1"/>
              </a:solidFill>
              <a:effectLst/>
              <a:latin typeface="+mn-lt"/>
              <a:ea typeface="+mn-ea"/>
              <a:cs typeface="+mn-cs"/>
              <a:sym typeface="Segoe UI Emoji" panose="020B0502040204020203" pitchFamily="34" charset="0"/>
            </a:rPr>
            <a:t>○○○○</a:t>
          </a:r>
          <a:r>
            <a:rPr lang="ja-JP" altLang="ja-JP" sz="1100">
              <a:solidFill>
                <a:schemeClr val="dk1"/>
              </a:solidFill>
              <a:effectLst/>
              <a:latin typeface="+mn-lt"/>
              <a:ea typeface="+mn-ea"/>
              <a:cs typeface="+mn-cs"/>
            </a:rPr>
            <a:t>負担金返還金</a:t>
          </a:r>
          <a:r>
            <a:rPr lang="en-US" altLang="ja-JP" sz="1100">
              <a:solidFill>
                <a:schemeClr val="dk1"/>
              </a:solidFill>
              <a:effectLst/>
              <a:latin typeface="+mn-lt"/>
              <a:ea typeface="+mn-ea"/>
              <a:cs typeface="+mn-cs"/>
              <a:sym typeface="Segoe UI Emoji" panose="020B0502040204020203" pitchFamily="34" charset="0"/>
            </a:rPr>
            <a:t>○○○○</a:t>
          </a:r>
          <a:r>
            <a:rPr lang="ja-JP" altLang="ja-JP" sz="1100">
              <a:solidFill>
                <a:schemeClr val="dk1"/>
              </a:solidFill>
              <a:effectLst/>
              <a:latin typeface="+mn-lt"/>
              <a:ea typeface="+mn-ea"/>
              <a:cs typeface="+mn-cs"/>
            </a:rPr>
            <a:t>負担金返還金</a:t>
          </a:r>
          <a:endParaRPr lang="ja-JP" altLang="ja-JP">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沖縄県うるま市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122,692
121,794
87.02
57,709,730
55,211,733
2,248,289
26,923,559
51,237,290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7.8
13.6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本市は、基準財政収入額や自主財源が類似団体と比較してもかなり低い水準にあり、一人あたりの市民所得も県内平均を大きく下回っている。少子高齢化の進展により社会保障関係費が年々上昇するなか、財政基盤が弱く普通交付税及び国県支出金に大きく依存している状況である。　今後、自主財源の要である市税を増やす取り組みが重要であるという観点から地域振興や雇用創出、企業誘致などへ積極的に予算措置を行っており、引き続き市民所得の向上に努める。　また、定員適正化計画（平成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年度、職員数</a:t>
          </a:r>
          <a:r>
            <a:rPr kumimoji="1" lang="en-US" altLang="ja-JP" sz="1100">
              <a:solidFill>
                <a:schemeClr val="dk1"/>
              </a:solidFill>
              <a:effectLst/>
              <a:latin typeface="+mn-lt"/>
              <a:ea typeface="+mn-ea"/>
              <a:cs typeface="+mn-cs"/>
            </a:rPr>
            <a:t>25.3</a:t>
          </a:r>
          <a:r>
            <a:rPr kumimoji="1" lang="ja-JP" altLang="ja-JP" sz="1100">
              <a:solidFill>
                <a:schemeClr val="dk1"/>
              </a:solidFill>
              <a:effectLst/>
              <a:latin typeface="+mn-lt"/>
              <a:ea typeface="+mn-ea"/>
              <a:cs typeface="+mn-cs"/>
            </a:rPr>
            <a:t>％削減）の実施、事務事業の検証、見直し、改善等に取り組み、成果向上と経費の節減・合理化をすすめることで財政の健全化を図り、併せて自主財源の確保・財政基盤の強化に努める。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157843</xdr:rowOff>
    </xdr:from>
    <xdr:to>
      <xdr:col>7</xdr:col>
      <xdr:colOff>152400</xdr:colOff>
      <xdr:row>45</xdr:row>
      <xdr:rowOff>166007</xdr:rowOff>
    </xdr:to>
    <xdr:cxnSp macro="">
      <xdr:nvCxnSpPr>
        <xdr:cNvPr id="65" name="直線コネクタ 64"/>
        <xdr:cNvCxnSpPr/>
      </xdr:nvCxnSpPr>
      <xdr:spPr>
        <a:xfrm flipV="1">
          <a:off x="4953000" y="6330043"/>
          <a:ext cx="0" cy="155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138084</xdr:rowOff>
    </xdr:from>
    <xdr:ext cx="762000" cy="259045"/>
    <xdr:sp macro="" textlink="">
      <xdr:nvSpPr>
        <xdr:cNvPr id="66" name="財政力最小値テキスト"/>
        <xdr:cNvSpPr txBox="1"/>
      </xdr:nvSpPr>
      <xdr:spPr>
        <a:xfrm>
          <a:off x="5041900" y="7853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0.38</a:t>
          </a:r>
          <a:endParaRPr kumimoji="1" lang="ja-JP" altLang="en-US" sz="1000" b="1">
            <a:latin typeface="ＭＳ Ｐゴシック"/>
          </a:endParaRPr>
        </a:p>
      </xdr:txBody>
    </xdr:sp>
    <xdr:clientData/>
  </xdr:oneCellAnchor>
  <xdr:twoCellAnchor>
    <xdr:from>
      <xdr:col>7</xdr:col>
      <xdr:colOff>63500</xdr:colOff>
      <xdr:row>45</xdr:row>
      <xdr:rowOff>166007</xdr:rowOff>
    </xdr:from>
    <xdr:to>
      <xdr:col>7</xdr:col>
      <xdr:colOff>241300</xdr:colOff>
      <xdr:row>45</xdr:row>
      <xdr:rowOff>166007</xdr:rowOff>
    </xdr:to>
    <xdr:cxnSp macro="">
      <xdr:nvCxnSpPr>
        <xdr:cNvPr id="67" name="直線コネクタ 66"/>
        <xdr:cNvCxnSpPr/>
      </xdr:nvCxnSpPr>
      <xdr:spPr>
        <a:xfrm>
          <a:off x="4864100" y="7881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72770</xdr:rowOff>
    </xdr:from>
    <xdr:ext cx="762000" cy="259045"/>
    <xdr:sp macro="" textlink="">
      <xdr:nvSpPr>
        <xdr:cNvPr id="68" name="財政力最大値テキスト"/>
        <xdr:cNvSpPr txBox="1"/>
      </xdr:nvSpPr>
      <xdr:spPr>
        <a:xfrm>
          <a:off x="5041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a:t>
          </a:r>
          <a:endParaRPr kumimoji="1" lang="ja-JP" altLang="en-US" sz="1000" b="1">
            <a:latin typeface="ＭＳ Ｐゴシック"/>
          </a:endParaRPr>
        </a:p>
      </xdr:txBody>
    </xdr:sp>
    <xdr:clientData/>
  </xdr:oneCellAnchor>
  <xdr:twoCellAnchor>
    <xdr:from>
      <xdr:col>7</xdr:col>
      <xdr:colOff>63500</xdr:colOff>
      <xdr:row>36</xdr:row>
      <xdr:rowOff>157843</xdr:rowOff>
    </xdr:from>
    <xdr:to>
      <xdr:col>7</xdr:col>
      <xdr:colOff>241300</xdr:colOff>
      <xdr:row>36</xdr:row>
      <xdr:rowOff>157843</xdr:rowOff>
    </xdr:to>
    <xdr:cxnSp macro="">
      <xdr:nvCxnSpPr>
        <xdr:cNvPr id="69" name="直線コネクタ 68"/>
        <xdr:cNvCxnSpPr/>
      </xdr:nvCxnSpPr>
      <xdr:spPr>
        <a:xfrm>
          <a:off x="4864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45</xdr:row>
      <xdr:rowOff>28122</xdr:rowOff>
    </xdr:from>
    <xdr:to>
      <xdr:col>7</xdr:col>
      <xdr:colOff>152400</xdr:colOff>
      <xdr:row>45</xdr:row>
      <xdr:rowOff>45357</xdr:rowOff>
    </xdr:to>
    <xdr:cxnSp macro="">
      <xdr:nvCxnSpPr>
        <xdr:cNvPr id="70" name="直線コネクタ 69"/>
        <xdr:cNvCxnSpPr/>
      </xdr:nvCxnSpPr>
      <xdr:spPr>
        <a:xfrm flipV="1">
          <a:off x="4114800" y="7743372"/>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78212</xdr:rowOff>
    </xdr:from>
    <xdr:ext cx="762000" cy="259045"/>
    <xdr:sp macro="" textlink="">
      <xdr:nvSpPr>
        <xdr:cNvPr id="71" name="財政力平均値テキスト"/>
        <xdr:cNvSpPr txBox="1"/>
      </xdr:nvSpPr>
      <xdr:spPr>
        <a:xfrm>
          <a:off x="5041900" y="72791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0.61</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61685</xdr:rowOff>
    </xdr:from>
    <xdr:to>
      <xdr:col>7</xdr:col>
      <xdr:colOff>203200</xdr:colOff>
      <xdr:row>43</xdr:row>
      <xdr:rowOff>163285</xdr:rowOff>
    </xdr:to>
    <xdr:sp macro="" textlink="">
      <xdr:nvSpPr>
        <xdr:cNvPr id="72" name="フローチャート : 判断 71"/>
        <xdr:cNvSpPr/>
      </xdr:nvSpPr>
      <xdr:spPr>
        <a:xfrm>
          <a:off x="4902200" y="743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45</xdr:row>
      <xdr:rowOff>45357</xdr:rowOff>
    </xdr:from>
    <xdr:to>
      <xdr:col>6</xdr:col>
      <xdr:colOff>0</xdr:colOff>
      <xdr:row>45</xdr:row>
      <xdr:rowOff>45357</xdr:rowOff>
    </xdr:to>
    <xdr:cxnSp macro="">
      <xdr:nvCxnSpPr>
        <xdr:cNvPr id="73" name="直線コネクタ 72"/>
        <xdr:cNvCxnSpPr/>
      </xdr:nvCxnSpPr>
      <xdr:spPr>
        <a:xfrm>
          <a:off x="3225800" y="77606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43543</xdr:rowOff>
    </xdr:from>
    <xdr:to>
      <xdr:col>6</xdr:col>
      <xdr:colOff>50800</xdr:colOff>
      <xdr:row>42</xdr:row>
      <xdr:rowOff>145143</xdr:rowOff>
    </xdr:to>
    <xdr:sp macro="" textlink="">
      <xdr:nvSpPr>
        <xdr:cNvPr id="74" name="フローチャート : 判断 73"/>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155320</xdr:rowOff>
    </xdr:from>
    <xdr:ext cx="736600" cy="259045"/>
    <xdr:sp macro="" textlink="">
      <xdr:nvSpPr>
        <xdr:cNvPr id="75" name="テキスト ボックス 74"/>
        <xdr:cNvSpPr txBox="1"/>
      </xdr:nvSpPr>
      <xdr:spPr>
        <a:xfrm>
          <a:off x="3733800" y="701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0.72</a:t>
          </a:r>
          <a:endParaRPr kumimoji="1" lang="ja-JP" altLang="en-US" sz="1000" b="1">
            <a:solidFill>
              <a:srgbClr val="000080"/>
            </a:solidFill>
            <a:latin typeface="ＭＳ Ｐゴシック"/>
          </a:endParaRPr>
        </a:p>
      </xdr:txBody>
    </xdr:sp>
    <xdr:clientData/>
  </xdr:oneCellAnchor>
  <xdr:twoCellAnchor>
    <xdr:from>
      <xdr:col>3</xdr:col>
      <xdr:colOff>279400</xdr:colOff>
      <xdr:row>45</xdr:row>
      <xdr:rowOff>45357</xdr:rowOff>
    </xdr:from>
    <xdr:to>
      <xdr:col>4</xdr:col>
      <xdr:colOff>482600</xdr:colOff>
      <xdr:row>45</xdr:row>
      <xdr:rowOff>45357</xdr:rowOff>
    </xdr:to>
    <xdr:cxnSp macro="">
      <xdr:nvCxnSpPr>
        <xdr:cNvPr id="76" name="直線コネクタ 75"/>
        <xdr:cNvCxnSpPr/>
      </xdr:nvCxnSpPr>
      <xdr:spPr>
        <a:xfrm>
          <a:off x="2336800" y="77606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9072</xdr:rowOff>
    </xdr:from>
    <xdr:to>
      <xdr:col>4</xdr:col>
      <xdr:colOff>533400</xdr:colOff>
      <xdr:row>42</xdr:row>
      <xdr:rowOff>110672</xdr:rowOff>
    </xdr:to>
    <xdr:sp macro="" textlink="">
      <xdr:nvSpPr>
        <xdr:cNvPr id="77" name="フローチャート : 判断 76"/>
        <xdr:cNvSpPr/>
      </xdr:nvSpPr>
      <xdr:spPr>
        <a:xfrm>
          <a:off x="3175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120849</xdr:rowOff>
    </xdr:from>
    <xdr:ext cx="762000" cy="259045"/>
    <xdr:sp macro="" textlink="">
      <xdr:nvSpPr>
        <xdr:cNvPr id="78" name="テキスト ボックス 77"/>
        <xdr:cNvSpPr txBox="1"/>
      </xdr:nvSpPr>
      <xdr:spPr>
        <a:xfrm>
          <a:off x="2844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76200</xdr:colOff>
      <xdr:row>45</xdr:row>
      <xdr:rowOff>45357</xdr:rowOff>
    </xdr:from>
    <xdr:to>
      <xdr:col>3</xdr:col>
      <xdr:colOff>279400</xdr:colOff>
      <xdr:row>45</xdr:row>
      <xdr:rowOff>45357</xdr:rowOff>
    </xdr:to>
    <xdr:cxnSp macro="">
      <xdr:nvCxnSpPr>
        <xdr:cNvPr id="79" name="直線コネクタ 78"/>
        <xdr:cNvCxnSpPr/>
      </xdr:nvCxnSpPr>
      <xdr:spPr>
        <a:xfrm>
          <a:off x="1447800" y="77606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9072</xdr:rowOff>
    </xdr:from>
    <xdr:to>
      <xdr:col>3</xdr:col>
      <xdr:colOff>330200</xdr:colOff>
      <xdr:row>42</xdr:row>
      <xdr:rowOff>110672</xdr:rowOff>
    </xdr:to>
    <xdr:sp macro="" textlink="">
      <xdr:nvSpPr>
        <xdr:cNvPr id="80" name="フローチャート : 判断 79"/>
        <xdr:cNvSpPr/>
      </xdr:nvSpPr>
      <xdr:spPr>
        <a:xfrm>
          <a:off x="2286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120849</xdr:rowOff>
    </xdr:from>
    <xdr:ext cx="762000" cy="259045"/>
    <xdr:sp macro="" textlink="">
      <xdr:nvSpPr>
        <xdr:cNvPr id="81" name="テキスト ボックス 80"/>
        <xdr:cNvSpPr txBox="1"/>
      </xdr:nvSpPr>
      <xdr:spPr>
        <a:xfrm>
          <a:off x="1955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9072</xdr:rowOff>
    </xdr:from>
    <xdr:to>
      <xdr:col>2</xdr:col>
      <xdr:colOff>127000</xdr:colOff>
      <xdr:row>42</xdr:row>
      <xdr:rowOff>110672</xdr:rowOff>
    </xdr:to>
    <xdr:sp macro="" textlink="">
      <xdr:nvSpPr>
        <xdr:cNvPr id="82" name="フローチャート : 判断 81"/>
        <xdr:cNvSpPr/>
      </xdr:nvSpPr>
      <xdr:spPr>
        <a:xfrm>
          <a:off x="1397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120849</xdr:rowOff>
    </xdr:from>
    <xdr:ext cx="762000" cy="259045"/>
    <xdr:sp macro="" textlink="">
      <xdr:nvSpPr>
        <xdr:cNvPr id="83" name="テキスト ボックス 82"/>
        <xdr:cNvSpPr txBox="1"/>
      </xdr:nvSpPr>
      <xdr:spPr>
        <a:xfrm>
          <a:off x="1066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44</xdr:row>
      <xdr:rowOff>148772</xdr:rowOff>
    </xdr:from>
    <xdr:to>
      <xdr:col>7</xdr:col>
      <xdr:colOff>203200</xdr:colOff>
      <xdr:row>45</xdr:row>
      <xdr:rowOff>78922</xdr:rowOff>
    </xdr:to>
    <xdr:sp macro="" textlink="">
      <xdr:nvSpPr>
        <xdr:cNvPr id="89" name="円/楕円 88"/>
        <xdr:cNvSpPr/>
      </xdr:nvSpPr>
      <xdr:spPr>
        <a:xfrm>
          <a:off x="4902200" y="769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120849</xdr:rowOff>
    </xdr:from>
    <xdr:ext cx="762000" cy="259045"/>
    <xdr:sp macro="" textlink="">
      <xdr:nvSpPr>
        <xdr:cNvPr id="90" name="財政力該当値テキスト"/>
        <xdr:cNvSpPr txBox="1"/>
      </xdr:nvSpPr>
      <xdr:spPr>
        <a:xfrm>
          <a:off x="5041900" y="766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0.46</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166007</xdr:rowOff>
    </xdr:from>
    <xdr:to>
      <xdr:col>6</xdr:col>
      <xdr:colOff>50800</xdr:colOff>
      <xdr:row>45</xdr:row>
      <xdr:rowOff>96157</xdr:rowOff>
    </xdr:to>
    <xdr:sp macro="" textlink="">
      <xdr:nvSpPr>
        <xdr:cNvPr id="91" name="円/楕円 90"/>
        <xdr:cNvSpPr/>
      </xdr:nvSpPr>
      <xdr:spPr>
        <a:xfrm>
          <a:off x="4064000" y="770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80934</xdr:rowOff>
    </xdr:from>
    <xdr:ext cx="736600" cy="259045"/>
    <xdr:sp macro="" textlink="">
      <xdr:nvSpPr>
        <xdr:cNvPr id="92" name="テキスト ボックス 91"/>
        <xdr:cNvSpPr txBox="1"/>
      </xdr:nvSpPr>
      <xdr:spPr>
        <a:xfrm>
          <a:off x="3733800" y="77961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166007</xdr:rowOff>
    </xdr:from>
    <xdr:to>
      <xdr:col>4</xdr:col>
      <xdr:colOff>533400</xdr:colOff>
      <xdr:row>45</xdr:row>
      <xdr:rowOff>96157</xdr:rowOff>
    </xdr:to>
    <xdr:sp macro="" textlink="">
      <xdr:nvSpPr>
        <xdr:cNvPr id="93" name="円/楕円 92"/>
        <xdr:cNvSpPr/>
      </xdr:nvSpPr>
      <xdr:spPr>
        <a:xfrm>
          <a:off x="3175000" y="770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80934</xdr:rowOff>
    </xdr:from>
    <xdr:ext cx="762000" cy="259045"/>
    <xdr:sp macro="" textlink="">
      <xdr:nvSpPr>
        <xdr:cNvPr id="94" name="テキスト ボックス 93"/>
        <xdr:cNvSpPr txBox="1"/>
      </xdr:nvSpPr>
      <xdr:spPr>
        <a:xfrm>
          <a:off x="2844800" y="7796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166007</xdr:rowOff>
    </xdr:from>
    <xdr:to>
      <xdr:col>3</xdr:col>
      <xdr:colOff>330200</xdr:colOff>
      <xdr:row>45</xdr:row>
      <xdr:rowOff>96157</xdr:rowOff>
    </xdr:to>
    <xdr:sp macro="" textlink="">
      <xdr:nvSpPr>
        <xdr:cNvPr id="95" name="円/楕円 94"/>
        <xdr:cNvSpPr/>
      </xdr:nvSpPr>
      <xdr:spPr>
        <a:xfrm>
          <a:off x="2286000" y="770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80934</xdr:rowOff>
    </xdr:from>
    <xdr:ext cx="762000" cy="259045"/>
    <xdr:sp macro="" textlink="">
      <xdr:nvSpPr>
        <xdr:cNvPr id="96" name="テキスト ボックス 95"/>
        <xdr:cNvSpPr txBox="1"/>
      </xdr:nvSpPr>
      <xdr:spPr>
        <a:xfrm>
          <a:off x="1955800" y="7796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166007</xdr:rowOff>
    </xdr:from>
    <xdr:to>
      <xdr:col>2</xdr:col>
      <xdr:colOff>127000</xdr:colOff>
      <xdr:row>45</xdr:row>
      <xdr:rowOff>96157</xdr:rowOff>
    </xdr:to>
    <xdr:sp macro="" textlink="">
      <xdr:nvSpPr>
        <xdr:cNvPr id="97" name="円/楕円 96"/>
        <xdr:cNvSpPr/>
      </xdr:nvSpPr>
      <xdr:spPr>
        <a:xfrm>
          <a:off x="1397000" y="770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80934</xdr:rowOff>
    </xdr:from>
    <xdr:ext cx="762000" cy="259045"/>
    <xdr:sp macro="" textlink="">
      <xdr:nvSpPr>
        <xdr:cNvPr id="98" name="テキスト ボックス 97"/>
        <xdr:cNvSpPr txBox="1"/>
      </xdr:nvSpPr>
      <xdr:spPr>
        <a:xfrm>
          <a:off x="1066800" y="7796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本市は、経常収支比率が</a:t>
          </a:r>
          <a:r>
            <a:rPr lang="ja-JP" altLang="en-US" sz="1100">
              <a:solidFill>
                <a:schemeClr val="dk1"/>
              </a:solidFill>
              <a:effectLst/>
              <a:latin typeface="+mn-lt"/>
              <a:ea typeface="+mn-ea"/>
              <a:cs typeface="+mn-cs"/>
            </a:rPr>
            <a:t>沖縄県平均よりは上回っているものの</a:t>
          </a:r>
          <a:r>
            <a:rPr lang="ja-JP" altLang="ja-JP" sz="1100">
              <a:solidFill>
                <a:schemeClr val="dk1"/>
              </a:solidFill>
              <a:effectLst/>
              <a:latin typeface="+mn-lt"/>
              <a:ea typeface="+mn-ea"/>
              <a:cs typeface="+mn-cs"/>
            </a:rPr>
            <a:t>類似団体や</a:t>
          </a:r>
          <a:r>
            <a:rPr lang="ja-JP" altLang="en-US" sz="1100">
              <a:solidFill>
                <a:schemeClr val="dk1"/>
              </a:solidFill>
              <a:effectLst/>
              <a:latin typeface="+mn-lt"/>
              <a:ea typeface="+mn-ea"/>
              <a:cs typeface="+mn-cs"/>
            </a:rPr>
            <a:t>全国平均を下回っており</a:t>
          </a:r>
          <a:r>
            <a:rPr lang="ja-JP" altLang="ja-JP" sz="1100">
              <a:solidFill>
                <a:schemeClr val="dk1"/>
              </a:solidFill>
              <a:effectLst/>
              <a:latin typeface="+mn-lt"/>
              <a:ea typeface="+mn-ea"/>
              <a:cs typeface="+mn-cs"/>
            </a:rPr>
            <a:t>、市町村合併の特例による普通交付税の合併算定替え、定員適正化計画による職員数削減に伴う人件費の減や前年度決算剰余金などを財源とした任意繰上償還や利率見直しを後年度の財政負担の軽減や財政の健全性を図ることを目的に実施して</a:t>
          </a:r>
          <a:r>
            <a:rPr lang="ja-JP" altLang="en-US" sz="1100">
              <a:solidFill>
                <a:schemeClr val="dk1"/>
              </a:solidFill>
              <a:effectLst/>
              <a:latin typeface="+mn-lt"/>
              <a:ea typeface="+mn-ea"/>
              <a:cs typeface="+mn-cs"/>
            </a:rPr>
            <a:t>きたが、その一方で</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普通建設事業への市債（合併特例債など）</a:t>
          </a:r>
          <a:r>
            <a:rPr lang="ja-JP" altLang="ja-JP" sz="1100">
              <a:solidFill>
                <a:schemeClr val="dk1"/>
              </a:solidFill>
              <a:effectLst/>
              <a:latin typeface="+mn-lt"/>
              <a:ea typeface="+mn-ea"/>
              <a:cs typeface="+mn-cs"/>
            </a:rPr>
            <a:t>の活用</a:t>
          </a:r>
          <a:r>
            <a:rPr lang="ja-JP" altLang="en-US" sz="1100">
              <a:solidFill>
                <a:schemeClr val="dk1"/>
              </a:solidFill>
              <a:effectLst/>
              <a:latin typeface="+mn-lt"/>
              <a:ea typeface="+mn-ea"/>
              <a:cs typeface="+mn-cs"/>
            </a:rPr>
            <a:t>により、公債費が</a:t>
          </a:r>
          <a:r>
            <a:rPr lang="en-US" altLang="ja-JP" sz="1100">
              <a:solidFill>
                <a:schemeClr val="dk1"/>
              </a:solidFill>
              <a:effectLst/>
              <a:latin typeface="+mn-lt"/>
              <a:ea typeface="+mn-ea"/>
              <a:cs typeface="+mn-cs"/>
            </a:rPr>
            <a:t>1.0</a:t>
          </a:r>
          <a:r>
            <a:rPr lang="ja-JP" altLang="en-US" sz="1100">
              <a:solidFill>
                <a:schemeClr val="dk1"/>
              </a:solidFill>
              <a:effectLst/>
              <a:latin typeface="+mn-lt"/>
              <a:ea typeface="+mn-ea"/>
              <a:cs typeface="+mn-cs"/>
            </a:rPr>
            <a:t>ポイント増となっている</a:t>
          </a:r>
          <a:r>
            <a:rPr lang="ja-JP" altLang="ja-JP" sz="1100">
              <a:solidFill>
                <a:schemeClr val="dk1"/>
              </a:solidFill>
              <a:effectLst/>
              <a:latin typeface="+mn-lt"/>
              <a:ea typeface="+mn-ea"/>
              <a:cs typeface="+mn-cs"/>
            </a:rPr>
            <a:t>。</a:t>
          </a:r>
          <a:endParaRPr lang="ja-JP" altLang="ja-JP" sz="1400">
            <a:effectLst/>
          </a:endParaRPr>
        </a:p>
        <a:p>
          <a:r>
            <a:rPr lang="ja-JP" altLang="ja-JP" sz="1100">
              <a:solidFill>
                <a:schemeClr val="dk1"/>
              </a:solidFill>
              <a:effectLst/>
              <a:latin typeface="+mn-lt"/>
              <a:ea typeface="+mn-ea"/>
              <a:cs typeface="+mn-cs"/>
            </a:rPr>
            <a:t>　今後は、普通交付税の合併算定替終了に伴う縮減などにより一般財源総額の大幅な伸びは見込めないことから、引き続き事務事業の効率化・合理化をすすめることで、持続可能な財政基盤の確立に向けた歳入・歳出両面での改善に取り組む。</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100330</xdr:rowOff>
    </xdr:from>
    <xdr:to>
      <xdr:col>7</xdr:col>
      <xdr:colOff>152400</xdr:colOff>
      <xdr:row>65</xdr:row>
      <xdr:rowOff>41656</xdr:rowOff>
    </xdr:to>
    <xdr:cxnSp macro="">
      <xdr:nvCxnSpPr>
        <xdr:cNvPr id="126" name="直線コネクタ 125"/>
        <xdr:cNvCxnSpPr/>
      </xdr:nvCxnSpPr>
      <xdr:spPr>
        <a:xfrm flipV="1">
          <a:off x="4953000" y="10215880"/>
          <a:ext cx="0" cy="9700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13733</xdr:rowOff>
    </xdr:from>
    <xdr:ext cx="762000" cy="259045"/>
    <xdr:sp macro="" textlink="">
      <xdr:nvSpPr>
        <xdr:cNvPr id="127" name="財政構造の弾力性最小値テキスト"/>
        <xdr:cNvSpPr txBox="1"/>
      </xdr:nvSpPr>
      <xdr:spPr>
        <a:xfrm>
          <a:off x="5041900" y="11157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7</xdr:col>
      <xdr:colOff>63500</xdr:colOff>
      <xdr:row>65</xdr:row>
      <xdr:rowOff>41656</xdr:rowOff>
    </xdr:from>
    <xdr:to>
      <xdr:col>7</xdr:col>
      <xdr:colOff>241300</xdr:colOff>
      <xdr:row>65</xdr:row>
      <xdr:rowOff>41656</xdr:rowOff>
    </xdr:to>
    <xdr:cxnSp macro="">
      <xdr:nvCxnSpPr>
        <xdr:cNvPr id="128" name="直線コネクタ 127"/>
        <xdr:cNvCxnSpPr/>
      </xdr:nvCxnSpPr>
      <xdr:spPr>
        <a:xfrm>
          <a:off x="4864100" y="1118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15257</xdr:rowOff>
    </xdr:from>
    <xdr:ext cx="762000" cy="259045"/>
    <xdr:sp macro="" textlink="">
      <xdr:nvSpPr>
        <xdr:cNvPr id="129" name="財政構造の弾力性最大値テキスト"/>
        <xdr:cNvSpPr txBox="1"/>
      </xdr:nvSpPr>
      <xdr:spPr>
        <a:xfrm>
          <a:off x="5041900" y="995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83.0</a:t>
          </a:r>
          <a:endParaRPr kumimoji="1" lang="ja-JP" altLang="en-US" sz="1000" b="1">
            <a:latin typeface="ＭＳ Ｐゴシック"/>
          </a:endParaRPr>
        </a:p>
      </xdr:txBody>
    </xdr:sp>
    <xdr:clientData/>
  </xdr:oneCellAnchor>
  <xdr:twoCellAnchor>
    <xdr:from>
      <xdr:col>7</xdr:col>
      <xdr:colOff>63500</xdr:colOff>
      <xdr:row>59</xdr:row>
      <xdr:rowOff>100330</xdr:rowOff>
    </xdr:from>
    <xdr:to>
      <xdr:col>7</xdr:col>
      <xdr:colOff>241300</xdr:colOff>
      <xdr:row>59</xdr:row>
      <xdr:rowOff>100330</xdr:rowOff>
    </xdr:to>
    <xdr:cxnSp macro="">
      <xdr:nvCxnSpPr>
        <xdr:cNvPr id="130" name="直線コネクタ 129"/>
        <xdr:cNvCxnSpPr/>
      </xdr:nvCxnSpPr>
      <xdr:spPr>
        <a:xfrm>
          <a:off x="4864100" y="1021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158242</xdr:rowOff>
    </xdr:from>
    <xdr:to>
      <xdr:col>7</xdr:col>
      <xdr:colOff>152400</xdr:colOff>
      <xdr:row>60</xdr:row>
      <xdr:rowOff>160528</xdr:rowOff>
    </xdr:to>
    <xdr:cxnSp macro="">
      <xdr:nvCxnSpPr>
        <xdr:cNvPr id="131" name="直線コネクタ 130"/>
        <xdr:cNvCxnSpPr/>
      </xdr:nvCxnSpPr>
      <xdr:spPr>
        <a:xfrm>
          <a:off x="4114800" y="10273792"/>
          <a:ext cx="8382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40657</xdr:rowOff>
    </xdr:from>
    <xdr:ext cx="762000" cy="259045"/>
    <xdr:sp macro="" textlink="">
      <xdr:nvSpPr>
        <xdr:cNvPr id="132" name="財政構造の弾力性平均値テキスト"/>
        <xdr:cNvSpPr txBox="1"/>
      </xdr:nvSpPr>
      <xdr:spPr>
        <a:xfrm>
          <a:off x="5041900" y="10499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90.5</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68580</xdr:rowOff>
    </xdr:from>
    <xdr:to>
      <xdr:col>7</xdr:col>
      <xdr:colOff>203200</xdr:colOff>
      <xdr:row>61</xdr:row>
      <xdr:rowOff>170180</xdr:rowOff>
    </xdr:to>
    <xdr:sp macro="" textlink="">
      <xdr:nvSpPr>
        <xdr:cNvPr id="133" name="フローチャート : 判断 132"/>
        <xdr:cNvSpPr/>
      </xdr:nvSpPr>
      <xdr:spPr>
        <a:xfrm>
          <a:off x="49022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158242</xdr:rowOff>
    </xdr:from>
    <xdr:to>
      <xdr:col>6</xdr:col>
      <xdr:colOff>0</xdr:colOff>
      <xdr:row>60</xdr:row>
      <xdr:rowOff>30226</xdr:rowOff>
    </xdr:to>
    <xdr:cxnSp macro="">
      <xdr:nvCxnSpPr>
        <xdr:cNvPr id="134" name="直線コネクタ 133"/>
        <xdr:cNvCxnSpPr/>
      </xdr:nvCxnSpPr>
      <xdr:spPr>
        <a:xfrm flipV="1">
          <a:off x="3225800" y="10273792"/>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60</xdr:row>
      <xdr:rowOff>143510</xdr:rowOff>
    </xdr:from>
    <xdr:to>
      <xdr:col>6</xdr:col>
      <xdr:colOff>50800</xdr:colOff>
      <xdr:row>61</xdr:row>
      <xdr:rowOff>73660</xdr:rowOff>
    </xdr:to>
    <xdr:sp macro="" textlink="">
      <xdr:nvSpPr>
        <xdr:cNvPr id="135" name="フローチャート : 判断 134"/>
        <xdr:cNvSpPr/>
      </xdr:nvSpPr>
      <xdr:spPr>
        <a:xfrm>
          <a:off x="40640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58437</xdr:rowOff>
    </xdr:from>
    <xdr:ext cx="736600" cy="259045"/>
    <xdr:sp macro="" textlink="">
      <xdr:nvSpPr>
        <xdr:cNvPr id="136" name="テキスト ボックス 135"/>
        <xdr:cNvSpPr txBox="1"/>
      </xdr:nvSpPr>
      <xdr:spPr>
        <a:xfrm>
          <a:off x="3733800" y="10516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30226</xdr:rowOff>
    </xdr:from>
    <xdr:to>
      <xdr:col>4</xdr:col>
      <xdr:colOff>482600</xdr:colOff>
      <xdr:row>60</xdr:row>
      <xdr:rowOff>49530</xdr:rowOff>
    </xdr:to>
    <xdr:cxnSp macro="">
      <xdr:nvCxnSpPr>
        <xdr:cNvPr id="137" name="直線コネクタ 136"/>
        <xdr:cNvCxnSpPr/>
      </xdr:nvCxnSpPr>
      <xdr:spPr>
        <a:xfrm flipV="1">
          <a:off x="2336800" y="1031722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83058</xdr:rowOff>
    </xdr:from>
    <xdr:to>
      <xdr:col>4</xdr:col>
      <xdr:colOff>533400</xdr:colOff>
      <xdr:row>62</xdr:row>
      <xdr:rowOff>13208</xdr:rowOff>
    </xdr:to>
    <xdr:sp macro="" textlink="">
      <xdr:nvSpPr>
        <xdr:cNvPr id="138" name="フローチャート : 判断 137"/>
        <xdr:cNvSpPr/>
      </xdr:nvSpPr>
      <xdr:spPr>
        <a:xfrm>
          <a:off x="3175000" y="1054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169435</xdr:rowOff>
    </xdr:from>
    <xdr:ext cx="762000" cy="259045"/>
    <xdr:sp macro="" textlink="">
      <xdr:nvSpPr>
        <xdr:cNvPr id="139" name="テキスト ボックス 138"/>
        <xdr:cNvSpPr txBox="1"/>
      </xdr:nvSpPr>
      <xdr:spPr>
        <a:xfrm>
          <a:off x="2844800" y="1062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49530</xdr:rowOff>
    </xdr:from>
    <xdr:to>
      <xdr:col>3</xdr:col>
      <xdr:colOff>279400</xdr:colOff>
      <xdr:row>60</xdr:row>
      <xdr:rowOff>49530</xdr:rowOff>
    </xdr:to>
    <xdr:cxnSp macro="">
      <xdr:nvCxnSpPr>
        <xdr:cNvPr id="140" name="直線コネクタ 139"/>
        <xdr:cNvCxnSpPr/>
      </xdr:nvCxnSpPr>
      <xdr:spPr>
        <a:xfrm>
          <a:off x="1447800" y="103365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20320</xdr:rowOff>
    </xdr:from>
    <xdr:to>
      <xdr:col>3</xdr:col>
      <xdr:colOff>330200</xdr:colOff>
      <xdr:row>61</xdr:row>
      <xdr:rowOff>121920</xdr:rowOff>
    </xdr:to>
    <xdr:sp macro="" textlink="">
      <xdr:nvSpPr>
        <xdr:cNvPr id="141" name="フローチャート : 判断 140"/>
        <xdr:cNvSpPr/>
      </xdr:nvSpPr>
      <xdr:spPr>
        <a:xfrm>
          <a:off x="2286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106697</xdr:rowOff>
    </xdr:from>
    <xdr:ext cx="762000" cy="259045"/>
    <xdr:sp macro="" textlink="">
      <xdr:nvSpPr>
        <xdr:cNvPr id="142" name="テキスト ボックス 141"/>
        <xdr:cNvSpPr txBox="1"/>
      </xdr:nvSpPr>
      <xdr:spPr>
        <a:xfrm>
          <a:off x="1955800" y="1056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58928</xdr:rowOff>
    </xdr:from>
    <xdr:to>
      <xdr:col>2</xdr:col>
      <xdr:colOff>127000</xdr:colOff>
      <xdr:row>61</xdr:row>
      <xdr:rowOff>160528</xdr:rowOff>
    </xdr:to>
    <xdr:sp macro="" textlink="">
      <xdr:nvSpPr>
        <xdr:cNvPr id="143" name="フローチャート : 判断 142"/>
        <xdr:cNvSpPr/>
      </xdr:nvSpPr>
      <xdr:spPr>
        <a:xfrm>
          <a:off x="1397000" y="1051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145305</xdr:rowOff>
    </xdr:from>
    <xdr:ext cx="762000" cy="259045"/>
    <xdr:sp macro="" textlink="">
      <xdr:nvSpPr>
        <xdr:cNvPr id="144" name="テキスト ボックス 143"/>
        <xdr:cNvSpPr txBox="1"/>
      </xdr:nvSpPr>
      <xdr:spPr>
        <a:xfrm>
          <a:off x="1066800" y="1060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60</xdr:row>
      <xdr:rowOff>109728</xdr:rowOff>
    </xdr:from>
    <xdr:to>
      <xdr:col>7</xdr:col>
      <xdr:colOff>203200</xdr:colOff>
      <xdr:row>61</xdr:row>
      <xdr:rowOff>39878</xdr:rowOff>
    </xdr:to>
    <xdr:sp macro="" textlink="">
      <xdr:nvSpPr>
        <xdr:cNvPr id="150" name="円/楕円 149"/>
        <xdr:cNvSpPr/>
      </xdr:nvSpPr>
      <xdr:spPr>
        <a:xfrm>
          <a:off x="4902200" y="1039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126255</xdr:rowOff>
    </xdr:from>
    <xdr:ext cx="762000" cy="259045"/>
    <xdr:sp macro="" textlink="">
      <xdr:nvSpPr>
        <xdr:cNvPr id="151" name="財政構造の弾力性該当値テキスト"/>
        <xdr:cNvSpPr txBox="1"/>
      </xdr:nvSpPr>
      <xdr:spPr>
        <a:xfrm>
          <a:off x="5041900" y="10241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87.8</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107442</xdr:rowOff>
    </xdr:from>
    <xdr:to>
      <xdr:col>6</xdr:col>
      <xdr:colOff>50800</xdr:colOff>
      <xdr:row>60</xdr:row>
      <xdr:rowOff>37592</xdr:rowOff>
    </xdr:to>
    <xdr:sp macro="" textlink="">
      <xdr:nvSpPr>
        <xdr:cNvPr id="152" name="円/楕円 151"/>
        <xdr:cNvSpPr/>
      </xdr:nvSpPr>
      <xdr:spPr>
        <a:xfrm>
          <a:off x="4064000" y="1022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47769</xdr:rowOff>
    </xdr:from>
    <xdr:ext cx="736600" cy="259045"/>
    <xdr:sp macro="" textlink="">
      <xdr:nvSpPr>
        <xdr:cNvPr id="153" name="テキスト ボックス 152"/>
        <xdr:cNvSpPr txBox="1"/>
      </xdr:nvSpPr>
      <xdr:spPr>
        <a:xfrm>
          <a:off x="3733800" y="9991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84.2</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150876</xdr:rowOff>
    </xdr:from>
    <xdr:to>
      <xdr:col>4</xdr:col>
      <xdr:colOff>533400</xdr:colOff>
      <xdr:row>60</xdr:row>
      <xdr:rowOff>81026</xdr:rowOff>
    </xdr:to>
    <xdr:sp macro="" textlink="">
      <xdr:nvSpPr>
        <xdr:cNvPr id="154" name="円/楕円 153"/>
        <xdr:cNvSpPr/>
      </xdr:nvSpPr>
      <xdr:spPr>
        <a:xfrm>
          <a:off x="3175000" y="1026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91203</xdr:rowOff>
    </xdr:from>
    <xdr:ext cx="762000" cy="259045"/>
    <xdr:sp macro="" textlink="">
      <xdr:nvSpPr>
        <xdr:cNvPr id="155" name="テキスト ボックス 154"/>
        <xdr:cNvSpPr txBox="1"/>
      </xdr:nvSpPr>
      <xdr:spPr>
        <a:xfrm>
          <a:off x="2844800" y="10035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85.1</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170180</xdr:rowOff>
    </xdr:from>
    <xdr:to>
      <xdr:col>3</xdr:col>
      <xdr:colOff>330200</xdr:colOff>
      <xdr:row>60</xdr:row>
      <xdr:rowOff>100330</xdr:rowOff>
    </xdr:to>
    <xdr:sp macro="" textlink="">
      <xdr:nvSpPr>
        <xdr:cNvPr id="156" name="円/楕円 155"/>
        <xdr:cNvSpPr/>
      </xdr:nvSpPr>
      <xdr:spPr>
        <a:xfrm>
          <a:off x="22860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110507</xdr:rowOff>
    </xdr:from>
    <xdr:ext cx="762000" cy="259045"/>
    <xdr:sp macro="" textlink="">
      <xdr:nvSpPr>
        <xdr:cNvPr id="157" name="テキスト ボックス 156"/>
        <xdr:cNvSpPr txBox="1"/>
      </xdr:nvSpPr>
      <xdr:spPr>
        <a:xfrm>
          <a:off x="1955800" y="1005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85.5</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170180</xdr:rowOff>
    </xdr:from>
    <xdr:to>
      <xdr:col>2</xdr:col>
      <xdr:colOff>127000</xdr:colOff>
      <xdr:row>60</xdr:row>
      <xdr:rowOff>100330</xdr:rowOff>
    </xdr:to>
    <xdr:sp macro="" textlink="">
      <xdr:nvSpPr>
        <xdr:cNvPr id="158" name="円/楕円 157"/>
        <xdr:cNvSpPr/>
      </xdr:nvSpPr>
      <xdr:spPr>
        <a:xfrm>
          <a:off x="13970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110507</xdr:rowOff>
    </xdr:from>
    <xdr:ext cx="762000" cy="259045"/>
    <xdr:sp macro="" textlink="">
      <xdr:nvSpPr>
        <xdr:cNvPr id="159" name="テキスト ボックス 158"/>
        <xdr:cNvSpPr txBox="1"/>
      </xdr:nvSpPr>
      <xdr:spPr>
        <a:xfrm>
          <a:off x="1066800" y="1005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[97,378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123,329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本市は、定員適正化計画等の推進により、類似団体平均を下回っているが、市町村合併により類似施設を多く抱えるなど課題も多く、今後は施設更新（施設の老朽化）に伴う維持補修費の増加なども見込まれる。市が所有する公共施設等については、住民の利便性を高め、最大限有効に活用するため公共施設等総合管理計画を指針として、統廃合等も含めた長期的かつ総合的な施設のあり方を検討し、コスト削減に努める。</a:t>
          </a:r>
          <a:endParaRPr kumimoji="1" lang="en-US" altLang="ja-JP" sz="1100">
            <a:solidFill>
              <a:schemeClr val="dk1"/>
            </a:solidFill>
            <a:effectLst/>
            <a:latin typeface="+mn-lt"/>
            <a:ea typeface="+mn-ea"/>
            <a:cs typeface="+mn-cs"/>
          </a:endParaRPr>
        </a:p>
        <a:p>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115996</xdr:rowOff>
    </xdr:from>
    <xdr:to>
      <xdr:col>7</xdr:col>
      <xdr:colOff>152400</xdr:colOff>
      <xdr:row>90</xdr:row>
      <xdr:rowOff>26752</xdr:rowOff>
    </xdr:to>
    <xdr:cxnSp macro="">
      <xdr:nvCxnSpPr>
        <xdr:cNvPr id="189" name="直線コネクタ 188"/>
        <xdr:cNvCxnSpPr/>
      </xdr:nvCxnSpPr>
      <xdr:spPr>
        <a:xfrm flipV="1">
          <a:off x="4953000" y="13831996"/>
          <a:ext cx="0" cy="16252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170279</xdr:rowOff>
    </xdr:from>
    <xdr:ext cx="762000" cy="259045"/>
    <xdr:sp macro="" textlink="">
      <xdr:nvSpPr>
        <xdr:cNvPr id="190" name="人件費・物件費等の状況最小値テキスト"/>
        <xdr:cNvSpPr txBox="1"/>
      </xdr:nvSpPr>
      <xdr:spPr>
        <a:xfrm>
          <a:off x="5041900" y="1542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162,383</a:t>
          </a:r>
          <a:endParaRPr kumimoji="1" lang="ja-JP" altLang="en-US" sz="1000" b="1">
            <a:latin typeface="ＭＳ Ｐゴシック"/>
          </a:endParaRPr>
        </a:p>
      </xdr:txBody>
    </xdr:sp>
    <xdr:clientData/>
  </xdr:oneCellAnchor>
  <xdr:twoCellAnchor>
    <xdr:from>
      <xdr:col>7</xdr:col>
      <xdr:colOff>63500</xdr:colOff>
      <xdr:row>90</xdr:row>
      <xdr:rowOff>26752</xdr:rowOff>
    </xdr:from>
    <xdr:to>
      <xdr:col>7</xdr:col>
      <xdr:colOff>241300</xdr:colOff>
      <xdr:row>90</xdr:row>
      <xdr:rowOff>26752</xdr:rowOff>
    </xdr:to>
    <xdr:cxnSp macro="">
      <xdr:nvCxnSpPr>
        <xdr:cNvPr id="191" name="直線コネクタ 190"/>
        <xdr:cNvCxnSpPr/>
      </xdr:nvCxnSpPr>
      <xdr:spPr>
        <a:xfrm>
          <a:off x="4864100" y="15457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30923</xdr:rowOff>
    </xdr:from>
    <xdr:ext cx="762000" cy="259045"/>
    <xdr:sp macro="" textlink="">
      <xdr:nvSpPr>
        <xdr:cNvPr id="192" name="人件費・物件費等の状況最大値テキスト"/>
        <xdr:cNvSpPr txBox="1"/>
      </xdr:nvSpPr>
      <xdr:spPr>
        <a:xfrm>
          <a:off x="5041900" y="1357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81,558</a:t>
          </a:r>
          <a:endParaRPr kumimoji="1" lang="ja-JP" altLang="en-US" sz="1000" b="1">
            <a:latin typeface="ＭＳ Ｐゴシック"/>
          </a:endParaRPr>
        </a:p>
      </xdr:txBody>
    </xdr:sp>
    <xdr:clientData/>
  </xdr:oneCellAnchor>
  <xdr:twoCellAnchor>
    <xdr:from>
      <xdr:col>7</xdr:col>
      <xdr:colOff>63500</xdr:colOff>
      <xdr:row>80</xdr:row>
      <xdr:rowOff>115996</xdr:rowOff>
    </xdr:from>
    <xdr:to>
      <xdr:col>7</xdr:col>
      <xdr:colOff>241300</xdr:colOff>
      <xdr:row>80</xdr:row>
      <xdr:rowOff>115996</xdr:rowOff>
    </xdr:to>
    <xdr:cxnSp macro="">
      <xdr:nvCxnSpPr>
        <xdr:cNvPr id="193" name="直線コネクタ 192"/>
        <xdr:cNvCxnSpPr/>
      </xdr:nvCxnSpPr>
      <xdr:spPr>
        <a:xfrm>
          <a:off x="4864100" y="13831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87691</xdr:rowOff>
    </xdr:from>
    <xdr:to>
      <xdr:col>7</xdr:col>
      <xdr:colOff>152400</xdr:colOff>
      <xdr:row>82</xdr:row>
      <xdr:rowOff>91210</xdr:rowOff>
    </xdr:to>
    <xdr:cxnSp macro="">
      <xdr:nvCxnSpPr>
        <xdr:cNvPr id="194" name="直線コネクタ 193"/>
        <xdr:cNvCxnSpPr/>
      </xdr:nvCxnSpPr>
      <xdr:spPr>
        <a:xfrm>
          <a:off x="4114800" y="14146591"/>
          <a:ext cx="838200" cy="3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127071</xdr:rowOff>
    </xdr:from>
    <xdr:ext cx="762000" cy="259045"/>
    <xdr:sp macro="" textlink="">
      <xdr:nvSpPr>
        <xdr:cNvPr id="195" name="人件費・物件費等の状況平均値テキスト"/>
        <xdr:cNvSpPr txBox="1"/>
      </xdr:nvSpPr>
      <xdr:spPr>
        <a:xfrm>
          <a:off x="5041900" y="145288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120,129</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154994</xdr:rowOff>
    </xdr:from>
    <xdr:to>
      <xdr:col>7</xdr:col>
      <xdr:colOff>203200</xdr:colOff>
      <xdr:row>85</xdr:row>
      <xdr:rowOff>85144</xdr:rowOff>
    </xdr:to>
    <xdr:sp macro="" textlink="">
      <xdr:nvSpPr>
        <xdr:cNvPr id="196" name="フローチャート : 判断 195"/>
        <xdr:cNvSpPr/>
      </xdr:nvSpPr>
      <xdr:spPr>
        <a:xfrm>
          <a:off x="4902200" y="1455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87691</xdr:rowOff>
    </xdr:from>
    <xdr:to>
      <xdr:col>6</xdr:col>
      <xdr:colOff>0</xdr:colOff>
      <xdr:row>82</xdr:row>
      <xdr:rowOff>116706</xdr:rowOff>
    </xdr:to>
    <xdr:cxnSp macro="">
      <xdr:nvCxnSpPr>
        <xdr:cNvPr id="197" name="直線コネクタ 196"/>
        <xdr:cNvCxnSpPr/>
      </xdr:nvCxnSpPr>
      <xdr:spPr>
        <a:xfrm flipV="1">
          <a:off x="3225800" y="14146591"/>
          <a:ext cx="889000" cy="29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36274</xdr:rowOff>
    </xdr:from>
    <xdr:to>
      <xdr:col>6</xdr:col>
      <xdr:colOff>50800</xdr:colOff>
      <xdr:row>84</xdr:row>
      <xdr:rowOff>137874</xdr:rowOff>
    </xdr:to>
    <xdr:sp macro="" textlink="">
      <xdr:nvSpPr>
        <xdr:cNvPr id="198" name="フローチャート : 判断 197"/>
        <xdr:cNvSpPr/>
      </xdr:nvSpPr>
      <xdr:spPr>
        <a:xfrm>
          <a:off x="4064000" y="1443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122651</xdr:rowOff>
    </xdr:from>
    <xdr:ext cx="736600" cy="259045"/>
    <xdr:sp macro="" textlink="">
      <xdr:nvSpPr>
        <xdr:cNvPr id="199" name="テキスト ボックス 198"/>
        <xdr:cNvSpPr txBox="1"/>
      </xdr:nvSpPr>
      <xdr:spPr>
        <a:xfrm>
          <a:off x="3733800" y="145244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114,225</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9046</xdr:rowOff>
    </xdr:from>
    <xdr:to>
      <xdr:col>4</xdr:col>
      <xdr:colOff>482600</xdr:colOff>
      <xdr:row>82</xdr:row>
      <xdr:rowOff>116706</xdr:rowOff>
    </xdr:to>
    <xdr:cxnSp macro="">
      <xdr:nvCxnSpPr>
        <xdr:cNvPr id="200" name="直線コネクタ 199"/>
        <xdr:cNvCxnSpPr/>
      </xdr:nvCxnSpPr>
      <xdr:spPr>
        <a:xfrm>
          <a:off x="2336800" y="14067946"/>
          <a:ext cx="889000" cy="10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93870</xdr:rowOff>
    </xdr:from>
    <xdr:to>
      <xdr:col>4</xdr:col>
      <xdr:colOff>533400</xdr:colOff>
      <xdr:row>84</xdr:row>
      <xdr:rowOff>24020</xdr:rowOff>
    </xdr:to>
    <xdr:sp macro="" textlink="">
      <xdr:nvSpPr>
        <xdr:cNvPr id="201" name="フローチャート : 判断 200"/>
        <xdr:cNvSpPr/>
      </xdr:nvSpPr>
      <xdr:spPr>
        <a:xfrm>
          <a:off x="3175000" y="1432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8797</xdr:rowOff>
    </xdr:from>
    <xdr:ext cx="762000" cy="259045"/>
    <xdr:sp macro="" textlink="">
      <xdr:nvSpPr>
        <xdr:cNvPr id="202" name="テキスト ボックス 201"/>
        <xdr:cNvSpPr txBox="1"/>
      </xdr:nvSpPr>
      <xdr:spPr>
        <a:xfrm>
          <a:off x="2844800" y="144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108,563</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152124</xdr:rowOff>
    </xdr:from>
    <xdr:to>
      <xdr:col>3</xdr:col>
      <xdr:colOff>279400</xdr:colOff>
      <xdr:row>82</xdr:row>
      <xdr:rowOff>9046</xdr:rowOff>
    </xdr:to>
    <xdr:cxnSp macro="">
      <xdr:nvCxnSpPr>
        <xdr:cNvPr id="203" name="直線コネクタ 202"/>
        <xdr:cNvCxnSpPr/>
      </xdr:nvCxnSpPr>
      <xdr:spPr>
        <a:xfrm>
          <a:off x="1447800" y="14039574"/>
          <a:ext cx="889000" cy="28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10744</xdr:rowOff>
    </xdr:from>
    <xdr:to>
      <xdr:col>3</xdr:col>
      <xdr:colOff>330200</xdr:colOff>
      <xdr:row>83</xdr:row>
      <xdr:rowOff>112344</xdr:rowOff>
    </xdr:to>
    <xdr:sp macro="" textlink="">
      <xdr:nvSpPr>
        <xdr:cNvPr id="204" name="フローチャート : 判断 203"/>
        <xdr:cNvSpPr/>
      </xdr:nvSpPr>
      <xdr:spPr>
        <a:xfrm>
          <a:off x="2286000" y="1424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97121</xdr:rowOff>
    </xdr:from>
    <xdr:ext cx="762000" cy="259045"/>
    <xdr:sp macro="" textlink="">
      <xdr:nvSpPr>
        <xdr:cNvPr id="205" name="テキスト ボックス 204"/>
        <xdr:cNvSpPr txBox="1"/>
      </xdr:nvSpPr>
      <xdr:spPr>
        <a:xfrm>
          <a:off x="1955800" y="1432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104,429</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42856</xdr:rowOff>
    </xdr:from>
    <xdr:to>
      <xdr:col>2</xdr:col>
      <xdr:colOff>127000</xdr:colOff>
      <xdr:row>83</xdr:row>
      <xdr:rowOff>144456</xdr:rowOff>
    </xdr:to>
    <xdr:sp macro="" textlink="">
      <xdr:nvSpPr>
        <xdr:cNvPr id="206" name="フローチャート : 判断 205"/>
        <xdr:cNvSpPr/>
      </xdr:nvSpPr>
      <xdr:spPr>
        <a:xfrm>
          <a:off x="1397000" y="14273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129233</xdr:rowOff>
    </xdr:from>
    <xdr:ext cx="762000" cy="259045"/>
    <xdr:sp macro="" textlink="">
      <xdr:nvSpPr>
        <xdr:cNvPr id="207" name="テキスト ボックス 206"/>
        <xdr:cNvSpPr txBox="1"/>
      </xdr:nvSpPr>
      <xdr:spPr>
        <a:xfrm>
          <a:off x="1066800" y="14359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106,026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40410</xdr:rowOff>
    </xdr:from>
    <xdr:to>
      <xdr:col>7</xdr:col>
      <xdr:colOff>203200</xdr:colOff>
      <xdr:row>82</xdr:row>
      <xdr:rowOff>142010</xdr:rowOff>
    </xdr:to>
    <xdr:sp macro="" textlink="">
      <xdr:nvSpPr>
        <xdr:cNvPr id="213" name="円/楕円 212"/>
        <xdr:cNvSpPr/>
      </xdr:nvSpPr>
      <xdr:spPr>
        <a:xfrm>
          <a:off x="4902200" y="1409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56937</xdr:rowOff>
    </xdr:from>
    <xdr:ext cx="762000" cy="259045"/>
    <xdr:sp macro="" textlink="">
      <xdr:nvSpPr>
        <xdr:cNvPr id="214" name="人件費・物件費等の状況該当値テキスト"/>
        <xdr:cNvSpPr txBox="1"/>
      </xdr:nvSpPr>
      <xdr:spPr>
        <a:xfrm>
          <a:off x="5041900" y="13944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97,378</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36891</xdr:rowOff>
    </xdr:from>
    <xdr:to>
      <xdr:col>6</xdr:col>
      <xdr:colOff>50800</xdr:colOff>
      <xdr:row>82</xdr:row>
      <xdr:rowOff>138491</xdr:rowOff>
    </xdr:to>
    <xdr:sp macro="" textlink="">
      <xdr:nvSpPr>
        <xdr:cNvPr id="215" name="円/楕円 214"/>
        <xdr:cNvSpPr/>
      </xdr:nvSpPr>
      <xdr:spPr>
        <a:xfrm>
          <a:off x="4064000" y="14095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148668</xdr:rowOff>
    </xdr:from>
    <xdr:ext cx="736600" cy="259045"/>
    <xdr:sp macro="" textlink="">
      <xdr:nvSpPr>
        <xdr:cNvPr id="216" name="テキスト ボックス 215"/>
        <xdr:cNvSpPr txBox="1"/>
      </xdr:nvSpPr>
      <xdr:spPr>
        <a:xfrm>
          <a:off x="3733800" y="13864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97,203</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65906</xdr:rowOff>
    </xdr:from>
    <xdr:to>
      <xdr:col>4</xdr:col>
      <xdr:colOff>533400</xdr:colOff>
      <xdr:row>82</xdr:row>
      <xdr:rowOff>167506</xdr:rowOff>
    </xdr:to>
    <xdr:sp macro="" textlink="">
      <xdr:nvSpPr>
        <xdr:cNvPr id="217" name="円/楕円 216"/>
        <xdr:cNvSpPr/>
      </xdr:nvSpPr>
      <xdr:spPr>
        <a:xfrm>
          <a:off x="3175000" y="14124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6233</xdr:rowOff>
    </xdr:from>
    <xdr:ext cx="762000" cy="259045"/>
    <xdr:sp macro="" textlink="">
      <xdr:nvSpPr>
        <xdr:cNvPr id="218" name="テキスト ボックス 217"/>
        <xdr:cNvSpPr txBox="1"/>
      </xdr:nvSpPr>
      <xdr:spPr>
        <a:xfrm>
          <a:off x="2844800" y="13893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98,646</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129696</xdr:rowOff>
    </xdr:from>
    <xdr:to>
      <xdr:col>3</xdr:col>
      <xdr:colOff>330200</xdr:colOff>
      <xdr:row>82</xdr:row>
      <xdr:rowOff>59846</xdr:rowOff>
    </xdr:to>
    <xdr:sp macro="" textlink="">
      <xdr:nvSpPr>
        <xdr:cNvPr id="219" name="円/楕円 218"/>
        <xdr:cNvSpPr/>
      </xdr:nvSpPr>
      <xdr:spPr>
        <a:xfrm>
          <a:off x="2286000" y="1401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70023</xdr:rowOff>
    </xdr:from>
    <xdr:ext cx="762000" cy="259045"/>
    <xdr:sp macro="" textlink="">
      <xdr:nvSpPr>
        <xdr:cNvPr id="220" name="テキスト ボックス 219"/>
        <xdr:cNvSpPr txBox="1"/>
      </xdr:nvSpPr>
      <xdr:spPr>
        <a:xfrm>
          <a:off x="1955800" y="13786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93,292</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101324</xdr:rowOff>
    </xdr:from>
    <xdr:to>
      <xdr:col>2</xdr:col>
      <xdr:colOff>127000</xdr:colOff>
      <xdr:row>82</xdr:row>
      <xdr:rowOff>31474</xdr:rowOff>
    </xdr:to>
    <xdr:sp macro="" textlink="">
      <xdr:nvSpPr>
        <xdr:cNvPr id="221" name="円/楕円 220"/>
        <xdr:cNvSpPr/>
      </xdr:nvSpPr>
      <xdr:spPr>
        <a:xfrm>
          <a:off x="1397000" y="13988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41651</xdr:rowOff>
    </xdr:from>
    <xdr:ext cx="762000" cy="259045"/>
    <xdr:sp macro="" textlink="">
      <xdr:nvSpPr>
        <xdr:cNvPr id="222" name="テキスト ボックス 221"/>
        <xdr:cNvSpPr txBox="1"/>
      </xdr:nvSpPr>
      <xdr:spPr>
        <a:xfrm>
          <a:off x="1066800" y="13757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91,881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本市は、類似団体平均より</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ポイント下回っているが、今後も各種手当ての見直しを行うなど、適正な給与管理に努める。</a:t>
          </a:r>
          <a:endParaRPr lang="ja-JP" altLang="ja-JP">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28121</xdr:rowOff>
    </xdr:from>
    <xdr:to>
      <xdr:col>24</xdr:col>
      <xdr:colOff>558800</xdr:colOff>
      <xdr:row>85</xdr:row>
      <xdr:rowOff>100693</xdr:rowOff>
    </xdr:to>
    <xdr:cxnSp macro="">
      <xdr:nvCxnSpPr>
        <xdr:cNvPr id="253" name="直線コネクタ 252"/>
        <xdr:cNvCxnSpPr/>
      </xdr:nvCxnSpPr>
      <xdr:spPr>
        <a:xfrm flipV="1">
          <a:off x="17018000" y="13915571"/>
          <a:ext cx="0" cy="7583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72770</xdr:rowOff>
    </xdr:from>
    <xdr:ext cx="762000" cy="259045"/>
    <xdr:sp macro="" textlink="">
      <xdr:nvSpPr>
        <xdr:cNvPr id="254" name="給与水準   （国との比較）最小値テキスト"/>
        <xdr:cNvSpPr txBox="1"/>
      </xdr:nvSpPr>
      <xdr:spPr>
        <a:xfrm>
          <a:off x="17106900" y="1464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101.1</a:t>
          </a:r>
          <a:endParaRPr kumimoji="1" lang="ja-JP" altLang="en-US" sz="1000" b="1">
            <a:latin typeface="ＭＳ Ｐゴシック"/>
          </a:endParaRPr>
        </a:p>
      </xdr:txBody>
    </xdr:sp>
    <xdr:clientData/>
  </xdr:oneCellAnchor>
  <xdr:twoCellAnchor>
    <xdr:from>
      <xdr:col>24</xdr:col>
      <xdr:colOff>469900</xdr:colOff>
      <xdr:row>85</xdr:row>
      <xdr:rowOff>100693</xdr:rowOff>
    </xdr:from>
    <xdr:to>
      <xdr:col>24</xdr:col>
      <xdr:colOff>647700</xdr:colOff>
      <xdr:row>85</xdr:row>
      <xdr:rowOff>100693</xdr:rowOff>
    </xdr:to>
    <xdr:cxnSp macro="">
      <xdr:nvCxnSpPr>
        <xdr:cNvPr id="255" name="直線コネクタ 254"/>
        <xdr:cNvCxnSpPr/>
      </xdr:nvCxnSpPr>
      <xdr:spPr>
        <a:xfrm>
          <a:off x="16929100" y="14673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114498</xdr:rowOff>
    </xdr:from>
    <xdr:ext cx="762000" cy="259045"/>
    <xdr:sp macro="" textlink="">
      <xdr:nvSpPr>
        <xdr:cNvPr id="256" name="給与水準   （国との比較）最大値テキスト"/>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94.5</a:t>
          </a:r>
          <a:endParaRPr kumimoji="1" lang="ja-JP" altLang="en-US" sz="1000" b="1">
            <a:latin typeface="ＭＳ Ｐゴシック"/>
          </a:endParaRPr>
        </a:p>
      </xdr:txBody>
    </xdr:sp>
    <xdr:clientData/>
  </xdr:oneCellAnchor>
  <xdr:twoCellAnchor>
    <xdr:from>
      <xdr:col>24</xdr:col>
      <xdr:colOff>469900</xdr:colOff>
      <xdr:row>81</xdr:row>
      <xdr:rowOff>28121</xdr:rowOff>
    </xdr:from>
    <xdr:to>
      <xdr:col>24</xdr:col>
      <xdr:colOff>647700</xdr:colOff>
      <xdr:row>81</xdr:row>
      <xdr:rowOff>28121</xdr:rowOff>
    </xdr:to>
    <xdr:cxnSp macro="">
      <xdr:nvCxnSpPr>
        <xdr:cNvPr id="257" name="直線コネクタ 256"/>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166007</xdr:rowOff>
    </xdr:from>
    <xdr:to>
      <xdr:col>24</xdr:col>
      <xdr:colOff>558800</xdr:colOff>
      <xdr:row>82</xdr:row>
      <xdr:rowOff>17538</xdr:rowOff>
    </xdr:to>
    <xdr:cxnSp macro="">
      <xdr:nvCxnSpPr>
        <xdr:cNvPr id="258" name="直線コネクタ 257"/>
        <xdr:cNvCxnSpPr/>
      </xdr:nvCxnSpPr>
      <xdr:spPr>
        <a:xfrm flipV="1">
          <a:off x="16179800" y="14053457"/>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31645</xdr:rowOff>
    </xdr:from>
    <xdr:ext cx="762000" cy="259045"/>
    <xdr:sp macro="" textlink="">
      <xdr:nvSpPr>
        <xdr:cNvPr id="259" name="給与水準   （国との比較）平均値テキスト"/>
        <xdr:cNvSpPr txBox="1"/>
      </xdr:nvSpPr>
      <xdr:spPr>
        <a:xfrm>
          <a:off x="17106900" y="142619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98.2</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59568</xdr:rowOff>
    </xdr:from>
    <xdr:to>
      <xdr:col>24</xdr:col>
      <xdr:colOff>609600</xdr:colOff>
      <xdr:row>83</xdr:row>
      <xdr:rowOff>161168</xdr:rowOff>
    </xdr:to>
    <xdr:sp macro="" textlink="">
      <xdr:nvSpPr>
        <xdr:cNvPr id="260" name="フローチャート : 判断 259"/>
        <xdr:cNvSpPr/>
      </xdr:nvSpPr>
      <xdr:spPr>
        <a:xfrm>
          <a:off x="16967200" y="14289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17538</xdr:rowOff>
    </xdr:from>
    <xdr:to>
      <xdr:col>23</xdr:col>
      <xdr:colOff>406400</xdr:colOff>
      <xdr:row>82</xdr:row>
      <xdr:rowOff>97971</xdr:rowOff>
    </xdr:to>
    <xdr:cxnSp macro="">
      <xdr:nvCxnSpPr>
        <xdr:cNvPr id="261" name="直線コネクタ 260"/>
        <xdr:cNvCxnSpPr/>
      </xdr:nvCxnSpPr>
      <xdr:spPr>
        <a:xfrm flipV="1">
          <a:off x="15290800" y="14076438"/>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140002</xdr:rowOff>
    </xdr:from>
    <xdr:to>
      <xdr:col>23</xdr:col>
      <xdr:colOff>457200</xdr:colOff>
      <xdr:row>84</xdr:row>
      <xdr:rowOff>70152</xdr:rowOff>
    </xdr:to>
    <xdr:sp macro="" textlink="">
      <xdr:nvSpPr>
        <xdr:cNvPr id="262" name="フローチャート : 判断 261"/>
        <xdr:cNvSpPr/>
      </xdr:nvSpPr>
      <xdr:spPr>
        <a:xfrm>
          <a:off x="16129000" y="1437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54929</xdr:rowOff>
    </xdr:from>
    <xdr:ext cx="736600" cy="259045"/>
    <xdr:sp macro="" textlink="">
      <xdr:nvSpPr>
        <xdr:cNvPr id="263" name="テキスト ボックス 262"/>
        <xdr:cNvSpPr txBox="1"/>
      </xdr:nvSpPr>
      <xdr:spPr>
        <a:xfrm>
          <a:off x="15798800" y="14456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29029</xdr:rowOff>
    </xdr:from>
    <xdr:to>
      <xdr:col>22</xdr:col>
      <xdr:colOff>203200</xdr:colOff>
      <xdr:row>82</xdr:row>
      <xdr:rowOff>97971</xdr:rowOff>
    </xdr:to>
    <xdr:cxnSp macro="">
      <xdr:nvCxnSpPr>
        <xdr:cNvPr id="264" name="直線コネクタ 263"/>
        <xdr:cNvCxnSpPr/>
      </xdr:nvCxnSpPr>
      <xdr:spPr>
        <a:xfrm>
          <a:off x="14401800" y="14087929"/>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3023</xdr:rowOff>
    </xdr:from>
    <xdr:to>
      <xdr:col>22</xdr:col>
      <xdr:colOff>254000</xdr:colOff>
      <xdr:row>84</xdr:row>
      <xdr:rowOff>104623</xdr:rowOff>
    </xdr:to>
    <xdr:sp macro="" textlink="">
      <xdr:nvSpPr>
        <xdr:cNvPr id="265" name="フローチャート : 判断 264"/>
        <xdr:cNvSpPr/>
      </xdr:nvSpPr>
      <xdr:spPr>
        <a:xfrm>
          <a:off x="15240000" y="1440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89400</xdr:rowOff>
    </xdr:from>
    <xdr:ext cx="762000" cy="259045"/>
    <xdr:sp macro="" textlink="">
      <xdr:nvSpPr>
        <xdr:cNvPr id="266" name="テキスト ボックス 265"/>
        <xdr:cNvSpPr txBox="1"/>
      </xdr:nvSpPr>
      <xdr:spPr>
        <a:xfrm>
          <a:off x="14909800" y="14491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29029</xdr:rowOff>
    </xdr:from>
    <xdr:to>
      <xdr:col>21</xdr:col>
      <xdr:colOff>0</xdr:colOff>
      <xdr:row>87</xdr:row>
      <xdr:rowOff>10584</xdr:rowOff>
    </xdr:to>
    <xdr:cxnSp macro="">
      <xdr:nvCxnSpPr>
        <xdr:cNvPr id="267" name="直線コネクタ 266"/>
        <xdr:cNvCxnSpPr/>
      </xdr:nvCxnSpPr>
      <xdr:spPr>
        <a:xfrm flipV="1">
          <a:off x="13512800" y="14087929"/>
          <a:ext cx="889000" cy="838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140002</xdr:rowOff>
    </xdr:from>
    <xdr:to>
      <xdr:col>21</xdr:col>
      <xdr:colOff>50800</xdr:colOff>
      <xdr:row>84</xdr:row>
      <xdr:rowOff>70152</xdr:rowOff>
    </xdr:to>
    <xdr:sp macro="" textlink="">
      <xdr:nvSpPr>
        <xdr:cNvPr id="268" name="フローチャート : 判断 267"/>
        <xdr:cNvSpPr/>
      </xdr:nvSpPr>
      <xdr:spPr>
        <a:xfrm>
          <a:off x="14351000" y="1437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54929</xdr:rowOff>
    </xdr:from>
    <xdr:ext cx="762000" cy="259045"/>
    <xdr:sp macro="" textlink="">
      <xdr:nvSpPr>
        <xdr:cNvPr id="269" name="テキスト ボックス 268"/>
        <xdr:cNvSpPr txBox="1"/>
      </xdr:nvSpPr>
      <xdr:spPr>
        <a:xfrm>
          <a:off x="14020800" y="1445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53521</xdr:rowOff>
    </xdr:from>
    <xdr:to>
      <xdr:col>19</xdr:col>
      <xdr:colOff>533400</xdr:colOff>
      <xdr:row>89</xdr:row>
      <xdr:rowOff>155121</xdr:rowOff>
    </xdr:to>
    <xdr:sp macro="" textlink="">
      <xdr:nvSpPr>
        <xdr:cNvPr id="270" name="フローチャート : 判断 269"/>
        <xdr:cNvSpPr/>
      </xdr:nvSpPr>
      <xdr:spPr>
        <a:xfrm>
          <a:off x="13462000" y="15312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139898</xdr:rowOff>
    </xdr:from>
    <xdr:ext cx="762000" cy="259045"/>
    <xdr:sp macro="" textlink="">
      <xdr:nvSpPr>
        <xdr:cNvPr id="271" name="テキスト ボックス 270"/>
        <xdr:cNvSpPr txBox="1"/>
      </xdr:nvSpPr>
      <xdr:spPr>
        <a:xfrm>
          <a:off x="13131800" y="15398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81</xdr:row>
      <xdr:rowOff>115207</xdr:rowOff>
    </xdr:from>
    <xdr:to>
      <xdr:col>24</xdr:col>
      <xdr:colOff>609600</xdr:colOff>
      <xdr:row>82</xdr:row>
      <xdr:rowOff>45357</xdr:rowOff>
    </xdr:to>
    <xdr:sp macro="" textlink="">
      <xdr:nvSpPr>
        <xdr:cNvPr id="277" name="円/楕円 276"/>
        <xdr:cNvSpPr/>
      </xdr:nvSpPr>
      <xdr:spPr>
        <a:xfrm>
          <a:off x="16967200" y="1400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80</xdr:row>
      <xdr:rowOff>131734</xdr:rowOff>
    </xdr:from>
    <xdr:ext cx="762000" cy="259045"/>
    <xdr:sp macro="" textlink="">
      <xdr:nvSpPr>
        <xdr:cNvPr id="278" name="給与水準   （国との比較）該当値テキスト"/>
        <xdr:cNvSpPr txBox="1"/>
      </xdr:nvSpPr>
      <xdr:spPr>
        <a:xfrm>
          <a:off x="17106900" y="13847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95.7</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138188</xdr:rowOff>
    </xdr:from>
    <xdr:to>
      <xdr:col>23</xdr:col>
      <xdr:colOff>457200</xdr:colOff>
      <xdr:row>82</xdr:row>
      <xdr:rowOff>68338</xdr:rowOff>
    </xdr:to>
    <xdr:sp macro="" textlink="">
      <xdr:nvSpPr>
        <xdr:cNvPr id="279" name="円/楕円 278"/>
        <xdr:cNvSpPr/>
      </xdr:nvSpPr>
      <xdr:spPr>
        <a:xfrm>
          <a:off x="16129000" y="1402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78515</xdr:rowOff>
    </xdr:from>
    <xdr:ext cx="736600" cy="259045"/>
    <xdr:sp macro="" textlink="">
      <xdr:nvSpPr>
        <xdr:cNvPr id="280" name="テキスト ボックス 279"/>
        <xdr:cNvSpPr txBox="1"/>
      </xdr:nvSpPr>
      <xdr:spPr>
        <a:xfrm>
          <a:off x="15798800" y="13794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47171</xdr:rowOff>
    </xdr:from>
    <xdr:to>
      <xdr:col>22</xdr:col>
      <xdr:colOff>254000</xdr:colOff>
      <xdr:row>82</xdr:row>
      <xdr:rowOff>148771</xdr:rowOff>
    </xdr:to>
    <xdr:sp macro="" textlink="">
      <xdr:nvSpPr>
        <xdr:cNvPr id="281" name="円/楕円 280"/>
        <xdr:cNvSpPr/>
      </xdr:nvSpPr>
      <xdr:spPr>
        <a:xfrm>
          <a:off x="15240000" y="1410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158948</xdr:rowOff>
    </xdr:from>
    <xdr:ext cx="762000" cy="259045"/>
    <xdr:sp macro="" textlink="">
      <xdr:nvSpPr>
        <xdr:cNvPr id="282" name="テキスト ボックス 281"/>
        <xdr:cNvSpPr txBox="1"/>
      </xdr:nvSpPr>
      <xdr:spPr>
        <a:xfrm>
          <a:off x="14909800" y="13874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20</xdr:col>
      <xdr:colOff>635000</xdr:colOff>
      <xdr:row>81</xdr:row>
      <xdr:rowOff>149679</xdr:rowOff>
    </xdr:from>
    <xdr:to>
      <xdr:col>21</xdr:col>
      <xdr:colOff>50800</xdr:colOff>
      <xdr:row>82</xdr:row>
      <xdr:rowOff>79829</xdr:rowOff>
    </xdr:to>
    <xdr:sp macro="" textlink="">
      <xdr:nvSpPr>
        <xdr:cNvPr id="283" name="円/楕円 282"/>
        <xdr:cNvSpPr/>
      </xdr:nvSpPr>
      <xdr:spPr>
        <a:xfrm>
          <a:off x="14351000" y="1403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80</xdr:row>
      <xdr:rowOff>90006</xdr:rowOff>
    </xdr:from>
    <xdr:ext cx="762000" cy="259045"/>
    <xdr:sp macro="" textlink="">
      <xdr:nvSpPr>
        <xdr:cNvPr id="284" name="テキスト ボックス 283"/>
        <xdr:cNvSpPr txBox="1"/>
      </xdr:nvSpPr>
      <xdr:spPr>
        <a:xfrm>
          <a:off x="14020800" y="1380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96.0</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131234</xdr:rowOff>
    </xdr:from>
    <xdr:to>
      <xdr:col>19</xdr:col>
      <xdr:colOff>533400</xdr:colOff>
      <xdr:row>87</xdr:row>
      <xdr:rowOff>61384</xdr:rowOff>
    </xdr:to>
    <xdr:sp macro="" textlink="">
      <xdr:nvSpPr>
        <xdr:cNvPr id="285" name="円/楕円 284"/>
        <xdr:cNvSpPr/>
      </xdr:nvSpPr>
      <xdr:spPr>
        <a:xfrm>
          <a:off x="13462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71561</xdr:rowOff>
    </xdr:from>
    <xdr:ext cx="762000" cy="259045"/>
    <xdr:sp macro="" textlink="">
      <xdr:nvSpPr>
        <xdr:cNvPr id="286" name="テキスト ボックス 285"/>
        <xdr:cNvSpPr txBox="1"/>
      </xdr:nvSpPr>
      <xdr:spPr>
        <a:xfrm>
          <a:off x="13131800" y="14644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[6.02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本市は、定員適正化計画（平成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年度、職員数</a:t>
          </a:r>
          <a:r>
            <a:rPr kumimoji="1" lang="en-US" altLang="ja-JP" sz="1100">
              <a:solidFill>
                <a:schemeClr val="dk1"/>
              </a:solidFill>
              <a:effectLst/>
              <a:latin typeface="+mn-lt"/>
              <a:ea typeface="+mn-ea"/>
              <a:cs typeface="+mn-cs"/>
            </a:rPr>
            <a:t>25.3</a:t>
          </a:r>
          <a:r>
            <a:rPr kumimoji="1" lang="ja-JP" altLang="ja-JP" sz="1100">
              <a:solidFill>
                <a:schemeClr val="dk1"/>
              </a:solidFill>
              <a:effectLst/>
              <a:latin typeface="+mn-lt"/>
              <a:ea typeface="+mn-ea"/>
              <a:cs typeface="+mn-cs"/>
            </a:rPr>
            <a:t>％削減）の推進により、類似団体平均を下回っている。</a:t>
          </a:r>
          <a:endParaRPr lang="ja-JP" altLang="ja-JP" sz="1400">
            <a:effectLst/>
          </a:endParaRPr>
        </a:p>
        <a:p>
          <a:r>
            <a:rPr kumimoji="1" lang="ja-JP" altLang="ja-JP" sz="1100">
              <a:solidFill>
                <a:schemeClr val="dk1"/>
              </a:solidFill>
              <a:effectLst/>
              <a:latin typeface="+mn-lt"/>
              <a:ea typeface="+mn-ea"/>
              <a:cs typeface="+mn-cs"/>
            </a:rPr>
            <a:t>　しかし、権限移譲、沖縄振興特別推進市町村交付金事業、幼保一体化政策</a:t>
          </a:r>
          <a:r>
            <a:rPr kumimoji="1" lang="ja-JP" altLang="en-US" sz="1100">
              <a:solidFill>
                <a:schemeClr val="dk1"/>
              </a:solidFill>
              <a:effectLst/>
              <a:latin typeface="+mn-lt"/>
              <a:ea typeface="+mn-ea"/>
              <a:cs typeface="+mn-cs"/>
            </a:rPr>
            <a:t>、子どもの貧困対策事業</a:t>
          </a:r>
          <a:r>
            <a:rPr kumimoji="1" lang="ja-JP" altLang="ja-JP" sz="1100">
              <a:solidFill>
                <a:schemeClr val="dk1"/>
              </a:solidFill>
              <a:effectLst/>
              <a:latin typeface="+mn-lt"/>
              <a:ea typeface="+mn-ea"/>
              <a:cs typeface="+mn-cs"/>
            </a:rPr>
            <a:t>等による状況の著しい変化に対応するため当面の間、休止することから今後の定員管理のあり方については検討課題となる。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134112</xdr:rowOff>
    </xdr:from>
    <xdr:to>
      <xdr:col>24</xdr:col>
      <xdr:colOff>558800</xdr:colOff>
      <xdr:row>67</xdr:row>
      <xdr:rowOff>381</xdr:rowOff>
    </xdr:to>
    <xdr:cxnSp macro="">
      <xdr:nvCxnSpPr>
        <xdr:cNvPr id="314" name="直線コネクタ 313"/>
        <xdr:cNvCxnSpPr/>
      </xdr:nvCxnSpPr>
      <xdr:spPr>
        <a:xfrm flipV="1">
          <a:off x="17018000" y="10249662"/>
          <a:ext cx="0" cy="12378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143908</xdr:rowOff>
    </xdr:from>
    <xdr:ext cx="762000" cy="259045"/>
    <xdr:sp macro="" textlink="">
      <xdr:nvSpPr>
        <xdr:cNvPr id="315" name="定員管理の状況最小値テキスト"/>
        <xdr:cNvSpPr txBox="1"/>
      </xdr:nvSpPr>
      <xdr:spPr>
        <a:xfrm>
          <a:off x="17106900" y="11459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9.87</a:t>
          </a:r>
          <a:endParaRPr kumimoji="1" lang="ja-JP" altLang="en-US" sz="1000" b="1">
            <a:latin typeface="ＭＳ Ｐゴシック"/>
          </a:endParaRPr>
        </a:p>
      </xdr:txBody>
    </xdr:sp>
    <xdr:clientData/>
  </xdr:oneCellAnchor>
  <xdr:twoCellAnchor>
    <xdr:from>
      <xdr:col>24</xdr:col>
      <xdr:colOff>469900</xdr:colOff>
      <xdr:row>67</xdr:row>
      <xdr:rowOff>381</xdr:rowOff>
    </xdr:from>
    <xdr:to>
      <xdr:col>24</xdr:col>
      <xdr:colOff>647700</xdr:colOff>
      <xdr:row>67</xdr:row>
      <xdr:rowOff>381</xdr:rowOff>
    </xdr:to>
    <xdr:cxnSp macro="">
      <xdr:nvCxnSpPr>
        <xdr:cNvPr id="316" name="直線コネクタ 315"/>
        <xdr:cNvCxnSpPr/>
      </xdr:nvCxnSpPr>
      <xdr:spPr>
        <a:xfrm>
          <a:off x="16929100" y="11487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49039</xdr:rowOff>
    </xdr:from>
    <xdr:ext cx="762000" cy="259045"/>
    <xdr:sp macro="" textlink="">
      <xdr:nvSpPr>
        <xdr:cNvPr id="317" name="定員管理の状況最大値テキスト"/>
        <xdr:cNvSpPr txBox="1"/>
      </xdr:nvSpPr>
      <xdr:spPr>
        <a:xfrm>
          <a:off x="17106900" y="9993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4.74</a:t>
          </a:r>
          <a:endParaRPr kumimoji="1" lang="ja-JP" altLang="en-US" sz="1000" b="1">
            <a:latin typeface="ＭＳ Ｐゴシック"/>
          </a:endParaRPr>
        </a:p>
      </xdr:txBody>
    </xdr:sp>
    <xdr:clientData/>
  </xdr:oneCellAnchor>
  <xdr:twoCellAnchor>
    <xdr:from>
      <xdr:col>24</xdr:col>
      <xdr:colOff>469900</xdr:colOff>
      <xdr:row>59</xdr:row>
      <xdr:rowOff>134112</xdr:rowOff>
    </xdr:from>
    <xdr:to>
      <xdr:col>24</xdr:col>
      <xdr:colOff>647700</xdr:colOff>
      <xdr:row>59</xdr:row>
      <xdr:rowOff>134112</xdr:rowOff>
    </xdr:to>
    <xdr:cxnSp macro="">
      <xdr:nvCxnSpPr>
        <xdr:cNvPr id="318" name="直線コネクタ 317"/>
        <xdr:cNvCxnSpPr/>
      </xdr:nvCxnSpPr>
      <xdr:spPr>
        <a:xfrm>
          <a:off x="16929100" y="10249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100076</xdr:rowOff>
    </xdr:from>
    <xdr:to>
      <xdr:col>24</xdr:col>
      <xdr:colOff>558800</xdr:colOff>
      <xdr:row>61</xdr:row>
      <xdr:rowOff>126619</xdr:rowOff>
    </xdr:to>
    <xdr:cxnSp macro="">
      <xdr:nvCxnSpPr>
        <xdr:cNvPr id="319" name="直線コネクタ 318"/>
        <xdr:cNvCxnSpPr/>
      </xdr:nvCxnSpPr>
      <xdr:spPr>
        <a:xfrm flipV="1">
          <a:off x="16179800" y="10558526"/>
          <a:ext cx="8382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100855</xdr:rowOff>
    </xdr:from>
    <xdr:ext cx="762000" cy="259045"/>
    <xdr:sp macro="" textlink="">
      <xdr:nvSpPr>
        <xdr:cNvPr id="320" name="定員管理の状況平均値テキスト"/>
        <xdr:cNvSpPr txBox="1"/>
      </xdr:nvSpPr>
      <xdr:spPr>
        <a:xfrm>
          <a:off x="17106900" y="107307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128778</xdr:rowOff>
    </xdr:from>
    <xdr:to>
      <xdr:col>24</xdr:col>
      <xdr:colOff>609600</xdr:colOff>
      <xdr:row>63</xdr:row>
      <xdr:rowOff>58928</xdr:rowOff>
    </xdr:to>
    <xdr:sp macro="" textlink="">
      <xdr:nvSpPr>
        <xdr:cNvPr id="321" name="フローチャート : 判断 320"/>
        <xdr:cNvSpPr/>
      </xdr:nvSpPr>
      <xdr:spPr>
        <a:xfrm>
          <a:off x="16967200" y="1075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119380</xdr:rowOff>
    </xdr:from>
    <xdr:to>
      <xdr:col>23</xdr:col>
      <xdr:colOff>406400</xdr:colOff>
      <xdr:row>61</xdr:row>
      <xdr:rowOff>126619</xdr:rowOff>
    </xdr:to>
    <xdr:cxnSp macro="">
      <xdr:nvCxnSpPr>
        <xdr:cNvPr id="322" name="直線コネクタ 321"/>
        <xdr:cNvCxnSpPr/>
      </xdr:nvCxnSpPr>
      <xdr:spPr>
        <a:xfrm>
          <a:off x="15290800" y="10577830"/>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150622</xdr:rowOff>
    </xdr:from>
    <xdr:to>
      <xdr:col>23</xdr:col>
      <xdr:colOff>457200</xdr:colOff>
      <xdr:row>62</xdr:row>
      <xdr:rowOff>80772</xdr:rowOff>
    </xdr:to>
    <xdr:sp macro="" textlink="">
      <xdr:nvSpPr>
        <xdr:cNvPr id="323" name="フローチャート : 判断 322"/>
        <xdr:cNvSpPr/>
      </xdr:nvSpPr>
      <xdr:spPr>
        <a:xfrm>
          <a:off x="16129000" y="1060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65549</xdr:rowOff>
    </xdr:from>
    <xdr:ext cx="736600" cy="259045"/>
    <xdr:sp macro="" textlink="">
      <xdr:nvSpPr>
        <xdr:cNvPr id="324" name="テキスト ボックス 323"/>
        <xdr:cNvSpPr txBox="1"/>
      </xdr:nvSpPr>
      <xdr:spPr>
        <a:xfrm>
          <a:off x="15798800" y="10695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6.44</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116967</xdr:rowOff>
    </xdr:from>
    <xdr:to>
      <xdr:col>22</xdr:col>
      <xdr:colOff>203200</xdr:colOff>
      <xdr:row>61</xdr:row>
      <xdr:rowOff>119380</xdr:rowOff>
    </xdr:to>
    <xdr:cxnSp macro="">
      <xdr:nvCxnSpPr>
        <xdr:cNvPr id="325" name="直線コネクタ 324"/>
        <xdr:cNvCxnSpPr/>
      </xdr:nvCxnSpPr>
      <xdr:spPr>
        <a:xfrm>
          <a:off x="14401800" y="10575417"/>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136144</xdr:rowOff>
    </xdr:from>
    <xdr:to>
      <xdr:col>22</xdr:col>
      <xdr:colOff>254000</xdr:colOff>
      <xdr:row>62</xdr:row>
      <xdr:rowOff>66294</xdr:rowOff>
    </xdr:to>
    <xdr:sp macro="" textlink="">
      <xdr:nvSpPr>
        <xdr:cNvPr id="326" name="フローチャート : 判断 325"/>
        <xdr:cNvSpPr/>
      </xdr:nvSpPr>
      <xdr:spPr>
        <a:xfrm>
          <a:off x="15240000" y="1059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51071</xdr:rowOff>
    </xdr:from>
    <xdr:ext cx="762000" cy="259045"/>
    <xdr:sp macro="" textlink="">
      <xdr:nvSpPr>
        <xdr:cNvPr id="327" name="テキスト ボックス 326"/>
        <xdr:cNvSpPr txBox="1"/>
      </xdr:nvSpPr>
      <xdr:spPr>
        <a:xfrm>
          <a:off x="14909800" y="10680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116967</xdr:rowOff>
    </xdr:from>
    <xdr:to>
      <xdr:col>21</xdr:col>
      <xdr:colOff>0</xdr:colOff>
      <xdr:row>61</xdr:row>
      <xdr:rowOff>162814</xdr:rowOff>
    </xdr:to>
    <xdr:cxnSp macro="">
      <xdr:nvCxnSpPr>
        <xdr:cNvPr id="328" name="直線コネクタ 327"/>
        <xdr:cNvCxnSpPr/>
      </xdr:nvCxnSpPr>
      <xdr:spPr>
        <a:xfrm flipV="1">
          <a:off x="13512800" y="10575417"/>
          <a:ext cx="889000" cy="4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140970</xdr:rowOff>
    </xdr:from>
    <xdr:to>
      <xdr:col>21</xdr:col>
      <xdr:colOff>50800</xdr:colOff>
      <xdr:row>62</xdr:row>
      <xdr:rowOff>71120</xdr:rowOff>
    </xdr:to>
    <xdr:sp macro="" textlink="">
      <xdr:nvSpPr>
        <xdr:cNvPr id="329" name="フローチャート : 判断 328"/>
        <xdr:cNvSpPr/>
      </xdr:nvSpPr>
      <xdr:spPr>
        <a:xfrm>
          <a:off x="14351000" y="1059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55897</xdr:rowOff>
    </xdr:from>
    <xdr:ext cx="762000" cy="259045"/>
    <xdr:sp macro="" textlink="">
      <xdr:nvSpPr>
        <xdr:cNvPr id="330" name="テキスト ボックス 329"/>
        <xdr:cNvSpPr txBox="1"/>
      </xdr:nvSpPr>
      <xdr:spPr>
        <a:xfrm>
          <a:off x="14020800" y="1068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148209</xdr:rowOff>
    </xdr:from>
    <xdr:to>
      <xdr:col>19</xdr:col>
      <xdr:colOff>533400</xdr:colOff>
      <xdr:row>62</xdr:row>
      <xdr:rowOff>78359</xdr:rowOff>
    </xdr:to>
    <xdr:sp macro="" textlink="">
      <xdr:nvSpPr>
        <xdr:cNvPr id="331" name="フローチャート : 判断 330"/>
        <xdr:cNvSpPr/>
      </xdr:nvSpPr>
      <xdr:spPr>
        <a:xfrm>
          <a:off x="13462000" y="10606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63136</xdr:rowOff>
    </xdr:from>
    <xdr:ext cx="762000" cy="259045"/>
    <xdr:sp macro="" textlink="">
      <xdr:nvSpPr>
        <xdr:cNvPr id="332" name="テキスト ボックス 331"/>
        <xdr:cNvSpPr txBox="1"/>
      </xdr:nvSpPr>
      <xdr:spPr>
        <a:xfrm>
          <a:off x="13131800" y="10693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49276</xdr:rowOff>
    </xdr:from>
    <xdr:to>
      <xdr:col>24</xdr:col>
      <xdr:colOff>609600</xdr:colOff>
      <xdr:row>61</xdr:row>
      <xdr:rowOff>150876</xdr:rowOff>
    </xdr:to>
    <xdr:sp macro="" textlink="">
      <xdr:nvSpPr>
        <xdr:cNvPr id="338" name="円/楕円 337"/>
        <xdr:cNvSpPr/>
      </xdr:nvSpPr>
      <xdr:spPr>
        <a:xfrm>
          <a:off x="16967200" y="1050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65803</xdr:rowOff>
    </xdr:from>
    <xdr:ext cx="762000" cy="259045"/>
    <xdr:sp macro="" textlink="">
      <xdr:nvSpPr>
        <xdr:cNvPr id="339" name="定員管理の状況該当値テキスト"/>
        <xdr:cNvSpPr txBox="1"/>
      </xdr:nvSpPr>
      <xdr:spPr>
        <a:xfrm>
          <a:off x="17106900" y="10352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6.02</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75819</xdr:rowOff>
    </xdr:from>
    <xdr:to>
      <xdr:col>23</xdr:col>
      <xdr:colOff>457200</xdr:colOff>
      <xdr:row>62</xdr:row>
      <xdr:rowOff>5969</xdr:rowOff>
    </xdr:to>
    <xdr:sp macro="" textlink="">
      <xdr:nvSpPr>
        <xdr:cNvPr id="340" name="円/楕円 339"/>
        <xdr:cNvSpPr/>
      </xdr:nvSpPr>
      <xdr:spPr>
        <a:xfrm>
          <a:off x="16129000" y="10534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16146</xdr:rowOff>
    </xdr:from>
    <xdr:ext cx="736600" cy="259045"/>
    <xdr:sp macro="" textlink="">
      <xdr:nvSpPr>
        <xdr:cNvPr id="341" name="テキスト ボックス 340"/>
        <xdr:cNvSpPr txBox="1"/>
      </xdr:nvSpPr>
      <xdr:spPr>
        <a:xfrm>
          <a:off x="15798800" y="103031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6.13</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68580</xdr:rowOff>
    </xdr:from>
    <xdr:to>
      <xdr:col>22</xdr:col>
      <xdr:colOff>254000</xdr:colOff>
      <xdr:row>61</xdr:row>
      <xdr:rowOff>170180</xdr:rowOff>
    </xdr:to>
    <xdr:sp macro="" textlink="">
      <xdr:nvSpPr>
        <xdr:cNvPr id="342" name="円/楕円 341"/>
        <xdr:cNvSpPr/>
      </xdr:nvSpPr>
      <xdr:spPr>
        <a:xfrm>
          <a:off x="15240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8907</xdr:rowOff>
    </xdr:from>
    <xdr:ext cx="762000" cy="259045"/>
    <xdr:sp macro="" textlink="">
      <xdr:nvSpPr>
        <xdr:cNvPr id="343" name="テキスト ボックス 342"/>
        <xdr:cNvSpPr txBox="1"/>
      </xdr:nvSpPr>
      <xdr:spPr>
        <a:xfrm>
          <a:off x="14909800" y="1029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6.10</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66167</xdr:rowOff>
    </xdr:from>
    <xdr:to>
      <xdr:col>21</xdr:col>
      <xdr:colOff>50800</xdr:colOff>
      <xdr:row>61</xdr:row>
      <xdr:rowOff>167767</xdr:rowOff>
    </xdr:to>
    <xdr:sp macro="" textlink="">
      <xdr:nvSpPr>
        <xdr:cNvPr id="344" name="円/楕円 343"/>
        <xdr:cNvSpPr/>
      </xdr:nvSpPr>
      <xdr:spPr>
        <a:xfrm>
          <a:off x="14351000" y="1052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6494</xdr:rowOff>
    </xdr:from>
    <xdr:ext cx="762000" cy="259045"/>
    <xdr:sp macro="" textlink="">
      <xdr:nvSpPr>
        <xdr:cNvPr id="345" name="テキスト ボックス 344"/>
        <xdr:cNvSpPr txBox="1"/>
      </xdr:nvSpPr>
      <xdr:spPr>
        <a:xfrm>
          <a:off x="14020800" y="1029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6.09</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112014</xdr:rowOff>
    </xdr:from>
    <xdr:to>
      <xdr:col>19</xdr:col>
      <xdr:colOff>533400</xdr:colOff>
      <xdr:row>62</xdr:row>
      <xdr:rowOff>42164</xdr:rowOff>
    </xdr:to>
    <xdr:sp macro="" textlink="">
      <xdr:nvSpPr>
        <xdr:cNvPr id="346" name="円/楕円 345"/>
        <xdr:cNvSpPr/>
      </xdr:nvSpPr>
      <xdr:spPr>
        <a:xfrm>
          <a:off x="13462000" y="1057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52341</xdr:rowOff>
    </xdr:from>
    <xdr:ext cx="762000" cy="259045"/>
    <xdr:sp macro="" textlink="">
      <xdr:nvSpPr>
        <xdr:cNvPr id="347" name="テキスト ボックス 346"/>
        <xdr:cNvSpPr txBox="1"/>
      </xdr:nvSpPr>
      <xdr:spPr>
        <a:xfrm>
          <a:off x="13131800" y="1033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本市は、基準財政需要額算入額や標準財政規模の増額により、実質公債比率は前年度から</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ポイント改善（減少）している。</a:t>
          </a:r>
          <a:endParaRPr lang="ja-JP" altLang="ja-JP" sz="1400">
            <a:effectLst/>
          </a:endParaRPr>
        </a:p>
        <a:p>
          <a:r>
            <a:rPr kumimoji="1" lang="ja-JP" altLang="ja-JP" sz="1100">
              <a:solidFill>
                <a:schemeClr val="dk1"/>
              </a:solidFill>
              <a:effectLst/>
              <a:latin typeface="+mn-lt"/>
              <a:ea typeface="+mn-ea"/>
              <a:cs typeface="+mn-cs"/>
            </a:rPr>
            <a:t>　しかし、今後も引き続き、合併特例債の償還等に伴い、公債費の負担が年々増加する見通しであり、普通建設事業規模の適正化（経済性・緊急性・必要性を十分に精査）、市債の計画的発行（抑制）及び合併効果を活用した各種基金の積立金増額、市債の繰上償還など持続可能な財政構造、健全な財政運営に努め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4" name="直線コネクタ 363"/>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5" name="テキスト ボックス 364"/>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6" name="直線コネクタ 365"/>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7" name="テキスト ボックス 366"/>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8" name="直線コネクタ 367"/>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9" name="テキスト ボックス 368"/>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0" name="直線コネクタ 369"/>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1" name="テキスト ボックス 370"/>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166116</xdr:rowOff>
    </xdr:from>
    <xdr:to>
      <xdr:col>24</xdr:col>
      <xdr:colOff>558800</xdr:colOff>
      <xdr:row>45</xdr:row>
      <xdr:rowOff>90170</xdr:rowOff>
    </xdr:to>
    <xdr:cxnSp macro="">
      <xdr:nvCxnSpPr>
        <xdr:cNvPr id="374" name="直線コネクタ 373"/>
        <xdr:cNvCxnSpPr/>
      </xdr:nvCxnSpPr>
      <xdr:spPr>
        <a:xfrm flipV="1">
          <a:off x="17018000" y="6338316"/>
          <a:ext cx="0" cy="14671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62247</xdr:rowOff>
    </xdr:from>
    <xdr:ext cx="762000" cy="259045"/>
    <xdr:sp macro="" textlink="">
      <xdr:nvSpPr>
        <xdr:cNvPr id="375" name="公債費負担の状況最小値テキスト"/>
        <xdr:cNvSpPr txBox="1"/>
      </xdr:nvSpPr>
      <xdr:spPr>
        <a:xfrm>
          <a:off x="17106900" y="777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a:t>
          </a:r>
          <a:endParaRPr kumimoji="1" lang="ja-JP" altLang="en-US" sz="1000" b="1">
            <a:latin typeface="ＭＳ Ｐゴシック"/>
          </a:endParaRPr>
        </a:p>
      </xdr:txBody>
    </xdr:sp>
    <xdr:clientData/>
  </xdr:oneCellAnchor>
  <xdr:twoCellAnchor>
    <xdr:from>
      <xdr:col>24</xdr:col>
      <xdr:colOff>469900</xdr:colOff>
      <xdr:row>45</xdr:row>
      <xdr:rowOff>90170</xdr:rowOff>
    </xdr:from>
    <xdr:to>
      <xdr:col>24</xdr:col>
      <xdr:colOff>647700</xdr:colOff>
      <xdr:row>45</xdr:row>
      <xdr:rowOff>90170</xdr:rowOff>
    </xdr:to>
    <xdr:cxnSp macro="">
      <xdr:nvCxnSpPr>
        <xdr:cNvPr id="376" name="直線コネクタ 375"/>
        <xdr:cNvCxnSpPr/>
      </xdr:nvCxnSpPr>
      <xdr:spPr>
        <a:xfrm>
          <a:off x="16929100" y="780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81043</xdr:rowOff>
    </xdr:from>
    <xdr:ext cx="762000" cy="259045"/>
    <xdr:sp macro="" textlink="">
      <xdr:nvSpPr>
        <xdr:cNvPr id="377" name="公債費負担の状況最大値テキスト"/>
        <xdr:cNvSpPr txBox="1"/>
      </xdr:nvSpPr>
      <xdr:spPr>
        <a:xfrm>
          <a:off x="17106900" y="608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0.8</a:t>
          </a:r>
          <a:endParaRPr kumimoji="1" lang="ja-JP" altLang="en-US" sz="1000" b="1">
            <a:latin typeface="ＭＳ Ｐゴシック"/>
          </a:endParaRPr>
        </a:p>
      </xdr:txBody>
    </xdr:sp>
    <xdr:clientData/>
  </xdr:oneCellAnchor>
  <xdr:twoCellAnchor>
    <xdr:from>
      <xdr:col>24</xdr:col>
      <xdr:colOff>469900</xdr:colOff>
      <xdr:row>36</xdr:row>
      <xdr:rowOff>166116</xdr:rowOff>
    </xdr:from>
    <xdr:to>
      <xdr:col>24</xdr:col>
      <xdr:colOff>647700</xdr:colOff>
      <xdr:row>36</xdr:row>
      <xdr:rowOff>166116</xdr:rowOff>
    </xdr:to>
    <xdr:cxnSp macro="">
      <xdr:nvCxnSpPr>
        <xdr:cNvPr id="378" name="直線コネクタ 377"/>
        <xdr:cNvCxnSpPr/>
      </xdr:nvCxnSpPr>
      <xdr:spPr>
        <a:xfrm>
          <a:off x="16929100" y="633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155956</xdr:rowOff>
    </xdr:from>
    <xdr:to>
      <xdr:col>24</xdr:col>
      <xdr:colOff>558800</xdr:colOff>
      <xdr:row>41</xdr:row>
      <xdr:rowOff>23114</xdr:rowOff>
    </xdr:to>
    <xdr:cxnSp macro="">
      <xdr:nvCxnSpPr>
        <xdr:cNvPr id="379" name="直線コネクタ 378"/>
        <xdr:cNvCxnSpPr/>
      </xdr:nvCxnSpPr>
      <xdr:spPr>
        <a:xfrm flipV="1">
          <a:off x="16179800" y="7013956"/>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154449</xdr:rowOff>
    </xdr:from>
    <xdr:ext cx="762000" cy="259045"/>
    <xdr:sp macro="" textlink="">
      <xdr:nvSpPr>
        <xdr:cNvPr id="380" name="公債費負担の状況平均値テキスト"/>
        <xdr:cNvSpPr txBox="1"/>
      </xdr:nvSpPr>
      <xdr:spPr>
        <a:xfrm>
          <a:off x="17106900" y="7012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10922</xdr:rowOff>
    </xdr:from>
    <xdr:to>
      <xdr:col>24</xdr:col>
      <xdr:colOff>609600</xdr:colOff>
      <xdr:row>41</xdr:row>
      <xdr:rowOff>112522</xdr:rowOff>
    </xdr:to>
    <xdr:sp macro="" textlink="">
      <xdr:nvSpPr>
        <xdr:cNvPr id="381" name="フローチャート : 判断 380"/>
        <xdr:cNvSpPr/>
      </xdr:nvSpPr>
      <xdr:spPr>
        <a:xfrm>
          <a:off x="169672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23114</xdr:rowOff>
    </xdr:from>
    <xdr:to>
      <xdr:col>23</xdr:col>
      <xdr:colOff>406400</xdr:colOff>
      <xdr:row>41</xdr:row>
      <xdr:rowOff>90678</xdr:rowOff>
    </xdr:to>
    <xdr:cxnSp macro="">
      <xdr:nvCxnSpPr>
        <xdr:cNvPr id="382" name="直線コネクタ 381"/>
        <xdr:cNvCxnSpPr/>
      </xdr:nvCxnSpPr>
      <xdr:spPr>
        <a:xfrm flipV="1">
          <a:off x="15290800" y="7052564"/>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47244</xdr:rowOff>
    </xdr:from>
    <xdr:to>
      <xdr:col>23</xdr:col>
      <xdr:colOff>457200</xdr:colOff>
      <xdr:row>40</xdr:row>
      <xdr:rowOff>148844</xdr:rowOff>
    </xdr:to>
    <xdr:sp macro="" textlink="">
      <xdr:nvSpPr>
        <xdr:cNvPr id="383" name="フローチャート : 判断 382"/>
        <xdr:cNvSpPr/>
      </xdr:nvSpPr>
      <xdr:spPr>
        <a:xfrm>
          <a:off x="16129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159021</xdr:rowOff>
    </xdr:from>
    <xdr:ext cx="736600" cy="259045"/>
    <xdr:sp macro="" textlink="">
      <xdr:nvSpPr>
        <xdr:cNvPr id="384" name="テキスト ボックス 383"/>
        <xdr:cNvSpPr txBox="1"/>
      </xdr:nvSpPr>
      <xdr:spPr>
        <a:xfrm>
          <a:off x="15798800" y="6674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90678</xdr:rowOff>
    </xdr:from>
    <xdr:to>
      <xdr:col>22</xdr:col>
      <xdr:colOff>203200</xdr:colOff>
      <xdr:row>42</xdr:row>
      <xdr:rowOff>15748</xdr:rowOff>
    </xdr:to>
    <xdr:cxnSp macro="">
      <xdr:nvCxnSpPr>
        <xdr:cNvPr id="385" name="直線コネクタ 384"/>
        <xdr:cNvCxnSpPr/>
      </xdr:nvCxnSpPr>
      <xdr:spPr>
        <a:xfrm flipV="1">
          <a:off x="14401800" y="7120128"/>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37592</xdr:rowOff>
    </xdr:from>
    <xdr:to>
      <xdr:col>22</xdr:col>
      <xdr:colOff>254000</xdr:colOff>
      <xdr:row>40</xdr:row>
      <xdr:rowOff>139192</xdr:rowOff>
    </xdr:to>
    <xdr:sp macro="" textlink="">
      <xdr:nvSpPr>
        <xdr:cNvPr id="386" name="フローチャート : 判断 385"/>
        <xdr:cNvSpPr/>
      </xdr:nvSpPr>
      <xdr:spPr>
        <a:xfrm>
          <a:off x="15240000" y="689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149369</xdr:rowOff>
    </xdr:from>
    <xdr:ext cx="762000" cy="259045"/>
    <xdr:sp macro="" textlink="">
      <xdr:nvSpPr>
        <xdr:cNvPr id="387" name="テキスト ボックス 386"/>
        <xdr:cNvSpPr txBox="1"/>
      </xdr:nvSpPr>
      <xdr:spPr>
        <a:xfrm>
          <a:off x="14909800" y="666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15748</xdr:rowOff>
    </xdr:from>
    <xdr:to>
      <xdr:col>21</xdr:col>
      <xdr:colOff>0</xdr:colOff>
      <xdr:row>42</xdr:row>
      <xdr:rowOff>44704</xdr:rowOff>
    </xdr:to>
    <xdr:cxnSp macro="">
      <xdr:nvCxnSpPr>
        <xdr:cNvPr id="388" name="直線コネクタ 387"/>
        <xdr:cNvCxnSpPr/>
      </xdr:nvCxnSpPr>
      <xdr:spPr>
        <a:xfrm flipV="1">
          <a:off x="13512800" y="721664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114808</xdr:rowOff>
    </xdr:from>
    <xdr:to>
      <xdr:col>21</xdr:col>
      <xdr:colOff>50800</xdr:colOff>
      <xdr:row>41</xdr:row>
      <xdr:rowOff>44958</xdr:rowOff>
    </xdr:to>
    <xdr:sp macro="" textlink="">
      <xdr:nvSpPr>
        <xdr:cNvPr id="389" name="フローチャート : 判断 388"/>
        <xdr:cNvSpPr/>
      </xdr:nvSpPr>
      <xdr:spPr>
        <a:xfrm>
          <a:off x="14351000" y="697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55135</xdr:rowOff>
    </xdr:from>
    <xdr:ext cx="762000" cy="259045"/>
    <xdr:sp macro="" textlink="">
      <xdr:nvSpPr>
        <xdr:cNvPr id="390" name="テキスト ボックス 389"/>
        <xdr:cNvSpPr txBox="1"/>
      </xdr:nvSpPr>
      <xdr:spPr>
        <a:xfrm>
          <a:off x="14020800" y="674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1270</xdr:rowOff>
    </xdr:from>
    <xdr:to>
      <xdr:col>19</xdr:col>
      <xdr:colOff>533400</xdr:colOff>
      <xdr:row>41</xdr:row>
      <xdr:rowOff>102870</xdr:rowOff>
    </xdr:to>
    <xdr:sp macro="" textlink="">
      <xdr:nvSpPr>
        <xdr:cNvPr id="391" name="フローチャート : 判断 390"/>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113047</xdr:rowOff>
    </xdr:from>
    <xdr:ext cx="762000" cy="259045"/>
    <xdr:sp macro="" textlink="">
      <xdr:nvSpPr>
        <xdr:cNvPr id="392" name="テキスト ボックス 391"/>
        <xdr:cNvSpPr txBox="1"/>
      </xdr:nvSpPr>
      <xdr:spPr>
        <a:xfrm>
          <a:off x="13131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105156</xdr:rowOff>
    </xdr:from>
    <xdr:to>
      <xdr:col>24</xdr:col>
      <xdr:colOff>609600</xdr:colOff>
      <xdr:row>41</xdr:row>
      <xdr:rowOff>35306</xdr:rowOff>
    </xdr:to>
    <xdr:sp macro="" textlink="">
      <xdr:nvSpPr>
        <xdr:cNvPr id="398" name="円/楕円 397"/>
        <xdr:cNvSpPr/>
      </xdr:nvSpPr>
      <xdr:spPr>
        <a:xfrm>
          <a:off x="16967200" y="696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121683</xdr:rowOff>
    </xdr:from>
    <xdr:ext cx="762000" cy="259045"/>
    <xdr:sp macro="" textlink="">
      <xdr:nvSpPr>
        <xdr:cNvPr id="399" name="公債費負担の状況該当値テキスト"/>
        <xdr:cNvSpPr txBox="1"/>
      </xdr:nvSpPr>
      <xdr:spPr>
        <a:xfrm>
          <a:off x="17106900" y="6808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143764</xdr:rowOff>
    </xdr:from>
    <xdr:to>
      <xdr:col>23</xdr:col>
      <xdr:colOff>457200</xdr:colOff>
      <xdr:row>41</xdr:row>
      <xdr:rowOff>73914</xdr:rowOff>
    </xdr:to>
    <xdr:sp macro="" textlink="">
      <xdr:nvSpPr>
        <xdr:cNvPr id="400" name="円/楕円 399"/>
        <xdr:cNvSpPr/>
      </xdr:nvSpPr>
      <xdr:spPr>
        <a:xfrm>
          <a:off x="16129000" y="700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58691</xdr:rowOff>
    </xdr:from>
    <xdr:ext cx="736600" cy="259045"/>
    <xdr:sp macro="" textlink="">
      <xdr:nvSpPr>
        <xdr:cNvPr id="401" name="テキスト ボックス 400"/>
        <xdr:cNvSpPr txBox="1"/>
      </xdr:nvSpPr>
      <xdr:spPr>
        <a:xfrm>
          <a:off x="15798800" y="7088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39878</xdr:rowOff>
    </xdr:from>
    <xdr:to>
      <xdr:col>22</xdr:col>
      <xdr:colOff>254000</xdr:colOff>
      <xdr:row>41</xdr:row>
      <xdr:rowOff>141478</xdr:rowOff>
    </xdr:to>
    <xdr:sp macro="" textlink="">
      <xdr:nvSpPr>
        <xdr:cNvPr id="402" name="円/楕円 401"/>
        <xdr:cNvSpPr/>
      </xdr:nvSpPr>
      <xdr:spPr>
        <a:xfrm>
          <a:off x="15240000" y="706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126255</xdr:rowOff>
    </xdr:from>
    <xdr:ext cx="762000" cy="259045"/>
    <xdr:sp macro="" textlink="">
      <xdr:nvSpPr>
        <xdr:cNvPr id="403" name="テキスト ボックス 402"/>
        <xdr:cNvSpPr txBox="1"/>
      </xdr:nvSpPr>
      <xdr:spPr>
        <a:xfrm>
          <a:off x="14909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136398</xdr:rowOff>
    </xdr:from>
    <xdr:to>
      <xdr:col>21</xdr:col>
      <xdr:colOff>50800</xdr:colOff>
      <xdr:row>42</xdr:row>
      <xdr:rowOff>66548</xdr:rowOff>
    </xdr:to>
    <xdr:sp macro="" textlink="">
      <xdr:nvSpPr>
        <xdr:cNvPr id="404" name="円/楕円 403"/>
        <xdr:cNvSpPr/>
      </xdr:nvSpPr>
      <xdr:spPr>
        <a:xfrm>
          <a:off x="14351000" y="716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51325</xdr:rowOff>
    </xdr:from>
    <xdr:ext cx="762000" cy="259045"/>
    <xdr:sp macro="" textlink="">
      <xdr:nvSpPr>
        <xdr:cNvPr id="405" name="テキスト ボックス 404"/>
        <xdr:cNvSpPr txBox="1"/>
      </xdr:nvSpPr>
      <xdr:spPr>
        <a:xfrm>
          <a:off x="14020800" y="725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165354</xdr:rowOff>
    </xdr:from>
    <xdr:to>
      <xdr:col>19</xdr:col>
      <xdr:colOff>533400</xdr:colOff>
      <xdr:row>42</xdr:row>
      <xdr:rowOff>95504</xdr:rowOff>
    </xdr:to>
    <xdr:sp macro="" textlink="">
      <xdr:nvSpPr>
        <xdr:cNvPr id="406" name="円/楕円 405"/>
        <xdr:cNvSpPr/>
      </xdr:nvSpPr>
      <xdr:spPr>
        <a:xfrm>
          <a:off x="13462000" y="719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80281</xdr:rowOff>
    </xdr:from>
    <xdr:ext cx="762000" cy="259045"/>
    <xdr:sp macro="" textlink="">
      <xdr:nvSpPr>
        <xdr:cNvPr id="407" name="テキスト ボックス 406"/>
        <xdr:cNvSpPr txBox="1"/>
      </xdr:nvSpPr>
      <xdr:spPr>
        <a:xfrm>
          <a:off x="13131800" y="728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本市は、合併特例債の活用に伴い市債残高が増加傾向にあるが、今後の財政運営を見据えた</a:t>
          </a:r>
          <a:r>
            <a:rPr kumimoji="1" lang="ja-JP" altLang="en-US" sz="1100">
              <a:solidFill>
                <a:schemeClr val="dk1"/>
              </a:solidFill>
              <a:effectLst/>
              <a:latin typeface="+mn-lt"/>
              <a:ea typeface="+mn-ea"/>
              <a:cs typeface="+mn-cs"/>
            </a:rPr>
            <a:t>、普通建設事業の際には有利な事業債の選択や</a:t>
          </a:r>
          <a:r>
            <a:rPr kumimoji="1" lang="ja-JP" altLang="ja-JP" sz="1100">
              <a:solidFill>
                <a:schemeClr val="dk1"/>
              </a:solidFill>
              <a:effectLst/>
              <a:latin typeface="+mn-lt"/>
              <a:ea typeface="+mn-ea"/>
              <a:cs typeface="+mn-cs"/>
            </a:rPr>
            <a:t>充当可能基金の積増しにより、将来負担比率が前年度から</a:t>
          </a:r>
          <a:r>
            <a:rPr kumimoji="1" lang="en-US" altLang="ja-JP" sz="1100">
              <a:solidFill>
                <a:schemeClr val="dk1"/>
              </a:solidFill>
              <a:effectLst/>
              <a:latin typeface="+mn-lt"/>
              <a:ea typeface="+mn-ea"/>
              <a:cs typeface="+mn-cs"/>
            </a:rPr>
            <a:t>8.3</a:t>
          </a:r>
          <a:r>
            <a:rPr kumimoji="1" lang="ja-JP" altLang="ja-JP" sz="1100">
              <a:solidFill>
                <a:schemeClr val="dk1"/>
              </a:solidFill>
              <a:effectLst/>
              <a:latin typeface="+mn-lt"/>
              <a:ea typeface="+mn-ea"/>
              <a:cs typeface="+mn-cs"/>
            </a:rPr>
            <a:t>ポイント改善（減少）している。主な要因は、定員適正化計画に基づく職員数削減による退職手当見込額の減や標準財政規模の増、財政調整基金及び減債基金積立による充当可能基金の増額等があげられる。</a:t>
          </a:r>
          <a:endParaRPr lang="ja-JP" altLang="ja-JP" sz="1400">
            <a:effectLst/>
          </a:endParaRPr>
        </a:p>
        <a:p>
          <a:r>
            <a:rPr kumimoji="1" lang="ja-JP" altLang="ja-JP" sz="1100">
              <a:solidFill>
                <a:schemeClr val="dk1"/>
              </a:solidFill>
              <a:effectLst/>
              <a:latin typeface="+mn-lt"/>
              <a:ea typeface="+mn-ea"/>
              <a:cs typeface="+mn-cs"/>
            </a:rPr>
            <a:t>　今後は、合併算定替終了に伴い、</a:t>
          </a:r>
          <a:r>
            <a:rPr kumimoji="1" lang="ja-JP" altLang="en-US" sz="1100">
              <a:solidFill>
                <a:schemeClr val="dk1"/>
              </a:solidFill>
              <a:effectLst/>
              <a:latin typeface="+mn-lt"/>
              <a:ea typeface="+mn-ea"/>
              <a:cs typeface="+mn-cs"/>
            </a:rPr>
            <a:t>今年度</a:t>
          </a:r>
          <a:r>
            <a:rPr kumimoji="1" lang="ja-JP" altLang="ja-JP" sz="1100">
              <a:solidFill>
                <a:schemeClr val="dk1"/>
              </a:solidFill>
              <a:effectLst/>
              <a:latin typeface="+mn-lt"/>
              <a:ea typeface="+mn-ea"/>
              <a:cs typeface="+mn-cs"/>
            </a:rPr>
            <a:t>以降の普通交付税が段階的に縮減することから、普通建設事業規模の適正化など収入に見合った支出への転換や行政コストの削減に継続して取り組むことが不可欠であり、行政経営の視点で行財政改革に取り組み、持続可能な財政構造、健全な財政運営に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4" name="直線コネクタ 423"/>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5" name="テキスト ボックス 424"/>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6" name="直線コネクタ 425"/>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7" name="テキスト ボックス 426"/>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8" name="直線コネクタ 427"/>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9" name="テキスト ボックス 428"/>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0" name="直線コネクタ 429"/>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1" name="テキスト ボックス 430"/>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2" name="直線コネクタ 431"/>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3" name="テキスト ボックス 432"/>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4" name="直線コネクタ 433"/>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5" name="テキスト ボックス 434"/>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136192</xdr:rowOff>
    </xdr:to>
    <xdr:cxnSp macro="">
      <xdr:nvCxnSpPr>
        <xdr:cNvPr id="438" name="直線コネクタ 437"/>
        <xdr:cNvCxnSpPr/>
      </xdr:nvCxnSpPr>
      <xdr:spPr>
        <a:xfrm flipV="1">
          <a:off x="17018000" y="2313214"/>
          <a:ext cx="0" cy="15948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108269</xdr:rowOff>
    </xdr:from>
    <xdr:ext cx="762000" cy="259045"/>
    <xdr:sp macro="" textlink="">
      <xdr:nvSpPr>
        <xdr:cNvPr id="439" name="将来負担の状況最小値テキスト"/>
        <xdr:cNvSpPr txBox="1"/>
      </xdr:nvSpPr>
      <xdr:spPr>
        <a:xfrm>
          <a:off x="17106900" y="3880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138.8</a:t>
          </a:r>
          <a:endParaRPr kumimoji="1" lang="ja-JP" altLang="en-US" sz="1000" b="1">
            <a:latin typeface="ＭＳ Ｐゴシック"/>
          </a:endParaRPr>
        </a:p>
      </xdr:txBody>
    </xdr:sp>
    <xdr:clientData/>
  </xdr:oneCellAnchor>
  <xdr:twoCellAnchor>
    <xdr:from>
      <xdr:col>24</xdr:col>
      <xdr:colOff>469900</xdr:colOff>
      <xdr:row>22</xdr:row>
      <xdr:rowOff>136192</xdr:rowOff>
    </xdr:from>
    <xdr:to>
      <xdr:col>24</xdr:col>
      <xdr:colOff>647700</xdr:colOff>
      <xdr:row>22</xdr:row>
      <xdr:rowOff>136192</xdr:rowOff>
    </xdr:to>
    <xdr:cxnSp macro="">
      <xdr:nvCxnSpPr>
        <xdr:cNvPr id="440" name="直線コネクタ 439"/>
        <xdr:cNvCxnSpPr/>
      </xdr:nvCxnSpPr>
      <xdr:spPr>
        <a:xfrm>
          <a:off x="16929100" y="3908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1"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2" name="直線コネクタ 441"/>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69185</xdr:rowOff>
    </xdr:from>
    <xdr:to>
      <xdr:col>24</xdr:col>
      <xdr:colOff>558800</xdr:colOff>
      <xdr:row>14</xdr:row>
      <xdr:rowOff>164556</xdr:rowOff>
    </xdr:to>
    <xdr:cxnSp macro="">
      <xdr:nvCxnSpPr>
        <xdr:cNvPr id="443" name="直線コネクタ 442"/>
        <xdr:cNvCxnSpPr/>
      </xdr:nvCxnSpPr>
      <xdr:spPr>
        <a:xfrm flipV="1">
          <a:off x="16179800" y="2469485"/>
          <a:ext cx="838200" cy="95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101436</xdr:rowOff>
    </xdr:from>
    <xdr:ext cx="762000" cy="259045"/>
    <xdr:sp macro="" textlink="">
      <xdr:nvSpPr>
        <xdr:cNvPr id="444" name="将来負担の状況平均値テキスト"/>
        <xdr:cNvSpPr txBox="1"/>
      </xdr:nvSpPr>
      <xdr:spPr>
        <a:xfrm>
          <a:off x="17106900" y="28446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129359</xdr:rowOff>
    </xdr:from>
    <xdr:to>
      <xdr:col>24</xdr:col>
      <xdr:colOff>609600</xdr:colOff>
      <xdr:row>17</xdr:row>
      <xdr:rowOff>59509</xdr:rowOff>
    </xdr:to>
    <xdr:sp macro="" textlink="">
      <xdr:nvSpPr>
        <xdr:cNvPr id="445" name="フローチャート : 判断 444"/>
        <xdr:cNvSpPr/>
      </xdr:nvSpPr>
      <xdr:spPr>
        <a:xfrm>
          <a:off x="16967200" y="287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164556</xdr:rowOff>
    </xdr:from>
    <xdr:to>
      <xdr:col>23</xdr:col>
      <xdr:colOff>406400</xdr:colOff>
      <xdr:row>15</xdr:row>
      <xdr:rowOff>80433</xdr:rowOff>
    </xdr:to>
    <xdr:cxnSp macro="">
      <xdr:nvCxnSpPr>
        <xdr:cNvPr id="446" name="直線コネクタ 445"/>
        <xdr:cNvCxnSpPr/>
      </xdr:nvCxnSpPr>
      <xdr:spPr>
        <a:xfrm flipV="1">
          <a:off x="15290800" y="2564856"/>
          <a:ext cx="889000" cy="87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91682</xdr:rowOff>
    </xdr:from>
    <xdr:to>
      <xdr:col>23</xdr:col>
      <xdr:colOff>457200</xdr:colOff>
      <xdr:row>16</xdr:row>
      <xdr:rowOff>21832</xdr:rowOff>
    </xdr:to>
    <xdr:sp macro="" textlink="">
      <xdr:nvSpPr>
        <xdr:cNvPr id="447" name="フローチャート : 判断 446"/>
        <xdr:cNvSpPr/>
      </xdr:nvSpPr>
      <xdr:spPr>
        <a:xfrm>
          <a:off x="16129000" y="2663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6609</xdr:rowOff>
    </xdr:from>
    <xdr:ext cx="736600" cy="259045"/>
    <xdr:sp macro="" textlink="">
      <xdr:nvSpPr>
        <xdr:cNvPr id="448" name="テキスト ボックス 447"/>
        <xdr:cNvSpPr txBox="1"/>
      </xdr:nvSpPr>
      <xdr:spPr>
        <a:xfrm>
          <a:off x="15798800" y="2749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34.9</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80433</xdr:rowOff>
    </xdr:from>
    <xdr:to>
      <xdr:col>22</xdr:col>
      <xdr:colOff>203200</xdr:colOff>
      <xdr:row>16</xdr:row>
      <xdr:rowOff>44571</xdr:rowOff>
    </xdr:to>
    <xdr:cxnSp macro="">
      <xdr:nvCxnSpPr>
        <xdr:cNvPr id="449" name="直線コネクタ 448"/>
        <xdr:cNvCxnSpPr/>
      </xdr:nvCxnSpPr>
      <xdr:spPr>
        <a:xfrm flipV="1">
          <a:off x="14401800" y="2652183"/>
          <a:ext cx="889000" cy="135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79042</xdr:rowOff>
    </xdr:from>
    <xdr:to>
      <xdr:col>22</xdr:col>
      <xdr:colOff>254000</xdr:colOff>
      <xdr:row>16</xdr:row>
      <xdr:rowOff>9192</xdr:rowOff>
    </xdr:to>
    <xdr:sp macro="" textlink="">
      <xdr:nvSpPr>
        <xdr:cNvPr id="450" name="フローチャート : 判断 449"/>
        <xdr:cNvSpPr/>
      </xdr:nvSpPr>
      <xdr:spPr>
        <a:xfrm>
          <a:off x="15240000" y="265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165419</xdr:rowOff>
    </xdr:from>
    <xdr:ext cx="762000" cy="259045"/>
    <xdr:sp macro="" textlink="">
      <xdr:nvSpPr>
        <xdr:cNvPr id="451" name="テキスト ボックス 450"/>
        <xdr:cNvSpPr txBox="1"/>
      </xdr:nvSpPr>
      <xdr:spPr>
        <a:xfrm>
          <a:off x="14909800" y="2737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44571</xdr:rowOff>
    </xdr:from>
    <xdr:to>
      <xdr:col>21</xdr:col>
      <xdr:colOff>0</xdr:colOff>
      <xdr:row>17</xdr:row>
      <xdr:rowOff>84546</xdr:rowOff>
    </xdr:to>
    <xdr:cxnSp macro="">
      <xdr:nvCxnSpPr>
        <xdr:cNvPr id="452" name="直線コネクタ 451"/>
        <xdr:cNvCxnSpPr/>
      </xdr:nvCxnSpPr>
      <xdr:spPr>
        <a:xfrm flipV="1">
          <a:off x="13512800" y="2787771"/>
          <a:ext cx="889000" cy="211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122706</xdr:rowOff>
    </xdr:from>
    <xdr:to>
      <xdr:col>21</xdr:col>
      <xdr:colOff>50800</xdr:colOff>
      <xdr:row>16</xdr:row>
      <xdr:rowOff>52856</xdr:rowOff>
    </xdr:to>
    <xdr:sp macro="" textlink="">
      <xdr:nvSpPr>
        <xdr:cNvPr id="453" name="フローチャート : 判断 452"/>
        <xdr:cNvSpPr/>
      </xdr:nvSpPr>
      <xdr:spPr>
        <a:xfrm>
          <a:off x="14351000" y="269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63033</xdr:rowOff>
    </xdr:from>
    <xdr:ext cx="762000" cy="259045"/>
    <xdr:sp macro="" textlink="">
      <xdr:nvSpPr>
        <xdr:cNvPr id="454" name="テキスト ボックス 453"/>
        <xdr:cNvSpPr txBox="1"/>
      </xdr:nvSpPr>
      <xdr:spPr>
        <a:xfrm>
          <a:off x="14020800" y="246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48925</xdr:rowOff>
    </xdr:from>
    <xdr:to>
      <xdr:col>19</xdr:col>
      <xdr:colOff>533400</xdr:colOff>
      <xdr:row>16</xdr:row>
      <xdr:rowOff>150525</xdr:rowOff>
    </xdr:to>
    <xdr:sp macro="" textlink="">
      <xdr:nvSpPr>
        <xdr:cNvPr id="455" name="フローチャート : 判断 454"/>
        <xdr:cNvSpPr/>
      </xdr:nvSpPr>
      <xdr:spPr>
        <a:xfrm>
          <a:off x="13462000" y="279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160702</xdr:rowOff>
    </xdr:from>
    <xdr:ext cx="762000" cy="259045"/>
    <xdr:sp macro="" textlink="">
      <xdr:nvSpPr>
        <xdr:cNvPr id="456" name="テキスト ボックス 455"/>
        <xdr:cNvSpPr txBox="1"/>
      </xdr:nvSpPr>
      <xdr:spPr>
        <a:xfrm>
          <a:off x="13131800" y="2561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14</xdr:row>
      <xdr:rowOff>18385</xdr:rowOff>
    </xdr:from>
    <xdr:to>
      <xdr:col>24</xdr:col>
      <xdr:colOff>609600</xdr:colOff>
      <xdr:row>14</xdr:row>
      <xdr:rowOff>119985</xdr:rowOff>
    </xdr:to>
    <xdr:sp macro="" textlink="">
      <xdr:nvSpPr>
        <xdr:cNvPr id="462" name="円/楕円 461"/>
        <xdr:cNvSpPr/>
      </xdr:nvSpPr>
      <xdr:spPr>
        <a:xfrm>
          <a:off x="16967200" y="241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34912</xdr:rowOff>
    </xdr:from>
    <xdr:ext cx="762000" cy="259045"/>
    <xdr:sp macro="" textlink="">
      <xdr:nvSpPr>
        <xdr:cNvPr id="463" name="将来負担の状況該当値テキスト"/>
        <xdr:cNvSpPr txBox="1"/>
      </xdr:nvSpPr>
      <xdr:spPr>
        <a:xfrm>
          <a:off x="17106900" y="226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113756</xdr:rowOff>
    </xdr:from>
    <xdr:to>
      <xdr:col>23</xdr:col>
      <xdr:colOff>457200</xdr:colOff>
      <xdr:row>15</xdr:row>
      <xdr:rowOff>43906</xdr:rowOff>
    </xdr:to>
    <xdr:sp macro="" textlink="">
      <xdr:nvSpPr>
        <xdr:cNvPr id="464" name="円/楕円 463"/>
        <xdr:cNvSpPr/>
      </xdr:nvSpPr>
      <xdr:spPr>
        <a:xfrm>
          <a:off x="16129000" y="2514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54083</xdr:rowOff>
    </xdr:from>
    <xdr:ext cx="736600" cy="259045"/>
    <xdr:sp macro="" textlink="">
      <xdr:nvSpPr>
        <xdr:cNvPr id="465" name="テキスト ボックス 464"/>
        <xdr:cNvSpPr txBox="1"/>
      </xdr:nvSpPr>
      <xdr:spPr>
        <a:xfrm>
          <a:off x="15798800" y="2282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29633</xdr:rowOff>
    </xdr:from>
    <xdr:to>
      <xdr:col>22</xdr:col>
      <xdr:colOff>254000</xdr:colOff>
      <xdr:row>15</xdr:row>
      <xdr:rowOff>131233</xdr:rowOff>
    </xdr:to>
    <xdr:sp macro="" textlink="">
      <xdr:nvSpPr>
        <xdr:cNvPr id="466" name="円/楕円 465"/>
        <xdr:cNvSpPr/>
      </xdr:nvSpPr>
      <xdr:spPr>
        <a:xfrm>
          <a:off x="15240000" y="260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141410</xdr:rowOff>
    </xdr:from>
    <xdr:ext cx="762000" cy="259045"/>
    <xdr:sp macro="" textlink="">
      <xdr:nvSpPr>
        <xdr:cNvPr id="467" name="テキスト ボックス 466"/>
        <xdr:cNvSpPr txBox="1"/>
      </xdr:nvSpPr>
      <xdr:spPr>
        <a:xfrm>
          <a:off x="14909800" y="237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29.5</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165221</xdr:rowOff>
    </xdr:from>
    <xdr:to>
      <xdr:col>21</xdr:col>
      <xdr:colOff>50800</xdr:colOff>
      <xdr:row>16</xdr:row>
      <xdr:rowOff>95371</xdr:rowOff>
    </xdr:to>
    <xdr:sp macro="" textlink="">
      <xdr:nvSpPr>
        <xdr:cNvPr id="468" name="円/楕円 467"/>
        <xdr:cNvSpPr/>
      </xdr:nvSpPr>
      <xdr:spPr>
        <a:xfrm>
          <a:off x="14351000" y="273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80148</xdr:rowOff>
    </xdr:from>
    <xdr:ext cx="762000" cy="259045"/>
    <xdr:sp macro="" textlink="">
      <xdr:nvSpPr>
        <xdr:cNvPr id="469" name="テキスト ボックス 468"/>
        <xdr:cNvSpPr txBox="1"/>
      </xdr:nvSpPr>
      <xdr:spPr>
        <a:xfrm>
          <a:off x="14020800" y="282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41.3</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33746</xdr:rowOff>
    </xdr:from>
    <xdr:to>
      <xdr:col>19</xdr:col>
      <xdr:colOff>533400</xdr:colOff>
      <xdr:row>17</xdr:row>
      <xdr:rowOff>135346</xdr:rowOff>
    </xdr:to>
    <xdr:sp macro="" textlink="">
      <xdr:nvSpPr>
        <xdr:cNvPr id="470" name="円/楕円 469"/>
        <xdr:cNvSpPr/>
      </xdr:nvSpPr>
      <xdr:spPr>
        <a:xfrm>
          <a:off x="13462000" y="2948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120123</xdr:rowOff>
    </xdr:from>
    <xdr:ext cx="762000" cy="259045"/>
    <xdr:sp macro="" textlink="">
      <xdr:nvSpPr>
        <xdr:cNvPr id="471" name="テキスト ボックス 470"/>
        <xdr:cNvSpPr txBox="1"/>
      </xdr:nvSpPr>
      <xdr:spPr>
        <a:xfrm>
          <a:off x="13131800" y="3034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沖縄県うるま市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122,692
121,794
87.02
57,709,730
55,211,733
2,248,289
26,923,559
51,237,290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7.8
13.6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再任用職員や一般職職員の微増により前年度比から</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増となっているが</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依然として</a:t>
          </a:r>
          <a:r>
            <a:rPr kumimoji="1" lang="ja-JP" altLang="ja-JP" sz="1100">
              <a:solidFill>
                <a:schemeClr val="dk1"/>
              </a:solidFill>
              <a:effectLst/>
              <a:latin typeface="+mn-lt"/>
              <a:ea typeface="+mn-ea"/>
              <a:cs typeface="+mn-cs"/>
            </a:rPr>
            <a:t>類似団体平均を下回っている。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度の合併以降、職員数の適正化を最重要課題として、定員適正化計画に基づき、簡素で効率的な行政、行政コストの削減を踏まえ、事務事業の見直し・改善、業務の民間委託や指定管理者制度活用の推進などで、職員定数削減を実施し、人件費削減に取り組んできた</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前年度から定員適正化計画が休止となっていることから、</a:t>
          </a:r>
          <a:r>
            <a:rPr kumimoji="1" lang="ja-JP" altLang="ja-JP" sz="1100">
              <a:solidFill>
                <a:schemeClr val="dk1"/>
              </a:solidFill>
              <a:effectLst/>
              <a:latin typeface="+mn-lt"/>
              <a:ea typeface="+mn-ea"/>
              <a:cs typeface="+mn-cs"/>
            </a:rPr>
            <a:t>削減目標達成に向けては今後の検討課題としつつも、事務事業の見直し、業務の民間委託等を組織的に取り組むことで人件費抑制に努める。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127000</xdr:rowOff>
    </xdr:from>
    <xdr:to>
      <xdr:col>7</xdr:col>
      <xdr:colOff>15875</xdr:colOff>
      <xdr:row>41</xdr:row>
      <xdr:rowOff>102507</xdr:rowOff>
    </xdr:to>
    <xdr:cxnSp macro="">
      <xdr:nvCxnSpPr>
        <xdr:cNvPr id="63" name="直線コネクタ 62"/>
        <xdr:cNvCxnSpPr/>
      </xdr:nvCxnSpPr>
      <xdr:spPr>
        <a:xfrm flipV="1">
          <a:off x="4826000" y="5613400"/>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74584</xdr:rowOff>
    </xdr:from>
    <xdr:ext cx="762000" cy="259045"/>
    <xdr:sp macro="" textlink="">
      <xdr:nvSpPr>
        <xdr:cNvPr id="64" name="人件費最小値テキスト"/>
        <xdr:cNvSpPr txBox="1"/>
      </xdr:nvSpPr>
      <xdr:spPr>
        <a:xfrm>
          <a:off x="4914900" y="7104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6</xdr:col>
      <xdr:colOff>612775</xdr:colOff>
      <xdr:row>41</xdr:row>
      <xdr:rowOff>102507</xdr:rowOff>
    </xdr:from>
    <xdr:to>
      <xdr:col>7</xdr:col>
      <xdr:colOff>104775</xdr:colOff>
      <xdr:row>41</xdr:row>
      <xdr:rowOff>102507</xdr:rowOff>
    </xdr:to>
    <xdr:cxnSp macro="">
      <xdr:nvCxnSpPr>
        <xdr:cNvPr id="65" name="直線コネクタ 64"/>
        <xdr:cNvCxnSpPr/>
      </xdr:nvCxnSpPr>
      <xdr:spPr>
        <a:xfrm>
          <a:off x="4737100" y="7131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41927</xdr:rowOff>
    </xdr:from>
    <xdr:ext cx="762000" cy="259045"/>
    <xdr:sp macro="" textlink="">
      <xdr:nvSpPr>
        <xdr:cNvPr id="66" name="人件費最大値テキスト"/>
        <xdr:cNvSpPr txBox="1"/>
      </xdr:nvSpPr>
      <xdr:spPr>
        <a:xfrm>
          <a:off x="4914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6</xdr:col>
      <xdr:colOff>612775</xdr:colOff>
      <xdr:row>32</xdr:row>
      <xdr:rowOff>127000</xdr:rowOff>
    </xdr:from>
    <xdr:to>
      <xdr:col>7</xdr:col>
      <xdr:colOff>104775</xdr:colOff>
      <xdr:row>32</xdr:row>
      <xdr:rowOff>127000</xdr:rowOff>
    </xdr:to>
    <xdr:cxnSp macro="">
      <xdr:nvCxnSpPr>
        <xdr:cNvPr id="67" name="直線コネクタ 66"/>
        <xdr:cNvCxnSpPr/>
      </xdr:nvCxnSpPr>
      <xdr:spPr>
        <a:xfrm>
          <a:off x="4737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127000</xdr:rowOff>
    </xdr:from>
    <xdr:to>
      <xdr:col>7</xdr:col>
      <xdr:colOff>15875</xdr:colOff>
      <xdr:row>35</xdr:row>
      <xdr:rowOff>20864</xdr:rowOff>
    </xdr:to>
    <xdr:cxnSp macro="">
      <xdr:nvCxnSpPr>
        <xdr:cNvPr id="68" name="直線コネクタ 67"/>
        <xdr:cNvCxnSpPr/>
      </xdr:nvCxnSpPr>
      <xdr:spPr>
        <a:xfrm>
          <a:off x="3987800" y="5956300"/>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31949</xdr:rowOff>
    </xdr:from>
    <xdr:ext cx="762000" cy="259045"/>
    <xdr:sp macro="" textlink="">
      <xdr:nvSpPr>
        <xdr:cNvPr id="69" name="人件費平均値テキスト"/>
        <xdr:cNvSpPr txBox="1"/>
      </xdr:nvSpPr>
      <xdr:spPr>
        <a:xfrm>
          <a:off x="4914900" y="6204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59872</xdr:rowOff>
    </xdr:from>
    <xdr:to>
      <xdr:col>7</xdr:col>
      <xdr:colOff>66675</xdr:colOff>
      <xdr:row>36</xdr:row>
      <xdr:rowOff>161472</xdr:rowOff>
    </xdr:to>
    <xdr:sp macro="" textlink="">
      <xdr:nvSpPr>
        <xdr:cNvPr id="70" name="フローチャート : 判断 69"/>
        <xdr:cNvSpPr/>
      </xdr:nvSpPr>
      <xdr:spPr>
        <a:xfrm>
          <a:off x="47752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127000</xdr:rowOff>
    </xdr:from>
    <xdr:to>
      <xdr:col>5</xdr:col>
      <xdr:colOff>549275</xdr:colOff>
      <xdr:row>36</xdr:row>
      <xdr:rowOff>159657</xdr:rowOff>
    </xdr:to>
    <xdr:cxnSp macro="">
      <xdr:nvCxnSpPr>
        <xdr:cNvPr id="71" name="直線コネクタ 70"/>
        <xdr:cNvCxnSpPr/>
      </xdr:nvCxnSpPr>
      <xdr:spPr>
        <a:xfrm flipV="1">
          <a:off x="3098800" y="5956300"/>
          <a:ext cx="889000" cy="375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43543</xdr:rowOff>
    </xdr:from>
    <xdr:to>
      <xdr:col>5</xdr:col>
      <xdr:colOff>600075</xdr:colOff>
      <xdr:row>36</xdr:row>
      <xdr:rowOff>145143</xdr:rowOff>
    </xdr:to>
    <xdr:sp macro="" textlink="">
      <xdr:nvSpPr>
        <xdr:cNvPr id="72" name="フローチャート : 判断 71"/>
        <xdr:cNvSpPr/>
      </xdr:nvSpPr>
      <xdr:spPr>
        <a:xfrm>
          <a:off x="3937000" y="621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129920</xdr:rowOff>
    </xdr:from>
    <xdr:ext cx="736600" cy="259045"/>
    <xdr:sp macro="" textlink="">
      <xdr:nvSpPr>
        <xdr:cNvPr id="73" name="テキスト ボックス 72"/>
        <xdr:cNvSpPr txBox="1"/>
      </xdr:nvSpPr>
      <xdr:spPr>
        <a:xfrm>
          <a:off x="3606800" y="6302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159657</xdr:rowOff>
    </xdr:from>
    <xdr:to>
      <xdr:col>4</xdr:col>
      <xdr:colOff>346075</xdr:colOff>
      <xdr:row>38</xdr:row>
      <xdr:rowOff>29028</xdr:rowOff>
    </xdr:to>
    <xdr:cxnSp macro="">
      <xdr:nvCxnSpPr>
        <xdr:cNvPr id="74" name="直線コネクタ 73"/>
        <xdr:cNvCxnSpPr/>
      </xdr:nvCxnSpPr>
      <xdr:spPr>
        <a:xfrm flipV="1">
          <a:off x="2209800" y="6331857"/>
          <a:ext cx="889000" cy="21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166007</xdr:rowOff>
    </xdr:from>
    <xdr:to>
      <xdr:col>4</xdr:col>
      <xdr:colOff>396875</xdr:colOff>
      <xdr:row>38</xdr:row>
      <xdr:rowOff>96157</xdr:rowOff>
    </xdr:to>
    <xdr:sp macro="" textlink="">
      <xdr:nvSpPr>
        <xdr:cNvPr id="75" name="フローチャート : 判断 74"/>
        <xdr:cNvSpPr/>
      </xdr:nvSpPr>
      <xdr:spPr>
        <a:xfrm>
          <a:off x="3048000" y="650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80934</xdr:rowOff>
    </xdr:from>
    <xdr:ext cx="762000" cy="259045"/>
    <xdr:sp macro="" textlink="">
      <xdr:nvSpPr>
        <xdr:cNvPr id="76" name="テキスト ボックス 75"/>
        <xdr:cNvSpPr txBox="1"/>
      </xdr:nvSpPr>
      <xdr:spPr>
        <a:xfrm>
          <a:off x="2717800" y="659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29028</xdr:rowOff>
    </xdr:from>
    <xdr:to>
      <xdr:col>3</xdr:col>
      <xdr:colOff>142875</xdr:colOff>
      <xdr:row>38</xdr:row>
      <xdr:rowOff>127000</xdr:rowOff>
    </xdr:to>
    <xdr:cxnSp macro="">
      <xdr:nvCxnSpPr>
        <xdr:cNvPr id="77" name="直線コネクタ 76"/>
        <xdr:cNvCxnSpPr/>
      </xdr:nvCxnSpPr>
      <xdr:spPr>
        <a:xfrm flipV="1">
          <a:off x="1320800" y="6544128"/>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166007</xdr:rowOff>
    </xdr:from>
    <xdr:to>
      <xdr:col>3</xdr:col>
      <xdr:colOff>193675</xdr:colOff>
      <xdr:row>38</xdr:row>
      <xdr:rowOff>96157</xdr:rowOff>
    </xdr:to>
    <xdr:sp macro="" textlink="">
      <xdr:nvSpPr>
        <xdr:cNvPr id="78" name="フローチャート : 判断 77"/>
        <xdr:cNvSpPr/>
      </xdr:nvSpPr>
      <xdr:spPr>
        <a:xfrm>
          <a:off x="2159000" y="650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80934</xdr:rowOff>
    </xdr:from>
    <xdr:ext cx="762000" cy="259045"/>
    <xdr:sp macro="" textlink="">
      <xdr:nvSpPr>
        <xdr:cNvPr id="79" name="テキスト ボックス 78"/>
        <xdr:cNvSpPr txBox="1"/>
      </xdr:nvSpPr>
      <xdr:spPr>
        <a:xfrm>
          <a:off x="1828800" y="659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1</xdr:col>
      <xdr:colOff>574675</xdr:colOff>
      <xdr:row>39</xdr:row>
      <xdr:rowOff>51707</xdr:rowOff>
    </xdr:from>
    <xdr:to>
      <xdr:col>1</xdr:col>
      <xdr:colOff>676275</xdr:colOff>
      <xdr:row>39</xdr:row>
      <xdr:rowOff>153307</xdr:rowOff>
    </xdr:to>
    <xdr:sp macro="" textlink="">
      <xdr:nvSpPr>
        <xdr:cNvPr id="80" name="フローチャート : 判断 79"/>
        <xdr:cNvSpPr/>
      </xdr:nvSpPr>
      <xdr:spPr>
        <a:xfrm>
          <a:off x="1270000" y="673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138084</xdr:rowOff>
    </xdr:from>
    <xdr:ext cx="762000" cy="259045"/>
    <xdr:sp macro="" textlink="">
      <xdr:nvSpPr>
        <xdr:cNvPr id="81" name="テキスト ボックス 80"/>
        <xdr:cNvSpPr txBox="1"/>
      </xdr:nvSpPr>
      <xdr:spPr>
        <a:xfrm>
          <a:off x="939800" y="682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34</xdr:row>
      <xdr:rowOff>141514</xdr:rowOff>
    </xdr:from>
    <xdr:to>
      <xdr:col>7</xdr:col>
      <xdr:colOff>66675</xdr:colOff>
      <xdr:row>35</xdr:row>
      <xdr:rowOff>71664</xdr:rowOff>
    </xdr:to>
    <xdr:sp macro="" textlink="">
      <xdr:nvSpPr>
        <xdr:cNvPr id="87" name="円/楕円 86"/>
        <xdr:cNvSpPr/>
      </xdr:nvSpPr>
      <xdr:spPr>
        <a:xfrm>
          <a:off x="4775200" y="597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158041</xdr:rowOff>
    </xdr:from>
    <xdr:ext cx="762000" cy="259045"/>
    <xdr:sp macro="" textlink="">
      <xdr:nvSpPr>
        <xdr:cNvPr id="88" name="人件費該当値テキスト"/>
        <xdr:cNvSpPr txBox="1"/>
      </xdr:nvSpPr>
      <xdr:spPr>
        <a:xfrm>
          <a:off x="4914900" y="581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76200</xdr:rowOff>
    </xdr:from>
    <xdr:to>
      <xdr:col>5</xdr:col>
      <xdr:colOff>600075</xdr:colOff>
      <xdr:row>35</xdr:row>
      <xdr:rowOff>6350</xdr:rowOff>
    </xdr:to>
    <xdr:sp macro="" textlink="">
      <xdr:nvSpPr>
        <xdr:cNvPr id="89" name="円/楕円 88"/>
        <xdr:cNvSpPr/>
      </xdr:nvSpPr>
      <xdr:spPr>
        <a:xfrm>
          <a:off x="3937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16527</xdr:rowOff>
    </xdr:from>
    <xdr:ext cx="736600" cy="259045"/>
    <xdr:sp macro="" textlink="">
      <xdr:nvSpPr>
        <xdr:cNvPr id="90" name="テキスト ボックス 89"/>
        <xdr:cNvSpPr txBox="1"/>
      </xdr:nvSpPr>
      <xdr:spPr>
        <a:xfrm>
          <a:off x="3606800" y="567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108857</xdr:rowOff>
    </xdr:from>
    <xdr:to>
      <xdr:col>4</xdr:col>
      <xdr:colOff>396875</xdr:colOff>
      <xdr:row>37</xdr:row>
      <xdr:rowOff>39007</xdr:rowOff>
    </xdr:to>
    <xdr:sp macro="" textlink="">
      <xdr:nvSpPr>
        <xdr:cNvPr id="91" name="円/楕円 90"/>
        <xdr:cNvSpPr/>
      </xdr:nvSpPr>
      <xdr:spPr>
        <a:xfrm>
          <a:off x="3048000" y="6281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49184</xdr:rowOff>
    </xdr:from>
    <xdr:ext cx="762000" cy="259045"/>
    <xdr:sp macro="" textlink="">
      <xdr:nvSpPr>
        <xdr:cNvPr id="92" name="テキスト ボックス 91"/>
        <xdr:cNvSpPr txBox="1"/>
      </xdr:nvSpPr>
      <xdr:spPr>
        <a:xfrm>
          <a:off x="2717800" y="604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149678</xdr:rowOff>
    </xdr:from>
    <xdr:to>
      <xdr:col>3</xdr:col>
      <xdr:colOff>193675</xdr:colOff>
      <xdr:row>38</xdr:row>
      <xdr:rowOff>79828</xdr:rowOff>
    </xdr:to>
    <xdr:sp macro="" textlink="">
      <xdr:nvSpPr>
        <xdr:cNvPr id="93" name="円/楕円 92"/>
        <xdr:cNvSpPr/>
      </xdr:nvSpPr>
      <xdr:spPr>
        <a:xfrm>
          <a:off x="2159000" y="649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90005</xdr:rowOff>
    </xdr:from>
    <xdr:ext cx="762000" cy="259045"/>
    <xdr:sp macro="" textlink="">
      <xdr:nvSpPr>
        <xdr:cNvPr id="94" name="テキスト ボックス 93"/>
        <xdr:cNvSpPr txBox="1"/>
      </xdr:nvSpPr>
      <xdr:spPr>
        <a:xfrm>
          <a:off x="1828800" y="626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76200</xdr:rowOff>
    </xdr:from>
    <xdr:to>
      <xdr:col>1</xdr:col>
      <xdr:colOff>676275</xdr:colOff>
      <xdr:row>39</xdr:row>
      <xdr:rowOff>6350</xdr:rowOff>
    </xdr:to>
    <xdr:sp macro="" textlink="">
      <xdr:nvSpPr>
        <xdr:cNvPr id="95" name="円/楕円 94"/>
        <xdr:cNvSpPr/>
      </xdr:nvSpPr>
      <xdr:spPr>
        <a:xfrm>
          <a:off x="1270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16527</xdr:rowOff>
    </xdr:from>
    <xdr:ext cx="762000" cy="259045"/>
    <xdr:sp macro="" textlink="">
      <xdr:nvSpPr>
        <xdr:cNvPr id="96" name="テキスト ボックス 95"/>
        <xdr:cNvSpPr txBox="1"/>
      </xdr:nvSpPr>
      <xdr:spPr>
        <a:xfrm>
          <a:off x="939800" y="636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物件費に係る経常収支比率が類似団体平均と比較すると</a:t>
          </a:r>
          <a:r>
            <a:rPr kumimoji="1" lang="en-US" altLang="ja-JP" sz="1100" b="0" i="0" baseline="0">
              <a:solidFill>
                <a:schemeClr val="dk1"/>
              </a:solidFill>
              <a:effectLst/>
              <a:latin typeface="+mn-lt"/>
              <a:ea typeface="+mn-ea"/>
              <a:cs typeface="+mn-cs"/>
            </a:rPr>
            <a:t>0.4</a:t>
          </a:r>
          <a:r>
            <a:rPr kumimoji="1" lang="ja-JP" altLang="ja-JP" sz="1100" b="0" i="0" baseline="0">
              <a:solidFill>
                <a:schemeClr val="dk1"/>
              </a:solidFill>
              <a:effectLst/>
              <a:latin typeface="+mn-lt"/>
              <a:ea typeface="+mn-ea"/>
              <a:cs typeface="+mn-cs"/>
            </a:rPr>
            <a:t>ポイント低くなっているが、前年度から</a:t>
          </a:r>
          <a:r>
            <a:rPr kumimoji="1" lang="en-US" altLang="ja-JP" sz="1100" b="0" i="0" baseline="0">
              <a:solidFill>
                <a:schemeClr val="dk1"/>
              </a:solidFill>
              <a:effectLst/>
              <a:latin typeface="+mn-lt"/>
              <a:ea typeface="+mn-ea"/>
              <a:cs typeface="+mn-cs"/>
            </a:rPr>
            <a:t>1.1</a:t>
          </a:r>
          <a:r>
            <a:rPr kumimoji="1" lang="ja-JP" altLang="ja-JP" sz="1100" b="0" i="0" baseline="0">
              <a:solidFill>
                <a:schemeClr val="dk1"/>
              </a:solidFill>
              <a:effectLst/>
              <a:latin typeface="+mn-lt"/>
              <a:ea typeface="+mn-ea"/>
              <a:cs typeface="+mn-cs"/>
            </a:rPr>
            <a:t>ポイント増えている。主な要因として、指定管理者制度の新規導入に伴い人件費等から委託料（物件費）へ移行</a:t>
          </a:r>
          <a:r>
            <a:rPr kumimoji="1" lang="ja-JP" altLang="en-US" sz="1100" b="0" i="0" baseline="0">
              <a:solidFill>
                <a:schemeClr val="dk1"/>
              </a:solidFill>
              <a:effectLst/>
              <a:latin typeface="+mn-lt"/>
              <a:ea typeface="+mn-ea"/>
              <a:cs typeface="+mn-cs"/>
            </a:rPr>
            <a:t>し</a:t>
          </a:r>
          <a:r>
            <a:rPr kumimoji="1" lang="ja-JP" altLang="ja-JP" sz="1100" b="0" i="0" baseline="0">
              <a:solidFill>
                <a:schemeClr val="dk1"/>
              </a:solidFill>
              <a:effectLst/>
              <a:latin typeface="+mn-lt"/>
              <a:ea typeface="+mn-ea"/>
              <a:cs typeface="+mn-cs"/>
            </a:rPr>
            <a:t>ていることによる。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合併で可能となる経費の節減合理化を図ることが不可欠であり、引き続き、事務事業の効率化・合理化、行政コストの削減に取り組み、需用費など物件費の抑制に努める。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102507</xdr:rowOff>
    </xdr:from>
    <xdr:to>
      <xdr:col>24</xdr:col>
      <xdr:colOff>31750</xdr:colOff>
      <xdr:row>22</xdr:row>
      <xdr:rowOff>94343</xdr:rowOff>
    </xdr:to>
    <xdr:cxnSp macro="">
      <xdr:nvCxnSpPr>
        <xdr:cNvPr id="126" name="直線コネクタ 125"/>
        <xdr:cNvCxnSpPr/>
      </xdr:nvCxnSpPr>
      <xdr:spPr>
        <a:xfrm flipV="1">
          <a:off x="16510000" y="2331357"/>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66420</xdr:rowOff>
    </xdr:from>
    <xdr:ext cx="762000" cy="259045"/>
    <xdr:sp macro="" textlink="">
      <xdr:nvSpPr>
        <xdr:cNvPr id="127" name="物件費最小値テキスト"/>
        <xdr:cNvSpPr txBox="1"/>
      </xdr:nvSpPr>
      <xdr:spPr>
        <a:xfrm>
          <a:off x="16598900" y="383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20.4</a:t>
          </a:r>
          <a:endParaRPr kumimoji="1" lang="ja-JP" altLang="en-US" sz="1000" b="1">
            <a:latin typeface="ＭＳ Ｐゴシック"/>
          </a:endParaRPr>
        </a:p>
      </xdr:txBody>
    </xdr:sp>
    <xdr:clientData/>
  </xdr:oneCellAnchor>
  <xdr:twoCellAnchor>
    <xdr:from>
      <xdr:col>23</xdr:col>
      <xdr:colOff>628650</xdr:colOff>
      <xdr:row>22</xdr:row>
      <xdr:rowOff>94343</xdr:rowOff>
    </xdr:from>
    <xdr:to>
      <xdr:col>24</xdr:col>
      <xdr:colOff>120650</xdr:colOff>
      <xdr:row>22</xdr:row>
      <xdr:rowOff>94343</xdr:rowOff>
    </xdr:to>
    <xdr:cxnSp macro="">
      <xdr:nvCxnSpPr>
        <xdr:cNvPr id="128" name="直線コネクタ 127"/>
        <xdr:cNvCxnSpPr/>
      </xdr:nvCxnSpPr>
      <xdr:spPr>
        <a:xfrm>
          <a:off x="16421100" y="3866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17434</xdr:rowOff>
    </xdr:from>
    <xdr:ext cx="762000" cy="259045"/>
    <xdr:sp macro="" textlink="">
      <xdr:nvSpPr>
        <xdr:cNvPr id="129" name="物件費最大値テキスト"/>
        <xdr:cNvSpPr txBox="1"/>
      </xdr:nvSpPr>
      <xdr:spPr>
        <a:xfrm>
          <a:off x="16598900" y="2074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11.0</a:t>
          </a:r>
          <a:endParaRPr kumimoji="1" lang="ja-JP" altLang="en-US" sz="1000" b="1">
            <a:latin typeface="ＭＳ Ｐゴシック"/>
          </a:endParaRPr>
        </a:p>
      </xdr:txBody>
    </xdr:sp>
    <xdr:clientData/>
  </xdr:oneCellAnchor>
  <xdr:twoCellAnchor>
    <xdr:from>
      <xdr:col>23</xdr:col>
      <xdr:colOff>628650</xdr:colOff>
      <xdr:row>13</xdr:row>
      <xdr:rowOff>102507</xdr:rowOff>
    </xdr:from>
    <xdr:to>
      <xdr:col>24</xdr:col>
      <xdr:colOff>120650</xdr:colOff>
      <xdr:row>13</xdr:row>
      <xdr:rowOff>102507</xdr:rowOff>
    </xdr:to>
    <xdr:cxnSp macro="">
      <xdr:nvCxnSpPr>
        <xdr:cNvPr id="130" name="直線コネクタ 129"/>
        <xdr:cNvCxnSpPr/>
      </xdr:nvCxnSpPr>
      <xdr:spPr>
        <a:xfrm>
          <a:off x="16421100" y="2331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69850</xdr:rowOff>
    </xdr:from>
    <xdr:to>
      <xdr:col>24</xdr:col>
      <xdr:colOff>31750</xdr:colOff>
      <xdr:row>16</xdr:row>
      <xdr:rowOff>78014</xdr:rowOff>
    </xdr:to>
    <xdr:cxnSp macro="">
      <xdr:nvCxnSpPr>
        <xdr:cNvPr id="131" name="直線コネクタ 130"/>
        <xdr:cNvCxnSpPr/>
      </xdr:nvCxnSpPr>
      <xdr:spPr>
        <a:xfrm>
          <a:off x="15671800" y="2641600"/>
          <a:ext cx="838200" cy="17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64606</xdr:rowOff>
    </xdr:from>
    <xdr:ext cx="762000" cy="259045"/>
    <xdr:sp macro="" textlink="">
      <xdr:nvSpPr>
        <xdr:cNvPr id="132" name="物件費平均値テキスト"/>
        <xdr:cNvSpPr txBox="1"/>
      </xdr:nvSpPr>
      <xdr:spPr>
        <a:xfrm>
          <a:off x="16598900" y="2807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92529</xdr:rowOff>
    </xdr:from>
    <xdr:to>
      <xdr:col>24</xdr:col>
      <xdr:colOff>82550</xdr:colOff>
      <xdr:row>17</xdr:row>
      <xdr:rowOff>22679</xdr:rowOff>
    </xdr:to>
    <xdr:sp macro="" textlink="">
      <xdr:nvSpPr>
        <xdr:cNvPr id="133" name="フローチャート : 判断 132"/>
        <xdr:cNvSpPr/>
      </xdr:nvSpPr>
      <xdr:spPr>
        <a:xfrm>
          <a:off x="164592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78014</xdr:rowOff>
    </xdr:from>
    <xdr:to>
      <xdr:col>22</xdr:col>
      <xdr:colOff>565150</xdr:colOff>
      <xdr:row>15</xdr:row>
      <xdr:rowOff>69850</xdr:rowOff>
    </xdr:to>
    <xdr:cxnSp macro="">
      <xdr:nvCxnSpPr>
        <xdr:cNvPr id="134" name="直線コネクタ 133"/>
        <xdr:cNvCxnSpPr/>
      </xdr:nvCxnSpPr>
      <xdr:spPr>
        <a:xfrm>
          <a:off x="14782800" y="2478314"/>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51707</xdr:rowOff>
    </xdr:from>
    <xdr:to>
      <xdr:col>22</xdr:col>
      <xdr:colOff>615950</xdr:colOff>
      <xdr:row>17</xdr:row>
      <xdr:rowOff>153307</xdr:rowOff>
    </xdr:to>
    <xdr:sp macro="" textlink="">
      <xdr:nvSpPr>
        <xdr:cNvPr id="135" name="フローチャート : 判断 134"/>
        <xdr:cNvSpPr/>
      </xdr:nvSpPr>
      <xdr:spPr>
        <a:xfrm>
          <a:off x="156210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138084</xdr:rowOff>
    </xdr:from>
    <xdr:ext cx="736600" cy="259045"/>
    <xdr:sp macro="" textlink="">
      <xdr:nvSpPr>
        <xdr:cNvPr id="136" name="テキスト ボックス 135"/>
        <xdr:cNvSpPr txBox="1"/>
      </xdr:nvSpPr>
      <xdr:spPr>
        <a:xfrm>
          <a:off x="15290800" y="3052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29029</xdr:rowOff>
    </xdr:from>
    <xdr:to>
      <xdr:col>21</xdr:col>
      <xdr:colOff>361950</xdr:colOff>
      <xdr:row>14</xdr:row>
      <xdr:rowOff>78014</xdr:rowOff>
    </xdr:to>
    <xdr:cxnSp macro="">
      <xdr:nvCxnSpPr>
        <xdr:cNvPr id="137" name="直線コネクタ 136"/>
        <xdr:cNvCxnSpPr/>
      </xdr:nvCxnSpPr>
      <xdr:spPr>
        <a:xfrm>
          <a:off x="13893800" y="2429329"/>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133350</xdr:rowOff>
    </xdr:from>
    <xdr:to>
      <xdr:col>21</xdr:col>
      <xdr:colOff>412750</xdr:colOff>
      <xdr:row>18</xdr:row>
      <xdr:rowOff>63500</xdr:rowOff>
    </xdr:to>
    <xdr:sp macro="" textlink="">
      <xdr:nvSpPr>
        <xdr:cNvPr id="138" name="フローチャート : 判断 137"/>
        <xdr:cNvSpPr/>
      </xdr:nvSpPr>
      <xdr:spPr>
        <a:xfrm>
          <a:off x="14732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48277</xdr:rowOff>
    </xdr:from>
    <xdr:ext cx="762000" cy="259045"/>
    <xdr:sp macro="" textlink="">
      <xdr:nvSpPr>
        <xdr:cNvPr id="139" name="テキスト ボックス 138"/>
        <xdr:cNvSpPr txBox="1"/>
      </xdr:nvSpPr>
      <xdr:spPr>
        <a:xfrm>
          <a:off x="14401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102507</xdr:rowOff>
    </xdr:from>
    <xdr:to>
      <xdr:col>20</xdr:col>
      <xdr:colOff>158750</xdr:colOff>
      <xdr:row>14</xdr:row>
      <xdr:rowOff>29029</xdr:rowOff>
    </xdr:to>
    <xdr:cxnSp macro="">
      <xdr:nvCxnSpPr>
        <xdr:cNvPr id="140" name="直線コネクタ 139"/>
        <xdr:cNvCxnSpPr/>
      </xdr:nvCxnSpPr>
      <xdr:spPr>
        <a:xfrm>
          <a:off x="13004800" y="2331357"/>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17</xdr:row>
      <xdr:rowOff>19050</xdr:rowOff>
    </xdr:from>
    <xdr:to>
      <xdr:col>20</xdr:col>
      <xdr:colOff>209550</xdr:colOff>
      <xdr:row>17</xdr:row>
      <xdr:rowOff>120650</xdr:rowOff>
    </xdr:to>
    <xdr:sp macro="" textlink="">
      <xdr:nvSpPr>
        <xdr:cNvPr id="141" name="フローチャート : 判断 140"/>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105427</xdr:rowOff>
    </xdr:from>
    <xdr:ext cx="762000" cy="259045"/>
    <xdr:sp macro="" textlink="">
      <xdr:nvSpPr>
        <xdr:cNvPr id="142" name="テキスト ボックス 141"/>
        <xdr:cNvSpPr txBox="1"/>
      </xdr:nvSpPr>
      <xdr:spPr>
        <a:xfrm>
          <a:off x="13512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125186</xdr:rowOff>
    </xdr:from>
    <xdr:to>
      <xdr:col>19</xdr:col>
      <xdr:colOff>6350</xdr:colOff>
      <xdr:row>17</xdr:row>
      <xdr:rowOff>55336</xdr:rowOff>
    </xdr:to>
    <xdr:sp macro="" textlink="">
      <xdr:nvSpPr>
        <xdr:cNvPr id="143" name="フローチャート : 判断 142"/>
        <xdr:cNvSpPr/>
      </xdr:nvSpPr>
      <xdr:spPr>
        <a:xfrm>
          <a:off x="12954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40113</xdr:rowOff>
    </xdr:from>
    <xdr:ext cx="762000" cy="259045"/>
    <xdr:sp macro="" textlink="">
      <xdr:nvSpPr>
        <xdr:cNvPr id="144" name="テキスト ボックス 143"/>
        <xdr:cNvSpPr txBox="1"/>
      </xdr:nvSpPr>
      <xdr:spPr>
        <a:xfrm>
          <a:off x="12623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27214</xdr:rowOff>
    </xdr:from>
    <xdr:to>
      <xdr:col>24</xdr:col>
      <xdr:colOff>82550</xdr:colOff>
      <xdr:row>16</xdr:row>
      <xdr:rowOff>128814</xdr:rowOff>
    </xdr:to>
    <xdr:sp macro="" textlink="">
      <xdr:nvSpPr>
        <xdr:cNvPr id="150" name="円/楕円 149"/>
        <xdr:cNvSpPr/>
      </xdr:nvSpPr>
      <xdr:spPr>
        <a:xfrm>
          <a:off x="16459200" y="2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43741</xdr:rowOff>
    </xdr:from>
    <xdr:ext cx="762000" cy="259045"/>
    <xdr:sp macro="" textlink="">
      <xdr:nvSpPr>
        <xdr:cNvPr id="151" name="物件費該当値テキスト"/>
        <xdr:cNvSpPr txBox="1"/>
      </xdr:nvSpPr>
      <xdr:spPr>
        <a:xfrm>
          <a:off x="165989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19050</xdr:rowOff>
    </xdr:from>
    <xdr:to>
      <xdr:col>22</xdr:col>
      <xdr:colOff>615950</xdr:colOff>
      <xdr:row>15</xdr:row>
      <xdr:rowOff>120650</xdr:rowOff>
    </xdr:to>
    <xdr:sp macro="" textlink="">
      <xdr:nvSpPr>
        <xdr:cNvPr id="152" name="円/楕円 151"/>
        <xdr:cNvSpPr/>
      </xdr:nvSpPr>
      <xdr:spPr>
        <a:xfrm>
          <a:off x="15621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130827</xdr:rowOff>
    </xdr:from>
    <xdr:ext cx="736600" cy="259045"/>
    <xdr:sp macro="" textlink="">
      <xdr:nvSpPr>
        <xdr:cNvPr id="153" name="テキスト ボックス 152"/>
        <xdr:cNvSpPr txBox="1"/>
      </xdr:nvSpPr>
      <xdr:spPr>
        <a:xfrm>
          <a:off x="15290800" y="235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27214</xdr:rowOff>
    </xdr:from>
    <xdr:to>
      <xdr:col>21</xdr:col>
      <xdr:colOff>412750</xdr:colOff>
      <xdr:row>14</xdr:row>
      <xdr:rowOff>128814</xdr:rowOff>
    </xdr:to>
    <xdr:sp macro="" textlink="">
      <xdr:nvSpPr>
        <xdr:cNvPr id="154" name="円/楕円 153"/>
        <xdr:cNvSpPr/>
      </xdr:nvSpPr>
      <xdr:spPr>
        <a:xfrm>
          <a:off x="14732000" y="2427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138991</xdr:rowOff>
    </xdr:from>
    <xdr:ext cx="762000" cy="259045"/>
    <xdr:sp macro="" textlink="">
      <xdr:nvSpPr>
        <xdr:cNvPr id="155" name="テキスト ボックス 154"/>
        <xdr:cNvSpPr txBox="1"/>
      </xdr:nvSpPr>
      <xdr:spPr>
        <a:xfrm>
          <a:off x="14401800" y="2196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149679</xdr:rowOff>
    </xdr:from>
    <xdr:to>
      <xdr:col>20</xdr:col>
      <xdr:colOff>209550</xdr:colOff>
      <xdr:row>14</xdr:row>
      <xdr:rowOff>79829</xdr:rowOff>
    </xdr:to>
    <xdr:sp macro="" textlink="">
      <xdr:nvSpPr>
        <xdr:cNvPr id="156" name="円/楕円 155"/>
        <xdr:cNvSpPr/>
      </xdr:nvSpPr>
      <xdr:spPr>
        <a:xfrm>
          <a:off x="13843000" y="237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90006</xdr:rowOff>
    </xdr:from>
    <xdr:ext cx="762000" cy="259045"/>
    <xdr:sp macro="" textlink="">
      <xdr:nvSpPr>
        <xdr:cNvPr id="157" name="テキスト ボックス 156"/>
        <xdr:cNvSpPr txBox="1"/>
      </xdr:nvSpPr>
      <xdr:spPr>
        <a:xfrm>
          <a:off x="13512800" y="21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51707</xdr:rowOff>
    </xdr:from>
    <xdr:to>
      <xdr:col>19</xdr:col>
      <xdr:colOff>6350</xdr:colOff>
      <xdr:row>13</xdr:row>
      <xdr:rowOff>153307</xdr:rowOff>
    </xdr:to>
    <xdr:sp macro="" textlink="">
      <xdr:nvSpPr>
        <xdr:cNvPr id="158" name="円/楕円 157"/>
        <xdr:cNvSpPr/>
      </xdr:nvSpPr>
      <xdr:spPr>
        <a:xfrm>
          <a:off x="12954000" y="228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163484</xdr:rowOff>
    </xdr:from>
    <xdr:ext cx="762000" cy="259045"/>
    <xdr:sp macro="" textlink="">
      <xdr:nvSpPr>
        <xdr:cNvPr id="159" name="テキスト ボックス 158"/>
        <xdr:cNvSpPr txBox="1"/>
      </xdr:nvSpPr>
      <xdr:spPr>
        <a:xfrm>
          <a:off x="12623800" y="204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前年度から</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している</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扶助費に係る経常収支比率が類似団体平均を大きく上回り、かつ年々増加傾向で</a:t>
          </a:r>
          <a:r>
            <a:rPr kumimoji="1" lang="ja-JP" altLang="en-US" sz="1100">
              <a:solidFill>
                <a:schemeClr val="dk1"/>
              </a:solidFill>
              <a:effectLst/>
              <a:latin typeface="+mn-lt"/>
              <a:ea typeface="+mn-ea"/>
              <a:cs typeface="+mn-cs"/>
            </a:rPr>
            <a:t>ある</a:t>
          </a:r>
          <a:r>
            <a:rPr kumimoji="1" lang="ja-JP" altLang="ja-JP" sz="1100">
              <a:solidFill>
                <a:schemeClr val="dk1"/>
              </a:solidFill>
              <a:effectLst/>
              <a:latin typeface="+mn-lt"/>
              <a:ea typeface="+mn-ea"/>
              <a:cs typeface="+mn-cs"/>
            </a:rPr>
            <a:t>。要因として、保育ニーズの高まりにより、法人保育所運営費が大幅に増大している。また、生活保護費も増加傾向にあり、資格審査の適正化や就労支援をはじめとする自立支援プログラムの活用等による適正化に取り組み、上昇傾向に歯止めをかけ、財政負担の軽減に努め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4" name="直線コネクタ 17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5" name="テキスト ボックス 17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6" name="直線コネクタ 17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7" name="テキスト ボックス 17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8" name="直線コネクタ 17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9" name="テキスト ボックス 17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80" name="直線コネクタ 17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81" name="テキスト ボックス 18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2" name="直線コネクタ 18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3" name="テキスト ボックス 18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4" name="直線コネクタ 18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5" name="テキスト ボックス 18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124278</xdr:rowOff>
    </xdr:from>
    <xdr:to>
      <xdr:col>7</xdr:col>
      <xdr:colOff>15875</xdr:colOff>
      <xdr:row>62</xdr:row>
      <xdr:rowOff>61685</xdr:rowOff>
    </xdr:to>
    <xdr:cxnSp macro="">
      <xdr:nvCxnSpPr>
        <xdr:cNvPr id="189" name="直線コネクタ 188"/>
        <xdr:cNvCxnSpPr/>
      </xdr:nvCxnSpPr>
      <xdr:spPr>
        <a:xfrm flipV="1">
          <a:off x="4826000" y="9211128"/>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33762</xdr:rowOff>
    </xdr:from>
    <xdr:ext cx="762000" cy="259045"/>
    <xdr:sp macro="" textlink="">
      <xdr:nvSpPr>
        <xdr:cNvPr id="190" name="扶助費最小値テキスト"/>
        <xdr:cNvSpPr txBox="1"/>
      </xdr:nvSpPr>
      <xdr:spPr>
        <a:xfrm>
          <a:off x="4914900" y="10663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21.3</a:t>
          </a:r>
          <a:endParaRPr kumimoji="1" lang="ja-JP" altLang="en-US" sz="1000" b="1">
            <a:latin typeface="ＭＳ Ｐゴシック"/>
          </a:endParaRPr>
        </a:p>
      </xdr:txBody>
    </xdr:sp>
    <xdr:clientData/>
  </xdr:oneCellAnchor>
  <xdr:twoCellAnchor>
    <xdr:from>
      <xdr:col>6</xdr:col>
      <xdr:colOff>612775</xdr:colOff>
      <xdr:row>62</xdr:row>
      <xdr:rowOff>61685</xdr:rowOff>
    </xdr:from>
    <xdr:to>
      <xdr:col>7</xdr:col>
      <xdr:colOff>104775</xdr:colOff>
      <xdr:row>62</xdr:row>
      <xdr:rowOff>61685</xdr:rowOff>
    </xdr:to>
    <xdr:cxnSp macro="">
      <xdr:nvCxnSpPr>
        <xdr:cNvPr id="191" name="直線コネクタ 190"/>
        <xdr:cNvCxnSpPr/>
      </xdr:nvCxnSpPr>
      <xdr:spPr>
        <a:xfrm>
          <a:off x="4737100" y="10691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39205</xdr:rowOff>
    </xdr:from>
    <xdr:ext cx="762000" cy="259045"/>
    <xdr:sp macro="" textlink="">
      <xdr:nvSpPr>
        <xdr:cNvPr id="192" name="扶助費最大値テキスト"/>
        <xdr:cNvSpPr txBox="1"/>
      </xdr:nvSpPr>
      <xdr:spPr>
        <a:xfrm>
          <a:off x="4914900" y="895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6</xdr:col>
      <xdr:colOff>612775</xdr:colOff>
      <xdr:row>53</xdr:row>
      <xdr:rowOff>124278</xdr:rowOff>
    </xdr:from>
    <xdr:to>
      <xdr:col>7</xdr:col>
      <xdr:colOff>104775</xdr:colOff>
      <xdr:row>53</xdr:row>
      <xdr:rowOff>124278</xdr:rowOff>
    </xdr:to>
    <xdr:cxnSp macro="">
      <xdr:nvCxnSpPr>
        <xdr:cNvPr id="193" name="直線コネクタ 192"/>
        <xdr:cNvCxnSpPr/>
      </xdr:nvCxnSpPr>
      <xdr:spPr>
        <a:xfrm>
          <a:off x="4737100" y="921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59</xdr:row>
      <xdr:rowOff>42635</xdr:rowOff>
    </xdr:from>
    <xdr:to>
      <xdr:col>7</xdr:col>
      <xdr:colOff>15875</xdr:colOff>
      <xdr:row>59</xdr:row>
      <xdr:rowOff>75293</xdr:rowOff>
    </xdr:to>
    <xdr:cxnSp macro="">
      <xdr:nvCxnSpPr>
        <xdr:cNvPr id="194" name="直線コネクタ 193"/>
        <xdr:cNvCxnSpPr/>
      </xdr:nvCxnSpPr>
      <xdr:spPr>
        <a:xfrm>
          <a:off x="3987800" y="10158185"/>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119942</xdr:rowOff>
    </xdr:from>
    <xdr:ext cx="762000" cy="259045"/>
    <xdr:sp macro="" textlink="">
      <xdr:nvSpPr>
        <xdr:cNvPr id="195" name="扶助費平均値テキスト"/>
        <xdr:cNvSpPr txBox="1"/>
      </xdr:nvSpPr>
      <xdr:spPr>
        <a:xfrm>
          <a:off x="4914900" y="9549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103415</xdr:rowOff>
    </xdr:from>
    <xdr:to>
      <xdr:col>7</xdr:col>
      <xdr:colOff>66675</xdr:colOff>
      <xdr:row>57</xdr:row>
      <xdr:rowOff>33565</xdr:rowOff>
    </xdr:to>
    <xdr:sp macro="" textlink="">
      <xdr:nvSpPr>
        <xdr:cNvPr id="196" name="フローチャート : 判断 195"/>
        <xdr:cNvSpPr/>
      </xdr:nvSpPr>
      <xdr:spPr>
        <a:xfrm>
          <a:off x="47752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170543</xdr:rowOff>
    </xdr:from>
    <xdr:to>
      <xdr:col>5</xdr:col>
      <xdr:colOff>549275</xdr:colOff>
      <xdr:row>59</xdr:row>
      <xdr:rowOff>42635</xdr:rowOff>
    </xdr:to>
    <xdr:cxnSp macro="">
      <xdr:nvCxnSpPr>
        <xdr:cNvPr id="197" name="直線コネクタ 196"/>
        <xdr:cNvCxnSpPr/>
      </xdr:nvCxnSpPr>
      <xdr:spPr>
        <a:xfrm>
          <a:off x="3098800" y="10114643"/>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114300</xdr:rowOff>
    </xdr:from>
    <xdr:to>
      <xdr:col>5</xdr:col>
      <xdr:colOff>600075</xdr:colOff>
      <xdr:row>57</xdr:row>
      <xdr:rowOff>44450</xdr:rowOff>
    </xdr:to>
    <xdr:sp macro="" textlink="">
      <xdr:nvSpPr>
        <xdr:cNvPr id="198" name="フローチャート : 判断 197"/>
        <xdr:cNvSpPr/>
      </xdr:nvSpPr>
      <xdr:spPr>
        <a:xfrm>
          <a:off x="3937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54627</xdr:rowOff>
    </xdr:from>
    <xdr:ext cx="736600" cy="259045"/>
    <xdr:sp macro="" textlink="">
      <xdr:nvSpPr>
        <xdr:cNvPr id="199" name="テキスト ボックス 198"/>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3</xdr:col>
      <xdr:colOff>142875</xdr:colOff>
      <xdr:row>58</xdr:row>
      <xdr:rowOff>137885</xdr:rowOff>
    </xdr:from>
    <xdr:to>
      <xdr:col>4</xdr:col>
      <xdr:colOff>346075</xdr:colOff>
      <xdr:row>58</xdr:row>
      <xdr:rowOff>170543</xdr:rowOff>
    </xdr:to>
    <xdr:cxnSp macro="">
      <xdr:nvCxnSpPr>
        <xdr:cNvPr id="200" name="直線コネクタ 199"/>
        <xdr:cNvCxnSpPr/>
      </xdr:nvCxnSpPr>
      <xdr:spPr>
        <a:xfrm>
          <a:off x="2209800" y="100819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144235</xdr:rowOff>
    </xdr:from>
    <xdr:to>
      <xdr:col>4</xdr:col>
      <xdr:colOff>396875</xdr:colOff>
      <xdr:row>56</xdr:row>
      <xdr:rowOff>74385</xdr:rowOff>
    </xdr:to>
    <xdr:sp macro="" textlink="">
      <xdr:nvSpPr>
        <xdr:cNvPr id="201" name="フローチャート : 判断 200"/>
        <xdr:cNvSpPr/>
      </xdr:nvSpPr>
      <xdr:spPr>
        <a:xfrm>
          <a:off x="3048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84562</xdr:rowOff>
    </xdr:from>
    <xdr:ext cx="762000" cy="259045"/>
    <xdr:sp macro="" textlink="">
      <xdr:nvSpPr>
        <xdr:cNvPr id="202" name="テキスト ボックス 201"/>
        <xdr:cNvSpPr txBox="1"/>
      </xdr:nvSpPr>
      <xdr:spPr>
        <a:xfrm>
          <a:off x="27178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xdr:col>
      <xdr:colOff>625475</xdr:colOff>
      <xdr:row>58</xdr:row>
      <xdr:rowOff>105228</xdr:rowOff>
    </xdr:from>
    <xdr:to>
      <xdr:col>3</xdr:col>
      <xdr:colOff>142875</xdr:colOff>
      <xdr:row>58</xdr:row>
      <xdr:rowOff>137885</xdr:rowOff>
    </xdr:to>
    <xdr:cxnSp macro="">
      <xdr:nvCxnSpPr>
        <xdr:cNvPr id="203" name="直線コネクタ 202"/>
        <xdr:cNvCxnSpPr/>
      </xdr:nvCxnSpPr>
      <xdr:spPr>
        <a:xfrm>
          <a:off x="1320800" y="100493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100693</xdr:rowOff>
    </xdr:from>
    <xdr:to>
      <xdr:col>3</xdr:col>
      <xdr:colOff>193675</xdr:colOff>
      <xdr:row>56</xdr:row>
      <xdr:rowOff>30843</xdr:rowOff>
    </xdr:to>
    <xdr:sp macro="" textlink="">
      <xdr:nvSpPr>
        <xdr:cNvPr id="204" name="フローチャート : 判断 203"/>
        <xdr:cNvSpPr/>
      </xdr:nvSpPr>
      <xdr:spPr>
        <a:xfrm>
          <a:off x="2159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41020</xdr:rowOff>
    </xdr:from>
    <xdr:ext cx="762000" cy="259045"/>
    <xdr:sp macro="" textlink="">
      <xdr:nvSpPr>
        <xdr:cNvPr id="205" name="テキスト ボックス 204"/>
        <xdr:cNvSpPr txBox="1"/>
      </xdr:nvSpPr>
      <xdr:spPr>
        <a:xfrm>
          <a:off x="1828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89807</xdr:rowOff>
    </xdr:from>
    <xdr:to>
      <xdr:col>1</xdr:col>
      <xdr:colOff>676275</xdr:colOff>
      <xdr:row>56</xdr:row>
      <xdr:rowOff>19957</xdr:rowOff>
    </xdr:to>
    <xdr:sp macro="" textlink="">
      <xdr:nvSpPr>
        <xdr:cNvPr id="206" name="フローチャート : 判断 205"/>
        <xdr:cNvSpPr/>
      </xdr:nvSpPr>
      <xdr:spPr>
        <a:xfrm>
          <a:off x="1270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30134</xdr:rowOff>
    </xdr:from>
    <xdr:ext cx="762000" cy="259045"/>
    <xdr:sp macro="" textlink="">
      <xdr:nvSpPr>
        <xdr:cNvPr id="207" name="テキスト ボックス 206"/>
        <xdr:cNvSpPr txBox="1"/>
      </xdr:nvSpPr>
      <xdr:spPr>
        <a:xfrm>
          <a:off x="939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59</xdr:row>
      <xdr:rowOff>24493</xdr:rowOff>
    </xdr:from>
    <xdr:to>
      <xdr:col>7</xdr:col>
      <xdr:colOff>66675</xdr:colOff>
      <xdr:row>59</xdr:row>
      <xdr:rowOff>126093</xdr:rowOff>
    </xdr:to>
    <xdr:sp macro="" textlink="">
      <xdr:nvSpPr>
        <xdr:cNvPr id="213" name="円/楕円 212"/>
        <xdr:cNvSpPr/>
      </xdr:nvSpPr>
      <xdr:spPr>
        <a:xfrm>
          <a:off x="4775200" y="1014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168020</xdr:rowOff>
    </xdr:from>
    <xdr:ext cx="762000" cy="259045"/>
    <xdr:sp macro="" textlink="">
      <xdr:nvSpPr>
        <xdr:cNvPr id="214" name="扶助費該当値テキスト"/>
        <xdr:cNvSpPr txBox="1"/>
      </xdr:nvSpPr>
      <xdr:spPr>
        <a:xfrm>
          <a:off x="4914900" y="1011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163285</xdr:rowOff>
    </xdr:from>
    <xdr:to>
      <xdr:col>5</xdr:col>
      <xdr:colOff>600075</xdr:colOff>
      <xdr:row>59</xdr:row>
      <xdr:rowOff>93435</xdr:rowOff>
    </xdr:to>
    <xdr:sp macro="" textlink="">
      <xdr:nvSpPr>
        <xdr:cNvPr id="215" name="円/楕円 214"/>
        <xdr:cNvSpPr/>
      </xdr:nvSpPr>
      <xdr:spPr>
        <a:xfrm>
          <a:off x="3937000" y="1010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59</xdr:row>
      <xdr:rowOff>78212</xdr:rowOff>
    </xdr:from>
    <xdr:ext cx="736600" cy="259045"/>
    <xdr:sp macro="" textlink="">
      <xdr:nvSpPr>
        <xdr:cNvPr id="216" name="テキスト ボックス 215"/>
        <xdr:cNvSpPr txBox="1"/>
      </xdr:nvSpPr>
      <xdr:spPr>
        <a:xfrm>
          <a:off x="3606800" y="10193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119743</xdr:rowOff>
    </xdr:from>
    <xdr:to>
      <xdr:col>4</xdr:col>
      <xdr:colOff>396875</xdr:colOff>
      <xdr:row>59</xdr:row>
      <xdr:rowOff>49893</xdr:rowOff>
    </xdr:to>
    <xdr:sp macro="" textlink="">
      <xdr:nvSpPr>
        <xdr:cNvPr id="217" name="円/楕円 216"/>
        <xdr:cNvSpPr/>
      </xdr:nvSpPr>
      <xdr:spPr>
        <a:xfrm>
          <a:off x="3048000" y="1006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59</xdr:row>
      <xdr:rowOff>34670</xdr:rowOff>
    </xdr:from>
    <xdr:ext cx="762000" cy="259045"/>
    <xdr:sp macro="" textlink="">
      <xdr:nvSpPr>
        <xdr:cNvPr id="218" name="テキスト ボックス 217"/>
        <xdr:cNvSpPr txBox="1"/>
      </xdr:nvSpPr>
      <xdr:spPr>
        <a:xfrm>
          <a:off x="2717800" y="1015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3</xdr:col>
      <xdr:colOff>92075</xdr:colOff>
      <xdr:row>58</xdr:row>
      <xdr:rowOff>87085</xdr:rowOff>
    </xdr:from>
    <xdr:to>
      <xdr:col>3</xdr:col>
      <xdr:colOff>193675</xdr:colOff>
      <xdr:row>59</xdr:row>
      <xdr:rowOff>17235</xdr:rowOff>
    </xdr:to>
    <xdr:sp macro="" textlink="">
      <xdr:nvSpPr>
        <xdr:cNvPr id="219" name="円/楕円 218"/>
        <xdr:cNvSpPr/>
      </xdr:nvSpPr>
      <xdr:spPr>
        <a:xfrm>
          <a:off x="2159000" y="1003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59</xdr:row>
      <xdr:rowOff>2012</xdr:rowOff>
    </xdr:from>
    <xdr:ext cx="762000" cy="259045"/>
    <xdr:sp macro="" textlink="">
      <xdr:nvSpPr>
        <xdr:cNvPr id="220" name="テキスト ボックス 219"/>
        <xdr:cNvSpPr txBox="1"/>
      </xdr:nvSpPr>
      <xdr:spPr>
        <a:xfrm>
          <a:off x="1828800" y="1011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xdr:col>
      <xdr:colOff>574675</xdr:colOff>
      <xdr:row>58</xdr:row>
      <xdr:rowOff>54428</xdr:rowOff>
    </xdr:from>
    <xdr:to>
      <xdr:col>1</xdr:col>
      <xdr:colOff>676275</xdr:colOff>
      <xdr:row>58</xdr:row>
      <xdr:rowOff>156028</xdr:rowOff>
    </xdr:to>
    <xdr:sp macro="" textlink="">
      <xdr:nvSpPr>
        <xdr:cNvPr id="221" name="円/楕円 220"/>
        <xdr:cNvSpPr/>
      </xdr:nvSpPr>
      <xdr:spPr>
        <a:xfrm>
          <a:off x="1270000" y="999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140805</xdr:rowOff>
    </xdr:from>
    <xdr:ext cx="762000" cy="259045"/>
    <xdr:sp macro="" textlink="">
      <xdr:nvSpPr>
        <xdr:cNvPr id="222" name="テキスト ボックス 221"/>
        <xdr:cNvSpPr txBox="1"/>
      </xdr:nvSpPr>
      <xdr:spPr>
        <a:xfrm>
          <a:off x="939800" y="1008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その他（維持補修費・繰出金等）に係る経常収支比率が類似団体平均と比較すると</a:t>
          </a:r>
          <a:r>
            <a:rPr kumimoji="1" lang="en-US" altLang="ja-JP" sz="1100" b="0" i="0" baseline="0">
              <a:solidFill>
                <a:schemeClr val="dk1"/>
              </a:solidFill>
              <a:effectLst/>
              <a:latin typeface="+mn-lt"/>
              <a:ea typeface="+mn-ea"/>
              <a:cs typeface="+mn-cs"/>
            </a:rPr>
            <a:t>0.5</a:t>
          </a:r>
          <a:r>
            <a:rPr kumimoji="1" lang="ja-JP" altLang="ja-JP" sz="1100" b="0" i="0" baseline="0">
              <a:solidFill>
                <a:schemeClr val="dk1"/>
              </a:solidFill>
              <a:effectLst/>
              <a:latin typeface="+mn-lt"/>
              <a:ea typeface="+mn-ea"/>
              <a:cs typeface="+mn-cs"/>
            </a:rPr>
            <a:t>ポイント低くなっている。しかし、国民健康保険や後期高齢者医療特別会計などの財政状況悪化に伴う赤字補てん的な繰出金が経常化かつ多額になっていること、下水道施設の維持管理経費の増加及び財源不足に対する支援として公営企業会計への繰出金が増加していることから、今後も一般会計の財政運営への負担が懸念され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よって、国民健康保険事業は、保険料の適正化と医療費の抑制、下水道事業は、経営的視点にたった事業の選択や経費節減に努めるなど、特別会計の独立採算性確保、経営健全化・効率化を抜本的に推進す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7" name="直線コネクタ 23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8" name="テキスト ボックス 23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9" name="直線コネクタ 23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40" name="テキスト ボックス 23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41" name="直線コネクタ 24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2" name="テキスト ボックス 24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3" name="直線コネクタ 24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4" name="テキスト ボックス 24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5" name="直線コネクタ 24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6" name="テキスト ボックス 24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139700</xdr:rowOff>
    </xdr:from>
    <xdr:to>
      <xdr:col>24</xdr:col>
      <xdr:colOff>31750</xdr:colOff>
      <xdr:row>61</xdr:row>
      <xdr:rowOff>31750</xdr:rowOff>
    </xdr:to>
    <xdr:cxnSp macro="">
      <xdr:nvCxnSpPr>
        <xdr:cNvPr id="250" name="直線コネクタ 249"/>
        <xdr:cNvCxnSpPr/>
      </xdr:nvCxnSpPr>
      <xdr:spPr>
        <a:xfrm flipV="1">
          <a:off x="16510000" y="90551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3827</xdr:rowOff>
    </xdr:from>
    <xdr:ext cx="762000" cy="259045"/>
    <xdr:sp macro="" textlink="">
      <xdr:nvSpPr>
        <xdr:cNvPr id="251"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20.1</a:t>
          </a:r>
          <a:endParaRPr kumimoji="1" lang="ja-JP" altLang="en-US" sz="1000" b="1">
            <a:latin typeface="ＭＳ Ｐゴシック"/>
          </a:endParaRPr>
        </a:p>
      </xdr:txBody>
    </xdr:sp>
    <xdr:clientData/>
  </xdr:oneCellAnchor>
  <xdr:twoCellAnchor>
    <xdr:from>
      <xdr:col>23</xdr:col>
      <xdr:colOff>628650</xdr:colOff>
      <xdr:row>61</xdr:row>
      <xdr:rowOff>31750</xdr:rowOff>
    </xdr:from>
    <xdr:to>
      <xdr:col>24</xdr:col>
      <xdr:colOff>120650</xdr:colOff>
      <xdr:row>61</xdr:row>
      <xdr:rowOff>31750</xdr:rowOff>
    </xdr:to>
    <xdr:cxnSp macro="">
      <xdr:nvCxnSpPr>
        <xdr:cNvPr id="252" name="直線コネクタ 251"/>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54627</xdr:rowOff>
    </xdr:from>
    <xdr:ext cx="762000" cy="259045"/>
    <xdr:sp macro="" textlink="">
      <xdr:nvSpPr>
        <xdr:cNvPr id="253" name="その他最大値テキスト"/>
        <xdr:cNvSpPr txBox="1"/>
      </xdr:nvSpPr>
      <xdr:spPr>
        <a:xfrm>
          <a:off x="165989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a:t>
          </a:r>
          <a:endParaRPr kumimoji="1" lang="ja-JP" altLang="en-US" sz="1000" b="1">
            <a:latin typeface="ＭＳ Ｐゴシック"/>
          </a:endParaRPr>
        </a:p>
      </xdr:txBody>
    </xdr:sp>
    <xdr:clientData/>
  </xdr:oneCellAnchor>
  <xdr:twoCellAnchor>
    <xdr:from>
      <xdr:col>23</xdr:col>
      <xdr:colOff>628650</xdr:colOff>
      <xdr:row>52</xdr:row>
      <xdr:rowOff>139700</xdr:rowOff>
    </xdr:from>
    <xdr:to>
      <xdr:col>24</xdr:col>
      <xdr:colOff>120650</xdr:colOff>
      <xdr:row>52</xdr:row>
      <xdr:rowOff>139700</xdr:rowOff>
    </xdr:to>
    <xdr:cxnSp macro="">
      <xdr:nvCxnSpPr>
        <xdr:cNvPr id="254" name="直線コネクタ 253"/>
        <xdr:cNvCxnSpPr/>
      </xdr:nvCxnSpPr>
      <xdr:spPr>
        <a:xfrm>
          <a:off x="16421100" y="905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12700</xdr:rowOff>
    </xdr:from>
    <xdr:to>
      <xdr:col>24</xdr:col>
      <xdr:colOff>31750</xdr:colOff>
      <xdr:row>56</xdr:row>
      <xdr:rowOff>50800</xdr:rowOff>
    </xdr:to>
    <xdr:cxnSp macro="">
      <xdr:nvCxnSpPr>
        <xdr:cNvPr id="255" name="直線コネクタ 254"/>
        <xdr:cNvCxnSpPr/>
      </xdr:nvCxnSpPr>
      <xdr:spPr>
        <a:xfrm>
          <a:off x="15671800" y="96139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35577</xdr:rowOff>
    </xdr:from>
    <xdr:ext cx="762000" cy="259045"/>
    <xdr:sp macro="" textlink="">
      <xdr:nvSpPr>
        <xdr:cNvPr id="256" name="その他平均値テキスト"/>
        <xdr:cNvSpPr txBox="1"/>
      </xdr:nvSpPr>
      <xdr:spPr>
        <a:xfrm>
          <a:off x="16598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63500</xdr:rowOff>
    </xdr:from>
    <xdr:to>
      <xdr:col>24</xdr:col>
      <xdr:colOff>82550</xdr:colOff>
      <xdr:row>56</xdr:row>
      <xdr:rowOff>165100</xdr:rowOff>
    </xdr:to>
    <xdr:sp macro="" textlink="">
      <xdr:nvSpPr>
        <xdr:cNvPr id="257" name="フローチャート : 判断 256"/>
        <xdr:cNvSpPr/>
      </xdr:nvSpPr>
      <xdr:spPr>
        <a:xfrm>
          <a:off x="164592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12700</xdr:rowOff>
    </xdr:from>
    <xdr:to>
      <xdr:col>22</xdr:col>
      <xdr:colOff>565150</xdr:colOff>
      <xdr:row>56</xdr:row>
      <xdr:rowOff>25400</xdr:rowOff>
    </xdr:to>
    <xdr:cxnSp macro="">
      <xdr:nvCxnSpPr>
        <xdr:cNvPr id="258" name="直線コネクタ 257"/>
        <xdr:cNvCxnSpPr/>
      </xdr:nvCxnSpPr>
      <xdr:spPr>
        <a:xfrm flipV="1">
          <a:off x="14782800" y="9613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12700</xdr:rowOff>
    </xdr:from>
    <xdr:to>
      <xdr:col>22</xdr:col>
      <xdr:colOff>615950</xdr:colOff>
      <xdr:row>56</xdr:row>
      <xdr:rowOff>114300</xdr:rowOff>
    </xdr:to>
    <xdr:sp macro="" textlink="">
      <xdr:nvSpPr>
        <xdr:cNvPr id="259" name="フローチャート : 判断 258"/>
        <xdr:cNvSpPr/>
      </xdr:nvSpPr>
      <xdr:spPr>
        <a:xfrm>
          <a:off x="15621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99077</xdr:rowOff>
    </xdr:from>
    <xdr:ext cx="736600" cy="259045"/>
    <xdr:sp macro="" textlink="">
      <xdr:nvSpPr>
        <xdr:cNvPr id="260" name="テキスト ボックス 259"/>
        <xdr:cNvSpPr txBox="1"/>
      </xdr:nvSpPr>
      <xdr:spPr>
        <a:xfrm>
          <a:off x="15290800" y="9700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95250</xdr:rowOff>
    </xdr:from>
    <xdr:to>
      <xdr:col>21</xdr:col>
      <xdr:colOff>361950</xdr:colOff>
      <xdr:row>56</xdr:row>
      <xdr:rowOff>25400</xdr:rowOff>
    </xdr:to>
    <xdr:cxnSp macro="">
      <xdr:nvCxnSpPr>
        <xdr:cNvPr id="261" name="直線コネクタ 260"/>
        <xdr:cNvCxnSpPr/>
      </xdr:nvCxnSpPr>
      <xdr:spPr>
        <a:xfrm>
          <a:off x="13893800" y="95250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76200</xdr:rowOff>
    </xdr:from>
    <xdr:to>
      <xdr:col>21</xdr:col>
      <xdr:colOff>412750</xdr:colOff>
      <xdr:row>57</xdr:row>
      <xdr:rowOff>6350</xdr:rowOff>
    </xdr:to>
    <xdr:sp macro="" textlink="">
      <xdr:nvSpPr>
        <xdr:cNvPr id="262" name="フローチャート : 判断 261"/>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162577</xdr:rowOff>
    </xdr:from>
    <xdr:ext cx="762000" cy="259045"/>
    <xdr:sp macro="" textlink="">
      <xdr:nvSpPr>
        <xdr:cNvPr id="263" name="テキスト ボックス 262"/>
        <xdr:cNvSpPr txBox="1"/>
      </xdr:nvSpPr>
      <xdr:spPr>
        <a:xfrm>
          <a:off x="14401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82550</xdr:rowOff>
    </xdr:from>
    <xdr:to>
      <xdr:col>20</xdr:col>
      <xdr:colOff>158750</xdr:colOff>
      <xdr:row>55</xdr:row>
      <xdr:rowOff>95250</xdr:rowOff>
    </xdr:to>
    <xdr:cxnSp macro="">
      <xdr:nvCxnSpPr>
        <xdr:cNvPr id="264" name="直線コネクタ 263"/>
        <xdr:cNvCxnSpPr/>
      </xdr:nvCxnSpPr>
      <xdr:spPr>
        <a:xfrm>
          <a:off x="13004800" y="9512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25400</xdr:rowOff>
    </xdr:from>
    <xdr:to>
      <xdr:col>20</xdr:col>
      <xdr:colOff>209550</xdr:colOff>
      <xdr:row>56</xdr:row>
      <xdr:rowOff>127000</xdr:rowOff>
    </xdr:to>
    <xdr:sp macro="" textlink="">
      <xdr:nvSpPr>
        <xdr:cNvPr id="265" name="フローチャート : 判断 264"/>
        <xdr:cNvSpPr/>
      </xdr:nvSpPr>
      <xdr:spPr>
        <a:xfrm>
          <a:off x="13843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111777</xdr:rowOff>
    </xdr:from>
    <xdr:ext cx="762000" cy="259045"/>
    <xdr:sp macro="" textlink="">
      <xdr:nvSpPr>
        <xdr:cNvPr id="266" name="テキスト ボックス 265"/>
        <xdr:cNvSpPr txBox="1"/>
      </xdr:nvSpPr>
      <xdr:spPr>
        <a:xfrm>
          <a:off x="135128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12700</xdr:rowOff>
    </xdr:from>
    <xdr:to>
      <xdr:col>19</xdr:col>
      <xdr:colOff>6350</xdr:colOff>
      <xdr:row>56</xdr:row>
      <xdr:rowOff>114300</xdr:rowOff>
    </xdr:to>
    <xdr:sp macro="" textlink="">
      <xdr:nvSpPr>
        <xdr:cNvPr id="267" name="フローチャート : 判断 266"/>
        <xdr:cNvSpPr/>
      </xdr:nvSpPr>
      <xdr:spPr>
        <a:xfrm>
          <a:off x="12954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99077</xdr:rowOff>
    </xdr:from>
    <xdr:ext cx="762000" cy="259045"/>
    <xdr:sp macro="" textlink="">
      <xdr:nvSpPr>
        <xdr:cNvPr id="268" name="テキスト ボックス 267"/>
        <xdr:cNvSpPr txBox="1"/>
      </xdr:nvSpPr>
      <xdr:spPr>
        <a:xfrm>
          <a:off x="12623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0</xdr:rowOff>
    </xdr:from>
    <xdr:to>
      <xdr:col>24</xdr:col>
      <xdr:colOff>82550</xdr:colOff>
      <xdr:row>56</xdr:row>
      <xdr:rowOff>101600</xdr:rowOff>
    </xdr:to>
    <xdr:sp macro="" textlink="">
      <xdr:nvSpPr>
        <xdr:cNvPr id="274" name="円/楕円 273"/>
        <xdr:cNvSpPr/>
      </xdr:nvSpPr>
      <xdr:spPr>
        <a:xfrm>
          <a:off x="164592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16527</xdr:rowOff>
    </xdr:from>
    <xdr:ext cx="762000" cy="259045"/>
    <xdr:sp macro="" textlink="">
      <xdr:nvSpPr>
        <xdr:cNvPr id="275" name="その他該当値テキスト"/>
        <xdr:cNvSpPr txBox="1"/>
      </xdr:nvSpPr>
      <xdr:spPr>
        <a:xfrm>
          <a:off x="165989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133350</xdr:rowOff>
    </xdr:from>
    <xdr:to>
      <xdr:col>22</xdr:col>
      <xdr:colOff>615950</xdr:colOff>
      <xdr:row>56</xdr:row>
      <xdr:rowOff>63500</xdr:rowOff>
    </xdr:to>
    <xdr:sp macro="" textlink="">
      <xdr:nvSpPr>
        <xdr:cNvPr id="276" name="円/楕円 275"/>
        <xdr:cNvSpPr/>
      </xdr:nvSpPr>
      <xdr:spPr>
        <a:xfrm>
          <a:off x="15621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73677</xdr:rowOff>
    </xdr:from>
    <xdr:ext cx="736600" cy="259045"/>
    <xdr:sp macro="" textlink="">
      <xdr:nvSpPr>
        <xdr:cNvPr id="277" name="テキスト ボックス 276"/>
        <xdr:cNvSpPr txBox="1"/>
      </xdr:nvSpPr>
      <xdr:spPr>
        <a:xfrm>
          <a:off x="15290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146050</xdr:rowOff>
    </xdr:from>
    <xdr:to>
      <xdr:col>21</xdr:col>
      <xdr:colOff>412750</xdr:colOff>
      <xdr:row>56</xdr:row>
      <xdr:rowOff>76200</xdr:rowOff>
    </xdr:to>
    <xdr:sp macro="" textlink="">
      <xdr:nvSpPr>
        <xdr:cNvPr id="278" name="円/楕円 277"/>
        <xdr:cNvSpPr/>
      </xdr:nvSpPr>
      <xdr:spPr>
        <a:xfrm>
          <a:off x="147320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86377</xdr:rowOff>
    </xdr:from>
    <xdr:ext cx="762000" cy="259045"/>
    <xdr:sp macro="" textlink="">
      <xdr:nvSpPr>
        <xdr:cNvPr id="279" name="テキスト ボックス 278"/>
        <xdr:cNvSpPr txBox="1"/>
      </xdr:nvSpPr>
      <xdr:spPr>
        <a:xfrm>
          <a:off x="14401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44450</xdr:rowOff>
    </xdr:from>
    <xdr:to>
      <xdr:col>20</xdr:col>
      <xdr:colOff>209550</xdr:colOff>
      <xdr:row>55</xdr:row>
      <xdr:rowOff>146050</xdr:rowOff>
    </xdr:to>
    <xdr:sp macro="" textlink="">
      <xdr:nvSpPr>
        <xdr:cNvPr id="280" name="円/楕円 279"/>
        <xdr:cNvSpPr/>
      </xdr:nvSpPr>
      <xdr:spPr>
        <a:xfrm>
          <a:off x="138430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156227</xdr:rowOff>
    </xdr:from>
    <xdr:ext cx="762000" cy="259045"/>
    <xdr:sp macro="" textlink="">
      <xdr:nvSpPr>
        <xdr:cNvPr id="281" name="テキスト ボックス 280"/>
        <xdr:cNvSpPr txBox="1"/>
      </xdr:nvSpPr>
      <xdr:spPr>
        <a:xfrm>
          <a:off x="13512800" y="924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31750</xdr:rowOff>
    </xdr:from>
    <xdr:to>
      <xdr:col>19</xdr:col>
      <xdr:colOff>6350</xdr:colOff>
      <xdr:row>55</xdr:row>
      <xdr:rowOff>133350</xdr:rowOff>
    </xdr:to>
    <xdr:sp macro="" textlink="">
      <xdr:nvSpPr>
        <xdr:cNvPr id="282" name="円/楕円 281"/>
        <xdr:cNvSpPr/>
      </xdr:nvSpPr>
      <xdr:spPr>
        <a:xfrm>
          <a:off x="12954000" y="946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143527</xdr:rowOff>
    </xdr:from>
    <xdr:ext cx="762000" cy="259045"/>
    <xdr:sp macro="" textlink="">
      <xdr:nvSpPr>
        <xdr:cNvPr id="283" name="テキスト ボックス 282"/>
        <xdr:cNvSpPr txBox="1"/>
      </xdr:nvSpPr>
      <xdr:spPr>
        <a:xfrm>
          <a:off x="126238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補助費等に係る経常収支比率が類似団体平均と比較すると</a:t>
          </a:r>
          <a:r>
            <a:rPr kumimoji="1" lang="en-US" altLang="ja-JP" sz="1100" b="0" i="0" baseline="0">
              <a:solidFill>
                <a:schemeClr val="dk1"/>
              </a:solidFill>
              <a:effectLst/>
              <a:latin typeface="+mn-lt"/>
              <a:ea typeface="+mn-ea"/>
              <a:cs typeface="+mn-cs"/>
            </a:rPr>
            <a:t>3.4</a:t>
          </a:r>
          <a:r>
            <a:rPr kumimoji="1" lang="ja-JP" altLang="ja-JP" sz="1100" b="0" i="0" baseline="0">
              <a:solidFill>
                <a:schemeClr val="dk1"/>
              </a:solidFill>
              <a:effectLst/>
              <a:latin typeface="+mn-lt"/>
              <a:ea typeface="+mn-ea"/>
              <a:cs typeface="+mn-cs"/>
            </a:rPr>
            <a:t>ポイント低くなっている。今後も各種団体等に対する補助金等については、引き続き必要性、公平性、公益性及び補助等による効果検証を行い、整理合理化を含め市民福祉の向上に努める</a:t>
          </a:r>
          <a:r>
            <a:rPr kumimoji="1" lang="ja-JP" altLang="en-US" sz="1100" b="0" i="0" baseline="0">
              <a:solidFill>
                <a:schemeClr val="dk1"/>
              </a:solidFill>
              <a:effectLst/>
              <a:latin typeface="+mn-lt"/>
              <a:ea typeface="+mn-ea"/>
              <a:cs typeface="+mn-cs"/>
            </a:rPr>
            <a:t>。</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98" name="直線コネクタ 297"/>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9" name="テキスト ボックス 298"/>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300" name="直線コネクタ 299"/>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301" name="テキスト ボックス 300"/>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302" name="直線コネクタ 301"/>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303" name="テキスト ボックス 302"/>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304" name="直線コネクタ 303"/>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305" name="テキスト ボックス 304"/>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306" name="直線コネクタ 305"/>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307" name="テキスト ボックス 306"/>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08" name="直線コネクタ 307"/>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9" name="テキスト ボックス 308"/>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10" name="直線コネクタ 30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11" name="テキスト ボックス 31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1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99786</xdr:rowOff>
    </xdr:from>
    <xdr:to>
      <xdr:col>24</xdr:col>
      <xdr:colOff>31750</xdr:colOff>
      <xdr:row>42</xdr:row>
      <xdr:rowOff>7257</xdr:rowOff>
    </xdr:to>
    <xdr:cxnSp macro="">
      <xdr:nvCxnSpPr>
        <xdr:cNvPr id="313" name="直線コネクタ 312"/>
        <xdr:cNvCxnSpPr/>
      </xdr:nvCxnSpPr>
      <xdr:spPr>
        <a:xfrm flipV="1">
          <a:off x="16510000" y="5586186"/>
          <a:ext cx="0" cy="1621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150784</xdr:rowOff>
    </xdr:from>
    <xdr:ext cx="762000" cy="259045"/>
    <xdr:sp macro="" textlink="">
      <xdr:nvSpPr>
        <xdr:cNvPr id="314" name="補助費等最小値テキスト"/>
        <xdr:cNvSpPr txBox="1"/>
      </xdr:nvSpPr>
      <xdr:spPr>
        <a:xfrm>
          <a:off x="16598900" y="7180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a:t>
          </a:r>
          <a:endParaRPr kumimoji="1" lang="ja-JP" altLang="en-US" sz="1000" b="1">
            <a:latin typeface="ＭＳ Ｐゴシック"/>
          </a:endParaRPr>
        </a:p>
      </xdr:txBody>
    </xdr:sp>
    <xdr:clientData/>
  </xdr:oneCellAnchor>
  <xdr:twoCellAnchor>
    <xdr:from>
      <xdr:col>23</xdr:col>
      <xdr:colOff>628650</xdr:colOff>
      <xdr:row>42</xdr:row>
      <xdr:rowOff>7257</xdr:rowOff>
    </xdr:from>
    <xdr:to>
      <xdr:col>24</xdr:col>
      <xdr:colOff>120650</xdr:colOff>
      <xdr:row>42</xdr:row>
      <xdr:rowOff>7257</xdr:rowOff>
    </xdr:to>
    <xdr:cxnSp macro="">
      <xdr:nvCxnSpPr>
        <xdr:cNvPr id="315" name="直線コネクタ 314"/>
        <xdr:cNvCxnSpPr/>
      </xdr:nvCxnSpPr>
      <xdr:spPr>
        <a:xfrm>
          <a:off x="16421100" y="7208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14713</xdr:rowOff>
    </xdr:from>
    <xdr:ext cx="762000" cy="259045"/>
    <xdr:sp macro="" textlink="">
      <xdr:nvSpPr>
        <xdr:cNvPr id="316" name="補助費等最大値テキスト"/>
        <xdr:cNvSpPr txBox="1"/>
      </xdr:nvSpPr>
      <xdr:spPr>
        <a:xfrm>
          <a:off x="16598900" y="532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23</xdr:col>
      <xdr:colOff>628650</xdr:colOff>
      <xdr:row>32</xdr:row>
      <xdr:rowOff>99786</xdr:rowOff>
    </xdr:from>
    <xdr:to>
      <xdr:col>24</xdr:col>
      <xdr:colOff>120650</xdr:colOff>
      <xdr:row>32</xdr:row>
      <xdr:rowOff>99786</xdr:rowOff>
    </xdr:to>
    <xdr:cxnSp macro="">
      <xdr:nvCxnSpPr>
        <xdr:cNvPr id="317" name="直線コネクタ 316"/>
        <xdr:cNvCxnSpPr/>
      </xdr:nvCxnSpPr>
      <xdr:spPr>
        <a:xfrm>
          <a:off x="16421100" y="5586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105228</xdr:rowOff>
    </xdr:from>
    <xdr:to>
      <xdr:col>24</xdr:col>
      <xdr:colOff>31750</xdr:colOff>
      <xdr:row>34</xdr:row>
      <xdr:rowOff>159657</xdr:rowOff>
    </xdr:to>
    <xdr:cxnSp macro="">
      <xdr:nvCxnSpPr>
        <xdr:cNvPr id="318" name="直線コネクタ 317"/>
        <xdr:cNvCxnSpPr/>
      </xdr:nvCxnSpPr>
      <xdr:spPr>
        <a:xfrm>
          <a:off x="15671800" y="5934528"/>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108149</xdr:rowOff>
    </xdr:from>
    <xdr:ext cx="762000" cy="259045"/>
    <xdr:sp macro="" textlink="">
      <xdr:nvSpPr>
        <xdr:cNvPr id="319" name="補助費等平均値テキスト"/>
        <xdr:cNvSpPr txBox="1"/>
      </xdr:nvSpPr>
      <xdr:spPr>
        <a:xfrm>
          <a:off x="16598900" y="628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136072</xdr:rowOff>
    </xdr:from>
    <xdr:to>
      <xdr:col>24</xdr:col>
      <xdr:colOff>82550</xdr:colOff>
      <xdr:row>37</xdr:row>
      <xdr:rowOff>66222</xdr:rowOff>
    </xdr:to>
    <xdr:sp macro="" textlink="">
      <xdr:nvSpPr>
        <xdr:cNvPr id="320" name="フローチャート : 判断 319"/>
        <xdr:cNvSpPr/>
      </xdr:nvSpPr>
      <xdr:spPr>
        <a:xfrm>
          <a:off x="164592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105228</xdr:rowOff>
    </xdr:from>
    <xdr:to>
      <xdr:col>22</xdr:col>
      <xdr:colOff>565150</xdr:colOff>
      <xdr:row>34</xdr:row>
      <xdr:rowOff>137886</xdr:rowOff>
    </xdr:to>
    <xdr:cxnSp macro="">
      <xdr:nvCxnSpPr>
        <xdr:cNvPr id="321" name="直線コネクタ 320"/>
        <xdr:cNvCxnSpPr/>
      </xdr:nvCxnSpPr>
      <xdr:spPr>
        <a:xfrm flipV="1">
          <a:off x="14782800" y="593452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70757</xdr:rowOff>
    </xdr:from>
    <xdr:to>
      <xdr:col>22</xdr:col>
      <xdr:colOff>615950</xdr:colOff>
      <xdr:row>37</xdr:row>
      <xdr:rowOff>907</xdr:rowOff>
    </xdr:to>
    <xdr:sp macro="" textlink="">
      <xdr:nvSpPr>
        <xdr:cNvPr id="322" name="フローチャート : 判断 321"/>
        <xdr:cNvSpPr/>
      </xdr:nvSpPr>
      <xdr:spPr>
        <a:xfrm>
          <a:off x="15621000" y="624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157134</xdr:rowOff>
    </xdr:from>
    <xdr:ext cx="736600" cy="259045"/>
    <xdr:sp macro="" textlink="">
      <xdr:nvSpPr>
        <xdr:cNvPr id="323" name="テキスト ボックス 322"/>
        <xdr:cNvSpPr txBox="1"/>
      </xdr:nvSpPr>
      <xdr:spPr>
        <a:xfrm>
          <a:off x="15290800" y="6329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137886</xdr:rowOff>
    </xdr:from>
    <xdr:to>
      <xdr:col>21</xdr:col>
      <xdr:colOff>361950</xdr:colOff>
      <xdr:row>34</xdr:row>
      <xdr:rowOff>170543</xdr:rowOff>
    </xdr:to>
    <xdr:cxnSp macro="">
      <xdr:nvCxnSpPr>
        <xdr:cNvPr id="324" name="直線コネクタ 323"/>
        <xdr:cNvCxnSpPr/>
      </xdr:nvCxnSpPr>
      <xdr:spPr>
        <a:xfrm flipV="1">
          <a:off x="13893800" y="59671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27214</xdr:rowOff>
    </xdr:from>
    <xdr:to>
      <xdr:col>21</xdr:col>
      <xdr:colOff>412750</xdr:colOff>
      <xdr:row>36</xdr:row>
      <xdr:rowOff>128814</xdr:rowOff>
    </xdr:to>
    <xdr:sp macro="" textlink="">
      <xdr:nvSpPr>
        <xdr:cNvPr id="325" name="フローチャート : 判断 324"/>
        <xdr:cNvSpPr/>
      </xdr:nvSpPr>
      <xdr:spPr>
        <a:xfrm>
          <a:off x="14732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113591</xdr:rowOff>
    </xdr:from>
    <xdr:ext cx="762000" cy="259045"/>
    <xdr:sp macro="" textlink="">
      <xdr:nvSpPr>
        <xdr:cNvPr id="326" name="テキスト ボックス 325"/>
        <xdr:cNvSpPr txBox="1"/>
      </xdr:nvSpPr>
      <xdr:spPr>
        <a:xfrm>
          <a:off x="144018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170543</xdr:rowOff>
    </xdr:from>
    <xdr:to>
      <xdr:col>20</xdr:col>
      <xdr:colOff>158750</xdr:colOff>
      <xdr:row>34</xdr:row>
      <xdr:rowOff>170543</xdr:rowOff>
    </xdr:to>
    <xdr:cxnSp macro="">
      <xdr:nvCxnSpPr>
        <xdr:cNvPr id="327" name="直線コネクタ 326"/>
        <xdr:cNvCxnSpPr/>
      </xdr:nvCxnSpPr>
      <xdr:spPr>
        <a:xfrm>
          <a:off x="13004800" y="59998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16328</xdr:rowOff>
    </xdr:from>
    <xdr:to>
      <xdr:col>20</xdr:col>
      <xdr:colOff>209550</xdr:colOff>
      <xdr:row>36</xdr:row>
      <xdr:rowOff>117928</xdr:rowOff>
    </xdr:to>
    <xdr:sp macro="" textlink="">
      <xdr:nvSpPr>
        <xdr:cNvPr id="328" name="フローチャート : 判断 327"/>
        <xdr:cNvSpPr/>
      </xdr:nvSpPr>
      <xdr:spPr>
        <a:xfrm>
          <a:off x="13843000" y="618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102705</xdr:rowOff>
    </xdr:from>
    <xdr:ext cx="762000" cy="259045"/>
    <xdr:sp macro="" textlink="">
      <xdr:nvSpPr>
        <xdr:cNvPr id="329" name="テキスト ボックス 328"/>
        <xdr:cNvSpPr txBox="1"/>
      </xdr:nvSpPr>
      <xdr:spPr>
        <a:xfrm>
          <a:off x="13512800" y="627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5443</xdr:rowOff>
    </xdr:from>
    <xdr:to>
      <xdr:col>19</xdr:col>
      <xdr:colOff>6350</xdr:colOff>
      <xdr:row>36</xdr:row>
      <xdr:rowOff>107043</xdr:rowOff>
    </xdr:to>
    <xdr:sp macro="" textlink="">
      <xdr:nvSpPr>
        <xdr:cNvPr id="330" name="フローチャート : 判断 329"/>
        <xdr:cNvSpPr/>
      </xdr:nvSpPr>
      <xdr:spPr>
        <a:xfrm>
          <a:off x="12954000" y="617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91820</xdr:rowOff>
    </xdr:from>
    <xdr:ext cx="762000" cy="259045"/>
    <xdr:sp macro="" textlink="">
      <xdr:nvSpPr>
        <xdr:cNvPr id="331" name="テキスト ボックス 330"/>
        <xdr:cNvSpPr txBox="1"/>
      </xdr:nvSpPr>
      <xdr:spPr>
        <a:xfrm>
          <a:off x="12623800" y="626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32" name="テキスト ボックス 33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33" name="テキスト ボックス 33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4" name="テキスト ボックス 33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5" name="テキスト ボックス 33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6" name="テキスト ボックス 33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34</xdr:row>
      <xdr:rowOff>108857</xdr:rowOff>
    </xdr:from>
    <xdr:to>
      <xdr:col>24</xdr:col>
      <xdr:colOff>82550</xdr:colOff>
      <xdr:row>35</xdr:row>
      <xdr:rowOff>39007</xdr:rowOff>
    </xdr:to>
    <xdr:sp macro="" textlink="">
      <xdr:nvSpPr>
        <xdr:cNvPr id="337" name="円/楕円 336"/>
        <xdr:cNvSpPr/>
      </xdr:nvSpPr>
      <xdr:spPr>
        <a:xfrm>
          <a:off x="16459200" y="593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125384</xdr:rowOff>
    </xdr:from>
    <xdr:ext cx="762000" cy="259045"/>
    <xdr:sp macro="" textlink="">
      <xdr:nvSpPr>
        <xdr:cNvPr id="338" name="補助費等該当値テキスト"/>
        <xdr:cNvSpPr txBox="1"/>
      </xdr:nvSpPr>
      <xdr:spPr>
        <a:xfrm>
          <a:off x="16598900" y="578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54428</xdr:rowOff>
    </xdr:from>
    <xdr:to>
      <xdr:col>22</xdr:col>
      <xdr:colOff>615950</xdr:colOff>
      <xdr:row>34</xdr:row>
      <xdr:rowOff>156028</xdr:rowOff>
    </xdr:to>
    <xdr:sp macro="" textlink="">
      <xdr:nvSpPr>
        <xdr:cNvPr id="339" name="円/楕円 338"/>
        <xdr:cNvSpPr/>
      </xdr:nvSpPr>
      <xdr:spPr>
        <a:xfrm>
          <a:off x="15621000" y="588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166205</xdr:rowOff>
    </xdr:from>
    <xdr:ext cx="736600" cy="259045"/>
    <xdr:sp macro="" textlink="">
      <xdr:nvSpPr>
        <xdr:cNvPr id="340" name="テキスト ボックス 339"/>
        <xdr:cNvSpPr txBox="1"/>
      </xdr:nvSpPr>
      <xdr:spPr>
        <a:xfrm>
          <a:off x="15290800" y="5652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87086</xdr:rowOff>
    </xdr:from>
    <xdr:to>
      <xdr:col>21</xdr:col>
      <xdr:colOff>412750</xdr:colOff>
      <xdr:row>35</xdr:row>
      <xdr:rowOff>17236</xdr:rowOff>
    </xdr:to>
    <xdr:sp macro="" textlink="">
      <xdr:nvSpPr>
        <xdr:cNvPr id="341" name="円/楕円 340"/>
        <xdr:cNvSpPr/>
      </xdr:nvSpPr>
      <xdr:spPr>
        <a:xfrm>
          <a:off x="14732000" y="591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27413</xdr:rowOff>
    </xdr:from>
    <xdr:ext cx="762000" cy="259045"/>
    <xdr:sp macro="" textlink="">
      <xdr:nvSpPr>
        <xdr:cNvPr id="342" name="テキスト ボックス 341"/>
        <xdr:cNvSpPr txBox="1"/>
      </xdr:nvSpPr>
      <xdr:spPr>
        <a:xfrm>
          <a:off x="14401800" y="5685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119743</xdr:rowOff>
    </xdr:from>
    <xdr:to>
      <xdr:col>20</xdr:col>
      <xdr:colOff>209550</xdr:colOff>
      <xdr:row>35</xdr:row>
      <xdr:rowOff>49893</xdr:rowOff>
    </xdr:to>
    <xdr:sp macro="" textlink="">
      <xdr:nvSpPr>
        <xdr:cNvPr id="343" name="円/楕円 342"/>
        <xdr:cNvSpPr/>
      </xdr:nvSpPr>
      <xdr:spPr>
        <a:xfrm>
          <a:off x="13843000" y="594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60070</xdr:rowOff>
    </xdr:from>
    <xdr:ext cx="762000" cy="259045"/>
    <xdr:sp macro="" textlink="">
      <xdr:nvSpPr>
        <xdr:cNvPr id="344" name="テキスト ボックス 343"/>
        <xdr:cNvSpPr txBox="1"/>
      </xdr:nvSpPr>
      <xdr:spPr>
        <a:xfrm>
          <a:off x="13512800" y="571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119743</xdr:rowOff>
    </xdr:from>
    <xdr:to>
      <xdr:col>19</xdr:col>
      <xdr:colOff>6350</xdr:colOff>
      <xdr:row>35</xdr:row>
      <xdr:rowOff>49893</xdr:rowOff>
    </xdr:to>
    <xdr:sp macro="" textlink="">
      <xdr:nvSpPr>
        <xdr:cNvPr id="345" name="円/楕円 344"/>
        <xdr:cNvSpPr/>
      </xdr:nvSpPr>
      <xdr:spPr>
        <a:xfrm>
          <a:off x="12954000" y="594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60070</xdr:rowOff>
    </xdr:from>
    <xdr:ext cx="762000" cy="259045"/>
    <xdr:sp macro="" textlink="">
      <xdr:nvSpPr>
        <xdr:cNvPr id="346" name="テキスト ボックス 345"/>
        <xdr:cNvSpPr txBox="1"/>
      </xdr:nvSpPr>
      <xdr:spPr>
        <a:xfrm>
          <a:off x="12623800" y="571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7" name="正方形/長方形 34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8" name="正方形/長方形 34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9" name="正方形/長方形 34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50" name="正方形/長方形 34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51" name="正方形/長方形 35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52" name="正方形/長方形 35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53" name="正方形/長方形 35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4" name="正方形/長方形 35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5" name="正方形/長方形 35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6" name="正方形/長方形 35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7" name="テキスト ボックス 35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前年度までは</a:t>
          </a:r>
          <a:r>
            <a:rPr kumimoji="1" lang="ja-JP" altLang="ja-JP" sz="1100">
              <a:solidFill>
                <a:schemeClr val="dk1"/>
              </a:solidFill>
              <a:effectLst/>
              <a:latin typeface="+mn-lt"/>
              <a:ea typeface="+mn-ea"/>
              <a:cs typeface="+mn-cs"/>
            </a:rPr>
            <a:t>、前年度決算剰余金などを財源に後年度の財政負担の軽減や財政の健全性を図ることを目的に任意繰上償還等</a:t>
          </a:r>
          <a:r>
            <a:rPr kumimoji="1" lang="ja-JP" altLang="en-US" sz="1100">
              <a:solidFill>
                <a:schemeClr val="dk1"/>
              </a:solidFill>
              <a:effectLst/>
              <a:latin typeface="+mn-lt"/>
              <a:ea typeface="+mn-ea"/>
              <a:cs typeface="+mn-cs"/>
            </a:rPr>
            <a:t>を実施してきたが、その対象案件も少数となったことや</a:t>
          </a:r>
          <a:r>
            <a:rPr kumimoji="1" lang="ja-JP" altLang="ja-JP" sz="1100">
              <a:solidFill>
                <a:schemeClr val="dk1"/>
              </a:solidFill>
              <a:effectLst/>
              <a:latin typeface="+mn-lt"/>
              <a:ea typeface="+mn-ea"/>
              <a:cs typeface="+mn-cs"/>
            </a:rPr>
            <a:t>、公共施設の老朽化による施設更新などによ</a:t>
          </a:r>
          <a:r>
            <a:rPr kumimoji="1" lang="ja-JP" altLang="en-US" sz="1100">
              <a:solidFill>
                <a:schemeClr val="dk1"/>
              </a:solidFill>
              <a:effectLst/>
              <a:latin typeface="+mn-lt"/>
              <a:ea typeface="+mn-ea"/>
              <a:cs typeface="+mn-cs"/>
            </a:rPr>
            <a:t>る普通建設事業への合併特例債の活用が増えたことにより、前年度より</a:t>
          </a:r>
          <a:r>
            <a:rPr kumimoji="1" lang="en-US" altLang="ja-JP" sz="1100">
              <a:solidFill>
                <a:schemeClr val="dk1"/>
              </a:solidFill>
              <a:effectLst/>
              <a:latin typeface="+mn-lt"/>
              <a:ea typeface="+mn-ea"/>
              <a:cs typeface="+mn-cs"/>
            </a:rPr>
            <a:t>1.0</a:t>
          </a:r>
          <a:r>
            <a:rPr kumimoji="1" lang="ja-JP" altLang="en-US" sz="1100">
              <a:solidFill>
                <a:schemeClr val="dk1"/>
              </a:solidFill>
              <a:effectLst/>
              <a:latin typeface="+mn-lt"/>
              <a:ea typeface="+mn-ea"/>
              <a:cs typeface="+mn-cs"/>
            </a:rPr>
            <a:t>ポイント増となっている。</a:t>
          </a:r>
          <a:endParaRPr lang="ja-JP" altLang="ja-JP" sz="1400">
            <a:effectLst/>
          </a:endParaRPr>
        </a:p>
        <a:p>
          <a:r>
            <a:rPr kumimoji="1" lang="ja-JP" altLang="ja-JP" sz="1100">
              <a:solidFill>
                <a:schemeClr val="dk1"/>
              </a:solidFill>
              <a:effectLst/>
              <a:latin typeface="+mn-lt"/>
              <a:ea typeface="+mn-ea"/>
              <a:cs typeface="+mn-cs"/>
            </a:rPr>
            <a:t>　今後は、より一層の事業精査、公共施設等マネジメントの推進による普通建設事業規模の適正化及び類似施設の整理縮小など財政健全化に努める。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58" name="テキスト ボックス 35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9" name="直線コネクタ 35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60" name="テキスト ボックス 35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61" name="直線コネクタ 360"/>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62" name="テキスト ボックス 361"/>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63" name="直線コネクタ 362"/>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64" name="テキスト ボックス 363"/>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65" name="直線コネクタ 364"/>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66" name="テキスト ボックス 365"/>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67" name="直線コネクタ 366"/>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68" name="テキスト ボックス 367"/>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69" name="直線コネクタ 368"/>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70" name="テキスト ボックス 369"/>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71" name="直線コネクタ 370"/>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72" name="テキスト ボックス 371"/>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73" name="直線コネクタ 37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74" name="テキスト ボックス 37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7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69850</xdr:rowOff>
    </xdr:from>
    <xdr:to>
      <xdr:col>7</xdr:col>
      <xdr:colOff>15875</xdr:colOff>
      <xdr:row>81</xdr:row>
      <xdr:rowOff>113393</xdr:rowOff>
    </xdr:to>
    <xdr:cxnSp macro="">
      <xdr:nvCxnSpPr>
        <xdr:cNvPr id="376" name="直線コネクタ 375"/>
        <xdr:cNvCxnSpPr/>
      </xdr:nvCxnSpPr>
      <xdr:spPr>
        <a:xfrm flipV="1">
          <a:off x="4826000" y="12585700"/>
          <a:ext cx="0" cy="1415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85470</xdr:rowOff>
    </xdr:from>
    <xdr:ext cx="762000" cy="259045"/>
    <xdr:sp macro="" textlink="">
      <xdr:nvSpPr>
        <xdr:cNvPr id="377" name="公債費最小値テキスト"/>
        <xdr:cNvSpPr txBox="1"/>
      </xdr:nvSpPr>
      <xdr:spPr>
        <a:xfrm>
          <a:off x="4914900" y="13972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6</xdr:col>
      <xdr:colOff>612775</xdr:colOff>
      <xdr:row>81</xdr:row>
      <xdr:rowOff>113393</xdr:rowOff>
    </xdr:from>
    <xdr:to>
      <xdr:col>7</xdr:col>
      <xdr:colOff>104775</xdr:colOff>
      <xdr:row>81</xdr:row>
      <xdr:rowOff>113393</xdr:rowOff>
    </xdr:to>
    <xdr:cxnSp macro="">
      <xdr:nvCxnSpPr>
        <xdr:cNvPr id="378" name="直線コネクタ 377"/>
        <xdr:cNvCxnSpPr/>
      </xdr:nvCxnSpPr>
      <xdr:spPr>
        <a:xfrm>
          <a:off x="4737100" y="14000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156227</xdr:rowOff>
    </xdr:from>
    <xdr:ext cx="762000" cy="259045"/>
    <xdr:sp macro="" textlink="">
      <xdr:nvSpPr>
        <xdr:cNvPr id="379"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6</xdr:col>
      <xdr:colOff>612775</xdr:colOff>
      <xdr:row>73</xdr:row>
      <xdr:rowOff>69850</xdr:rowOff>
    </xdr:from>
    <xdr:to>
      <xdr:col>7</xdr:col>
      <xdr:colOff>104775</xdr:colOff>
      <xdr:row>73</xdr:row>
      <xdr:rowOff>69850</xdr:rowOff>
    </xdr:to>
    <xdr:cxnSp macro="">
      <xdr:nvCxnSpPr>
        <xdr:cNvPr id="380" name="直線コネクタ 379"/>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121557</xdr:rowOff>
    </xdr:from>
    <xdr:to>
      <xdr:col>7</xdr:col>
      <xdr:colOff>15875</xdr:colOff>
      <xdr:row>77</xdr:row>
      <xdr:rowOff>58964</xdr:rowOff>
    </xdr:to>
    <xdr:cxnSp macro="">
      <xdr:nvCxnSpPr>
        <xdr:cNvPr id="381" name="直線コネクタ 380"/>
        <xdr:cNvCxnSpPr/>
      </xdr:nvCxnSpPr>
      <xdr:spPr>
        <a:xfrm>
          <a:off x="3987800" y="13151757"/>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67327</xdr:rowOff>
    </xdr:from>
    <xdr:ext cx="762000" cy="259045"/>
    <xdr:sp macro="" textlink="">
      <xdr:nvSpPr>
        <xdr:cNvPr id="382" name="公債費平均値テキスト"/>
        <xdr:cNvSpPr txBox="1"/>
      </xdr:nvSpPr>
      <xdr:spPr>
        <a:xfrm>
          <a:off x="4914900" y="1326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95250</xdr:rowOff>
    </xdr:from>
    <xdr:to>
      <xdr:col>7</xdr:col>
      <xdr:colOff>66675</xdr:colOff>
      <xdr:row>78</xdr:row>
      <xdr:rowOff>25400</xdr:rowOff>
    </xdr:to>
    <xdr:sp macro="" textlink="">
      <xdr:nvSpPr>
        <xdr:cNvPr id="383" name="フローチャート : 判断 382"/>
        <xdr:cNvSpPr/>
      </xdr:nvSpPr>
      <xdr:spPr>
        <a:xfrm>
          <a:off x="47752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78014</xdr:rowOff>
    </xdr:from>
    <xdr:to>
      <xdr:col>5</xdr:col>
      <xdr:colOff>549275</xdr:colOff>
      <xdr:row>76</xdr:row>
      <xdr:rowOff>121557</xdr:rowOff>
    </xdr:to>
    <xdr:cxnSp macro="">
      <xdr:nvCxnSpPr>
        <xdr:cNvPr id="384" name="直線コネクタ 383"/>
        <xdr:cNvCxnSpPr/>
      </xdr:nvCxnSpPr>
      <xdr:spPr>
        <a:xfrm>
          <a:off x="3098800" y="13108214"/>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70757</xdr:rowOff>
    </xdr:from>
    <xdr:to>
      <xdr:col>5</xdr:col>
      <xdr:colOff>600075</xdr:colOff>
      <xdr:row>77</xdr:row>
      <xdr:rowOff>907</xdr:rowOff>
    </xdr:to>
    <xdr:sp macro="" textlink="">
      <xdr:nvSpPr>
        <xdr:cNvPr id="385" name="フローチャート : 判断 384"/>
        <xdr:cNvSpPr/>
      </xdr:nvSpPr>
      <xdr:spPr>
        <a:xfrm>
          <a:off x="3937000" y="1310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11084</xdr:rowOff>
    </xdr:from>
    <xdr:ext cx="736600" cy="259045"/>
    <xdr:sp macro="" textlink="">
      <xdr:nvSpPr>
        <xdr:cNvPr id="386" name="テキスト ボックス 385"/>
        <xdr:cNvSpPr txBox="1"/>
      </xdr:nvSpPr>
      <xdr:spPr>
        <a:xfrm>
          <a:off x="3606800" y="12869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78014</xdr:rowOff>
    </xdr:from>
    <xdr:to>
      <xdr:col>4</xdr:col>
      <xdr:colOff>346075</xdr:colOff>
      <xdr:row>76</xdr:row>
      <xdr:rowOff>99786</xdr:rowOff>
    </xdr:to>
    <xdr:cxnSp macro="">
      <xdr:nvCxnSpPr>
        <xdr:cNvPr id="387" name="直線コネクタ 386"/>
        <xdr:cNvCxnSpPr/>
      </xdr:nvCxnSpPr>
      <xdr:spPr>
        <a:xfrm flipV="1">
          <a:off x="2209800" y="13108214"/>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29936</xdr:rowOff>
    </xdr:from>
    <xdr:to>
      <xdr:col>4</xdr:col>
      <xdr:colOff>396875</xdr:colOff>
      <xdr:row>77</xdr:row>
      <xdr:rowOff>131536</xdr:rowOff>
    </xdr:to>
    <xdr:sp macro="" textlink="">
      <xdr:nvSpPr>
        <xdr:cNvPr id="388" name="フローチャート : 判断 387"/>
        <xdr:cNvSpPr/>
      </xdr:nvSpPr>
      <xdr:spPr>
        <a:xfrm>
          <a:off x="3048000" y="1323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116313</xdr:rowOff>
    </xdr:from>
    <xdr:ext cx="762000" cy="259045"/>
    <xdr:sp macro="" textlink="">
      <xdr:nvSpPr>
        <xdr:cNvPr id="389" name="テキスト ボックス 388"/>
        <xdr:cNvSpPr txBox="1"/>
      </xdr:nvSpPr>
      <xdr:spPr>
        <a:xfrm>
          <a:off x="2717800" y="13317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99786</xdr:rowOff>
    </xdr:from>
    <xdr:to>
      <xdr:col>3</xdr:col>
      <xdr:colOff>142875</xdr:colOff>
      <xdr:row>76</xdr:row>
      <xdr:rowOff>143329</xdr:rowOff>
    </xdr:to>
    <xdr:cxnSp macro="">
      <xdr:nvCxnSpPr>
        <xdr:cNvPr id="390" name="直線コネクタ 389"/>
        <xdr:cNvCxnSpPr/>
      </xdr:nvCxnSpPr>
      <xdr:spPr>
        <a:xfrm flipV="1">
          <a:off x="1320800" y="13129986"/>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62593</xdr:rowOff>
    </xdr:from>
    <xdr:to>
      <xdr:col>3</xdr:col>
      <xdr:colOff>193675</xdr:colOff>
      <xdr:row>77</xdr:row>
      <xdr:rowOff>164193</xdr:rowOff>
    </xdr:to>
    <xdr:sp macro="" textlink="">
      <xdr:nvSpPr>
        <xdr:cNvPr id="391" name="フローチャート : 判断 390"/>
        <xdr:cNvSpPr/>
      </xdr:nvSpPr>
      <xdr:spPr>
        <a:xfrm>
          <a:off x="2159000" y="1326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148970</xdr:rowOff>
    </xdr:from>
    <xdr:ext cx="762000" cy="259045"/>
    <xdr:sp macro="" textlink="">
      <xdr:nvSpPr>
        <xdr:cNvPr id="392" name="テキスト ボックス 391"/>
        <xdr:cNvSpPr txBox="1"/>
      </xdr:nvSpPr>
      <xdr:spPr>
        <a:xfrm>
          <a:off x="1828800" y="1335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73479</xdr:rowOff>
    </xdr:from>
    <xdr:to>
      <xdr:col>1</xdr:col>
      <xdr:colOff>676275</xdr:colOff>
      <xdr:row>78</xdr:row>
      <xdr:rowOff>3629</xdr:rowOff>
    </xdr:to>
    <xdr:sp macro="" textlink="">
      <xdr:nvSpPr>
        <xdr:cNvPr id="393" name="フローチャート : 判断 392"/>
        <xdr:cNvSpPr/>
      </xdr:nvSpPr>
      <xdr:spPr>
        <a:xfrm>
          <a:off x="1270000" y="1327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159856</xdr:rowOff>
    </xdr:from>
    <xdr:ext cx="762000" cy="259045"/>
    <xdr:sp macro="" textlink="">
      <xdr:nvSpPr>
        <xdr:cNvPr id="394" name="テキスト ボックス 393"/>
        <xdr:cNvSpPr txBox="1"/>
      </xdr:nvSpPr>
      <xdr:spPr>
        <a:xfrm>
          <a:off x="939800" y="13361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95" name="テキスト ボックス 39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96" name="テキスト ボックス 39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7" name="テキスト ボックス 39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8" name="テキスト ボックス 39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9" name="テキスト ボックス 39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8164</xdr:rowOff>
    </xdr:from>
    <xdr:to>
      <xdr:col>7</xdr:col>
      <xdr:colOff>66675</xdr:colOff>
      <xdr:row>77</xdr:row>
      <xdr:rowOff>109764</xdr:rowOff>
    </xdr:to>
    <xdr:sp macro="" textlink="">
      <xdr:nvSpPr>
        <xdr:cNvPr id="400" name="円/楕円 399"/>
        <xdr:cNvSpPr/>
      </xdr:nvSpPr>
      <xdr:spPr>
        <a:xfrm>
          <a:off x="4775200" y="1320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24691</xdr:rowOff>
    </xdr:from>
    <xdr:ext cx="762000" cy="259045"/>
    <xdr:sp macro="" textlink="">
      <xdr:nvSpPr>
        <xdr:cNvPr id="401" name="公債費該当値テキスト"/>
        <xdr:cNvSpPr txBox="1"/>
      </xdr:nvSpPr>
      <xdr:spPr>
        <a:xfrm>
          <a:off x="4914900" y="1305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70757</xdr:rowOff>
    </xdr:from>
    <xdr:to>
      <xdr:col>5</xdr:col>
      <xdr:colOff>600075</xdr:colOff>
      <xdr:row>77</xdr:row>
      <xdr:rowOff>907</xdr:rowOff>
    </xdr:to>
    <xdr:sp macro="" textlink="">
      <xdr:nvSpPr>
        <xdr:cNvPr id="402" name="円/楕円 401"/>
        <xdr:cNvSpPr/>
      </xdr:nvSpPr>
      <xdr:spPr>
        <a:xfrm>
          <a:off x="3937000" y="1310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157134</xdr:rowOff>
    </xdr:from>
    <xdr:ext cx="736600" cy="259045"/>
    <xdr:sp macro="" textlink="">
      <xdr:nvSpPr>
        <xdr:cNvPr id="403" name="テキスト ボックス 402"/>
        <xdr:cNvSpPr txBox="1"/>
      </xdr:nvSpPr>
      <xdr:spPr>
        <a:xfrm>
          <a:off x="3606800" y="13187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27214</xdr:rowOff>
    </xdr:from>
    <xdr:to>
      <xdr:col>4</xdr:col>
      <xdr:colOff>396875</xdr:colOff>
      <xdr:row>76</xdr:row>
      <xdr:rowOff>128814</xdr:rowOff>
    </xdr:to>
    <xdr:sp macro="" textlink="">
      <xdr:nvSpPr>
        <xdr:cNvPr id="404" name="円/楕円 403"/>
        <xdr:cNvSpPr/>
      </xdr:nvSpPr>
      <xdr:spPr>
        <a:xfrm>
          <a:off x="3048000" y="1305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138992</xdr:rowOff>
    </xdr:from>
    <xdr:ext cx="762000" cy="259045"/>
    <xdr:sp macro="" textlink="">
      <xdr:nvSpPr>
        <xdr:cNvPr id="405" name="テキスト ボックス 404"/>
        <xdr:cNvSpPr txBox="1"/>
      </xdr:nvSpPr>
      <xdr:spPr>
        <a:xfrm>
          <a:off x="2717800" y="1282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48986</xdr:rowOff>
    </xdr:from>
    <xdr:to>
      <xdr:col>3</xdr:col>
      <xdr:colOff>193675</xdr:colOff>
      <xdr:row>76</xdr:row>
      <xdr:rowOff>150586</xdr:rowOff>
    </xdr:to>
    <xdr:sp macro="" textlink="">
      <xdr:nvSpPr>
        <xdr:cNvPr id="406" name="円/楕円 405"/>
        <xdr:cNvSpPr/>
      </xdr:nvSpPr>
      <xdr:spPr>
        <a:xfrm>
          <a:off x="2159000" y="13079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160762</xdr:rowOff>
    </xdr:from>
    <xdr:ext cx="762000" cy="259045"/>
    <xdr:sp macro="" textlink="">
      <xdr:nvSpPr>
        <xdr:cNvPr id="407" name="テキスト ボックス 406"/>
        <xdr:cNvSpPr txBox="1"/>
      </xdr:nvSpPr>
      <xdr:spPr>
        <a:xfrm>
          <a:off x="1828800" y="1284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92529</xdr:rowOff>
    </xdr:from>
    <xdr:to>
      <xdr:col>1</xdr:col>
      <xdr:colOff>676275</xdr:colOff>
      <xdr:row>77</xdr:row>
      <xdr:rowOff>22679</xdr:rowOff>
    </xdr:to>
    <xdr:sp macro="" textlink="">
      <xdr:nvSpPr>
        <xdr:cNvPr id="408" name="円/楕円 407"/>
        <xdr:cNvSpPr/>
      </xdr:nvSpPr>
      <xdr:spPr>
        <a:xfrm>
          <a:off x="1270000" y="1312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32855</xdr:rowOff>
    </xdr:from>
    <xdr:ext cx="762000" cy="259045"/>
    <xdr:sp macro="" textlink="">
      <xdr:nvSpPr>
        <xdr:cNvPr id="409" name="テキスト ボックス 408"/>
        <xdr:cNvSpPr txBox="1"/>
      </xdr:nvSpPr>
      <xdr:spPr>
        <a:xfrm>
          <a:off x="939800" y="1289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10" name="正方形/長方形 40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11" name="正方形/長方形 41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12" name="正方形/長方形 41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13" name="正方形/長方形 41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14" name="正方形/長方形 41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15" name="正方形/長方形 41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16" name="正方形/長方形 41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7" name="正方形/長方形 41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8" name="正方形/長方形 41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9" name="正方形/長方形 41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20" name="テキスト ボックス 41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公債費以外に係る経常収支比率は前年度から</a:t>
          </a:r>
          <a:r>
            <a:rPr kumimoji="1" lang="en-US" altLang="ja-JP" sz="1100" b="0" i="0" baseline="0">
              <a:solidFill>
                <a:schemeClr val="dk1"/>
              </a:solidFill>
              <a:effectLst/>
              <a:latin typeface="+mn-lt"/>
              <a:ea typeface="+mn-ea"/>
              <a:cs typeface="+mn-cs"/>
            </a:rPr>
            <a:t>2.6</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増加</a:t>
          </a:r>
          <a:r>
            <a:rPr kumimoji="1" lang="ja-JP" altLang="ja-JP" sz="1100" b="0" i="0" baseline="0">
              <a:solidFill>
                <a:schemeClr val="dk1"/>
              </a:solidFill>
              <a:effectLst/>
              <a:latin typeface="+mn-lt"/>
              <a:ea typeface="+mn-ea"/>
              <a:cs typeface="+mn-cs"/>
            </a:rPr>
            <a:t>し、類似団体平均と比較すると</a:t>
          </a:r>
          <a:r>
            <a:rPr kumimoji="1" lang="en-US" altLang="ja-JP" sz="1100" b="0" i="0" baseline="0">
              <a:solidFill>
                <a:schemeClr val="dk1"/>
              </a:solidFill>
              <a:effectLst/>
              <a:latin typeface="+mn-lt"/>
              <a:ea typeface="+mn-ea"/>
              <a:cs typeface="+mn-cs"/>
            </a:rPr>
            <a:t>1.9</a:t>
          </a:r>
          <a:r>
            <a:rPr kumimoji="1" lang="ja-JP" altLang="ja-JP" sz="1100" b="0" i="0" baseline="0">
              <a:solidFill>
                <a:schemeClr val="dk1"/>
              </a:solidFill>
              <a:effectLst/>
              <a:latin typeface="+mn-lt"/>
              <a:ea typeface="+mn-ea"/>
              <a:cs typeface="+mn-cs"/>
            </a:rPr>
            <a:t>ポイント低くなっている。要因として、合併算定替による普通交付税、地方消費税交付金の</a:t>
          </a:r>
          <a:r>
            <a:rPr kumimoji="1" lang="ja-JP" altLang="en-US" sz="1100" b="0" i="0" baseline="0">
              <a:solidFill>
                <a:schemeClr val="dk1"/>
              </a:solidFill>
              <a:effectLst/>
              <a:latin typeface="+mn-lt"/>
              <a:ea typeface="+mn-ea"/>
              <a:cs typeface="+mn-cs"/>
            </a:rPr>
            <a:t>減額</a:t>
          </a:r>
          <a:r>
            <a:rPr kumimoji="1" lang="ja-JP" altLang="ja-JP" sz="1100" b="0" i="0" baseline="0">
              <a:solidFill>
                <a:schemeClr val="dk1"/>
              </a:solidFill>
              <a:effectLst/>
              <a:latin typeface="+mn-lt"/>
              <a:ea typeface="+mn-ea"/>
              <a:cs typeface="+mn-cs"/>
            </a:rPr>
            <a:t>などにより経常一般財源等</a:t>
          </a:r>
          <a:r>
            <a:rPr kumimoji="1" lang="ja-JP" altLang="en-US" sz="1100" b="0" i="0" baseline="0">
              <a:solidFill>
                <a:schemeClr val="dk1"/>
              </a:solidFill>
              <a:effectLst/>
              <a:latin typeface="+mn-lt"/>
              <a:ea typeface="+mn-ea"/>
              <a:cs typeface="+mn-cs"/>
            </a:rPr>
            <a:t>が減額</a:t>
          </a:r>
          <a:r>
            <a:rPr kumimoji="1" lang="ja-JP" altLang="ja-JP" sz="1100" b="0" i="0" baseline="0">
              <a:solidFill>
                <a:schemeClr val="dk1"/>
              </a:solidFill>
              <a:effectLst/>
              <a:latin typeface="+mn-lt"/>
              <a:ea typeface="+mn-ea"/>
              <a:cs typeface="+mn-cs"/>
            </a:rPr>
            <a:t>したこと、</a:t>
          </a:r>
          <a:r>
            <a:rPr kumimoji="1" lang="ja-JP" altLang="en-US" sz="1100" b="0" i="0" baseline="0">
              <a:solidFill>
                <a:schemeClr val="dk1"/>
              </a:solidFill>
              <a:effectLst/>
              <a:latin typeface="+mn-lt"/>
              <a:ea typeface="+mn-ea"/>
              <a:cs typeface="+mn-cs"/>
            </a:rPr>
            <a:t>貧困対策事業等の拡充による。</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en-US" sz="1100" b="0" i="0" baseline="0">
              <a:solidFill>
                <a:schemeClr val="dk1"/>
              </a:solidFill>
              <a:effectLst/>
              <a:latin typeface="+mn-lt"/>
              <a:ea typeface="+mn-ea"/>
              <a:cs typeface="+mn-cs"/>
            </a:rPr>
            <a:t>　今後は、</a:t>
          </a:r>
          <a:r>
            <a:rPr kumimoji="1" lang="ja-JP" altLang="ja-JP" sz="1100" b="0" i="0" baseline="0">
              <a:solidFill>
                <a:schemeClr val="dk1"/>
              </a:solidFill>
              <a:effectLst/>
              <a:latin typeface="+mn-lt"/>
              <a:ea typeface="+mn-ea"/>
              <a:cs typeface="+mn-cs"/>
            </a:rPr>
            <a:t>社会保障関係費や維持補修費の増も見込まれることから、本市の行政改革大綱に基づき、事務事業の整理合理化を図り、行政コストの効率化・合理化、抑制に努める。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21" name="テキスト ボックス 42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22" name="直線コネクタ 42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23" name="テキスト ボックス 42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24" name="直線コネクタ 42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25" name="テキスト ボックス 42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26" name="直線コネクタ 42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27" name="テキスト ボックス 42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8" name="直線コネクタ 42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9" name="テキスト ボックス 42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30" name="直線コネクタ 42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31" name="テキスト ボックス 43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32" name="直線コネクタ 43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33" name="テキスト ボックス 43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34" name="直線コネクタ 43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35" name="テキスト ボックス 43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3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50800</xdr:rowOff>
    </xdr:from>
    <xdr:to>
      <xdr:col>24</xdr:col>
      <xdr:colOff>31750</xdr:colOff>
      <xdr:row>80</xdr:row>
      <xdr:rowOff>119380</xdr:rowOff>
    </xdr:to>
    <xdr:cxnSp macro="">
      <xdr:nvCxnSpPr>
        <xdr:cNvPr id="437" name="直線コネクタ 436"/>
        <xdr:cNvCxnSpPr/>
      </xdr:nvCxnSpPr>
      <xdr:spPr>
        <a:xfrm flipV="1">
          <a:off x="16510000" y="123952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91457</xdr:rowOff>
    </xdr:from>
    <xdr:ext cx="762000" cy="259045"/>
    <xdr:sp macro="" textlink="">
      <xdr:nvSpPr>
        <xdr:cNvPr id="438" name="公債費以外最小値テキスト"/>
        <xdr:cNvSpPr txBox="1"/>
      </xdr:nvSpPr>
      <xdr:spPr>
        <a:xfrm>
          <a:off x="16598900" y="13807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87.4</a:t>
          </a:r>
          <a:endParaRPr kumimoji="1" lang="ja-JP" altLang="en-US" sz="1000" b="1">
            <a:latin typeface="ＭＳ Ｐゴシック"/>
          </a:endParaRPr>
        </a:p>
      </xdr:txBody>
    </xdr:sp>
    <xdr:clientData/>
  </xdr:oneCellAnchor>
  <xdr:twoCellAnchor>
    <xdr:from>
      <xdr:col>23</xdr:col>
      <xdr:colOff>628650</xdr:colOff>
      <xdr:row>80</xdr:row>
      <xdr:rowOff>119380</xdr:rowOff>
    </xdr:from>
    <xdr:to>
      <xdr:col>24</xdr:col>
      <xdr:colOff>120650</xdr:colOff>
      <xdr:row>80</xdr:row>
      <xdr:rowOff>119380</xdr:rowOff>
    </xdr:to>
    <xdr:cxnSp macro="">
      <xdr:nvCxnSpPr>
        <xdr:cNvPr id="439" name="直線コネクタ 438"/>
        <xdr:cNvCxnSpPr/>
      </xdr:nvCxnSpPr>
      <xdr:spPr>
        <a:xfrm>
          <a:off x="16421100" y="13835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70</xdr:row>
      <xdr:rowOff>137177</xdr:rowOff>
    </xdr:from>
    <xdr:ext cx="762000" cy="259045"/>
    <xdr:sp macro="" textlink="">
      <xdr:nvSpPr>
        <xdr:cNvPr id="440" name="公債費以外最大値テキスト"/>
        <xdr:cNvSpPr txBox="1"/>
      </xdr:nvSpPr>
      <xdr:spPr>
        <a:xfrm>
          <a:off x="16598900" y="1213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68.5</a:t>
          </a:r>
          <a:endParaRPr kumimoji="1" lang="ja-JP" altLang="en-US" sz="1000" b="1">
            <a:latin typeface="ＭＳ Ｐゴシック"/>
          </a:endParaRPr>
        </a:p>
      </xdr:txBody>
    </xdr:sp>
    <xdr:clientData/>
  </xdr:oneCellAnchor>
  <xdr:twoCellAnchor>
    <xdr:from>
      <xdr:col>23</xdr:col>
      <xdr:colOff>628650</xdr:colOff>
      <xdr:row>72</xdr:row>
      <xdr:rowOff>50800</xdr:rowOff>
    </xdr:from>
    <xdr:to>
      <xdr:col>24</xdr:col>
      <xdr:colOff>120650</xdr:colOff>
      <xdr:row>72</xdr:row>
      <xdr:rowOff>50800</xdr:rowOff>
    </xdr:to>
    <xdr:cxnSp macro="">
      <xdr:nvCxnSpPr>
        <xdr:cNvPr id="441" name="直線コネクタ 440"/>
        <xdr:cNvCxnSpPr/>
      </xdr:nvCxnSpPr>
      <xdr:spPr>
        <a:xfrm>
          <a:off x="16421100" y="1239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72</xdr:row>
      <xdr:rowOff>73660</xdr:rowOff>
    </xdr:from>
    <xdr:to>
      <xdr:col>24</xdr:col>
      <xdr:colOff>31750</xdr:colOff>
      <xdr:row>73</xdr:row>
      <xdr:rowOff>100330</xdr:rowOff>
    </xdr:to>
    <xdr:cxnSp macro="">
      <xdr:nvCxnSpPr>
        <xdr:cNvPr id="442" name="直線コネクタ 441"/>
        <xdr:cNvCxnSpPr/>
      </xdr:nvCxnSpPr>
      <xdr:spPr>
        <a:xfrm>
          <a:off x="15671800" y="12418060"/>
          <a:ext cx="8382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166387</xdr:rowOff>
    </xdr:from>
    <xdr:ext cx="762000" cy="259045"/>
    <xdr:sp macro="" textlink="">
      <xdr:nvSpPr>
        <xdr:cNvPr id="443" name="公債費以外平均値テキスト"/>
        <xdr:cNvSpPr txBox="1"/>
      </xdr:nvSpPr>
      <xdr:spPr>
        <a:xfrm>
          <a:off x="16598900" y="12682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23</xdr:col>
      <xdr:colOff>666750</xdr:colOff>
      <xdr:row>74</xdr:row>
      <xdr:rowOff>22860</xdr:rowOff>
    </xdr:from>
    <xdr:to>
      <xdr:col>24</xdr:col>
      <xdr:colOff>82550</xdr:colOff>
      <xdr:row>74</xdr:row>
      <xdr:rowOff>124460</xdr:rowOff>
    </xdr:to>
    <xdr:sp macro="" textlink="">
      <xdr:nvSpPr>
        <xdr:cNvPr id="444" name="フローチャート : 判断 443"/>
        <xdr:cNvSpPr/>
      </xdr:nvSpPr>
      <xdr:spPr>
        <a:xfrm>
          <a:off x="16459200" y="1271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72</xdr:row>
      <xdr:rowOff>73660</xdr:rowOff>
    </xdr:from>
    <xdr:to>
      <xdr:col>22</xdr:col>
      <xdr:colOff>565150</xdr:colOff>
      <xdr:row>73</xdr:row>
      <xdr:rowOff>1270</xdr:rowOff>
    </xdr:to>
    <xdr:cxnSp macro="">
      <xdr:nvCxnSpPr>
        <xdr:cNvPr id="445" name="直線コネクタ 444"/>
        <xdr:cNvCxnSpPr/>
      </xdr:nvCxnSpPr>
      <xdr:spPr>
        <a:xfrm flipV="1">
          <a:off x="14782800" y="124180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74</xdr:row>
      <xdr:rowOff>7620</xdr:rowOff>
    </xdr:from>
    <xdr:to>
      <xdr:col>22</xdr:col>
      <xdr:colOff>615950</xdr:colOff>
      <xdr:row>74</xdr:row>
      <xdr:rowOff>109220</xdr:rowOff>
    </xdr:to>
    <xdr:sp macro="" textlink="">
      <xdr:nvSpPr>
        <xdr:cNvPr id="446" name="フローチャート : 判断 445"/>
        <xdr:cNvSpPr/>
      </xdr:nvSpPr>
      <xdr:spPr>
        <a:xfrm>
          <a:off x="15621000" y="1269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93997</xdr:rowOff>
    </xdr:from>
    <xdr:ext cx="736600" cy="259045"/>
    <xdr:sp macro="" textlink="">
      <xdr:nvSpPr>
        <xdr:cNvPr id="447" name="テキスト ボックス 446"/>
        <xdr:cNvSpPr txBox="1"/>
      </xdr:nvSpPr>
      <xdr:spPr>
        <a:xfrm>
          <a:off x="15290800" y="12781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73.1</a:t>
          </a:r>
          <a:endParaRPr kumimoji="1" lang="ja-JP" altLang="en-US" sz="1000" b="1">
            <a:solidFill>
              <a:srgbClr val="000080"/>
            </a:solidFill>
            <a:latin typeface="ＭＳ Ｐゴシック"/>
          </a:endParaRPr>
        </a:p>
      </xdr:txBody>
    </xdr:sp>
    <xdr:clientData/>
  </xdr:oneCellAnchor>
  <xdr:twoCellAnchor>
    <xdr:from>
      <xdr:col>20</xdr:col>
      <xdr:colOff>158750</xdr:colOff>
      <xdr:row>73</xdr:row>
      <xdr:rowOff>1270</xdr:rowOff>
    </xdr:from>
    <xdr:to>
      <xdr:col>21</xdr:col>
      <xdr:colOff>361950</xdr:colOff>
      <xdr:row>73</xdr:row>
      <xdr:rowOff>16510</xdr:rowOff>
    </xdr:to>
    <xdr:cxnSp macro="">
      <xdr:nvCxnSpPr>
        <xdr:cNvPr id="448" name="直線コネクタ 447"/>
        <xdr:cNvCxnSpPr/>
      </xdr:nvCxnSpPr>
      <xdr:spPr>
        <a:xfrm flipV="1">
          <a:off x="13893800" y="125171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74</xdr:row>
      <xdr:rowOff>91440</xdr:rowOff>
    </xdr:from>
    <xdr:to>
      <xdr:col>21</xdr:col>
      <xdr:colOff>412750</xdr:colOff>
      <xdr:row>75</xdr:row>
      <xdr:rowOff>21590</xdr:rowOff>
    </xdr:to>
    <xdr:sp macro="" textlink="">
      <xdr:nvSpPr>
        <xdr:cNvPr id="449" name="フローチャート : 判断 448"/>
        <xdr:cNvSpPr/>
      </xdr:nvSpPr>
      <xdr:spPr>
        <a:xfrm>
          <a:off x="14732000" y="12778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6367</xdr:rowOff>
    </xdr:from>
    <xdr:ext cx="762000" cy="259045"/>
    <xdr:sp macro="" textlink="">
      <xdr:nvSpPr>
        <xdr:cNvPr id="450" name="テキスト ボックス 449"/>
        <xdr:cNvSpPr txBox="1"/>
      </xdr:nvSpPr>
      <xdr:spPr>
        <a:xfrm>
          <a:off x="14401800" y="12865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18</xdr:col>
      <xdr:colOff>641350</xdr:colOff>
      <xdr:row>72</xdr:row>
      <xdr:rowOff>157480</xdr:rowOff>
    </xdr:from>
    <xdr:to>
      <xdr:col>20</xdr:col>
      <xdr:colOff>158750</xdr:colOff>
      <xdr:row>73</xdr:row>
      <xdr:rowOff>16510</xdr:rowOff>
    </xdr:to>
    <xdr:cxnSp macro="">
      <xdr:nvCxnSpPr>
        <xdr:cNvPr id="451" name="直線コネクタ 450"/>
        <xdr:cNvCxnSpPr/>
      </xdr:nvCxnSpPr>
      <xdr:spPr>
        <a:xfrm>
          <a:off x="13004800" y="125018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73</xdr:row>
      <xdr:rowOff>140970</xdr:rowOff>
    </xdr:from>
    <xdr:to>
      <xdr:col>20</xdr:col>
      <xdr:colOff>209550</xdr:colOff>
      <xdr:row>74</xdr:row>
      <xdr:rowOff>71120</xdr:rowOff>
    </xdr:to>
    <xdr:sp macro="" textlink="">
      <xdr:nvSpPr>
        <xdr:cNvPr id="452" name="フローチャート : 判断 451"/>
        <xdr:cNvSpPr/>
      </xdr:nvSpPr>
      <xdr:spPr>
        <a:xfrm>
          <a:off x="13843000" y="1265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55897</xdr:rowOff>
    </xdr:from>
    <xdr:ext cx="762000" cy="259045"/>
    <xdr:sp macro="" textlink="">
      <xdr:nvSpPr>
        <xdr:cNvPr id="453" name="テキスト ボックス 452"/>
        <xdr:cNvSpPr txBox="1"/>
      </xdr:nvSpPr>
      <xdr:spPr>
        <a:xfrm>
          <a:off x="13512800" y="1274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22860</xdr:rowOff>
    </xdr:from>
    <xdr:to>
      <xdr:col>19</xdr:col>
      <xdr:colOff>6350</xdr:colOff>
      <xdr:row>74</xdr:row>
      <xdr:rowOff>124460</xdr:rowOff>
    </xdr:to>
    <xdr:sp macro="" textlink="">
      <xdr:nvSpPr>
        <xdr:cNvPr id="454" name="フローチャート : 判断 453"/>
        <xdr:cNvSpPr/>
      </xdr:nvSpPr>
      <xdr:spPr>
        <a:xfrm>
          <a:off x="12954000" y="1271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109237</xdr:rowOff>
    </xdr:from>
    <xdr:ext cx="762000" cy="259045"/>
    <xdr:sp macro="" textlink="">
      <xdr:nvSpPr>
        <xdr:cNvPr id="455" name="テキスト ボックス 454"/>
        <xdr:cNvSpPr txBox="1"/>
      </xdr:nvSpPr>
      <xdr:spPr>
        <a:xfrm>
          <a:off x="12623800" y="12796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56" name="テキスト ボックス 45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7" name="テキスト ボックス 45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8" name="テキスト ボックス 45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9" name="テキスト ボックス 45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60" name="テキスト ボックス 45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73</xdr:row>
      <xdr:rowOff>49530</xdr:rowOff>
    </xdr:from>
    <xdr:to>
      <xdr:col>24</xdr:col>
      <xdr:colOff>82550</xdr:colOff>
      <xdr:row>73</xdr:row>
      <xdr:rowOff>151130</xdr:rowOff>
    </xdr:to>
    <xdr:sp macro="" textlink="">
      <xdr:nvSpPr>
        <xdr:cNvPr id="461" name="円/楕円 460"/>
        <xdr:cNvSpPr/>
      </xdr:nvSpPr>
      <xdr:spPr>
        <a:xfrm>
          <a:off x="16459200" y="1256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72</xdr:row>
      <xdr:rowOff>66057</xdr:rowOff>
    </xdr:from>
    <xdr:ext cx="762000" cy="259045"/>
    <xdr:sp macro="" textlink="">
      <xdr:nvSpPr>
        <xdr:cNvPr id="462" name="公債費以外該当値テキスト"/>
        <xdr:cNvSpPr txBox="1"/>
      </xdr:nvSpPr>
      <xdr:spPr>
        <a:xfrm>
          <a:off x="16598900" y="1241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twoCellAnchor>
    <xdr:from>
      <xdr:col>22</xdr:col>
      <xdr:colOff>514350</xdr:colOff>
      <xdr:row>72</xdr:row>
      <xdr:rowOff>22860</xdr:rowOff>
    </xdr:from>
    <xdr:to>
      <xdr:col>22</xdr:col>
      <xdr:colOff>615950</xdr:colOff>
      <xdr:row>72</xdr:row>
      <xdr:rowOff>124460</xdr:rowOff>
    </xdr:to>
    <xdr:sp macro="" textlink="">
      <xdr:nvSpPr>
        <xdr:cNvPr id="463" name="円/楕円 462"/>
        <xdr:cNvSpPr/>
      </xdr:nvSpPr>
      <xdr:spPr>
        <a:xfrm>
          <a:off x="15621000" y="1236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70</xdr:row>
      <xdr:rowOff>134637</xdr:rowOff>
    </xdr:from>
    <xdr:ext cx="736600" cy="259045"/>
    <xdr:sp macro="" textlink="">
      <xdr:nvSpPr>
        <xdr:cNvPr id="464" name="テキスト ボックス 463"/>
        <xdr:cNvSpPr txBox="1"/>
      </xdr:nvSpPr>
      <xdr:spPr>
        <a:xfrm>
          <a:off x="15290800" y="12136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68.8</a:t>
          </a:r>
          <a:endParaRPr kumimoji="1" lang="ja-JP" altLang="en-US" sz="1000" b="1">
            <a:solidFill>
              <a:srgbClr val="FF0000"/>
            </a:solidFill>
            <a:latin typeface="ＭＳ Ｐゴシック"/>
          </a:endParaRPr>
        </a:p>
      </xdr:txBody>
    </xdr:sp>
    <xdr:clientData/>
  </xdr:oneCellAnchor>
  <xdr:twoCellAnchor>
    <xdr:from>
      <xdr:col>21</xdr:col>
      <xdr:colOff>311150</xdr:colOff>
      <xdr:row>72</xdr:row>
      <xdr:rowOff>121920</xdr:rowOff>
    </xdr:from>
    <xdr:to>
      <xdr:col>21</xdr:col>
      <xdr:colOff>412750</xdr:colOff>
      <xdr:row>73</xdr:row>
      <xdr:rowOff>52070</xdr:rowOff>
    </xdr:to>
    <xdr:sp macro="" textlink="">
      <xdr:nvSpPr>
        <xdr:cNvPr id="465" name="円/楕円 464"/>
        <xdr:cNvSpPr/>
      </xdr:nvSpPr>
      <xdr:spPr>
        <a:xfrm>
          <a:off x="14732000" y="1246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71</xdr:row>
      <xdr:rowOff>62247</xdr:rowOff>
    </xdr:from>
    <xdr:ext cx="762000" cy="259045"/>
    <xdr:sp macro="" textlink="">
      <xdr:nvSpPr>
        <xdr:cNvPr id="466" name="テキスト ボックス 465"/>
        <xdr:cNvSpPr txBox="1"/>
      </xdr:nvSpPr>
      <xdr:spPr>
        <a:xfrm>
          <a:off x="14401800" y="1223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20</xdr:col>
      <xdr:colOff>107950</xdr:colOff>
      <xdr:row>72</xdr:row>
      <xdr:rowOff>137160</xdr:rowOff>
    </xdr:from>
    <xdr:to>
      <xdr:col>20</xdr:col>
      <xdr:colOff>209550</xdr:colOff>
      <xdr:row>73</xdr:row>
      <xdr:rowOff>67310</xdr:rowOff>
    </xdr:to>
    <xdr:sp macro="" textlink="">
      <xdr:nvSpPr>
        <xdr:cNvPr id="467" name="円/楕円 466"/>
        <xdr:cNvSpPr/>
      </xdr:nvSpPr>
      <xdr:spPr>
        <a:xfrm>
          <a:off x="13843000" y="1248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71</xdr:row>
      <xdr:rowOff>77487</xdr:rowOff>
    </xdr:from>
    <xdr:ext cx="762000" cy="259045"/>
    <xdr:sp macro="" textlink="">
      <xdr:nvSpPr>
        <xdr:cNvPr id="468" name="テキスト ボックス 467"/>
        <xdr:cNvSpPr txBox="1"/>
      </xdr:nvSpPr>
      <xdr:spPr>
        <a:xfrm>
          <a:off x="13512800" y="1225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twoCellAnchor>
    <xdr:from>
      <xdr:col>18</xdr:col>
      <xdr:colOff>590550</xdr:colOff>
      <xdr:row>72</xdr:row>
      <xdr:rowOff>106680</xdr:rowOff>
    </xdr:from>
    <xdr:to>
      <xdr:col>19</xdr:col>
      <xdr:colOff>6350</xdr:colOff>
      <xdr:row>73</xdr:row>
      <xdr:rowOff>36830</xdr:rowOff>
    </xdr:to>
    <xdr:sp macro="" textlink="">
      <xdr:nvSpPr>
        <xdr:cNvPr id="469" name="円/楕円 468"/>
        <xdr:cNvSpPr/>
      </xdr:nvSpPr>
      <xdr:spPr>
        <a:xfrm>
          <a:off x="12954000" y="12451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71</xdr:row>
      <xdr:rowOff>47007</xdr:rowOff>
    </xdr:from>
    <xdr:ext cx="762000" cy="259045"/>
    <xdr:sp macro="" textlink="">
      <xdr:nvSpPr>
        <xdr:cNvPr id="470" name="テキスト ボックス 469"/>
        <xdr:cNvSpPr txBox="1"/>
      </xdr:nvSpPr>
      <xdr:spPr>
        <a:xfrm>
          <a:off x="12623800" y="1221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沖縄県うるま市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37530</xdr:rowOff>
    </xdr:from>
    <xdr:to>
      <xdr:col>4</xdr:col>
      <xdr:colOff>1117600</xdr:colOff>
      <xdr:row>20</xdr:row>
      <xdr:rowOff>19667</xdr:rowOff>
    </xdr:to>
    <xdr:cxnSp macro="">
      <xdr:nvCxnSpPr>
        <xdr:cNvPr id="47" name="直線コネクタ 46"/>
        <xdr:cNvCxnSpPr/>
      </xdr:nvCxnSpPr>
      <xdr:spPr bwMode="auto">
        <a:xfrm flipV="1">
          <a:off x="5651500" y="2142555"/>
          <a:ext cx="0" cy="135373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163194</xdr:rowOff>
    </xdr:from>
    <xdr:ext cx="762000" cy="259045"/>
    <xdr:sp macro="" textlink="">
      <xdr:nvSpPr>
        <xdr:cNvPr id="48" name="人口1人当たり決算額の推移最小値テキスト130"/>
        <xdr:cNvSpPr txBox="1"/>
      </xdr:nvSpPr>
      <xdr:spPr>
        <a:xfrm>
          <a:off x="5740400" y="3468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53,495</a:t>
          </a:r>
          <a:endParaRPr kumimoji="1" lang="ja-JP" altLang="en-US" sz="1000" b="1">
            <a:latin typeface="ＭＳ Ｐゴシック"/>
          </a:endParaRPr>
        </a:p>
      </xdr:txBody>
    </xdr:sp>
    <xdr:clientData/>
  </xdr:oneCellAnchor>
  <xdr:twoCellAnchor>
    <xdr:from>
      <xdr:col>4</xdr:col>
      <xdr:colOff>1028700</xdr:colOff>
      <xdr:row>20</xdr:row>
      <xdr:rowOff>19667</xdr:rowOff>
    </xdr:from>
    <xdr:to>
      <xdr:col>5</xdr:col>
      <xdr:colOff>73025</xdr:colOff>
      <xdr:row>20</xdr:row>
      <xdr:rowOff>19667</xdr:rowOff>
    </xdr:to>
    <xdr:cxnSp macro="">
      <xdr:nvCxnSpPr>
        <xdr:cNvPr id="49" name="直線コネクタ 48"/>
        <xdr:cNvCxnSpPr/>
      </xdr:nvCxnSpPr>
      <xdr:spPr bwMode="auto">
        <a:xfrm>
          <a:off x="5562600" y="34962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123907</xdr:rowOff>
    </xdr:from>
    <xdr:ext cx="762000" cy="259045"/>
    <xdr:sp macro="" textlink="">
      <xdr:nvSpPr>
        <xdr:cNvPr id="50" name="人口1人当たり決算額の推移最大値テキスト130"/>
        <xdr:cNvSpPr txBox="1"/>
      </xdr:nvSpPr>
      <xdr:spPr>
        <a:xfrm>
          <a:off x="5740400" y="1886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94,948</a:t>
          </a:r>
          <a:endParaRPr kumimoji="1" lang="ja-JP" altLang="en-US" sz="1000" b="1">
            <a:latin typeface="ＭＳ Ｐゴシック"/>
          </a:endParaRPr>
        </a:p>
      </xdr:txBody>
    </xdr:sp>
    <xdr:clientData/>
  </xdr:oneCellAnchor>
  <xdr:twoCellAnchor>
    <xdr:from>
      <xdr:col>4</xdr:col>
      <xdr:colOff>1028700</xdr:colOff>
      <xdr:row>12</xdr:row>
      <xdr:rowOff>37530</xdr:rowOff>
    </xdr:from>
    <xdr:to>
      <xdr:col>5</xdr:col>
      <xdr:colOff>73025</xdr:colOff>
      <xdr:row>12</xdr:row>
      <xdr:rowOff>37530</xdr:rowOff>
    </xdr:to>
    <xdr:cxnSp macro="">
      <xdr:nvCxnSpPr>
        <xdr:cNvPr id="51" name="直線コネクタ 50"/>
        <xdr:cNvCxnSpPr/>
      </xdr:nvCxnSpPr>
      <xdr:spPr bwMode="auto">
        <a:xfrm>
          <a:off x="5562600" y="21425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62285</xdr:rowOff>
    </xdr:from>
    <xdr:to>
      <xdr:col>4</xdr:col>
      <xdr:colOff>1117600</xdr:colOff>
      <xdr:row>19</xdr:row>
      <xdr:rowOff>79299</xdr:rowOff>
    </xdr:to>
    <xdr:cxnSp macro="">
      <xdr:nvCxnSpPr>
        <xdr:cNvPr id="52" name="直線コネクタ 51"/>
        <xdr:cNvCxnSpPr/>
      </xdr:nvCxnSpPr>
      <xdr:spPr bwMode="auto">
        <a:xfrm>
          <a:off x="5003800" y="3367460"/>
          <a:ext cx="647700" cy="170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57044</xdr:rowOff>
    </xdr:from>
    <xdr:ext cx="762000" cy="259045"/>
    <xdr:sp macro="" textlink="">
      <xdr:nvSpPr>
        <xdr:cNvPr id="53" name="人口1人当たり決算額の推移平均値テキスト130"/>
        <xdr:cNvSpPr txBox="1"/>
      </xdr:nvSpPr>
      <xdr:spPr>
        <a:xfrm>
          <a:off x="5740400" y="26764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72,301</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40517</xdr:rowOff>
    </xdr:from>
    <xdr:to>
      <xdr:col>5</xdr:col>
      <xdr:colOff>34925</xdr:colOff>
      <xdr:row>16</xdr:row>
      <xdr:rowOff>142117</xdr:rowOff>
    </xdr:to>
    <xdr:sp macro="" textlink="">
      <xdr:nvSpPr>
        <xdr:cNvPr id="54" name="フローチャート : 判断 53"/>
        <xdr:cNvSpPr/>
      </xdr:nvSpPr>
      <xdr:spPr bwMode="auto">
        <a:xfrm>
          <a:off x="5600700" y="28313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62285</xdr:rowOff>
    </xdr:from>
    <xdr:to>
      <xdr:col>4</xdr:col>
      <xdr:colOff>469900</xdr:colOff>
      <xdr:row>19</xdr:row>
      <xdr:rowOff>76850</xdr:rowOff>
    </xdr:to>
    <xdr:cxnSp macro="">
      <xdr:nvCxnSpPr>
        <xdr:cNvPr id="55" name="直線コネクタ 54"/>
        <xdr:cNvCxnSpPr/>
      </xdr:nvCxnSpPr>
      <xdr:spPr bwMode="auto">
        <a:xfrm flipV="1">
          <a:off x="4305300" y="3367460"/>
          <a:ext cx="698500" cy="145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38492</xdr:rowOff>
    </xdr:from>
    <xdr:to>
      <xdr:col>4</xdr:col>
      <xdr:colOff>520700</xdr:colOff>
      <xdr:row>17</xdr:row>
      <xdr:rowOff>140092</xdr:rowOff>
    </xdr:to>
    <xdr:sp macro="" textlink="">
      <xdr:nvSpPr>
        <xdr:cNvPr id="56" name="フローチャート : 判断 55"/>
        <xdr:cNvSpPr/>
      </xdr:nvSpPr>
      <xdr:spPr bwMode="auto">
        <a:xfrm>
          <a:off x="4953000" y="30007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150269</xdr:rowOff>
    </xdr:from>
    <xdr:ext cx="736600" cy="259045"/>
    <xdr:sp macro="" textlink="">
      <xdr:nvSpPr>
        <xdr:cNvPr id="57" name="テキスト ボックス 56"/>
        <xdr:cNvSpPr txBox="1"/>
      </xdr:nvSpPr>
      <xdr:spPr>
        <a:xfrm>
          <a:off x="4622800" y="2769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67,113</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76850</xdr:rowOff>
    </xdr:from>
    <xdr:to>
      <xdr:col>3</xdr:col>
      <xdr:colOff>904875</xdr:colOff>
      <xdr:row>19</xdr:row>
      <xdr:rowOff>93113</xdr:rowOff>
    </xdr:to>
    <xdr:cxnSp macro="">
      <xdr:nvCxnSpPr>
        <xdr:cNvPr id="58" name="直線コネクタ 57"/>
        <xdr:cNvCxnSpPr/>
      </xdr:nvCxnSpPr>
      <xdr:spPr bwMode="auto">
        <a:xfrm flipV="1">
          <a:off x="3606800" y="3382025"/>
          <a:ext cx="698500" cy="162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102369</xdr:rowOff>
    </xdr:from>
    <xdr:to>
      <xdr:col>3</xdr:col>
      <xdr:colOff>955675</xdr:colOff>
      <xdr:row>18</xdr:row>
      <xdr:rowOff>32519</xdr:rowOff>
    </xdr:to>
    <xdr:sp macro="" textlink="">
      <xdr:nvSpPr>
        <xdr:cNvPr id="59" name="フローチャート : 判断 58"/>
        <xdr:cNvSpPr/>
      </xdr:nvSpPr>
      <xdr:spPr bwMode="auto">
        <a:xfrm>
          <a:off x="4254500" y="30646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42696</xdr:rowOff>
    </xdr:from>
    <xdr:ext cx="762000" cy="259045"/>
    <xdr:sp macro="" textlink="">
      <xdr:nvSpPr>
        <xdr:cNvPr id="60" name="テキスト ボックス 59"/>
        <xdr:cNvSpPr txBox="1"/>
      </xdr:nvSpPr>
      <xdr:spPr>
        <a:xfrm>
          <a:off x="3924300" y="2833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65,157</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50560</xdr:rowOff>
    </xdr:from>
    <xdr:to>
      <xdr:col>3</xdr:col>
      <xdr:colOff>206375</xdr:colOff>
      <xdr:row>19</xdr:row>
      <xdr:rowOff>93113</xdr:rowOff>
    </xdr:to>
    <xdr:cxnSp macro="">
      <xdr:nvCxnSpPr>
        <xdr:cNvPr id="61" name="直線コネクタ 60"/>
        <xdr:cNvCxnSpPr/>
      </xdr:nvCxnSpPr>
      <xdr:spPr bwMode="auto">
        <a:xfrm>
          <a:off x="2908300" y="3355735"/>
          <a:ext cx="698500" cy="425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146228</xdr:rowOff>
    </xdr:from>
    <xdr:to>
      <xdr:col>3</xdr:col>
      <xdr:colOff>257175</xdr:colOff>
      <xdr:row>18</xdr:row>
      <xdr:rowOff>76378</xdr:rowOff>
    </xdr:to>
    <xdr:sp macro="" textlink="">
      <xdr:nvSpPr>
        <xdr:cNvPr id="62" name="フローチャート : 判断 61"/>
        <xdr:cNvSpPr/>
      </xdr:nvSpPr>
      <xdr:spPr bwMode="auto">
        <a:xfrm>
          <a:off x="3556000" y="3108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86555</xdr:rowOff>
    </xdr:from>
    <xdr:ext cx="762000" cy="259045"/>
    <xdr:sp macro="" textlink="">
      <xdr:nvSpPr>
        <xdr:cNvPr id="63" name="テキスト ボックス 62"/>
        <xdr:cNvSpPr txBox="1"/>
      </xdr:nvSpPr>
      <xdr:spPr>
        <a:xfrm>
          <a:off x="3225800" y="2877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63,814</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77027</xdr:rowOff>
    </xdr:from>
    <xdr:to>
      <xdr:col>2</xdr:col>
      <xdr:colOff>692150</xdr:colOff>
      <xdr:row>18</xdr:row>
      <xdr:rowOff>7177</xdr:rowOff>
    </xdr:to>
    <xdr:sp macro="" textlink="">
      <xdr:nvSpPr>
        <xdr:cNvPr id="64" name="フローチャート : 判断 63"/>
        <xdr:cNvSpPr/>
      </xdr:nvSpPr>
      <xdr:spPr bwMode="auto">
        <a:xfrm>
          <a:off x="2857500" y="30393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17354</xdr:rowOff>
    </xdr:from>
    <xdr:ext cx="762000" cy="259045"/>
    <xdr:sp macro="" textlink="">
      <xdr:nvSpPr>
        <xdr:cNvPr id="65" name="テキスト ボックス 64"/>
        <xdr:cNvSpPr txBox="1"/>
      </xdr:nvSpPr>
      <xdr:spPr>
        <a:xfrm>
          <a:off x="2527300" y="280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65,933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19</xdr:row>
      <xdr:rowOff>28499</xdr:rowOff>
    </xdr:from>
    <xdr:to>
      <xdr:col>5</xdr:col>
      <xdr:colOff>34925</xdr:colOff>
      <xdr:row>19</xdr:row>
      <xdr:rowOff>130099</xdr:rowOff>
    </xdr:to>
    <xdr:sp macro="" textlink="">
      <xdr:nvSpPr>
        <xdr:cNvPr id="71" name="円/楕円 70"/>
        <xdr:cNvSpPr/>
      </xdr:nvSpPr>
      <xdr:spPr bwMode="auto">
        <a:xfrm>
          <a:off x="5600700" y="33336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108526</xdr:rowOff>
    </xdr:from>
    <xdr:ext cx="762000" cy="259045"/>
    <xdr:sp macro="" textlink="">
      <xdr:nvSpPr>
        <xdr:cNvPr id="72" name="人口1人当たり決算額の推移該当値テキスト130"/>
        <xdr:cNvSpPr txBox="1"/>
      </xdr:nvSpPr>
      <xdr:spPr>
        <a:xfrm>
          <a:off x="5740400" y="324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56,919</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11485</xdr:rowOff>
    </xdr:from>
    <xdr:to>
      <xdr:col>4</xdr:col>
      <xdr:colOff>520700</xdr:colOff>
      <xdr:row>19</xdr:row>
      <xdr:rowOff>113085</xdr:rowOff>
    </xdr:to>
    <xdr:sp macro="" textlink="">
      <xdr:nvSpPr>
        <xdr:cNvPr id="73" name="円/楕円 72"/>
        <xdr:cNvSpPr/>
      </xdr:nvSpPr>
      <xdr:spPr bwMode="auto">
        <a:xfrm>
          <a:off x="4953000" y="33166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97862</xdr:rowOff>
    </xdr:from>
    <xdr:ext cx="736600" cy="259045"/>
    <xdr:sp macro="" textlink="">
      <xdr:nvSpPr>
        <xdr:cNvPr id="74" name="テキスト ボックス 73"/>
        <xdr:cNvSpPr txBox="1"/>
      </xdr:nvSpPr>
      <xdr:spPr>
        <a:xfrm>
          <a:off x="4622800" y="3403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57,440</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26050</xdr:rowOff>
    </xdr:from>
    <xdr:to>
      <xdr:col>3</xdr:col>
      <xdr:colOff>955675</xdr:colOff>
      <xdr:row>19</xdr:row>
      <xdr:rowOff>127650</xdr:rowOff>
    </xdr:to>
    <xdr:sp macro="" textlink="">
      <xdr:nvSpPr>
        <xdr:cNvPr id="75" name="円/楕円 74"/>
        <xdr:cNvSpPr/>
      </xdr:nvSpPr>
      <xdr:spPr bwMode="auto">
        <a:xfrm>
          <a:off x="4254500" y="33312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112427</xdr:rowOff>
    </xdr:from>
    <xdr:ext cx="762000" cy="259045"/>
    <xdr:sp macro="" textlink="">
      <xdr:nvSpPr>
        <xdr:cNvPr id="76" name="テキスト ボックス 75"/>
        <xdr:cNvSpPr txBox="1"/>
      </xdr:nvSpPr>
      <xdr:spPr>
        <a:xfrm>
          <a:off x="3924300" y="3417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56,994</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42313</xdr:rowOff>
    </xdr:from>
    <xdr:to>
      <xdr:col>3</xdr:col>
      <xdr:colOff>257175</xdr:colOff>
      <xdr:row>19</xdr:row>
      <xdr:rowOff>143913</xdr:rowOff>
    </xdr:to>
    <xdr:sp macro="" textlink="">
      <xdr:nvSpPr>
        <xdr:cNvPr id="77" name="円/楕円 76"/>
        <xdr:cNvSpPr/>
      </xdr:nvSpPr>
      <xdr:spPr bwMode="auto">
        <a:xfrm>
          <a:off x="3556000" y="33474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128690</xdr:rowOff>
    </xdr:from>
    <xdr:ext cx="762000" cy="259045"/>
    <xdr:sp macro="" textlink="">
      <xdr:nvSpPr>
        <xdr:cNvPr id="78" name="テキスト ボックス 77"/>
        <xdr:cNvSpPr txBox="1"/>
      </xdr:nvSpPr>
      <xdr:spPr>
        <a:xfrm>
          <a:off x="3225800" y="3433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56,496</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171210</xdr:rowOff>
    </xdr:from>
    <xdr:to>
      <xdr:col>2</xdr:col>
      <xdr:colOff>692150</xdr:colOff>
      <xdr:row>19</xdr:row>
      <xdr:rowOff>101360</xdr:rowOff>
    </xdr:to>
    <xdr:sp macro="" textlink="">
      <xdr:nvSpPr>
        <xdr:cNvPr id="79" name="円/楕円 78"/>
        <xdr:cNvSpPr/>
      </xdr:nvSpPr>
      <xdr:spPr bwMode="auto">
        <a:xfrm>
          <a:off x="2857500" y="33049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86137</xdr:rowOff>
    </xdr:from>
    <xdr:ext cx="762000" cy="259045"/>
    <xdr:sp macro="" textlink="">
      <xdr:nvSpPr>
        <xdr:cNvPr id="80" name="テキスト ボックス 79"/>
        <xdr:cNvSpPr txBox="1"/>
      </xdr:nvSpPr>
      <xdr:spPr>
        <a:xfrm>
          <a:off x="2527300" y="3391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57,799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197638</xdr:rowOff>
    </xdr:from>
    <xdr:to>
      <xdr:col>4</xdr:col>
      <xdr:colOff>1117600</xdr:colOff>
      <xdr:row>38</xdr:row>
      <xdr:rowOff>122886</xdr:rowOff>
    </xdr:to>
    <xdr:cxnSp macro="">
      <xdr:nvCxnSpPr>
        <xdr:cNvPr id="109" name="直線コネクタ 108"/>
        <xdr:cNvCxnSpPr/>
      </xdr:nvCxnSpPr>
      <xdr:spPr bwMode="auto">
        <a:xfrm flipV="1">
          <a:off x="5651500" y="6122188"/>
          <a:ext cx="0" cy="146829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94963</xdr:rowOff>
    </xdr:from>
    <xdr:ext cx="762000" cy="259045"/>
    <xdr:sp macro="" textlink="">
      <xdr:nvSpPr>
        <xdr:cNvPr id="110" name="人口1人当たり決算額の推移最小値テキスト445"/>
        <xdr:cNvSpPr txBox="1"/>
      </xdr:nvSpPr>
      <xdr:spPr>
        <a:xfrm>
          <a:off x="5740400" y="756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-892</a:t>
          </a:r>
          <a:endParaRPr kumimoji="1" lang="ja-JP" altLang="en-US" sz="1000" b="1">
            <a:latin typeface="ＭＳ Ｐゴシック"/>
          </a:endParaRPr>
        </a:p>
      </xdr:txBody>
    </xdr:sp>
    <xdr:clientData/>
  </xdr:oneCellAnchor>
  <xdr:twoCellAnchor>
    <xdr:from>
      <xdr:col>4</xdr:col>
      <xdr:colOff>1028700</xdr:colOff>
      <xdr:row>38</xdr:row>
      <xdr:rowOff>122886</xdr:rowOff>
    </xdr:from>
    <xdr:to>
      <xdr:col>5</xdr:col>
      <xdr:colOff>73025</xdr:colOff>
      <xdr:row>38</xdr:row>
      <xdr:rowOff>122886</xdr:rowOff>
    </xdr:to>
    <xdr:cxnSp macro="">
      <xdr:nvCxnSpPr>
        <xdr:cNvPr id="111" name="直線コネクタ 110"/>
        <xdr:cNvCxnSpPr/>
      </xdr:nvCxnSpPr>
      <xdr:spPr bwMode="auto">
        <a:xfrm>
          <a:off x="5562600" y="75904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112565</xdr:rowOff>
    </xdr:from>
    <xdr:ext cx="762000" cy="259045"/>
    <xdr:sp macro="" textlink="">
      <xdr:nvSpPr>
        <xdr:cNvPr id="112" name="人口1人当たり決算額の推移最大値テキスト445"/>
        <xdr:cNvSpPr txBox="1"/>
      </xdr:nvSpPr>
      <xdr:spPr>
        <a:xfrm>
          <a:off x="5740400" y="5865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37,646</a:t>
          </a:r>
          <a:endParaRPr kumimoji="1" lang="ja-JP" altLang="en-US" sz="1000" b="1">
            <a:latin typeface="ＭＳ Ｐゴシック"/>
          </a:endParaRPr>
        </a:p>
      </xdr:txBody>
    </xdr:sp>
    <xdr:clientData/>
  </xdr:oneCellAnchor>
  <xdr:twoCellAnchor>
    <xdr:from>
      <xdr:col>4</xdr:col>
      <xdr:colOff>1028700</xdr:colOff>
      <xdr:row>33</xdr:row>
      <xdr:rowOff>197638</xdr:rowOff>
    </xdr:from>
    <xdr:to>
      <xdr:col>5</xdr:col>
      <xdr:colOff>73025</xdr:colOff>
      <xdr:row>33</xdr:row>
      <xdr:rowOff>197638</xdr:rowOff>
    </xdr:to>
    <xdr:cxnSp macro="">
      <xdr:nvCxnSpPr>
        <xdr:cNvPr id="113" name="直線コネクタ 112"/>
        <xdr:cNvCxnSpPr/>
      </xdr:nvCxnSpPr>
      <xdr:spPr bwMode="auto">
        <a:xfrm>
          <a:off x="5562600" y="61221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25082</xdr:rowOff>
    </xdr:from>
    <xdr:to>
      <xdr:col>4</xdr:col>
      <xdr:colOff>1117600</xdr:colOff>
      <xdr:row>36</xdr:row>
      <xdr:rowOff>33007</xdr:rowOff>
    </xdr:to>
    <xdr:cxnSp macro="">
      <xdr:nvCxnSpPr>
        <xdr:cNvPr id="114" name="直線コネクタ 113"/>
        <xdr:cNvCxnSpPr/>
      </xdr:nvCxnSpPr>
      <xdr:spPr bwMode="auto">
        <a:xfrm flipV="1">
          <a:off x="5003800" y="6978332"/>
          <a:ext cx="647700" cy="79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79773</xdr:rowOff>
    </xdr:from>
    <xdr:ext cx="762000" cy="259045"/>
    <xdr:sp macro="" textlink="">
      <xdr:nvSpPr>
        <xdr:cNvPr id="115" name="人口1人当たり決算額の推移平均値テキスト445"/>
        <xdr:cNvSpPr txBox="1"/>
      </xdr:nvSpPr>
      <xdr:spPr>
        <a:xfrm>
          <a:off x="5740400" y="66901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17,340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234696</xdr:rowOff>
    </xdr:from>
    <xdr:to>
      <xdr:col>5</xdr:col>
      <xdr:colOff>34925</xdr:colOff>
      <xdr:row>35</xdr:row>
      <xdr:rowOff>336296</xdr:rowOff>
    </xdr:to>
    <xdr:sp macro="" textlink="">
      <xdr:nvSpPr>
        <xdr:cNvPr id="116" name="フローチャート : 判断 115"/>
        <xdr:cNvSpPr/>
      </xdr:nvSpPr>
      <xdr:spPr bwMode="auto">
        <a:xfrm>
          <a:off x="5600700" y="68450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33007</xdr:rowOff>
    </xdr:from>
    <xdr:to>
      <xdr:col>4</xdr:col>
      <xdr:colOff>469900</xdr:colOff>
      <xdr:row>36</xdr:row>
      <xdr:rowOff>61125</xdr:rowOff>
    </xdr:to>
    <xdr:cxnSp macro="">
      <xdr:nvCxnSpPr>
        <xdr:cNvPr id="117" name="直線コネクタ 116"/>
        <xdr:cNvCxnSpPr/>
      </xdr:nvCxnSpPr>
      <xdr:spPr bwMode="auto">
        <a:xfrm flipV="1">
          <a:off x="4305300" y="6986257"/>
          <a:ext cx="698500" cy="281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40539</xdr:rowOff>
    </xdr:from>
    <xdr:to>
      <xdr:col>4</xdr:col>
      <xdr:colOff>520700</xdr:colOff>
      <xdr:row>36</xdr:row>
      <xdr:rowOff>142139</xdr:rowOff>
    </xdr:to>
    <xdr:sp macro="" textlink="">
      <xdr:nvSpPr>
        <xdr:cNvPr id="118" name="フローチャート : 判断 117"/>
        <xdr:cNvSpPr/>
      </xdr:nvSpPr>
      <xdr:spPr bwMode="auto">
        <a:xfrm>
          <a:off x="4953000" y="69937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126916</xdr:rowOff>
    </xdr:from>
    <xdr:ext cx="736600" cy="259045"/>
    <xdr:sp macro="" textlink="">
      <xdr:nvSpPr>
        <xdr:cNvPr id="119" name="テキスト ボックス 118"/>
        <xdr:cNvSpPr txBox="1"/>
      </xdr:nvSpPr>
      <xdr:spPr>
        <a:xfrm>
          <a:off x="4622800" y="70801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13,436</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291097</xdr:rowOff>
    </xdr:from>
    <xdr:to>
      <xdr:col>3</xdr:col>
      <xdr:colOff>904875</xdr:colOff>
      <xdr:row>36</xdr:row>
      <xdr:rowOff>61125</xdr:rowOff>
    </xdr:to>
    <xdr:cxnSp macro="">
      <xdr:nvCxnSpPr>
        <xdr:cNvPr id="120" name="直線コネクタ 119"/>
        <xdr:cNvCxnSpPr/>
      </xdr:nvCxnSpPr>
      <xdr:spPr bwMode="auto">
        <a:xfrm>
          <a:off x="3606800" y="6901447"/>
          <a:ext cx="698500" cy="1129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107214</xdr:rowOff>
    </xdr:from>
    <xdr:to>
      <xdr:col>3</xdr:col>
      <xdr:colOff>955675</xdr:colOff>
      <xdr:row>37</xdr:row>
      <xdr:rowOff>37364</xdr:rowOff>
    </xdr:to>
    <xdr:sp macro="" textlink="">
      <xdr:nvSpPr>
        <xdr:cNvPr id="121" name="フローチャート : 判断 120"/>
        <xdr:cNvSpPr/>
      </xdr:nvSpPr>
      <xdr:spPr bwMode="auto">
        <a:xfrm>
          <a:off x="4254500" y="7060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22141</xdr:rowOff>
    </xdr:from>
    <xdr:ext cx="762000" cy="259045"/>
    <xdr:sp macro="" textlink="">
      <xdr:nvSpPr>
        <xdr:cNvPr id="122" name="テキスト ボックス 121"/>
        <xdr:cNvSpPr txBox="1"/>
      </xdr:nvSpPr>
      <xdr:spPr>
        <a:xfrm>
          <a:off x="3924300" y="714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11,686</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234594</xdr:rowOff>
    </xdr:from>
    <xdr:to>
      <xdr:col>3</xdr:col>
      <xdr:colOff>206375</xdr:colOff>
      <xdr:row>35</xdr:row>
      <xdr:rowOff>291097</xdr:rowOff>
    </xdr:to>
    <xdr:cxnSp macro="">
      <xdr:nvCxnSpPr>
        <xdr:cNvPr id="123" name="直線コネクタ 122"/>
        <xdr:cNvCxnSpPr/>
      </xdr:nvCxnSpPr>
      <xdr:spPr bwMode="auto">
        <a:xfrm>
          <a:off x="2908300" y="6844944"/>
          <a:ext cx="698500" cy="565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33604</xdr:rowOff>
    </xdr:from>
    <xdr:to>
      <xdr:col>3</xdr:col>
      <xdr:colOff>257175</xdr:colOff>
      <xdr:row>36</xdr:row>
      <xdr:rowOff>135204</xdr:rowOff>
    </xdr:to>
    <xdr:sp macro="" textlink="">
      <xdr:nvSpPr>
        <xdr:cNvPr id="124" name="フローチャート : 判断 123"/>
        <xdr:cNvSpPr/>
      </xdr:nvSpPr>
      <xdr:spPr bwMode="auto">
        <a:xfrm>
          <a:off x="3556000" y="6986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119981</xdr:rowOff>
    </xdr:from>
    <xdr:ext cx="762000" cy="259045"/>
    <xdr:sp macro="" textlink="">
      <xdr:nvSpPr>
        <xdr:cNvPr id="125" name="テキスト ボックス 124"/>
        <xdr:cNvSpPr txBox="1"/>
      </xdr:nvSpPr>
      <xdr:spPr>
        <a:xfrm>
          <a:off x="3225800" y="707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13,618</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341643</xdr:rowOff>
    </xdr:from>
    <xdr:to>
      <xdr:col>2</xdr:col>
      <xdr:colOff>692150</xdr:colOff>
      <xdr:row>36</xdr:row>
      <xdr:rowOff>100343</xdr:rowOff>
    </xdr:to>
    <xdr:sp macro="" textlink="">
      <xdr:nvSpPr>
        <xdr:cNvPr id="126" name="フローチャート : 判断 125"/>
        <xdr:cNvSpPr/>
      </xdr:nvSpPr>
      <xdr:spPr bwMode="auto">
        <a:xfrm>
          <a:off x="2857500" y="6951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85120</xdr:rowOff>
    </xdr:from>
    <xdr:ext cx="762000" cy="259045"/>
    <xdr:sp macro="" textlink="">
      <xdr:nvSpPr>
        <xdr:cNvPr id="127" name="テキスト ボックス 126"/>
        <xdr:cNvSpPr txBox="1"/>
      </xdr:nvSpPr>
      <xdr:spPr>
        <a:xfrm>
          <a:off x="2527300" y="7038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317182</xdr:rowOff>
    </xdr:from>
    <xdr:to>
      <xdr:col>5</xdr:col>
      <xdr:colOff>34925</xdr:colOff>
      <xdr:row>36</xdr:row>
      <xdr:rowOff>75882</xdr:rowOff>
    </xdr:to>
    <xdr:sp macro="" textlink="">
      <xdr:nvSpPr>
        <xdr:cNvPr id="133" name="円/楕円 132"/>
        <xdr:cNvSpPr/>
      </xdr:nvSpPr>
      <xdr:spPr bwMode="auto">
        <a:xfrm>
          <a:off x="5600700" y="69275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289259</xdr:rowOff>
    </xdr:from>
    <xdr:ext cx="762000" cy="259045"/>
    <xdr:sp macro="" textlink="">
      <xdr:nvSpPr>
        <xdr:cNvPr id="134" name="人口1人当たり決算額の推移該当値テキスト445"/>
        <xdr:cNvSpPr txBox="1"/>
      </xdr:nvSpPr>
      <xdr:spPr>
        <a:xfrm>
          <a:off x="5740400" y="6899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15,175</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325107</xdr:rowOff>
    </xdr:from>
    <xdr:to>
      <xdr:col>4</xdr:col>
      <xdr:colOff>520700</xdr:colOff>
      <xdr:row>36</xdr:row>
      <xdr:rowOff>83807</xdr:rowOff>
    </xdr:to>
    <xdr:sp macro="" textlink="">
      <xdr:nvSpPr>
        <xdr:cNvPr id="135" name="円/楕円 134"/>
        <xdr:cNvSpPr/>
      </xdr:nvSpPr>
      <xdr:spPr bwMode="auto">
        <a:xfrm>
          <a:off x="4953000" y="69354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93984</xdr:rowOff>
    </xdr:from>
    <xdr:ext cx="736600" cy="259045"/>
    <xdr:sp macro="" textlink="">
      <xdr:nvSpPr>
        <xdr:cNvPr id="136" name="テキスト ボックス 135"/>
        <xdr:cNvSpPr txBox="1"/>
      </xdr:nvSpPr>
      <xdr:spPr>
        <a:xfrm>
          <a:off x="4622800" y="6704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14,967</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10325</xdr:rowOff>
    </xdr:from>
    <xdr:to>
      <xdr:col>3</xdr:col>
      <xdr:colOff>955675</xdr:colOff>
      <xdr:row>36</xdr:row>
      <xdr:rowOff>111925</xdr:rowOff>
    </xdr:to>
    <xdr:sp macro="" textlink="">
      <xdr:nvSpPr>
        <xdr:cNvPr id="137" name="円/楕円 136"/>
        <xdr:cNvSpPr/>
      </xdr:nvSpPr>
      <xdr:spPr bwMode="auto">
        <a:xfrm>
          <a:off x="4254500" y="69635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122102</xdr:rowOff>
    </xdr:from>
    <xdr:ext cx="762000" cy="259045"/>
    <xdr:sp macro="" textlink="">
      <xdr:nvSpPr>
        <xdr:cNvPr id="138" name="テキスト ボックス 137"/>
        <xdr:cNvSpPr txBox="1"/>
      </xdr:nvSpPr>
      <xdr:spPr>
        <a:xfrm>
          <a:off x="3924300" y="6732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14,229</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240297</xdr:rowOff>
    </xdr:from>
    <xdr:to>
      <xdr:col>3</xdr:col>
      <xdr:colOff>257175</xdr:colOff>
      <xdr:row>35</xdr:row>
      <xdr:rowOff>341897</xdr:rowOff>
    </xdr:to>
    <xdr:sp macro="" textlink="">
      <xdr:nvSpPr>
        <xdr:cNvPr id="139" name="円/楕円 138"/>
        <xdr:cNvSpPr/>
      </xdr:nvSpPr>
      <xdr:spPr bwMode="auto">
        <a:xfrm>
          <a:off x="3556000" y="68506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9174</xdr:rowOff>
    </xdr:from>
    <xdr:ext cx="762000" cy="259045"/>
    <xdr:sp macro="" textlink="">
      <xdr:nvSpPr>
        <xdr:cNvPr id="140" name="テキスト ボックス 139"/>
        <xdr:cNvSpPr txBox="1"/>
      </xdr:nvSpPr>
      <xdr:spPr>
        <a:xfrm>
          <a:off x="3225800" y="6619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17,193</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183794</xdr:rowOff>
    </xdr:from>
    <xdr:to>
      <xdr:col>2</xdr:col>
      <xdr:colOff>692150</xdr:colOff>
      <xdr:row>35</xdr:row>
      <xdr:rowOff>285394</xdr:rowOff>
    </xdr:to>
    <xdr:sp macro="" textlink="">
      <xdr:nvSpPr>
        <xdr:cNvPr id="141" name="円/楕円 140"/>
        <xdr:cNvSpPr/>
      </xdr:nvSpPr>
      <xdr:spPr bwMode="auto">
        <a:xfrm>
          <a:off x="2857500" y="67941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295571</xdr:rowOff>
    </xdr:from>
    <xdr:ext cx="762000" cy="259045"/>
    <xdr:sp macro="" textlink="">
      <xdr:nvSpPr>
        <xdr:cNvPr id="142" name="テキスト ボックス 141"/>
        <xdr:cNvSpPr txBox="1"/>
      </xdr:nvSpPr>
      <xdr:spPr>
        <a:xfrm>
          <a:off x="2527300" y="6563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18,676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沖縄県うるま市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122,692
121,794
87.02
57,709,730
55,211,733
2,248,289
26,923,559
51,237,290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7.8
13.6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63,815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160372</xdr:rowOff>
    </xdr:from>
    <xdr:to>
      <xdr:col>6</xdr:col>
      <xdr:colOff>510540</xdr:colOff>
      <xdr:row>39</xdr:row>
      <xdr:rowOff>4859</xdr:rowOff>
    </xdr:to>
    <xdr:cxnSp macro="">
      <xdr:nvCxnSpPr>
        <xdr:cNvPr id="58" name="直線コネクタ 57"/>
        <xdr:cNvCxnSpPr/>
      </xdr:nvCxnSpPr>
      <xdr:spPr>
        <a:xfrm flipV="1">
          <a:off x="4633595" y="5132422"/>
          <a:ext cx="1270" cy="1558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8686</xdr:rowOff>
    </xdr:from>
    <xdr:ext cx="534377" cy="259045"/>
    <xdr:sp macro="" textlink="">
      <xdr:nvSpPr>
        <xdr:cNvPr id="59" name="人件費最小値テキスト"/>
        <xdr:cNvSpPr txBox="1"/>
      </xdr:nvSpPr>
      <xdr:spPr>
        <a:xfrm>
          <a:off x="4686300" y="6695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42,879</a:t>
          </a:r>
          <a:endParaRPr kumimoji="1" lang="ja-JP" altLang="en-US" sz="1000" b="1">
            <a:latin typeface="ＭＳ Ｐゴシック"/>
          </a:endParaRPr>
        </a:p>
      </xdr:txBody>
    </xdr:sp>
    <xdr:clientData/>
  </xdr:oneCellAnchor>
  <xdr:twoCellAnchor>
    <xdr:from>
      <xdr:col>6</xdr:col>
      <xdr:colOff>422275</xdr:colOff>
      <xdr:row>39</xdr:row>
      <xdr:rowOff>4859</xdr:rowOff>
    </xdr:from>
    <xdr:to>
      <xdr:col>6</xdr:col>
      <xdr:colOff>600075</xdr:colOff>
      <xdr:row>39</xdr:row>
      <xdr:rowOff>4859</xdr:rowOff>
    </xdr:to>
    <xdr:cxnSp macro="">
      <xdr:nvCxnSpPr>
        <xdr:cNvPr id="60" name="直線コネクタ 59"/>
        <xdr:cNvCxnSpPr/>
      </xdr:nvCxnSpPr>
      <xdr:spPr>
        <a:xfrm>
          <a:off x="4546600" y="669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107049</xdr:rowOff>
    </xdr:from>
    <xdr:ext cx="534377" cy="259045"/>
    <xdr:sp macro="" textlink="">
      <xdr:nvSpPr>
        <xdr:cNvPr id="61" name="人件費最大値テキスト"/>
        <xdr:cNvSpPr txBox="1"/>
      </xdr:nvSpPr>
      <xdr:spPr>
        <a:xfrm>
          <a:off x="4686300" y="490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90,617</a:t>
          </a:r>
          <a:endParaRPr kumimoji="1" lang="ja-JP" altLang="en-US" sz="1000" b="1">
            <a:latin typeface="ＭＳ Ｐゴシック"/>
          </a:endParaRPr>
        </a:p>
      </xdr:txBody>
    </xdr:sp>
    <xdr:clientData/>
  </xdr:oneCellAnchor>
  <xdr:twoCellAnchor>
    <xdr:from>
      <xdr:col>6</xdr:col>
      <xdr:colOff>422275</xdr:colOff>
      <xdr:row>29</xdr:row>
      <xdr:rowOff>160372</xdr:rowOff>
    </xdr:from>
    <xdr:to>
      <xdr:col>6</xdr:col>
      <xdr:colOff>600075</xdr:colOff>
      <xdr:row>29</xdr:row>
      <xdr:rowOff>160372</xdr:rowOff>
    </xdr:to>
    <xdr:cxnSp macro="">
      <xdr:nvCxnSpPr>
        <xdr:cNvPr id="62" name="直線コネクタ 61"/>
        <xdr:cNvCxnSpPr/>
      </xdr:nvCxnSpPr>
      <xdr:spPr>
        <a:xfrm>
          <a:off x="4546600" y="5132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154787</xdr:rowOff>
    </xdr:from>
    <xdr:to>
      <xdr:col>6</xdr:col>
      <xdr:colOff>511175</xdr:colOff>
      <xdr:row>36</xdr:row>
      <xdr:rowOff>163572</xdr:rowOff>
    </xdr:to>
    <xdr:cxnSp macro="">
      <xdr:nvCxnSpPr>
        <xdr:cNvPr id="63" name="直線コネクタ 62"/>
        <xdr:cNvCxnSpPr/>
      </xdr:nvCxnSpPr>
      <xdr:spPr>
        <a:xfrm flipV="1">
          <a:off x="3797300" y="6326987"/>
          <a:ext cx="838200" cy="8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36176</xdr:rowOff>
    </xdr:from>
    <xdr:ext cx="534377" cy="259045"/>
    <xdr:sp macro="" textlink="">
      <xdr:nvSpPr>
        <xdr:cNvPr id="64" name="人件費平均値テキスト"/>
        <xdr:cNvSpPr txBox="1"/>
      </xdr:nvSpPr>
      <xdr:spPr>
        <a:xfrm>
          <a:off x="4686300" y="58654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62,065</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13299</xdr:rowOff>
    </xdr:from>
    <xdr:to>
      <xdr:col>6</xdr:col>
      <xdr:colOff>561975</xdr:colOff>
      <xdr:row>35</xdr:row>
      <xdr:rowOff>114899</xdr:rowOff>
    </xdr:to>
    <xdr:sp macro="" textlink="">
      <xdr:nvSpPr>
        <xdr:cNvPr id="65" name="フローチャート : 判断 64"/>
        <xdr:cNvSpPr/>
      </xdr:nvSpPr>
      <xdr:spPr>
        <a:xfrm>
          <a:off x="4584700" y="601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28437</xdr:rowOff>
    </xdr:from>
    <xdr:to>
      <xdr:col>5</xdr:col>
      <xdr:colOff>358775</xdr:colOff>
      <xdr:row>36</xdr:row>
      <xdr:rowOff>163572</xdr:rowOff>
    </xdr:to>
    <xdr:cxnSp macro="">
      <xdr:nvCxnSpPr>
        <xdr:cNvPr id="66" name="直線コネクタ 65"/>
        <xdr:cNvCxnSpPr/>
      </xdr:nvCxnSpPr>
      <xdr:spPr>
        <a:xfrm>
          <a:off x="2908300" y="6200637"/>
          <a:ext cx="889000" cy="135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99514</xdr:rowOff>
    </xdr:from>
    <xdr:to>
      <xdr:col>5</xdr:col>
      <xdr:colOff>409575</xdr:colOff>
      <xdr:row>36</xdr:row>
      <xdr:rowOff>29664</xdr:rowOff>
    </xdr:to>
    <xdr:sp macro="" textlink="">
      <xdr:nvSpPr>
        <xdr:cNvPr id="67" name="フローチャート : 判断 66"/>
        <xdr:cNvSpPr/>
      </xdr:nvSpPr>
      <xdr:spPr>
        <a:xfrm>
          <a:off x="3746500" y="6100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46191</xdr:rowOff>
    </xdr:from>
    <xdr:ext cx="534377" cy="259045"/>
    <xdr:sp macro="" textlink="">
      <xdr:nvSpPr>
        <xdr:cNvPr id="68" name="テキスト ボックス 67"/>
        <xdr:cNvSpPr txBox="1"/>
      </xdr:nvSpPr>
      <xdr:spPr>
        <a:xfrm>
          <a:off x="3530111" y="5875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59,425</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19685</xdr:rowOff>
    </xdr:from>
    <xdr:to>
      <xdr:col>4</xdr:col>
      <xdr:colOff>155575</xdr:colOff>
      <xdr:row>36</xdr:row>
      <xdr:rowOff>28437</xdr:rowOff>
    </xdr:to>
    <xdr:cxnSp macro="">
      <xdr:nvCxnSpPr>
        <xdr:cNvPr id="69" name="直線コネクタ 68"/>
        <xdr:cNvCxnSpPr/>
      </xdr:nvCxnSpPr>
      <xdr:spPr>
        <a:xfrm>
          <a:off x="2019300" y="6191885"/>
          <a:ext cx="889000" cy="8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114667</xdr:rowOff>
    </xdr:from>
    <xdr:to>
      <xdr:col>4</xdr:col>
      <xdr:colOff>206375</xdr:colOff>
      <xdr:row>36</xdr:row>
      <xdr:rowOff>44817</xdr:rowOff>
    </xdr:to>
    <xdr:sp macro="" textlink="">
      <xdr:nvSpPr>
        <xdr:cNvPr id="70" name="フローチャート : 判断 69"/>
        <xdr:cNvSpPr/>
      </xdr:nvSpPr>
      <xdr:spPr>
        <a:xfrm>
          <a:off x="2857500" y="6115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61344</xdr:rowOff>
    </xdr:from>
    <xdr:ext cx="534377" cy="259045"/>
    <xdr:sp macro="" textlink="">
      <xdr:nvSpPr>
        <xdr:cNvPr id="71" name="テキスト ボックス 70"/>
        <xdr:cNvSpPr txBox="1"/>
      </xdr:nvSpPr>
      <xdr:spPr>
        <a:xfrm>
          <a:off x="2641111" y="5890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58,961</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155408</xdr:rowOff>
    </xdr:from>
    <xdr:to>
      <xdr:col>2</xdr:col>
      <xdr:colOff>638175</xdr:colOff>
      <xdr:row>36</xdr:row>
      <xdr:rowOff>19685</xdr:rowOff>
    </xdr:to>
    <xdr:cxnSp macro="">
      <xdr:nvCxnSpPr>
        <xdr:cNvPr id="72" name="直線コネクタ 71"/>
        <xdr:cNvCxnSpPr/>
      </xdr:nvCxnSpPr>
      <xdr:spPr>
        <a:xfrm>
          <a:off x="1130300" y="6156158"/>
          <a:ext cx="889000" cy="35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132922</xdr:rowOff>
    </xdr:from>
    <xdr:to>
      <xdr:col>3</xdr:col>
      <xdr:colOff>3175</xdr:colOff>
      <xdr:row>36</xdr:row>
      <xdr:rowOff>63072</xdr:rowOff>
    </xdr:to>
    <xdr:sp macro="" textlink="">
      <xdr:nvSpPr>
        <xdr:cNvPr id="73" name="フローチャート : 判断 72"/>
        <xdr:cNvSpPr/>
      </xdr:nvSpPr>
      <xdr:spPr>
        <a:xfrm>
          <a:off x="1968500" y="613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79599</xdr:rowOff>
    </xdr:from>
    <xdr:ext cx="534377" cy="259045"/>
    <xdr:sp macro="" textlink="">
      <xdr:nvSpPr>
        <xdr:cNvPr id="74" name="テキスト ボックス 73"/>
        <xdr:cNvSpPr txBox="1"/>
      </xdr:nvSpPr>
      <xdr:spPr>
        <a:xfrm>
          <a:off x="1752111" y="590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58,402</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37204</xdr:rowOff>
    </xdr:from>
    <xdr:to>
      <xdr:col>1</xdr:col>
      <xdr:colOff>485775</xdr:colOff>
      <xdr:row>35</xdr:row>
      <xdr:rowOff>138804</xdr:rowOff>
    </xdr:to>
    <xdr:sp macro="" textlink="">
      <xdr:nvSpPr>
        <xdr:cNvPr id="75" name="フローチャート : 判断 74"/>
        <xdr:cNvSpPr/>
      </xdr:nvSpPr>
      <xdr:spPr>
        <a:xfrm>
          <a:off x="1079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155331</xdr:rowOff>
    </xdr:from>
    <xdr:ext cx="534377" cy="259045"/>
    <xdr:sp macro="" textlink="">
      <xdr:nvSpPr>
        <xdr:cNvPr id="76" name="テキスト ボックス 75"/>
        <xdr:cNvSpPr txBox="1"/>
      </xdr:nvSpPr>
      <xdr:spPr>
        <a:xfrm>
          <a:off x="863111" y="5813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61,333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103987</xdr:rowOff>
    </xdr:from>
    <xdr:to>
      <xdr:col>6</xdr:col>
      <xdr:colOff>561975</xdr:colOff>
      <xdr:row>37</xdr:row>
      <xdr:rowOff>34137</xdr:rowOff>
    </xdr:to>
    <xdr:sp macro="" textlink="">
      <xdr:nvSpPr>
        <xdr:cNvPr id="82" name="円/楕円 81"/>
        <xdr:cNvSpPr/>
      </xdr:nvSpPr>
      <xdr:spPr>
        <a:xfrm>
          <a:off x="4584700" y="627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82414</xdr:rowOff>
    </xdr:from>
    <xdr:ext cx="534377" cy="259045"/>
    <xdr:sp macro="" textlink="">
      <xdr:nvSpPr>
        <xdr:cNvPr id="83" name="人件費該当値テキスト"/>
        <xdr:cNvSpPr txBox="1"/>
      </xdr:nvSpPr>
      <xdr:spPr>
        <a:xfrm>
          <a:off x="4686300" y="625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54,038</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112772</xdr:rowOff>
    </xdr:from>
    <xdr:to>
      <xdr:col>5</xdr:col>
      <xdr:colOff>409575</xdr:colOff>
      <xdr:row>37</xdr:row>
      <xdr:rowOff>42922</xdr:rowOff>
    </xdr:to>
    <xdr:sp macro="" textlink="">
      <xdr:nvSpPr>
        <xdr:cNvPr id="84" name="円/楕円 83"/>
        <xdr:cNvSpPr/>
      </xdr:nvSpPr>
      <xdr:spPr>
        <a:xfrm>
          <a:off x="3746500" y="628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34049</xdr:rowOff>
    </xdr:from>
    <xdr:ext cx="534377" cy="259045"/>
    <xdr:sp macro="" textlink="">
      <xdr:nvSpPr>
        <xdr:cNvPr id="85" name="テキスト ボックス 84"/>
        <xdr:cNvSpPr txBox="1"/>
      </xdr:nvSpPr>
      <xdr:spPr>
        <a:xfrm>
          <a:off x="3530111" y="6377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53,769</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149087</xdr:rowOff>
    </xdr:from>
    <xdr:to>
      <xdr:col>4</xdr:col>
      <xdr:colOff>206375</xdr:colOff>
      <xdr:row>36</xdr:row>
      <xdr:rowOff>79237</xdr:rowOff>
    </xdr:to>
    <xdr:sp macro="" textlink="">
      <xdr:nvSpPr>
        <xdr:cNvPr id="86" name="円/楕円 85"/>
        <xdr:cNvSpPr/>
      </xdr:nvSpPr>
      <xdr:spPr>
        <a:xfrm>
          <a:off x="2857500" y="6149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70364</xdr:rowOff>
    </xdr:from>
    <xdr:ext cx="534377" cy="259045"/>
    <xdr:sp macro="" textlink="">
      <xdr:nvSpPr>
        <xdr:cNvPr id="87" name="テキスト ボックス 86"/>
        <xdr:cNvSpPr txBox="1"/>
      </xdr:nvSpPr>
      <xdr:spPr>
        <a:xfrm>
          <a:off x="2641111" y="6242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57,907</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140335</xdr:rowOff>
    </xdr:from>
    <xdr:to>
      <xdr:col>3</xdr:col>
      <xdr:colOff>3175</xdr:colOff>
      <xdr:row>36</xdr:row>
      <xdr:rowOff>70485</xdr:rowOff>
    </xdr:to>
    <xdr:sp macro="" textlink="">
      <xdr:nvSpPr>
        <xdr:cNvPr id="88" name="円/楕円 87"/>
        <xdr:cNvSpPr/>
      </xdr:nvSpPr>
      <xdr:spPr>
        <a:xfrm>
          <a:off x="1968500" y="614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61612</xdr:rowOff>
    </xdr:from>
    <xdr:ext cx="534377" cy="259045"/>
    <xdr:sp macro="" textlink="">
      <xdr:nvSpPr>
        <xdr:cNvPr id="89" name="テキスト ボックス 88"/>
        <xdr:cNvSpPr txBox="1"/>
      </xdr:nvSpPr>
      <xdr:spPr>
        <a:xfrm>
          <a:off x="1752111" y="6233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58,175</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104608</xdr:rowOff>
    </xdr:from>
    <xdr:to>
      <xdr:col>1</xdr:col>
      <xdr:colOff>485775</xdr:colOff>
      <xdr:row>36</xdr:row>
      <xdr:rowOff>34758</xdr:rowOff>
    </xdr:to>
    <xdr:sp macro="" textlink="">
      <xdr:nvSpPr>
        <xdr:cNvPr id="90" name="円/楕円 89"/>
        <xdr:cNvSpPr/>
      </xdr:nvSpPr>
      <xdr:spPr>
        <a:xfrm>
          <a:off x="1079500" y="610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25885</xdr:rowOff>
    </xdr:from>
    <xdr:ext cx="534377" cy="259045"/>
    <xdr:sp macro="" textlink="">
      <xdr:nvSpPr>
        <xdr:cNvPr id="91" name="テキスト ボックス 90"/>
        <xdr:cNvSpPr txBox="1"/>
      </xdr:nvSpPr>
      <xdr:spPr>
        <a:xfrm>
          <a:off x="863111" y="6198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59,269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61,074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8712</xdr:rowOff>
    </xdr:from>
    <xdr:to>
      <xdr:col>6</xdr:col>
      <xdr:colOff>510540</xdr:colOff>
      <xdr:row>59</xdr:row>
      <xdr:rowOff>94404</xdr:rowOff>
    </xdr:to>
    <xdr:cxnSp macro="">
      <xdr:nvCxnSpPr>
        <xdr:cNvPr id="118" name="直線コネクタ 117"/>
        <xdr:cNvCxnSpPr/>
      </xdr:nvCxnSpPr>
      <xdr:spPr>
        <a:xfrm flipV="1">
          <a:off x="4633595" y="8752662"/>
          <a:ext cx="1270" cy="1457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98231</xdr:rowOff>
    </xdr:from>
    <xdr:ext cx="534377" cy="259045"/>
    <xdr:sp macro="" textlink="">
      <xdr:nvSpPr>
        <xdr:cNvPr id="119" name="物件費最小値テキスト"/>
        <xdr:cNvSpPr txBox="1"/>
      </xdr:nvSpPr>
      <xdr:spPr>
        <a:xfrm>
          <a:off x="4686300" y="10213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40,137</a:t>
          </a:r>
          <a:endParaRPr kumimoji="1" lang="ja-JP" altLang="en-US" sz="1000" b="1">
            <a:latin typeface="ＭＳ Ｐゴシック"/>
          </a:endParaRPr>
        </a:p>
      </xdr:txBody>
    </xdr:sp>
    <xdr:clientData/>
  </xdr:oneCellAnchor>
  <xdr:twoCellAnchor>
    <xdr:from>
      <xdr:col>6</xdr:col>
      <xdr:colOff>422275</xdr:colOff>
      <xdr:row>59</xdr:row>
      <xdr:rowOff>94404</xdr:rowOff>
    </xdr:from>
    <xdr:to>
      <xdr:col>6</xdr:col>
      <xdr:colOff>600075</xdr:colOff>
      <xdr:row>59</xdr:row>
      <xdr:rowOff>94404</xdr:rowOff>
    </xdr:to>
    <xdr:cxnSp macro="">
      <xdr:nvCxnSpPr>
        <xdr:cNvPr id="120" name="直線コネクタ 119"/>
        <xdr:cNvCxnSpPr/>
      </xdr:nvCxnSpPr>
      <xdr:spPr>
        <a:xfrm>
          <a:off x="4546600" y="10209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126839</xdr:rowOff>
    </xdr:from>
    <xdr:ext cx="534377" cy="259045"/>
    <xdr:sp macro="" textlink="">
      <xdr:nvSpPr>
        <xdr:cNvPr id="121" name="物件費最大値テキスト"/>
        <xdr:cNvSpPr txBox="1"/>
      </xdr:nvSpPr>
      <xdr:spPr>
        <a:xfrm>
          <a:off x="4686300" y="8527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84,761</a:t>
          </a:r>
          <a:endParaRPr kumimoji="1" lang="ja-JP" altLang="en-US" sz="1000" b="1">
            <a:latin typeface="ＭＳ Ｐゴシック"/>
          </a:endParaRPr>
        </a:p>
      </xdr:txBody>
    </xdr:sp>
    <xdr:clientData/>
  </xdr:oneCellAnchor>
  <xdr:twoCellAnchor>
    <xdr:from>
      <xdr:col>6</xdr:col>
      <xdr:colOff>422275</xdr:colOff>
      <xdr:row>51</xdr:row>
      <xdr:rowOff>8712</xdr:rowOff>
    </xdr:from>
    <xdr:to>
      <xdr:col>6</xdr:col>
      <xdr:colOff>600075</xdr:colOff>
      <xdr:row>51</xdr:row>
      <xdr:rowOff>8712</xdr:rowOff>
    </xdr:to>
    <xdr:cxnSp macro="">
      <xdr:nvCxnSpPr>
        <xdr:cNvPr id="122" name="直線コネクタ 121"/>
        <xdr:cNvCxnSpPr/>
      </xdr:nvCxnSpPr>
      <xdr:spPr>
        <a:xfrm>
          <a:off x="4546600" y="8752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89636</xdr:rowOff>
    </xdr:from>
    <xdr:to>
      <xdr:col>6</xdr:col>
      <xdr:colOff>511175</xdr:colOff>
      <xdr:row>58</xdr:row>
      <xdr:rowOff>115632</xdr:rowOff>
    </xdr:to>
    <xdr:cxnSp macro="">
      <xdr:nvCxnSpPr>
        <xdr:cNvPr id="123" name="直線コネクタ 122"/>
        <xdr:cNvCxnSpPr/>
      </xdr:nvCxnSpPr>
      <xdr:spPr>
        <a:xfrm flipV="1">
          <a:off x="3797300" y="10033736"/>
          <a:ext cx="838200" cy="25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26216</xdr:rowOff>
    </xdr:from>
    <xdr:ext cx="534377" cy="259045"/>
    <xdr:sp macro="" textlink="">
      <xdr:nvSpPr>
        <xdr:cNvPr id="124" name="物件費平均値テキスト"/>
        <xdr:cNvSpPr txBox="1"/>
      </xdr:nvSpPr>
      <xdr:spPr>
        <a:xfrm>
          <a:off x="4686300" y="9455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57,120</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3339</xdr:rowOff>
    </xdr:from>
    <xdr:to>
      <xdr:col>6</xdr:col>
      <xdr:colOff>561975</xdr:colOff>
      <xdr:row>56</xdr:row>
      <xdr:rowOff>104939</xdr:rowOff>
    </xdr:to>
    <xdr:sp macro="" textlink="">
      <xdr:nvSpPr>
        <xdr:cNvPr id="125" name="フローチャート : 判断 124"/>
        <xdr:cNvSpPr/>
      </xdr:nvSpPr>
      <xdr:spPr>
        <a:xfrm>
          <a:off x="4584700" y="960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68540</xdr:rowOff>
    </xdr:from>
    <xdr:to>
      <xdr:col>5</xdr:col>
      <xdr:colOff>358775</xdr:colOff>
      <xdr:row>58</xdr:row>
      <xdr:rowOff>115632</xdr:rowOff>
    </xdr:to>
    <xdr:cxnSp macro="">
      <xdr:nvCxnSpPr>
        <xdr:cNvPr id="126" name="直線コネクタ 125"/>
        <xdr:cNvCxnSpPr/>
      </xdr:nvCxnSpPr>
      <xdr:spPr>
        <a:xfrm>
          <a:off x="2908300" y="10012640"/>
          <a:ext cx="889000" cy="47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79723</xdr:rowOff>
    </xdr:from>
    <xdr:to>
      <xdr:col>5</xdr:col>
      <xdr:colOff>409575</xdr:colOff>
      <xdr:row>57</xdr:row>
      <xdr:rowOff>9873</xdr:rowOff>
    </xdr:to>
    <xdr:sp macro="" textlink="">
      <xdr:nvSpPr>
        <xdr:cNvPr id="127" name="フローチャート : 判断 126"/>
        <xdr:cNvSpPr/>
      </xdr:nvSpPr>
      <xdr:spPr>
        <a:xfrm>
          <a:off x="3746500" y="9680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26400</xdr:rowOff>
    </xdr:from>
    <xdr:ext cx="534377" cy="259045"/>
    <xdr:sp macro="" textlink="">
      <xdr:nvSpPr>
        <xdr:cNvPr id="128" name="テキスト ボックス 127"/>
        <xdr:cNvSpPr txBox="1"/>
      </xdr:nvSpPr>
      <xdr:spPr>
        <a:xfrm>
          <a:off x="3530111" y="945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54,781</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68540</xdr:rowOff>
    </xdr:from>
    <xdr:to>
      <xdr:col>4</xdr:col>
      <xdr:colOff>155575</xdr:colOff>
      <xdr:row>59</xdr:row>
      <xdr:rowOff>37287</xdr:rowOff>
    </xdr:to>
    <xdr:cxnSp macro="">
      <xdr:nvCxnSpPr>
        <xdr:cNvPr id="129" name="直線コネクタ 128"/>
        <xdr:cNvCxnSpPr/>
      </xdr:nvCxnSpPr>
      <xdr:spPr>
        <a:xfrm flipV="1">
          <a:off x="2019300" y="10012640"/>
          <a:ext cx="889000" cy="140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56635</xdr:rowOff>
    </xdr:from>
    <xdr:to>
      <xdr:col>4</xdr:col>
      <xdr:colOff>206375</xdr:colOff>
      <xdr:row>57</xdr:row>
      <xdr:rowOff>158235</xdr:rowOff>
    </xdr:to>
    <xdr:sp macro="" textlink="">
      <xdr:nvSpPr>
        <xdr:cNvPr id="130" name="フローチャート : 判断 129"/>
        <xdr:cNvSpPr/>
      </xdr:nvSpPr>
      <xdr:spPr>
        <a:xfrm>
          <a:off x="2857500" y="982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3312</xdr:rowOff>
    </xdr:from>
    <xdr:ext cx="534377" cy="259045"/>
    <xdr:sp macro="" textlink="">
      <xdr:nvSpPr>
        <xdr:cNvPr id="131" name="テキスト ボックス 130"/>
        <xdr:cNvSpPr txBox="1"/>
      </xdr:nvSpPr>
      <xdr:spPr>
        <a:xfrm>
          <a:off x="2641111" y="960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50,238</a:t>
          </a:r>
          <a:endParaRPr kumimoji="1" lang="ja-JP" altLang="en-US" sz="1000" b="1">
            <a:solidFill>
              <a:srgbClr val="000080"/>
            </a:solidFill>
            <a:latin typeface="ＭＳ Ｐゴシック"/>
          </a:endParaRPr>
        </a:p>
      </xdr:txBody>
    </xdr:sp>
    <xdr:clientData/>
  </xdr:oneCellAnchor>
  <xdr:twoCellAnchor>
    <xdr:from>
      <xdr:col>1</xdr:col>
      <xdr:colOff>434975</xdr:colOff>
      <xdr:row>59</xdr:row>
      <xdr:rowOff>37287</xdr:rowOff>
    </xdr:from>
    <xdr:to>
      <xdr:col>2</xdr:col>
      <xdr:colOff>638175</xdr:colOff>
      <xdr:row>59</xdr:row>
      <xdr:rowOff>85162</xdr:rowOff>
    </xdr:to>
    <xdr:cxnSp macro="">
      <xdr:nvCxnSpPr>
        <xdr:cNvPr id="132" name="直線コネクタ 131"/>
        <xdr:cNvCxnSpPr/>
      </xdr:nvCxnSpPr>
      <xdr:spPr>
        <a:xfrm flipV="1">
          <a:off x="1130300" y="10152837"/>
          <a:ext cx="889000" cy="47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141543</xdr:rowOff>
    </xdr:from>
    <xdr:to>
      <xdr:col>3</xdr:col>
      <xdr:colOff>3175</xdr:colOff>
      <xdr:row>58</xdr:row>
      <xdr:rowOff>71693</xdr:rowOff>
    </xdr:to>
    <xdr:sp macro="" textlink="">
      <xdr:nvSpPr>
        <xdr:cNvPr id="133" name="フローチャート : 判断 132"/>
        <xdr:cNvSpPr/>
      </xdr:nvSpPr>
      <xdr:spPr>
        <a:xfrm>
          <a:off x="1968500" y="991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88220</xdr:rowOff>
    </xdr:from>
    <xdr:ext cx="534377" cy="259045"/>
    <xdr:sp macro="" textlink="">
      <xdr:nvSpPr>
        <xdr:cNvPr id="134" name="テキスト ボックス 133"/>
        <xdr:cNvSpPr txBox="1"/>
      </xdr:nvSpPr>
      <xdr:spPr>
        <a:xfrm>
          <a:off x="1752111" y="9689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47,638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163881</xdr:rowOff>
    </xdr:from>
    <xdr:to>
      <xdr:col>1</xdr:col>
      <xdr:colOff>485775</xdr:colOff>
      <xdr:row>58</xdr:row>
      <xdr:rowOff>94031</xdr:rowOff>
    </xdr:to>
    <xdr:sp macro="" textlink="">
      <xdr:nvSpPr>
        <xdr:cNvPr id="135" name="フローチャート : 判断 134"/>
        <xdr:cNvSpPr/>
      </xdr:nvSpPr>
      <xdr:spPr>
        <a:xfrm>
          <a:off x="1079500" y="9936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110558</xdr:rowOff>
    </xdr:from>
    <xdr:ext cx="534377" cy="259045"/>
    <xdr:sp macro="" textlink="">
      <xdr:nvSpPr>
        <xdr:cNvPr id="136" name="テキスト ボックス 135"/>
        <xdr:cNvSpPr txBox="1"/>
      </xdr:nvSpPr>
      <xdr:spPr>
        <a:xfrm>
          <a:off x="863111" y="9711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46,954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38836</xdr:rowOff>
    </xdr:from>
    <xdr:to>
      <xdr:col>6</xdr:col>
      <xdr:colOff>561975</xdr:colOff>
      <xdr:row>58</xdr:row>
      <xdr:rowOff>140436</xdr:rowOff>
    </xdr:to>
    <xdr:sp macro="" textlink="">
      <xdr:nvSpPr>
        <xdr:cNvPr id="142" name="円/楕円 141"/>
        <xdr:cNvSpPr/>
      </xdr:nvSpPr>
      <xdr:spPr>
        <a:xfrm>
          <a:off x="4584700" y="998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17263</xdr:rowOff>
    </xdr:from>
    <xdr:ext cx="534377" cy="259045"/>
    <xdr:sp macro="" textlink="">
      <xdr:nvSpPr>
        <xdr:cNvPr id="143" name="物件費該当値テキスト"/>
        <xdr:cNvSpPr txBox="1"/>
      </xdr:nvSpPr>
      <xdr:spPr>
        <a:xfrm>
          <a:off x="4686300" y="9961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45,533</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64832</xdr:rowOff>
    </xdr:from>
    <xdr:to>
      <xdr:col>5</xdr:col>
      <xdr:colOff>409575</xdr:colOff>
      <xdr:row>58</xdr:row>
      <xdr:rowOff>166432</xdr:rowOff>
    </xdr:to>
    <xdr:sp macro="" textlink="">
      <xdr:nvSpPr>
        <xdr:cNvPr id="144" name="円/楕円 143"/>
        <xdr:cNvSpPr/>
      </xdr:nvSpPr>
      <xdr:spPr>
        <a:xfrm>
          <a:off x="3746500" y="1000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157559</xdr:rowOff>
    </xdr:from>
    <xdr:ext cx="534377" cy="259045"/>
    <xdr:sp macro="" textlink="">
      <xdr:nvSpPr>
        <xdr:cNvPr id="145" name="テキスト ボックス 144"/>
        <xdr:cNvSpPr txBox="1"/>
      </xdr:nvSpPr>
      <xdr:spPr>
        <a:xfrm>
          <a:off x="3530111" y="10101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44,737</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17740</xdr:rowOff>
    </xdr:from>
    <xdr:to>
      <xdr:col>4</xdr:col>
      <xdr:colOff>206375</xdr:colOff>
      <xdr:row>58</xdr:row>
      <xdr:rowOff>119340</xdr:rowOff>
    </xdr:to>
    <xdr:sp macro="" textlink="">
      <xdr:nvSpPr>
        <xdr:cNvPr id="146" name="円/楕円 145"/>
        <xdr:cNvSpPr/>
      </xdr:nvSpPr>
      <xdr:spPr>
        <a:xfrm>
          <a:off x="2857500" y="996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110467</xdr:rowOff>
    </xdr:from>
    <xdr:ext cx="534377" cy="259045"/>
    <xdr:sp macro="" textlink="">
      <xdr:nvSpPr>
        <xdr:cNvPr id="147" name="テキスト ボックス 146"/>
        <xdr:cNvSpPr txBox="1"/>
      </xdr:nvSpPr>
      <xdr:spPr>
        <a:xfrm>
          <a:off x="2641111" y="10054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46,179</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157937</xdr:rowOff>
    </xdr:from>
    <xdr:to>
      <xdr:col>3</xdr:col>
      <xdr:colOff>3175</xdr:colOff>
      <xdr:row>59</xdr:row>
      <xdr:rowOff>88087</xdr:rowOff>
    </xdr:to>
    <xdr:sp macro="" textlink="">
      <xdr:nvSpPr>
        <xdr:cNvPr id="148" name="円/楕円 147"/>
        <xdr:cNvSpPr/>
      </xdr:nvSpPr>
      <xdr:spPr>
        <a:xfrm>
          <a:off x="1968500" y="10102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79214</xdr:rowOff>
    </xdr:from>
    <xdr:ext cx="534377" cy="259045"/>
    <xdr:sp macro="" textlink="">
      <xdr:nvSpPr>
        <xdr:cNvPr id="149" name="テキスト ボックス 148"/>
        <xdr:cNvSpPr txBox="1"/>
      </xdr:nvSpPr>
      <xdr:spPr>
        <a:xfrm>
          <a:off x="1752111" y="10194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41,886</a:t>
          </a:r>
          <a:endParaRPr kumimoji="1" lang="ja-JP" altLang="en-US" sz="1000" b="1">
            <a:solidFill>
              <a:srgbClr val="FF0000"/>
            </a:solidFill>
            <a:latin typeface="ＭＳ Ｐゴシック"/>
          </a:endParaRPr>
        </a:p>
      </xdr:txBody>
    </xdr:sp>
    <xdr:clientData/>
  </xdr:oneCellAnchor>
  <xdr:twoCellAnchor>
    <xdr:from>
      <xdr:col>1</xdr:col>
      <xdr:colOff>384175</xdr:colOff>
      <xdr:row>59</xdr:row>
      <xdr:rowOff>34362</xdr:rowOff>
    </xdr:from>
    <xdr:to>
      <xdr:col>1</xdr:col>
      <xdr:colOff>485775</xdr:colOff>
      <xdr:row>59</xdr:row>
      <xdr:rowOff>135962</xdr:rowOff>
    </xdr:to>
    <xdr:sp macro="" textlink="">
      <xdr:nvSpPr>
        <xdr:cNvPr id="150" name="円/楕円 149"/>
        <xdr:cNvSpPr/>
      </xdr:nvSpPr>
      <xdr:spPr>
        <a:xfrm>
          <a:off x="1079500" y="1014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127089</xdr:rowOff>
    </xdr:from>
    <xdr:ext cx="534377" cy="259045"/>
    <xdr:sp macro="" textlink="">
      <xdr:nvSpPr>
        <xdr:cNvPr id="151" name="テキスト ボックス 150"/>
        <xdr:cNvSpPr txBox="1"/>
      </xdr:nvSpPr>
      <xdr:spPr>
        <a:xfrm>
          <a:off x="863111" y="10242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40,420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3,503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25400</xdr:rowOff>
    </xdr:from>
    <xdr:to>
      <xdr:col>7</xdr:col>
      <xdr:colOff>638175</xdr:colOff>
      <xdr:row>78</xdr:row>
      <xdr:rowOff>25400</xdr:rowOff>
    </xdr:to>
    <xdr:cxnSp macro="">
      <xdr:nvCxnSpPr>
        <xdr:cNvPr id="162" name="直線コネクタ 161"/>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54627</xdr:rowOff>
    </xdr:from>
    <xdr:ext cx="248786" cy="259045"/>
    <xdr:sp macro="" textlink="">
      <xdr:nvSpPr>
        <xdr:cNvPr id="163" name="テキスト ボックス 162"/>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6" name="直線コネクタ 165"/>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70</xdr:row>
      <xdr:rowOff>111777</xdr:rowOff>
    </xdr:from>
    <xdr:ext cx="531299" cy="259045"/>
    <xdr:sp macro="" textlink="">
      <xdr:nvSpPr>
        <xdr:cNvPr id="167" name="テキスト ボックス 166"/>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160503</xdr:rowOff>
    </xdr:from>
    <xdr:to>
      <xdr:col>6</xdr:col>
      <xdr:colOff>510540</xdr:colOff>
      <xdr:row>77</xdr:row>
      <xdr:rowOff>131699</xdr:rowOff>
    </xdr:to>
    <xdr:cxnSp macro="">
      <xdr:nvCxnSpPr>
        <xdr:cNvPr id="171" name="直線コネクタ 170"/>
        <xdr:cNvCxnSpPr/>
      </xdr:nvCxnSpPr>
      <xdr:spPr>
        <a:xfrm flipV="1">
          <a:off x="4633595" y="12162003"/>
          <a:ext cx="1270" cy="1171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135526</xdr:rowOff>
    </xdr:from>
    <xdr:ext cx="469744" cy="259045"/>
    <xdr:sp macro="" textlink="">
      <xdr:nvSpPr>
        <xdr:cNvPr id="172" name="維持補修費最小値テキスト"/>
        <xdr:cNvSpPr txBox="1"/>
      </xdr:nvSpPr>
      <xdr:spPr>
        <a:xfrm>
          <a:off x="4686300" y="13337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1,140</a:t>
          </a:r>
          <a:endParaRPr kumimoji="1" lang="ja-JP" altLang="en-US" sz="1000" b="1">
            <a:latin typeface="ＭＳ Ｐゴシック"/>
          </a:endParaRPr>
        </a:p>
      </xdr:txBody>
    </xdr:sp>
    <xdr:clientData/>
  </xdr:oneCellAnchor>
  <xdr:twoCellAnchor>
    <xdr:from>
      <xdr:col>6</xdr:col>
      <xdr:colOff>422275</xdr:colOff>
      <xdr:row>77</xdr:row>
      <xdr:rowOff>131699</xdr:rowOff>
    </xdr:from>
    <xdr:to>
      <xdr:col>6</xdr:col>
      <xdr:colOff>600075</xdr:colOff>
      <xdr:row>77</xdr:row>
      <xdr:rowOff>131699</xdr:rowOff>
    </xdr:to>
    <xdr:cxnSp macro="">
      <xdr:nvCxnSpPr>
        <xdr:cNvPr id="173" name="直線コネクタ 172"/>
        <xdr:cNvCxnSpPr/>
      </xdr:nvCxnSpPr>
      <xdr:spPr>
        <a:xfrm>
          <a:off x="4546600" y="13333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107180</xdr:rowOff>
    </xdr:from>
    <xdr:ext cx="534377" cy="259045"/>
    <xdr:sp macro="" textlink="">
      <xdr:nvSpPr>
        <xdr:cNvPr id="174" name="維持補修費最大値テキスト"/>
        <xdr:cNvSpPr txBox="1"/>
      </xdr:nvSpPr>
      <xdr:spPr>
        <a:xfrm>
          <a:off x="4686300" y="11937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21,636</a:t>
          </a:r>
          <a:endParaRPr kumimoji="1" lang="ja-JP" altLang="en-US" sz="1000" b="1">
            <a:latin typeface="ＭＳ Ｐゴシック"/>
          </a:endParaRPr>
        </a:p>
      </xdr:txBody>
    </xdr:sp>
    <xdr:clientData/>
  </xdr:oneCellAnchor>
  <xdr:twoCellAnchor>
    <xdr:from>
      <xdr:col>6</xdr:col>
      <xdr:colOff>422275</xdr:colOff>
      <xdr:row>70</xdr:row>
      <xdr:rowOff>160503</xdr:rowOff>
    </xdr:from>
    <xdr:to>
      <xdr:col>6</xdr:col>
      <xdr:colOff>600075</xdr:colOff>
      <xdr:row>70</xdr:row>
      <xdr:rowOff>160503</xdr:rowOff>
    </xdr:to>
    <xdr:cxnSp macro="">
      <xdr:nvCxnSpPr>
        <xdr:cNvPr id="175" name="直線コネクタ 174"/>
        <xdr:cNvCxnSpPr/>
      </xdr:nvCxnSpPr>
      <xdr:spPr>
        <a:xfrm>
          <a:off x="4546600" y="12162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39630</xdr:rowOff>
    </xdr:from>
    <xdr:to>
      <xdr:col>6</xdr:col>
      <xdr:colOff>511175</xdr:colOff>
      <xdr:row>77</xdr:row>
      <xdr:rowOff>57975</xdr:rowOff>
    </xdr:to>
    <xdr:cxnSp macro="">
      <xdr:nvCxnSpPr>
        <xdr:cNvPr id="176" name="直線コネクタ 175"/>
        <xdr:cNvCxnSpPr/>
      </xdr:nvCxnSpPr>
      <xdr:spPr>
        <a:xfrm>
          <a:off x="3797300" y="13241280"/>
          <a:ext cx="838200" cy="18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49712</xdr:rowOff>
    </xdr:from>
    <xdr:ext cx="469744" cy="259045"/>
    <xdr:sp macro="" textlink="">
      <xdr:nvSpPr>
        <xdr:cNvPr id="177" name="維持補修費平均値テキスト"/>
        <xdr:cNvSpPr txBox="1"/>
      </xdr:nvSpPr>
      <xdr:spPr>
        <a:xfrm>
          <a:off x="4686300" y="129084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5,086</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26836</xdr:rowOff>
    </xdr:from>
    <xdr:to>
      <xdr:col>6</xdr:col>
      <xdr:colOff>561975</xdr:colOff>
      <xdr:row>76</xdr:row>
      <xdr:rowOff>128436</xdr:rowOff>
    </xdr:to>
    <xdr:sp macro="" textlink="">
      <xdr:nvSpPr>
        <xdr:cNvPr id="178" name="フローチャート : 判断 177"/>
        <xdr:cNvSpPr/>
      </xdr:nvSpPr>
      <xdr:spPr>
        <a:xfrm>
          <a:off x="4584700" y="1305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39630</xdr:rowOff>
    </xdr:from>
    <xdr:to>
      <xdr:col>5</xdr:col>
      <xdr:colOff>358775</xdr:colOff>
      <xdr:row>77</xdr:row>
      <xdr:rowOff>66833</xdr:rowOff>
    </xdr:to>
    <xdr:cxnSp macro="">
      <xdr:nvCxnSpPr>
        <xdr:cNvPr id="179" name="直線コネクタ 178"/>
        <xdr:cNvCxnSpPr/>
      </xdr:nvCxnSpPr>
      <xdr:spPr>
        <a:xfrm flipV="1">
          <a:off x="2908300" y="13241280"/>
          <a:ext cx="889000" cy="2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85300</xdr:rowOff>
    </xdr:from>
    <xdr:to>
      <xdr:col>5</xdr:col>
      <xdr:colOff>409575</xdr:colOff>
      <xdr:row>77</xdr:row>
      <xdr:rowOff>15450</xdr:rowOff>
    </xdr:to>
    <xdr:sp macro="" textlink="">
      <xdr:nvSpPr>
        <xdr:cNvPr id="180" name="フローチャート : 判断 179"/>
        <xdr:cNvSpPr/>
      </xdr:nvSpPr>
      <xdr:spPr>
        <a:xfrm>
          <a:off x="3746500" y="131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31976</xdr:rowOff>
    </xdr:from>
    <xdr:ext cx="469744" cy="259045"/>
    <xdr:sp macro="" textlink="">
      <xdr:nvSpPr>
        <xdr:cNvPr id="181" name="テキスト ボックス 180"/>
        <xdr:cNvSpPr txBox="1"/>
      </xdr:nvSpPr>
      <xdr:spPr>
        <a:xfrm>
          <a:off x="3562427" y="12890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4,063</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66833</xdr:rowOff>
    </xdr:from>
    <xdr:to>
      <xdr:col>4</xdr:col>
      <xdr:colOff>155575</xdr:colOff>
      <xdr:row>77</xdr:row>
      <xdr:rowOff>92838</xdr:rowOff>
    </xdr:to>
    <xdr:cxnSp macro="">
      <xdr:nvCxnSpPr>
        <xdr:cNvPr id="182" name="直線コネクタ 181"/>
        <xdr:cNvCxnSpPr/>
      </xdr:nvCxnSpPr>
      <xdr:spPr>
        <a:xfrm flipV="1">
          <a:off x="2019300" y="13268483"/>
          <a:ext cx="889000" cy="26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90615</xdr:rowOff>
    </xdr:from>
    <xdr:to>
      <xdr:col>4</xdr:col>
      <xdr:colOff>206375</xdr:colOff>
      <xdr:row>77</xdr:row>
      <xdr:rowOff>20765</xdr:rowOff>
    </xdr:to>
    <xdr:sp macro="" textlink="">
      <xdr:nvSpPr>
        <xdr:cNvPr id="183" name="フローチャート : 判断 182"/>
        <xdr:cNvSpPr/>
      </xdr:nvSpPr>
      <xdr:spPr>
        <a:xfrm>
          <a:off x="2857500" y="1312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37292</xdr:rowOff>
    </xdr:from>
    <xdr:ext cx="469744" cy="259045"/>
    <xdr:sp macro="" textlink="">
      <xdr:nvSpPr>
        <xdr:cNvPr id="184" name="テキスト ボックス 183"/>
        <xdr:cNvSpPr txBox="1"/>
      </xdr:nvSpPr>
      <xdr:spPr>
        <a:xfrm>
          <a:off x="2673427" y="1289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3,970</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92838</xdr:rowOff>
    </xdr:from>
    <xdr:to>
      <xdr:col>2</xdr:col>
      <xdr:colOff>638175</xdr:colOff>
      <xdr:row>77</xdr:row>
      <xdr:rowOff>103009</xdr:rowOff>
    </xdr:to>
    <xdr:cxnSp macro="">
      <xdr:nvCxnSpPr>
        <xdr:cNvPr id="185" name="直線コネクタ 184"/>
        <xdr:cNvCxnSpPr/>
      </xdr:nvCxnSpPr>
      <xdr:spPr>
        <a:xfrm flipV="1">
          <a:off x="1130300" y="13294488"/>
          <a:ext cx="889000" cy="10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103415</xdr:rowOff>
    </xdr:from>
    <xdr:to>
      <xdr:col>3</xdr:col>
      <xdr:colOff>3175</xdr:colOff>
      <xdr:row>77</xdr:row>
      <xdr:rowOff>33565</xdr:rowOff>
    </xdr:to>
    <xdr:sp macro="" textlink="">
      <xdr:nvSpPr>
        <xdr:cNvPr id="186" name="フローチャート : 判断 185"/>
        <xdr:cNvSpPr/>
      </xdr:nvSpPr>
      <xdr:spPr>
        <a:xfrm>
          <a:off x="1968500" y="1313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50093</xdr:rowOff>
    </xdr:from>
    <xdr:ext cx="469744" cy="259045"/>
    <xdr:sp macro="" textlink="">
      <xdr:nvSpPr>
        <xdr:cNvPr id="187" name="テキスト ボックス 186"/>
        <xdr:cNvSpPr txBox="1"/>
      </xdr:nvSpPr>
      <xdr:spPr>
        <a:xfrm>
          <a:off x="1784427" y="12908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3,746</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100673</xdr:rowOff>
    </xdr:from>
    <xdr:to>
      <xdr:col>1</xdr:col>
      <xdr:colOff>485775</xdr:colOff>
      <xdr:row>77</xdr:row>
      <xdr:rowOff>30823</xdr:rowOff>
    </xdr:to>
    <xdr:sp macro="" textlink="">
      <xdr:nvSpPr>
        <xdr:cNvPr id="188" name="フローチャート : 判断 187"/>
        <xdr:cNvSpPr/>
      </xdr:nvSpPr>
      <xdr:spPr>
        <a:xfrm>
          <a:off x="1079500" y="1313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47350</xdr:rowOff>
    </xdr:from>
    <xdr:ext cx="469744" cy="259045"/>
    <xdr:sp macro="" textlink="">
      <xdr:nvSpPr>
        <xdr:cNvPr id="189" name="テキスト ボックス 188"/>
        <xdr:cNvSpPr txBox="1"/>
      </xdr:nvSpPr>
      <xdr:spPr>
        <a:xfrm>
          <a:off x="895427" y="12906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7175</xdr:rowOff>
    </xdr:from>
    <xdr:to>
      <xdr:col>6</xdr:col>
      <xdr:colOff>561975</xdr:colOff>
      <xdr:row>77</xdr:row>
      <xdr:rowOff>108775</xdr:rowOff>
    </xdr:to>
    <xdr:sp macro="" textlink="">
      <xdr:nvSpPr>
        <xdr:cNvPr id="195" name="円/楕円 194"/>
        <xdr:cNvSpPr/>
      </xdr:nvSpPr>
      <xdr:spPr>
        <a:xfrm>
          <a:off x="4584700" y="1320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93552</xdr:rowOff>
    </xdr:from>
    <xdr:ext cx="469744" cy="259045"/>
    <xdr:sp macro="" textlink="">
      <xdr:nvSpPr>
        <xdr:cNvPr id="196" name="維持補修費該当値テキスト"/>
        <xdr:cNvSpPr txBox="1"/>
      </xdr:nvSpPr>
      <xdr:spPr>
        <a:xfrm>
          <a:off x="4686300" y="1312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2,430</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160280</xdr:rowOff>
    </xdr:from>
    <xdr:to>
      <xdr:col>5</xdr:col>
      <xdr:colOff>409575</xdr:colOff>
      <xdr:row>77</xdr:row>
      <xdr:rowOff>90430</xdr:rowOff>
    </xdr:to>
    <xdr:sp macro="" textlink="">
      <xdr:nvSpPr>
        <xdr:cNvPr id="197" name="円/楕円 196"/>
        <xdr:cNvSpPr/>
      </xdr:nvSpPr>
      <xdr:spPr>
        <a:xfrm>
          <a:off x="3746500" y="13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81557</xdr:rowOff>
    </xdr:from>
    <xdr:ext cx="469744" cy="259045"/>
    <xdr:sp macro="" textlink="">
      <xdr:nvSpPr>
        <xdr:cNvPr id="198" name="テキスト ボックス 197"/>
        <xdr:cNvSpPr txBox="1"/>
      </xdr:nvSpPr>
      <xdr:spPr>
        <a:xfrm>
          <a:off x="3562427" y="13283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2,751</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16033</xdr:rowOff>
    </xdr:from>
    <xdr:to>
      <xdr:col>4</xdr:col>
      <xdr:colOff>206375</xdr:colOff>
      <xdr:row>77</xdr:row>
      <xdr:rowOff>117633</xdr:rowOff>
    </xdr:to>
    <xdr:sp macro="" textlink="">
      <xdr:nvSpPr>
        <xdr:cNvPr id="199" name="円/楕円 198"/>
        <xdr:cNvSpPr/>
      </xdr:nvSpPr>
      <xdr:spPr>
        <a:xfrm>
          <a:off x="2857500" y="13217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108760</xdr:rowOff>
    </xdr:from>
    <xdr:ext cx="469744" cy="259045"/>
    <xdr:sp macro="" textlink="">
      <xdr:nvSpPr>
        <xdr:cNvPr id="200" name="テキスト ボックス 199"/>
        <xdr:cNvSpPr txBox="1"/>
      </xdr:nvSpPr>
      <xdr:spPr>
        <a:xfrm>
          <a:off x="2673427" y="13310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2,275</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42038</xdr:rowOff>
    </xdr:from>
    <xdr:to>
      <xdr:col>3</xdr:col>
      <xdr:colOff>3175</xdr:colOff>
      <xdr:row>77</xdr:row>
      <xdr:rowOff>143638</xdr:rowOff>
    </xdr:to>
    <xdr:sp macro="" textlink="">
      <xdr:nvSpPr>
        <xdr:cNvPr id="201" name="円/楕円 200"/>
        <xdr:cNvSpPr/>
      </xdr:nvSpPr>
      <xdr:spPr>
        <a:xfrm>
          <a:off x="1968500" y="1324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134765</xdr:rowOff>
    </xdr:from>
    <xdr:ext cx="469744" cy="259045"/>
    <xdr:sp macro="" textlink="">
      <xdr:nvSpPr>
        <xdr:cNvPr id="202" name="テキスト ボックス 201"/>
        <xdr:cNvSpPr txBox="1"/>
      </xdr:nvSpPr>
      <xdr:spPr>
        <a:xfrm>
          <a:off x="1784427" y="13336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1,820</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52209</xdr:rowOff>
    </xdr:from>
    <xdr:to>
      <xdr:col>1</xdr:col>
      <xdr:colOff>485775</xdr:colOff>
      <xdr:row>77</xdr:row>
      <xdr:rowOff>153809</xdr:rowOff>
    </xdr:to>
    <xdr:sp macro="" textlink="">
      <xdr:nvSpPr>
        <xdr:cNvPr id="203" name="円/楕円 202"/>
        <xdr:cNvSpPr/>
      </xdr:nvSpPr>
      <xdr:spPr>
        <a:xfrm>
          <a:off x="1079500" y="13253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144936</xdr:rowOff>
    </xdr:from>
    <xdr:ext cx="469744" cy="259045"/>
    <xdr:sp macro="" textlink="">
      <xdr:nvSpPr>
        <xdr:cNvPr id="204" name="テキスト ボックス 203"/>
        <xdr:cNvSpPr txBox="1"/>
      </xdr:nvSpPr>
      <xdr:spPr>
        <a:xfrm>
          <a:off x="895427" y="13346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133,928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4646</xdr:rowOff>
    </xdr:from>
    <xdr:to>
      <xdr:col>6</xdr:col>
      <xdr:colOff>510540</xdr:colOff>
      <xdr:row>99</xdr:row>
      <xdr:rowOff>78925</xdr:rowOff>
    </xdr:to>
    <xdr:cxnSp macro="">
      <xdr:nvCxnSpPr>
        <xdr:cNvPr id="231" name="直線コネクタ 230"/>
        <xdr:cNvCxnSpPr/>
      </xdr:nvCxnSpPr>
      <xdr:spPr>
        <a:xfrm flipV="1">
          <a:off x="4633595" y="15606596"/>
          <a:ext cx="1270" cy="1445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82752</xdr:rowOff>
    </xdr:from>
    <xdr:ext cx="534377" cy="259045"/>
    <xdr:sp macro="" textlink="">
      <xdr:nvSpPr>
        <xdr:cNvPr id="232" name="扶助費最小値テキスト"/>
        <xdr:cNvSpPr txBox="1"/>
      </xdr:nvSpPr>
      <xdr:spPr>
        <a:xfrm>
          <a:off x="4686300" y="17056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81,222</a:t>
          </a:r>
          <a:endParaRPr kumimoji="1" lang="ja-JP" altLang="en-US" sz="1000" b="1">
            <a:latin typeface="ＭＳ Ｐゴシック"/>
          </a:endParaRPr>
        </a:p>
      </xdr:txBody>
    </xdr:sp>
    <xdr:clientData/>
  </xdr:oneCellAnchor>
  <xdr:twoCellAnchor>
    <xdr:from>
      <xdr:col>6</xdr:col>
      <xdr:colOff>422275</xdr:colOff>
      <xdr:row>99</xdr:row>
      <xdr:rowOff>78925</xdr:rowOff>
    </xdr:from>
    <xdr:to>
      <xdr:col>6</xdr:col>
      <xdr:colOff>600075</xdr:colOff>
      <xdr:row>99</xdr:row>
      <xdr:rowOff>78925</xdr:rowOff>
    </xdr:to>
    <xdr:cxnSp macro="">
      <xdr:nvCxnSpPr>
        <xdr:cNvPr id="233" name="直線コネクタ 232"/>
        <xdr:cNvCxnSpPr/>
      </xdr:nvCxnSpPr>
      <xdr:spPr>
        <a:xfrm>
          <a:off x="4546600" y="17052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122773</xdr:rowOff>
    </xdr:from>
    <xdr:ext cx="599010" cy="259045"/>
    <xdr:sp macro="" textlink="">
      <xdr:nvSpPr>
        <xdr:cNvPr id="234" name="扶助費最大値テキスト"/>
        <xdr:cNvSpPr txBox="1"/>
      </xdr:nvSpPr>
      <xdr:spPr>
        <a:xfrm>
          <a:off x="4686300" y="15381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169,771</a:t>
          </a:r>
          <a:endParaRPr kumimoji="1" lang="ja-JP" altLang="en-US" sz="1000" b="1">
            <a:latin typeface="ＭＳ Ｐゴシック"/>
          </a:endParaRPr>
        </a:p>
      </xdr:txBody>
    </xdr:sp>
    <xdr:clientData/>
  </xdr:oneCellAnchor>
  <xdr:twoCellAnchor>
    <xdr:from>
      <xdr:col>6</xdr:col>
      <xdr:colOff>422275</xdr:colOff>
      <xdr:row>91</xdr:row>
      <xdr:rowOff>4646</xdr:rowOff>
    </xdr:from>
    <xdr:to>
      <xdr:col>6</xdr:col>
      <xdr:colOff>600075</xdr:colOff>
      <xdr:row>91</xdr:row>
      <xdr:rowOff>4646</xdr:rowOff>
    </xdr:to>
    <xdr:cxnSp macro="">
      <xdr:nvCxnSpPr>
        <xdr:cNvPr id="235" name="直線コネクタ 234"/>
        <xdr:cNvCxnSpPr/>
      </xdr:nvCxnSpPr>
      <xdr:spPr>
        <a:xfrm>
          <a:off x="4546600" y="1560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93</xdr:row>
      <xdr:rowOff>97867</xdr:rowOff>
    </xdr:from>
    <xdr:to>
      <xdr:col>6</xdr:col>
      <xdr:colOff>511175</xdr:colOff>
      <xdr:row>94</xdr:row>
      <xdr:rowOff>72639</xdr:rowOff>
    </xdr:to>
    <xdr:cxnSp macro="">
      <xdr:nvCxnSpPr>
        <xdr:cNvPr id="236" name="直線コネクタ 235"/>
        <xdr:cNvCxnSpPr/>
      </xdr:nvCxnSpPr>
      <xdr:spPr>
        <a:xfrm flipV="1">
          <a:off x="3797300" y="16042717"/>
          <a:ext cx="838200" cy="146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94220</xdr:rowOff>
    </xdr:from>
    <xdr:ext cx="599010" cy="259045"/>
    <xdr:sp macro="" textlink="">
      <xdr:nvSpPr>
        <xdr:cNvPr id="237" name="扶助費平均値テキスト"/>
        <xdr:cNvSpPr txBox="1"/>
      </xdr:nvSpPr>
      <xdr:spPr>
        <a:xfrm>
          <a:off x="4686300" y="165534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107,353</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115793</xdr:rowOff>
    </xdr:from>
    <xdr:to>
      <xdr:col>6</xdr:col>
      <xdr:colOff>561975</xdr:colOff>
      <xdr:row>97</xdr:row>
      <xdr:rowOff>45943</xdr:rowOff>
    </xdr:to>
    <xdr:sp macro="" textlink="">
      <xdr:nvSpPr>
        <xdr:cNvPr id="238" name="フローチャート : 判断 237"/>
        <xdr:cNvSpPr/>
      </xdr:nvSpPr>
      <xdr:spPr>
        <a:xfrm>
          <a:off x="4584700" y="165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72639</xdr:rowOff>
    </xdr:from>
    <xdr:to>
      <xdr:col>5</xdr:col>
      <xdr:colOff>358775</xdr:colOff>
      <xdr:row>94</xdr:row>
      <xdr:rowOff>131372</xdr:rowOff>
    </xdr:to>
    <xdr:cxnSp macro="">
      <xdr:nvCxnSpPr>
        <xdr:cNvPr id="239" name="直線コネクタ 238"/>
        <xdr:cNvCxnSpPr/>
      </xdr:nvCxnSpPr>
      <xdr:spPr>
        <a:xfrm flipV="1">
          <a:off x="2908300" y="16188939"/>
          <a:ext cx="889000" cy="58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18524</xdr:rowOff>
    </xdr:from>
    <xdr:to>
      <xdr:col>5</xdr:col>
      <xdr:colOff>409575</xdr:colOff>
      <xdr:row>97</xdr:row>
      <xdr:rowOff>120124</xdr:rowOff>
    </xdr:to>
    <xdr:sp macro="" textlink="">
      <xdr:nvSpPr>
        <xdr:cNvPr id="240" name="フローチャート : 判断 239"/>
        <xdr:cNvSpPr/>
      </xdr:nvSpPr>
      <xdr:spPr>
        <a:xfrm>
          <a:off x="3746500" y="1664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97</xdr:row>
      <xdr:rowOff>111251</xdr:rowOff>
    </xdr:from>
    <xdr:ext cx="599010" cy="259045"/>
    <xdr:sp macro="" textlink="">
      <xdr:nvSpPr>
        <xdr:cNvPr id="241" name="テキスト ボックス 240"/>
        <xdr:cNvSpPr txBox="1"/>
      </xdr:nvSpPr>
      <xdr:spPr>
        <a:xfrm>
          <a:off x="3497794" y="16741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102,810</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131372</xdr:rowOff>
    </xdr:from>
    <xdr:to>
      <xdr:col>4</xdr:col>
      <xdr:colOff>155575</xdr:colOff>
      <xdr:row>95</xdr:row>
      <xdr:rowOff>128482</xdr:rowOff>
    </xdr:to>
    <xdr:cxnSp macro="">
      <xdr:nvCxnSpPr>
        <xdr:cNvPr id="242" name="直線コネクタ 241"/>
        <xdr:cNvCxnSpPr/>
      </xdr:nvCxnSpPr>
      <xdr:spPr>
        <a:xfrm flipV="1">
          <a:off x="2019300" y="16247672"/>
          <a:ext cx="889000" cy="168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120757</xdr:rowOff>
    </xdr:from>
    <xdr:to>
      <xdr:col>4</xdr:col>
      <xdr:colOff>206375</xdr:colOff>
      <xdr:row>99</xdr:row>
      <xdr:rowOff>50907</xdr:rowOff>
    </xdr:to>
    <xdr:sp macro="" textlink="">
      <xdr:nvSpPr>
        <xdr:cNvPr id="243" name="フローチャート : 判断 242"/>
        <xdr:cNvSpPr/>
      </xdr:nvSpPr>
      <xdr:spPr>
        <a:xfrm>
          <a:off x="2857500" y="1692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42034</xdr:rowOff>
    </xdr:from>
    <xdr:ext cx="534377" cy="259045"/>
    <xdr:sp macro="" textlink="">
      <xdr:nvSpPr>
        <xdr:cNvPr id="244" name="テキスト ボックス 243"/>
        <xdr:cNvSpPr txBox="1"/>
      </xdr:nvSpPr>
      <xdr:spPr>
        <a:xfrm>
          <a:off x="2641111" y="17015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86,049</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128482</xdr:rowOff>
    </xdr:from>
    <xdr:to>
      <xdr:col>2</xdr:col>
      <xdr:colOff>638175</xdr:colOff>
      <xdr:row>96</xdr:row>
      <xdr:rowOff>61192</xdr:rowOff>
    </xdr:to>
    <xdr:cxnSp macro="">
      <xdr:nvCxnSpPr>
        <xdr:cNvPr id="245" name="直線コネクタ 244"/>
        <xdr:cNvCxnSpPr/>
      </xdr:nvCxnSpPr>
      <xdr:spPr>
        <a:xfrm flipV="1">
          <a:off x="1130300" y="16416232"/>
          <a:ext cx="889000" cy="104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99</xdr:row>
      <xdr:rowOff>46935</xdr:rowOff>
    </xdr:from>
    <xdr:to>
      <xdr:col>3</xdr:col>
      <xdr:colOff>3175</xdr:colOff>
      <xdr:row>99</xdr:row>
      <xdr:rowOff>148535</xdr:rowOff>
    </xdr:to>
    <xdr:sp macro="" textlink="">
      <xdr:nvSpPr>
        <xdr:cNvPr id="246" name="フローチャート : 判断 245"/>
        <xdr:cNvSpPr/>
      </xdr:nvSpPr>
      <xdr:spPr>
        <a:xfrm>
          <a:off x="1968500" y="170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139662</xdr:rowOff>
    </xdr:from>
    <xdr:ext cx="534377" cy="259045"/>
    <xdr:sp macro="" textlink="">
      <xdr:nvSpPr>
        <xdr:cNvPr id="247" name="テキスト ボックス 246"/>
        <xdr:cNvSpPr txBox="1"/>
      </xdr:nvSpPr>
      <xdr:spPr>
        <a:xfrm>
          <a:off x="1752111" y="17113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80,070</a:t>
          </a:r>
          <a:endParaRPr kumimoji="1" lang="ja-JP" altLang="en-US" sz="1000" b="1">
            <a:solidFill>
              <a:srgbClr val="000080"/>
            </a:solidFill>
            <a:latin typeface="ＭＳ Ｐゴシック"/>
          </a:endParaRPr>
        </a:p>
      </xdr:txBody>
    </xdr:sp>
    <xdr:clientData/>
  </xdr:oneCellAnchor>
  <xdr:twoCellAnchor>
    <xdr:from>
      <xdr:col>1</xdr:col>
      <xdr:colOff>384175</xdr:colOff>
      <xdr:row>99</xdr:row>
      <xdr:rowOff>59198</xdr:rowOff>
    </xdr:from>
    <xdr:to>
      <xdr:col>1</xdr:col>
      <xdr:colOff>485775</xdr:colOff>
      <xdr:row>99</xdr:row>
      <xdr:rowOff>160798</xdr:rowOff>
    </xdr:to>
    <xdr:sp macro="" textlink="">
      <xdr:nvSpPr>
        <xdr:cNvPr id="248" name="フローチャート : 判断 247"/>
        <xdr:cNvSpPr/>
      </xdr:nvSpPr>
      <xdr:spPr>
        <a:xfrm>
          <a:off x="1079500" y="17032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151925</xdr:rowOff>
    </xdr:from>
    <xdr:ext cx="534377" cy="259045"/>
    <xdr:sp macro="" textlink="">
      <xdr:nvSpPr>
        <xdr:cNvPr id="249" name="テキスト ボックス 248"/>
        <xdr:cNvSpPr txBox="1"/>
      </xdr:nvSpPr>
      <xdr:spPr>
        <a:xfrm>
          <a:off x="863111" y="1712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79,319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93</xdr:row>
      <xdr:rowOff>47067</xdr:rowOff>
    </xdr:from>
    <xdr:to>
      <xdr:col>6</xdr:col>
      <xdr:colOff>561975</xdr:colOff>
      <xdr:row>93</xdr:row>
      <xdr:rowOff>148667</xdr:rowOff>
    </xdr:to>
    <xdr:sp macro="" textlink="">
      <xdr:nvSpPr>
        <xdr:cNvPr id="255" name="円/楕円 254"/>
        <xdr:cNvSpPr/>
      </xdr:nvSpPr>
      <xdr:spPr>
        <a:xfrm>
          <a:off x="4584700" y="15991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92</xdr:row>
      <xdr:rowOff>69944</xdr:rowOff>
    </xdr:from>
    <xdr:ext cx="599010" cy="259045"/>
    <xdr:sp macro="" textlink="">
      <xdr:nvSpPr>
        <xdr:cNvPr id="256" name="扶助費該当値テキスト"/>
        <xdr:cNvSpPr txBox="1"/>
      </xdr:nvSpPr>
      <xdr:spPr>
        <a:xfrm>
          <a:off x="4686300" y="15843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143,062</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21839</xdr:rowOff>
    </xdr:from>
    <xdr:to>
      <xdr:col>5</xdr:col>
      <xdr:colOff>409575</xdr:colOff>
      <xdr:row>94</xdr:row>
      <xdr:rowOff>123439</xdr:rowOff>
    </xdr:to>
    <xdr:sp macro="" textlink="">
      <xdr:nvSpPr>
        <xdr:cNvPr id="257" name="円/楕円 256"/>
        <xdr:cNvSpPr/>
      </xdr:nvSpPr>
      <xdr:spPr>
        <a:xfrm>
          <a:off x="3746500" y="1613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92</xdr:row>
      <xdr:rowOff>139966</xdr:rowOff>
    </xdr:from>
    <xdr:ext cx="599010" cy="259045"/>
    <xdr:sp macro="" textlink="">
      <xdr:nvSpPr>
        <xdr:cNvPr id="258" name="テキスト ボックス 257"/>
        <xdr:cNvSpPr txBox="1"/>
      </xdr:nvSpPr>
      <xdr:spPr>
        <a:xfrm>
          <a:off x="3497794" y="15913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134,107</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80572</xdr:rowOff>
    </xdr:from>
    <xdr:to>
      <xdr:col>4</xdr:col>
      <xdr:colOff>206375</xdr:colOff>
      <xdr:row>95</xdr:row>
      <xdr:rowOff>10722</xdr:rowOff>
    </xdr:to>
    <xdr:sp macro="" textlink="">
      <xdr:nvSpPr>
        <xdr:cNvPr id="259" name="円/楕円 258"/>
        <xdr:cNvSpPr/>
      </xdr:nvSpPr>
      <xdr:spPr>
        <a:xfrm>
          <a:off x="2857500" y="1619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93</xdr:row>
      <xdr:rowOff>27249</xdr:rowOff>
    </xdr:from>
    <xdr:ext cx="599010" cy="259045"/>
    <xdr:sp macro="" textlink="">
      <xdr:nvSpPr>
        <xdr:cNvPr id="260" name="テキスト ボックス 259"/>
        <xdr:cNvSpPr txBox="1"/>
      </xdr:nvSpPr>
      <xdr:spPr>
        <a:xfrm>
          <a:off x="2608794" y="15972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130,510</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77682</xdr:rowOff>
    </xdr:from>
    <xdr:to>
      <xdr:col>3</xdr:col>
      <xdr:colOff>3175</xdr:colOff>
      <xdr:row>96</xdr:row>
      <xdr:rowOff>7832</xdr:rowOff>
    </xdr:to>
    <xdr:sp macro="" textlink="">
      <xdr:nvSpPr>
        <xdr:cNvPr id="261" name="円/楕円 260"/>
        <xdr:cNvSpPr/>
      </xdr:nvSpPr>
      <xdr:spPr>
        <a:xfrm>
          <a:off x="1968500" y="16365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94</xdr:row>
      <xdr:rowOff>24359</xdr:rowOff>
    </xdr:from>
    <xdr:ext cx="599010" cy="259045"/>
    <xdr:sp macro="" textlink="">
      <xdr:nvSpPr>
        <xdr:cNvPr id="262" name="テキスト ボックス 261"/>
        <xdr:cNvSpPr txBox="1"/>
      </xdr:nvSpPr>
      <xdr:spPr>
        <a:xfrm>
          <a:off x="1719794" y="16140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120,187</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10392</xdr:rowOff>
    </xdr:from>
    <xdr:to>
      <xdr:col>1</xdr:col>
      <xdr:colOff>485775</xdr:colOff>
      <xdr:row>96</xdr:row>
      <xdr:rowOff>111992</xdr:rowOff>
    </xdr:to>
    <xdr:sp macro="" textlink="">
      <xdr:nvSpPr>
        <xdr:cNvPr id="263" name="円/楕円 262"/>
        <xdr:cNvSpPr/>
      </xdr:nvSpPr>
      <xdr:spPr>
        <a:xfrm>
          <a:off x="1079500" y="1646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94</xdr:row>
      <xdr:rowOff>128519</xdr:rowOff>
    </xdr:from>
    <xdr:ext cx="599010" cy="259045"/>
    <xdr:sp macro="" textlink="">
      <xdr:nvSpPr>
        <xdr:cNvPr id="264" name="テキスト ボックス 263"/>
        <xdr:cNvSpPr txBox="1"/>
      </xdr:nvSpPr>
      <xdr:spPr>
        <a:xfrm>
          <a:off x="830794" y="16244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113,808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38,273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5" name="テキスト ボックス 274"/>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139700</xdr:rowOff>
    </xdr:from>
    <xdr:to>
      <xdr:col>16</xdr:col>
      <xdr:colOff>307975</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168927</xdr:rowOff>
    </xdr:from>
    <xdr:ext cx="531299" cy="259045"/>
    <xdr:sp macro="" textlink="">
      <xdr:nvSpPr>
        <xdr:cNvPr id="277" name="テキスト ボックス 276"/>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9" name="テキスト ボックス 278"/>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81" name="テキスト ボックス 280"/>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3" name="テキスト ボックス 282"/>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39596</xdr:rowOff>
    </xdr:from>
    <xdr:to>
      <xdr:col>15</xdr:col>
      <xdr:colOff>180340</xdr:colOff>
      <xdr:row>39</xdr:row>
      <xdr:rowOff>13398</xdr:rowOff>
    </xdr:to>
    <xdr:cxnSp macro="">
      <xdr:nvCxnSpPr>
        <xdr:cNvPr id="287" name="直線コネクタ 286"/>
        <xdr:cNvCxnSpPr/>
      </xdr:nvCxnSpPr>
      <xdr:spPr>
        <a:xfrm flipV="1">
          <a:off x="10475595" y="5183096"/>
          <a:ext cx="1270" cy="1516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17225</xdr:rowOff>
    </xdr:from>
    <xdr:ext cx="534377" cy="259045"/>
    <xdr:sp macro="" textlink="">
      <xdr:nvSpPr>
        <xdr:cNvPr id="288" name="補助費等最小値テキスト"/>
        <xdr:cNvSpPr txBox="1"/>
      </xdr:nvSpPr>
      <xdr:spPr>
        <a:xfrm>
          <a:off x="10528300" y="6703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18,025</a:t>
          </a:r>
          <a:endParaRPr kumimoji="1" lang="ja-JP" altLang="en-US" sz="1000" b="1">
            <a:latin typeface="ＭＳ Ｐゴシック"/>
          </a:endParaRPr>
        </a:p>
      </xdr:txBody>
    </xdr:sp>
    <xdr:clientData/>
  </xdr:oneCellAnchor>
  <xdr:twoCellAnchor>
    <xdr:from>
      <xdr:col>15</xdr:col>
      <xdr:colOff>92075</xdr:colOff>
      <xdr:row>39</xdr:row>
      <xdr:rowOff>13398</xdr:rowOff>
    </xdr:from>
    <xdr:to>
      <xdr:col>15</xdr:col>
      <xdr:colOff>269875</xdr:colOff>
      <xdr:row>39</xdr:row>
      <xdr:rowOff>13398</xdr:rowOff>
    </xdr:to>
    <xdr:cxnSp macro="">
      <xdr:nvCxnSpPr>
        <xdr:cNvPr id="289" name="直線コネクタ 288"/>
        <xdr:cNvCxnSpPr/>
      </xdr:nvCxnSpPr>
      <xdr:spPr>
        <a:xfrm>
          <a:off x="10388600" y="6699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157723</xdr:rowOff>
    </xdr:from>
    <xdr:ext cx="534377" cy="259045"/>
    <xdr:sp macro="" textlink="">
      <xdr:nvSpPr>
        <xdr:cNvPr id="290" name="補助費等最大値テキスト"/>
        <xdr:cNvSpPr txBox="1"/>
      </xdr:nvSpPr>
      <xdr:spPr>
        <a:xfrm>
          <a:off x="10528300" y="4958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84,379</a:t>
          </a:r>
          <a:endParaRPr kumimoji="1" lang="ja-JP" altLang="en-US" sz="1000" b="1">
            <a:latin typeface="ＭＳ Ｐゴシック"/>
          </a:endParaRPr>
        </a:p>
      </xdr:txBody>
    </xdr:sp>
    <xdr:clientData/>
  </xdr:oneCellAnchor>
  <xdr:twoCellAnchor>
    <xdr:from>
      <xdr:col>15</xdr:col>
      <xdr:colOff>92075</xdr:colOff>
      <xdr:row>30</xdr:row>
      <xdr:rowOff>39596</xdr:rowOff>
    </xdr:from>
    <xdr:to>
      <xdr:col>15</xdr:col>
      <xdr:colOff>269875</xdr:colOff>
      <xdr:row>30</xdr:row>
      <xdr:rowOff>39596</xdr:rowOff>
    </xdr:to>
    <xdr:cxnSp macro="">
      <xdr:nvCxnSpPr>
        <xdr:cNvPr id="291" name="直線コネクタ 290"/>
        <xdr:cNvCxnSpPr/>
      </xdr:nvCxnSpPr>
      <xdr:spPr>
        <a:xfrm>
          <a:off x="10388600" y="5183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4918</xdr:rowOff>
    </xdr:from>
    <xdr:to>
      <xdr:col>15</xdr:col>
      <xdr:colOff>180975</xdr:colOff>
      <xdr:row>38</xdr:row>
      <xdr:rowOff>26108</xdr:rowOff>
    </xdr:to>
    <xdr:cxnSp macro="">
      <xdr:nvCxnSpPr>
        <xdr:cNvPr id="292" name="直線コネクタ 291"/>
        <xdr:cNvCxnSpPr/>
      </xdr:nvCxnSpPr>
      <xdr:spPr>
        <a:xfrm>
          <a:off x="9639300" y="6520018"/>
          <a:ext cx="838200" cy="21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75635</xdr:rowOff>
    </xdr:from>
    <xdr:ext cx="534377" cy="259045"/>
    <xdr:sp macro="" textlink="">
      <xdr:nvSpPr>
        <xdr:cNvPr id="293" name="補助費等平均値テキスト"/>
        <xdr:cNvSpPr txBox="1"/>
      </xdr:nvSpPr>
      <xdr:spPr>
        <a:xfrm>
          <a:off x="10528300" y="59049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44,081</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52758</xdr:rowOff>
    </xdr:from>
    <xdr:to>
      <xdr:col>15</xdr:col>
      <xdr:colOff>231775</xdr:colOff>
      <xdr:row>35</xdr:row>
      <xdr:rowOff>154358</xdr:rowOff>
    </xdr:to>
    <xdr:sp macro="" textlink="">
      <xdr:nvSpPr>
        <xdr:cNvPr id="294" name="フローチャート : 判断 293"/>
        <xdr:cNvSpPr/>
      </xdr:nvSpPr>
      <xdr:spPr>
        <a:xfrm>
          <a:off x="10426700" y="605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4918</xdr:rowOff>
    </xdr:from>
    <xdr:to>
      <xdr:col>14</xdr:col>
      <xdr:colOff>28575</xdr:colOff>
      <xdr:row>38</xdr:row>
      <xdr:rowOff>77338</xdr:rowOff>
    </xdr:to>
    <xdr:cxnSp macro="">
      <xdr:nvCxnSpPr>
        <xdr:cNvPr id="295" name="直線コネクタ 294"/>
        <xdr:cNvCxnSpPr/>
      </xdr:nvCxnSpPr>
      <xdr:spPr>
        <a:xfrm flipV="1">
          <a:off x="8750300" y="6520018"/>
          <a:ext cx="889000" cy="7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118435</xdr:rowOff>
    </xdr:from>
    <xdr:to>
      <xdr:col>14</xdr:col>
      <xdr:colOff>79375</xdr:colOff>
      <xdr:row>36</xdr:row>
      <xdr:rowOff>48585</xdr:rowOff>
    </xdr:to>
    <xdr:sp macro="" textlink="">
      <xdr:nvSpPr>
        <xdr:cNvPr id="296" name="フローチャート : 判断 295"/>
        <xdr:cNvSpPr/>
      </xdr:nvSpPr>
      <xdr:spPr>
        <a:xfrm>
          <a:off x="9588500" y="611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65112</xdr:rowOff>
    </xdr:from>
    <xdr:ext cx="534377" cy="259045"/>
    <xdr:sp macro="" textlink="">
      <xdr:nvSpPr>
        <xdr:cNvPr id="297" name="テキスト ボックス 296"/>
        <xdr:cNvSpPr txBox="1"/>
      </xdr:nvSpPr>
      <xdr:spPr>
        <a:xfrm>
          <a:off x="9372111" y="5894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41,208</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77338</xdr:rowOff>
    </xdr:from>
    <xdr:to>
      <xdr:col>12</xdr:col>
      <xdr:colOff>511175</xdr:colOff>
      <xdr:row>38</xdr:row>
      <xdr:rowOff>133414</xdr:rowOff>
    </xdr:to>
    <xdr:cxnSp macro="">
      <xdr:nvCxnSpPr>
        <xdr:cNvPr id="298" name="直線コネクタ 297"/>
        <xdr:cNvCxnSpPr/>
      </xdr:nvCxnSpPr>
      <xdr:spPr>
        <a:xfrm flipV="1">
          <a:off x="7861300" y="6592438"/>
          <a:ext cx="889000" cy="56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155423</xdr:rowOff>
    </xdr:from>
    <xdr:to>
      <xdr:col>12</xdr:col>
      <xdr:colOff>561975</xdr:colOff>
      <xdr:row>37</xdr:row>
      <xdr:rowOff>85573</xdr:rowOff>
    </xdr:to>
    <xdr:sp macro="" textlink="">
      <xdr:nvSpPr>
        <xdr:cNvPr id="299" name="フローチャート : 判断 298"/>
        <xdr:cNvSpPr/>
      </xdr:nvSpPr>
      <xdr:spPr>
        <a:xfrm>
          <a:off x="8699500" y="6327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102100</xdr:rowOff>
    </xdr:from>
    <xdr:ext cx="534377" cy="259045"/>
    <xdr:sp macro="" textlink="">
      <xdr:nvSpPr>
        <xdr:cNvPr id="300" name="テキスト ボックス 299"/>
        <xdr:cNvSpPr txBox="1"/>
      </xdr:nvSpPr>
      <xdr:spPr>
        <a:xfrm>
          <a:off x="8483111" y="6102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32,090</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133414</xdr:rowOff>
    </xdr:from>
    <xdr:to>
      <xdr:col>11</xdr:col>
      <xdr:colOff>307975</xdr:colOff>
      <xdr:row>38</xdr:row>
      <xdr:rowOff>147335</xdr:rowOff>
    </xdr:to>
    <xdr:cxnSp macro="">
      <xdr:nvCxnSpPr>
        <xdr:cNvPr id="301" name="直線コネクタ 300"/>
        <xdr:cNvCxnSpPr/>
      </xdr:nvCxnSpPr>
      <xdr:spPr>
        <a:xfrm flipV="1">
          <a:off x="6972300" y="6648514"/>
          <a:ext cx="889000" cy="13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153000</xdr:rowOff>
    </xdr:from>
    <xdr:to>
      <xdr:col>11</xdr:col>
      <xdr:colOff>358775</xdr:colOff>
      <xdr:row>37</xdr:row>
      <xdr:rowOff>83150</xdr:rowOff>
    </xdr:to>
    <xdr:sp macro="" textlink="">
      <xdr:nvSpPr>
        <xdr:cNvPr id="302" name="フローチャート : 判断 301"/>
        <xdr:cNvSpPr/>
      </xdr:nvSpPr>
      <xdr:spPr>
        <a:xfrm>
          <a:off x="7810500" y="632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99677</xdr:rowOff>
    </xdr:from>
    <xdr:ext cx="534377" cy="259045"/>
    <xdr:sp macro="" textlink="">
      <xdr:nvSpPr>
        <xdr:cNvPr id="303" name="テキスト ボックス 302"/>
        <xdr:cNvSpPr txBox="1"/>
      </xdr:nvSpPr>
      <xdr:spPr>
        <a:xfrm>
          <a:off x="7594111" y="6100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32,196</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39339</xdr:rowOff>
    </xdr:from>
    <xdr:to>
      <xdr:col>10</xdr:col>
      <xdr:colOff>155575</xdr:colOff>
      <xdr:row>37</xdr:row>
      <xdr:rowOff>140939</xdr:rowOff>
    </xdr:to>
    <xdr:sp macro="" textlink="">
      <xdr:nvSpPr>
        <xdr:cNvPr id="304" name="フローチャート : 判断 303"/>
        <xdr:cNvSpPr/>
      </xdr:nvSpPr>
      <xdr:spPr>
        <a:xfrm>
          <a:off x="6921500" y="638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157466</xdr:rowOff>
    </xdr:from>
    <xdr:ext cx="534377" cy="259045"/>
    <xdr:sp macro="" textlink="">
      <xdr:nvSpPr>
        <xdr:cNvPr id="305" name="テキスト ボックス 304"/>
        <xdr:cNvSpPr txBox="1"/>
      </xdr:nvSpPr>
      <xdr:spPr>
        <a:xfrm>
          <a:off x="6705111" y="615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29,668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146758</xdr:rowOff>
    </xdr:from>
    <xdr:to>
      <xdr:col>15</xdr:col>
      <xdr:colOff>231775</xdr:colOff>
      <xdr:row>38</xdr:row>
      <xdr:rowOff>76908</xdr:rowOff>
    </xdr:to>
    <xdr:sp macro="" textlink="">
      <xdr:nvSpPr>
        <xdr:cNvPr id="311" name="円/楕円 310"/>
        <xdr:cNvSpPr/>
      </xdr:nvSpPr>
      <xdr:spPr>
        <a:xfrm>
          <a:off x="10426700" y="649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125185</xdr:rowOff>
    </xdr:from>
    <xdr:ext cx="534377" cy="259045"/>
    <xdr:sp macro="" textlink="">
      <xdr:nvSpPr>
        <xdr:cNvPr id="312" name="補助費等該当値テキスト"/>
        <xdr:cNvSpPr txBox="1"/>
      </xdr:nvSpPr>
      <xdr:spPr>
        <a:xfrm>
          <a:off x="10528300" y="6468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24,969</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125568</xdr:rowOff>
    </xdr:from>
    <xdr:to>
      <xdr:col>14</xdr:col>
      <xdr:colOff>79375</xdr:colOff>
      <xdr:row>38</xdr:row>
      <xdr:rowOff>55718</xdr:rowOff>
    </xdr:to>
    <xdr:sp macro="" textlink="">
      <xdr:nvSpPr>
        <xdr:cNvPr id="313" name="円/楕円 312"/>
        <xdr:cNvSpPr/>
      </xdr:nvSpPr>
      <xdr:spPr>
        <a:xfrm>
          <a:off x="9588500" y="6469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46845</xdr:rowOff>
    </xdr:from>
    <xdr:ext cx="534377" cy="259045"/>
    <xdr:sp macro="" textlink="">
      <xdr:nvSpPr>
        <xdr:cNvPr id="314" name="テキスト ボックス 313"/>
        <xdr:cNvSpPr txBox="1"/>
      </xdr:nvSpPr>
      <xdr:spPr>
        <a:xfrm>
          <a:off x="9372111" y="6561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25,896</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26538</xdr:rowOff>
    </xdr:from>
    <xdr:to>
      <xdr:col>12</xdr:col>
      <xdr:colOff>561975</xdr:colOff>
      <xdr:row>38</xdr:row>
      <xdr:rowOff>128138</xdr:rowOff>
    </xdr:to>
    <xdr:sp macro="" textlink="">
      <xdr:nvSpPr>
        <xdr:cNvPr id="315" name="円/楕円 314"/>
        <xdr:cNvSpPr/>
      </xdr:nvSpPr>
      <xdr:spPr>
        <a:xfrm>
          <a:off x="8699500" y="6541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119265</xdr:rowOff>
    </xdr:from>
    <xdr:ext cx="534377" cy="259045"/>
    <xdr:sp macro="" textlink="">
      <xdr:nvSpPr>
        <xdr:cNvPr id="316" name="テキスト ボックス 315"/>
        <xdr:cNvSpPr txBox="1"/>
      </xdr:nvSpPr>
      <xdr:spPr>
        <a:xfrm>
          <a:off x="8483111" y="6634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22,728</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82614</xdr:rowOff>
    </xdr:from>
    <xdr:to>
      <xdr:col>11</xdr:col>
      <xdr:colOff>358775</xdr:colOff>
      <xdr:row>39</xdr:row>
      <xdr:rowOff>12764</xdr:rowOff>
    </xdr:to>
    <xdr:sp macro="" textlink="">
      <xdr:nvSpPr>
        <xdr:cNvPr id="317" name="円/楕円 316"/>
        <xdr:cNvSpPr/>
      </xdr:nvSpPr>
      <xdr:spPr>
        <a:xfrm>
          <a:off x="7810500" y="6597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39</xdr:row>
      <xdr:rowOff>3891</xdr:rowOff>
    </xdr:from>
    <xdr:ext cx="534377" cy="259045"/>
    <xdr:sp macro="" textlink="">
      <xdr:nvSpPr>
        <xdr:cNvPr id="318" name="テキスト ボックス 317"/>
        <xdr:cNvSpPr txBox="1"/>
      </xdr:nvSpPr>
      <xdr:spPr>
        <a:xfrm>
          <a:off x="7594111" y="6690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20,275</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96535</xdr:rowOff>
    </xdr:from>
    <xdr:to>
      <xdr:col>10</xdr:col>
      <xdr:colOff>155575</xdr:colOff>
      <xdr:row>39</xdr:row>
      <xdr:rowOff>26685</xdr:rowOff>
    </xdr:to>
    <xdr:sp macro="" textlink="">
      <xdr:nvSpPr>
        <xdr:cNvPr id="319" name="円/楕円 318"/>
        <xdr:cNvSpPr/>
      </xdr:nvSpPr>
      <xdr:spPr>
        <a:xfrm>
          <a:off x="6921500" y="6611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39</xdr:row>
      <xdr:rowOff>17812</xdr:rowOff>
    </xdr:from>
    <xdr:ext cx="534377" cy="259045"/>
    <xdr:sp macro="" textlink="">
      <xdr:nvSpPr>
        <xdr:cNvPr id="320" name="テキスト ボックス 319"/>
        <xdr:cNvSpPr txBox="1"/>
      </xdr:nvSpPr>
      <xdr:spPr>
        <a:xfrm>
          <a:off x="6705111" y="6704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19,666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102,218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0" name="テキスト ボックス 33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49</xdr:row>
      <xdr:rowOff>142773</xdr:rowOff>
    </xdr:from>
    <xdr:to>
      <xdr:col>15</xdr:col>
      <xdr:colOff>180340</xdr:colOff>
      <xdr:row>57</xdr:row>
      <xdr:rowOff>141948</xdr:rowOff>
    </xdr:to>
    <xdr:cxnSp macro="">
      <xdr:nvCxnSpPr>
        <xdr:cNvPr id="344" name="直線コネクタ 343"/>
        <xdr:cNvCxnSpPr/>
      </xdr:nvCxnSpPr>
      <xdr:spPr>
        <a:xfrm flipV="1">
          <a:off x="10475595" y="8543823"/>
          <a:ext cx="1270" cy="1370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145775</xdr:rowOff>
    </xdr:from>
    <xdr:ext cx="534377" cy="259045"/>
    <xdr:sp macro="" textlink="">
      <xdr:nvSpPr>
        <xdr:cNvPr id="345" name="普通建設事業費最小値テキスト"/>
        <xdr:cNvSpPr txBox="1"/>
      </xdr:nvSpPr>
      <xdr:spPr>
        <a:xfrm>
          <a:off x="10528300" y="9918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19,323</a:t>
          </a:r>
          <a:endParaRPr kumimoji="1" lang="ja-JP" altLang="en-US" sz="1000" b="1">
            <a:latin typeface="ＭＳ Ｐゴシック"/>
          </a:endParaRPr>
        </a:p>
      </xdr:txBody>
    </xdr:sp>
    <xdr:clientData/>
  </xdr:oneCellAnchor>
  <xdr:twoCellAnchor>
    <xdr:from>
      <xdr:col>15</xdr:col>
      <xdr:colOff>92075</xdr:colOff>
      <xdr:row>57</xdr:row>
      <xdr:rowOff>141948</xdr:rowOff>
    </xdr:from>
    <xdr:to>
      <xdr:col>15</xdr:col>
      <xdr:colOff>269875</xdr:colOff>
      <xdr:row>57</xdr:row>
      <xdr:rowOff>141948</xdr:rowOff>
    </xdr:to>
    <xdr:cxnSp macro="">
      <xdr:nvCxnSpPr>
        <xdr:cNvPr id="346" name="直線コネクタ 345"/>
        <xdr:cNvCxnSpPr/>
      </xdr:nvCxnSpPr>
      <xdr:spPr>
        <a:xfrm>
          <a:off x="10388600" y="9914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89450</xdr:rowOff>
    </xdr:from>
    <xdr:ext cx="599010" cy="259045"/>
    <xdr:sp macro="" textlink="">
      <xdr:nvSpPr>
        <xdr:cNvPr id="347" name="普通建設事業費最大値テキスト"/>
        <xdr:cNvSpPr txBox="1"/>
      </xdr:nvSpPr>
      <xdr:spPr>
        <a:xfrm>
          <a:off x="10528300" y="8319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127,258</a:t>
          </a:r>
          <a:endParaRPr kumimoji="1" lang="ja-JP" altLang="en-US" sz="1000" b="1">
            <a:latin typeface="ＭＳ Ｐゴシック"/>
          </a:endParaRPr>
        </a:p>
      </xdr:txBody>
    </xdr:sp>
    <xdr:clientData/>
  </xdr:oneCellAnchor>
  <xdr:twoCellAnchor>
    <xdr:from>
      <xdr:col>15</xdr:col>
      <xdr:colOff>92075</xdr:colOff>
      <xdr:row>49</xdr:row>
      <xdr:rowOff>142773</xdr:rowOff>
    </xdr:from>
    <xdr:to>
      <xdr:col>15</xdr:col>
      <xdr:colOff>269875</xdr:colOff>
      <xdr:row>49</xdr:row>
      <xdr:rowOff>142773</xdr:rowOff>
    </xdr:to>
    <xdr:cxnSp macro="">
      <xdr:nvCxnSpPr>
        <xdr:cNvPr id="348" name="直線コネクタ 347"/>
        <xdr:cNvCxnSpPr/>
      </xdr:nvCxnSpPr>
      <xdr:spPr>
        <a:xfrm>
          <a:off x="10388600" y="8543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52</xdr:row>
      <xdr:rowOff>12941</xdr:rowOff>
    </xdr:from>
    <xdr:to>
      <xdr:col>15</xdr:col>
      <xdr:colOff>180975</xdr:colOff>
      <xdr:row>54</xdr:row>
      <xdr:rowOff>826</xdr:rowOff>
    </xdr:to>
    <xdr:cxnSp macro="">
      <xdr:nvCxnSpPr>
        <xdr:cNvPr id="349" name="直線コネクタ 348"/>
        <xdr:cNvCxnSpPr/>
      </xdr:nvCxnSpPr>
      <xdr:spPr>
        <a:xfrm>
          <a:off x="9639300" y="8928341"/>
          <a:ext cx="838200" cy="330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53</xdr:row>
      <xdr:rowOff>163313</xdr:rowOff>
    </xdr:from>
    <xdr:ext cx="534377" cy="259045"/>
    <xdr:sp macro="" textlink="">
      <xdr:nvSpPr>
        <xdr:cNvPr id="350" name="普通建設事業費平均値テキスト"/>
        <xdr:cNvSpPr txBox="1"/>
      </xdr:nvSpPr>
      <xdr:spPr>
        <a:xfrm>
          <a:off x="10528300" y="92501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65,942</a:t>
          </a:r>
          <a:endParaRPr kumimoji="1" lang="ja-JP" altLang="en-US" sz="1000" b="1">
            <a:solidFill>
              <a:srgbClr val="000080"/>
            </a:solidFill>
            <a:latin typeface="ＭＳ Ｐゴシック"/>
          </a:endParaRPr>
        </a:p>
      </xdr:txBody>
    </xdr:sp>
    <xdr:clientData/>
  </xdr:oneCellAnchor>
  <xdr:twoCellAnchor>
    <xdr:from>
      <xdr:col>15</xdr:col>
      <xdr:colOff>130175</xdr:colOff>
      <xdr:row>54</xdr:row>
      <xdr:rowOff>13436</xdr:rowOff>
    </xdr:from>
    <xdr:to>
      <xdr:col>15</xdr:col>
      <xdr:colOff>231775</xdr:colOff>
      <xdr:row>54</xdr:row>
      <xdr:rowOff>115036</xdr:rowOff>
    </xdr:to>
    <xdr:sp macro="" textlink="">
      <xdr:nvSpPr>
        <xdr:cNvPr id="351" name="フローチャート : 判断 350"/>
        <xdr:cNvSpPr/>
      </xdr:nvSpPr>
      <xdr:spPr>
        <a:xfrm>
          <a:off x="10426700" y="9271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52</xdr:row>
      <xdr:rowOff>12941</xdr:rowOff>
    </xdr:from>
    <xdr:to>
      <xdr:col>14</xdr:col>
      <xdr:colOff>28575</xdr:colOff>
      <xdr:row>53</xdr:row>
      <xdr:rowOff>126022</xdr:rowOff>
    </xdr:to>
    <xdr:cxnSp macro="">
      <xdr:nvCxnSpPr>
        <xdr:cNvPr id="352" name="直線コネクタ 351"/>
        <xdr:cNvCxnSpPr/>
      </xdr:nvCxnSpPr>
      <xdr:spPr>
        <a:xfrm flipV="1">
          <a:off x="8750300" y="8928341"/>
          <a:ext cx="889000" cy="284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54</xdr:row>
      <xdr:rowOff>113652</xdr:rowOff>
    </xdr:from>
    <xdr:to>
      <xdr:col>14</xdr:col>
      <xdr:colOff>79375</xdr:colOff>
      <xdr:row>55</xdr:row>
      <xdr:rowOff>43802</xdr:rowOff>
    </xdr:to>
    <xdr:sp macro="" textlink="">
      <xdr:nvSpPr>
        <xdr:cNvPr id="353" name="フローチャート : 判断 352"/>
        <xdr:cNvSpPr/>
      </xdr:nvSpPr>
      <xdr:spPr>
        <a:xfrm>
          <a:off x="9588500" y="937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34929</xdr:rowOff>
    </xdr:from>
    <xdr:ext cx="534377" cy="259045"/>
    <xdr:sp macro="" textlink="">
      <xdr:nvSpPr>
        <xdr:cNvPr id="354" name="テキスト ボックス 353"/>
        <xdr:cNvSpPr txBox="1"/>
      </xdr:nvSpPr>
      <xdr:spPr>
        <a:xfrm>
          <a:off x="9372111" y="946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58,051</a:t>
          </a:r>
          <a:endParaRPr kumimoji="1" lang="ja-JP" altLang="en-US" sz="1000" b="1">
            <a:solidFill>
              <a:srgbClr val="000080"/>
            </a:solidFill>
            <a:latin typeface="ＭＳ Ｐゴシック"/>
          </a:endParaRPr>
        </a:p>
      </xdr:txBody>
    </xdr:sp>
    <xdr:clientData/>
  </xdr:oneCellAnchor>
  <xdr:twoCellAnchor>
    <xdr:from>
      <xdr:col>11</xdr:col>
      <xdr:colOff>307975</xdr:colOff>
      <xdr:row>53</xdr:row>
      <xdr:rowOff>126022</xdr:rowOff>
    </xdr:from>
    <xdr:to>
      <xdr:col>12</xdr:col>
      <xdr:colOff>511175</xdr:colOff>
      <xdr:row>54</xdr:row>
      <xdr:rowOff>29655</xdr:rowOff>
    </xdr:to>
    <xdr:cxnSp macro="">
      <xdr:nvCxnSpPr>
        <xdr:cNvPr id="355" name="直線コネクタ 354"/>
        <xdr:cNvCxnSpPr/>
      </xdr:nvCxnSpPr>
      <xdr:spPr>
        <a:xfrm flipV="1">
          <a:off x="7861300" y="9212872"/>
          <a:ext cx="889000" cy="75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54</xdr:row>
      <xdr:rowOff>170117</xdr:rowOff>
    </xdr:from>
    <xdr:to>
      <xdr:col>12</xdr:col>
      <xdr:colOff>561975</xdr:colOff>
      <xdr:row>55</xdr:row>
      <xdr:rowOff>100267</xdr:rowOff>
    </xdr:to>
    <xdr:sp macro="" textlink="">
      <xdr:nvSpPr>
        <xdr:cNvPr id="356" name="フローチャート : 判断 355"/>
        <xdr:cNvSpPr/>
      </xdr:nvSpPr>
      <xdr:spPr>
        <a:xfrm>
          <a:off x="8699500" y="9428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91394</xdr:rowOff>
    </xdr:from>
    <xdr:ext cx="534377" cy="259045"/>
    <xdr:sp macro="" textlink="">
      <xdr:nvSpPr>
        <xdr:cNvPr id="357" name="テキスト ボックス 356"/>
        <xdr:cNvSpPr txBox="1"/>
      </xdr:nvSpPr>
      <xdr:spPr>
        <a:xfrm>
          <a:off x="8483111" y="9521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53,605</a:t>
          </a:r>
          <a:endParaRPr kumimoji="1" lang="ja-JP" altLang="en-US" sz="1000" b="1">
            <a:solidFill>
              <a:srgbClr val="000080"/>
            </a:solidFill>
            <a:latin typeface="ＭＳ Ｐゴシック"/>
          </a:endParaRPr>
        </a:p>
      </xdr:txBody>
    </xdr:sp>
    <xdr:clientData/>
  </xdr:oneCellAnchor>
  <xdr:twoCellAnchor>
    <xdr:from>
      <xdr:col>10</xdr:col>
      <xdr:colOff>104775</xdr:colOff>
      <xdr:row>54</xdr:row>
      <xdr:rowOff>29655</xdr:rowOff>
    </xdr:from>
    <xdr:to>
      <xdr:col>11</xdr:col>
      <xdr:colOff>307975</xdr:colOff>
      <xdr:row>54</xdr:row>
      <xdr:rowOff>92863</xdr:rowOff>
    </xdr:to>
    <xdr:cxnSp macro="">
      <xdr:nvCxnSpPr>
        <xdr:cNvPr id="358" name="直線コネクタ 357"/>
        <xdr:cNvCxnSpPr/>
      </xdr:nvCxnSpPr>
      <xdr:spPr>
        <a:xfrm flipV="1">
          <a:off x="6972300" y="9287955"/>
          <a:ext cx="889000" cy="63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33782</xdr:rowOff>
    </xdr:from>
    <xdr:to>
      <xdr:col>11</xdr:col>
      <xdr:colOff>358775</xdr:colOff>
      <xdr:row>55</xdr:row>
      <xdr:rowOff>135382</xdr:rowOff>
    </xdr:to>
    <xdr:sp macro="" textlink="">
      <xdr:nvSpPr>
        <xdr:cNvPr id="359" name="フローチャート : 判断 358"/>
        <xdr:cNvSpPr/>
      </xdr:nvSpPr>
      <xdr:spPr>
        <a:xfrm>
          <a:off x="7810500" y="946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126509</xdr:rowOff>
    </xdr:from>
    <xdr:ext cx="534377" cy="259045"/>
    <xdr:sp macro="" textlink="">
      <xdr:nvSpPr>
        <xdr:cNvPr id="360" name="テキスト ボックス 359"/>
        <xdr:cNvSpPr txBox="1"/>
      </xdr:nvSpPr>
      <xdr:spPr>
        <a:xfrm>
          <a:off x="7594111" y="955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50,840</a:t>
          </a:r>
          <a:endParaRPr kumimoji="1" lang="ja-JP" altLang="en-US" sz="1000" b="1">
            <a:solidFill>
              <a:srgbClr val="000080"/>
            </a:solidFill>
            <a:latin typeface="ＭＳ Ｐゴシック"/>
          </a:endParaRPr>
        </a:p>
      </xdr:txBody>
    </xdr:sp>
    <xdr:clientData/>
  </xdr:oneCellAnchor>
  <xdr:twoCellAnchor>
    <xdr:from>
      <xdr:col>10</xdr:col>
      <xdr:colOff>53975</xdr:colOff>
      <xdr:row>55</xdr:row>
      <xdr:rowOff>127089</xdr:rowOff>
    </xdr:from>
    <xdr:to>
      <xdr:col>10</xdr:col>
      <xdr:colOff>155575</xdr:colOff>
      <xdr:row>56</xdr:row>
      <xdr:rowOff>57239</xdr:rowOff>
    </xdr:to>
    <xdr:sp macro="" textlink="">
      <xdr:nvSpPr>
        <xdr:cNvPr id="361" name="フローチャート : 判断 360"/>
        <xdr:cNvSpPr/>
      </xdr:nvSpPr>
      <xdr:spPr>
        <a:xfrm>
          <a:off x="6921500" y="9556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48366</xdr:rowOff>
    </xdr:from>
    <xdr:ext cx="534377" cy="259045"/>
    <xdr:sp macro="" textlink="">
      <xdr:nvSpPr>
        <xdr:cNvPr id="362" name="テキスト ボックス 361"/>
        <xdr:cNvSpPr txBox="1"/>
      </xdr:nvSpPr>
      <xdr:spPr>
        <a:xfrm>
          <a:off x="6705111" y="9649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53</xdr:row>
      <xdr:rowOff>121476</xdr:rowOff>
    </xdr:from>
    <xdr:to>
      <xdr:col>15</xdr:col>
      <xdr:colOff>231775</xdr:colOff>
      <xdr:row>54</xdr:row>
      <xdr:rowOff>51626</xdr:rowOff>
    </xdr:to>
    <xdr:sp macro="" textlink="">
      <xdr:nvSpPr>
        <xdr:cNvPr id="368" name="円/楕円 367"/>
        <xdr:cNvSpPr/>
      </xdr:nvSpPr>
      <xdr:spPr>
        <a:xfrm>
          <a:off x="10426700" y="9208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52</xdr:row>
      <xdr:rowOff>144353</xdr:rowOff>
    </xdr:from>
    <xdr:ext cx="534377" cy="259045"/>
    <xdr:sp macro="" textlink="">
      <xdr:nvSpPr>
        <xdr:cNvPr id="369" name="普通建設事業費該当値テキスト"/>
        <xdr:cNvSpPr txBox="1"/>
      </xdr:nvSpPr>
      <xdr:spPr>
        <a:xfrm>
          <a:off x="10528300" y="9059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70,935</a:t>
          </a:r>
          <a:endParaRPr kumimoji="1" lang="ja-JP" altLang="en-US" sz="1000" b="1">
            <a:solidFill>
              <a:srgbClr val="FF0000"/>
            </a:solidFill>
            <a:latin typeface="ＭＳ Ｐゴシック"/>
          </a:endParaRPr>
        </a:p>
      </xdr:txBody>
    </xdr:sp>
    <xdr:clientData/>
  </xdr:oneCellAnchor>
  <xdr:twoCellAnchor>
    <xdr:from>
      <xdr:col>13</xdr:col>
      <xdr:colOff>663575</xdr:colOff>
      <xdr:row>51</xdr:row>
      <xdr:rowOff>133591</xdr:rowOff>
    </xdr:from>
    <xdr:to>
      <xdr:col>14</xdr:col>
      <xdr:colOff>79375</xdr:colOff>
      <xdr:row>52</xdr:row>
      <xdr:rowOff>63741</xdr:rowOff>
    </xdr:to>
    <xdr:sp macro="" textlink="">
      <xdr:nvSpPr>
        <xdr:cNvPr id="370" name="円/楕円 369"/>
        <xdr:cNvSpPr/>
      </xdr:nvSpPr>
      <xdr:spPr>
        <a:xfrm>
          <a:off x="9588500" y="8877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50</xdr:row>
      <xdr:rowOff>80268</xdr:rowOff>
    </xdr:from>
    <xdr:ext cx="534377" cy="259045"/>
    <xdr:sp macro="" textlink="">
      <xdr:nvSpPr>
        <xdr:cNvPr id="371" name="テキスト ボックス 370"/>
        <xdr:cNvSpPr txBox="1"/>
      </xdr:nvSpPr>
      <xdr:spPr>
        <a:xfrm>
          <a:off x="9372111" y="865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96,981</a:t>
          </a:r>
          <a:endParaRPr kumimoji="1" lang="ja-JP" altLang="en-US" sz="1000" b="1">
            <a:solidFill>
              <a:srgbClr val="FF0000"/>
            </a:solidFill>
            <a:latin typeface="ＭＳ Ｐゴシック"/>
          </a:endParaRPr>
        </a:p>
      </xdr:txBody>
    </xdr:sp>
    <xdr:clientData/>
  </xdr:oneCellAnchor>
  <xdr:twoCellAnchor>
    <xdr:from>
      <xdr:col>12</xdr:col>
      <xdr:colOff>460375</xdr:colOff>
      <xdr:row>53</xdr:row>
      <xdr:rowOff>75222</xdr:rowOff>
    </xdr:from>
    <xdr:to>
      <xdr:col>12</xdr:col>
      <xdr:colOff>561975</xdr:colOff>
      <xdr:row>54</xdr:row>
      <xdr:rowOff>5372</xdr:rowOff>
    </xdr:to>
    <xdr:sp macro="" textlink="">
      <xdr:nvSpPr>
        <xdr:cNvPr id="372" name="円/楕円 371"/>
        <xdr:cNvSpPr/>
      </xdr:nvSpPr>
      <xdr:spPr>
        <a:xfrm>
          <a:off x="8699500" y="916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52</xdr:row>
      <xdr:rowOff>21899</xdr:rowOff>
    </xdr:from>
    <xdr:ext cx="534377" cy="259045"/>
    <xdr:sp macro="" textlink="">
      <xdr:nvSpPr>
        <xdr:cNvPr id="373" name="テキスト ボックス 372"/>
        <xdr:cNvSpPr txBox="1"/>
      </xdr:nvSpPr>
      <xdr:spPr>
        <a:xfrm>
          <a:off x="8483111" y="8937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74,577</a:t>
          </a:r>
          <a:endParaRPr kumimoji="1" lang="ja-JP" altLang="en-US" sz="1000" b="1">
            <a:solidFill>
              <a:srgbClr val="FF0000"/>
            </a:solidFill>
            <a:latin typeface="ＭＳ Ｐゴシック"/>
          </a:endParaRPr>
        </a:p>
      </xdr:txBody>
    </xdr:sp>
    <xdr:clientData/>
  </xdr:oneCellAnchor>
  <xdr:twoCellAnchor>
    <xdr:from>
      <xdr:col>11</xdr:col>
      <xdr:colOff>257175</xdr:colOff>
      <xdr:row>53</xdr:row>
      <xdr:rowOff>150305</xdr:rowOff>
    </xdr:from>
    <xdr:to>
      <xdr:col>11</xdr:col>
      <xdr:colOff>358775</xdr:colOff>
      <xdr:row>54</xdr:row>
      <xdr:rowOff>80455</xdr:rowOff>
    </xdr:to>
    <xdr:sp macro="" textlink="">
      <xdr:nvSpPr>
        <xdr:cNvPr id="374" name="円/楕円 373"/>
        <xdr:cNvSpPr/>
      </xdr:nvSpPr>
      <xdr:spPr>
        <a:xfrm>
          <a:off x="7810500" y="923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52</xdr:row>
      <xdr:rowOff>96982</xdr:rowOff>
    </xdr:from>
    <xdr:ext cx="534377" cy="259045"/>
    <xdr:sp macro="" textlink="">
      <xdr:nvSpPr>
        <xdr:cNvPr id="375" name="テキスト ボックス 374"/>
        <xdr:cNvSpPr txBox="1"/>
      </xdr:nvSpPr>
      <xdr:spPr>
        <a:xfrm>
          <a:off x="7594111" y="9012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68,665</a:t>
          </a:r>
          <a:endParaRPr kumimoji="1" lang="ja-JP" altLang="en-US" sz="1000" b="1">
            <a:solidFill>
              <a:srgbClr val="FF0000"/>
            </a:solidFill>
            <a:latin typeface="ＭＳ Ｐゴシック"/>
          </a:endParaRPr>
        </a:p>
      </xdr:txBody>
    </xdr:sp>
    <xdr:clientData/>
  </xdr:oneCellAnchor>
  <xdr:twoCellAnchor>
    <xdr:from>
      <xdr:col>10</xdr:col>
      <xdr:colOff>53975</xdr:colOff>
      <xdr:row>54</xdr:row>
      <xdr:rowOff>42063</xdr:rowOff>
    </xdr:from>
    <xdr:to>
      <xdr:col>10</xdr:col>
      <xdr:colOff>155575</xdr:colOff>
      <xdr:row>54</xdr:row>
      <xdr:rowOff>143663</xdr:rowOff>
    </xdr:to>
    <xdr:sp macro="" textlink="">
      <xdr:nvSpPr>
        <xdr:cNvPr id="376" name="円/楕円 375"/>
        <xdr:cNvSpPr/>
      </xdr:nvSpPr>
      <xdr:spPr>
        <a:xfrm>
          <a:off x="6921500" y="9300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52</xdr:row>
      <xdr:rowOff>160190</xdr:rowOff>
    </xdr:from>
    <xdr:ext cx="534377" cy="259045"/>
    <xdr:sp macro="" textlink="">
      <xdr:nvSpPr>
        <xdr:cNvPr id="377" name="テキスト ボックス 376"/>
        <xdr:cNvSpPr txBox="1"/>
      </xdr:nvSpPr>
      <xdr:spPr>
        <a:xfrm>
          <a:off x="6705111" y="9075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63,688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31,223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74</xdr:row>
      <xdr:rowOff>89065</xdr:rowOff>
    </xdr:from>
    <xdr:to>
      <xdr:col>15</xdr:col>
      <xdr:colOff>180340</xdr:colOff>
      <xdr:row>79</xdr:row>
      <xdr:rowOff>35325</xdr:rowOff>
    </xdr:to>
    <xdr:cxnSp macro="">
      <xdr:nvCxnSpPr>
        <xdr:cNvPr id="401" name="直線コネクタ 400"/>
        <xdr:cNvCxnSpPr/>
      </xdr:nvCxnSpPr>
      <xdr:spPr>
        <a:xfrm flipV="1">
          <a:off x="10475595" y="12776365"/>
          <a:ext cx="1270" cy="803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39152</xdr:rowOff>
    </xdr:from>
    <xdr:ext cx="378565" cy="259045"/>
    <xdr:sp macro="" textlink="">
      <xdr:nvSpPr>
        <xdr:cNvPr id="402" name="普通建設事業費 （ うち新規整備　）最小値テキスト"/>
        <xdr:cNvSpPr txBox="1"/>
      </xdr:nvSpPr>
      <xdr:spPr>
        <a:xfrm>
          <a:off x="10528300" y="135837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479</a:t>
          </a:r>
          <a:endParaRPr kumimoji="1" lang="ja-JP" altLang="en-US" sz="1000" b="1">
            <a:latin typeface="ＭＳ Ｐゴシック"/>
          </a:endParaRPr>
        </a:p>
      </xdr:txBody>
    </xdr:sp>
    <xdr:clientData/>
  </xdr:oneCellAnchor>
  <xdr:twoCellAnchor>
    <xdr:from>
      <xdr:col>15</xdr:col>
      <xdr:colOff>92075</xdr:colOff>
      <xdr:row>79</xdr:row>
      <xdr:rowOff>35325</xdr:rowOff>
    </xdr:from>
    <xdr:to>
      <xdr:col>15</xdr:col>
      <xdr:colOff>269875</xdr:colOff>
      <xdr:row>79</xdr:row>
      <xdr:rowOff>35325</xdr:rowOff>
    </xdr:to>
    <xdr:cxnSp macro="">
      <xdr:nvCxnSpPr>
        <xdr:cNvPr id="403" name="直線コネクタ 402"/>
        <xdr:cNvCxnSpPr/>
      </xdr:nvCxnSpPr>
      <xdr:spPr>
        <a:xfrm>
          <a:off x="10388600" y="13579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73</xdr:row>
      <xdr:rowOff>35742</xdr:rowOff>
    </xdr:from>
    <xdr:ext cx="534377" cy="259045"/>
    <xdr:sp macro="" textlink="">
      <xdr:nvSpPr>
        <xdr:cNvPr id="404" name="普通建設事業費 （ うち新規整備　）最大値テキスト"/>
        <xdr:cNvSpPr txBox="1"/>
      </xdr:nvSpPr>
      <xdr:spPr>
        <a:xfrm>
          <a:off x="10528300" y="12551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42,658</a:t>
          </a:r>
          <a:endParaRPr kumimoji="1" lang="ja-JP" altLang="en-US" sz="1000" b="1">
            <a:latin typeface="ＭＳ Ｐゴシック"/>
          </a:endParaRPr>
        </a:p>
      </xdr:txBody>
    </xdr:sp>
    <xdr:clientData/>
  </xdr:oneCellAnchor>
  <xdr:twoCellAnchor>
    <xdr:from>
      <xdr:col>15</xdr:col>
      <xdr:colOff>92075</xdr:colOff>
      <xdr:row>74</xdr:row>
      <xdr:rowOff>89065</xdr:rowOff>
    </xdr:from>
    <xdr:to>
      <xdr:col>15</xdr:col>
      <xdr:colOff>269875</xdr:colOff>
      <xdr:row>74</xdr:row>
      <xdr:rowOff>89065</xdr:rowOff>
    </xdr:to>
    <xdr:cxnSp macro="">
      <xdr:nvCxnSpPr>
        <xdr:cNvPr id="405" name="直線コネクタ 404"/>
        <xdr:cNvCxnSpPr/>
      </xdr:nvCxnSpPr>
      <xdr:spPr>
        <a:xfrm>
          <a:off x="10388600" y="12776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71</xdr:row>
      <xdr:rowOff>59995</xdr:rowOff>
    </xdr:from>
    <xdr:to>
      <xdr:col>15</xdr:col>
      <xdr:colOff>180975</xdr:colOff>
      <xdr:row>77</xdr:row>
      <xdr:rowOff>35554</xdr:rowOff>
    </xdr:to>
    <xdr:cxnSp macro="">
      <xdr:nvCxnSpPr>
        <xdr:cNvPr id="406" name="直線コネクタ 405"/>
        <xdr:cNvCxnSpPr/>
      </xdr:nvCxnSpPr>
      <xdr:spPr>
        <a:xfrm>
          <a:off x="9639300" y="12232945"/>
          <a:ext cx="838200" cy="1004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154748</xdr:rowOff>
    </xdr:from>
    <xdr:ext cx="534377" cy="259045"/>
    <xdr:sp macro="" textlink="">
      <xdr:nvSpPr>
        <xdr:cNvPr id="407" name="普通建設事業費 （ うち新規整備　）平均値テキスト"/>
        <xdr:cNvSpPr txBox="1"/>
      </xdr:nvSpPr>
      <xdr:spPr>
        <a:xfrm>
          <a:off x="10528300" y="131849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17,411</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4871</xdr:rowOff>
    </xdr:from>
    <xdr:to>
      <xdr:col>15</xdr:col>
      <xdr:colOff>231775</xdr:colOff>
      <xdr:row>77</xdr:row>
      <xdr:rowOff>106471</xdr:rowOff>
    </xdr:to>
    <xdr:sp macro="" textlink="">
      <xdr:nvSpPr>
        <xdr:cNvPr id="408" name="フローチャート : 判断 407"/>
        <xdr:cNvSpPr/>
      </xdr:nvSpPr>
      <xdr:spPr>
        <a:xfrm>
          <a:off x="10426700" y="13206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71</xdr:row>
      <xdr:rowOff>59995</xdr:rowOff>
    </xdr:from>
    <xdr:to>
      <xdr:col>14</xdr:col>
      <xdr:colOff>28575</xdr:colOff>
      <xdr:row>73</xdr:row>
      <xdr:rowOff>51060</xdr:rowOff>
    </xdr:to>
    <xdr:cxnSp macro="">
      <xdr:nvCxnSpPr>
        <xdr:cNvPr id="409" name="直線コネクタ 408"/>
        <xdr:cNvCxnSpPr/>
      </xdr:nvCxnSpPr>
      <xdr:spPr>
        <a:xfrm flipV="1">
          <a:off x="8750300" y="12232945"/>
          <a:ext cx="889000" cy="333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80138</xdr:rowOff>
    </xdr:from>
    <xdr:to>
      <xdr:col>14</xdr:col>
      <xdr:colOff>79375</xdr:colOff>
      <xdr:row>77</xdr:row>
      <xdr:rowOff>10288</xdr:rowOff>
    </xdr:to>
    <xdr:sp macro="" textlink="">
      <xdr:nvSpPr>
        <xdr:cNvPr id="410" name="フローチャート : 判断 409"/>
        <xdr:cNvSpPr/>
      </xdr:nvSpPr>
      <xdr:spPr>
        <a:xfrm>
          <a:off x="9588500" y="13110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1415</xdr:rowOff>
    </xdr:from>
    <xdr:ext cx="534377" cy="259045"/>
    <xdr:sp macro="" textlink="">
      <xdr:nvSpPr>
        <xdr:cNvPr id="411" name="テキスト ボックス 410"/>
        <xdr:cNvSpPr txBox="1"/>
      </xdr:nvSpPr>
      <xdr:spPr>
        <a:xfrm>
          <a:off x="9372111" y="13203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22,460</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102997</xdr:rowOff>
    </xdr:from>
    <xdr:to>
      <xdr:col>12</xdr:col>
      <xdr:colOff>561975</xdr:colOff>
      <xdr:row>77</xdr:row>
      <xdr:rowOff>33147</xdr:rowOff>
    </xdr:to>
    <xdr:sp macro="" textlink="">
      <xdr:nvSpPr>
        <xdr:cNvPr id="412" name="フローチャート : 判断 411"/>
        <xdr:cNvSpPr/>
      </xdr:nvSpPr>
      <xdr:spPr>
        <a:xfrm>
          <a:off x="8699500" y="1313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24274</xdr:rowOff>
    </xdr:from>
    <xdr:ext cx="534377" cy="259045"/>
    <xdr:sp macro="" textlink="">
      <xdr:nvSpPr>
        <xdr:cNvPr id="413" name="テキスト ボックス 412"/>
        <xdr:cNvSpPr txBox="1"/>
      </xdr:nvSpPr>
      <xdr:spPr>
        <a:xfrm>
          <a:off x="8483111" y="13225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21,260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156204</xdr:rowOff>
    </xdr:from>
    <xdr:to>
      <xdr:col>15</xdr:col>
      <xdr:colOff>231775</xdr:colOff>
      <xdr:row>77</xdr:row>
      <xdr:rowOff>86354</xdr:rowOff>
    </xdr:to>
    <xdr:sp macro="" textlink="">
      <xdr:nvSpPr>
        <xdr:cNvPr id="419" name="円/楕円 418"/>
        <xdr:cNvSpPr/>
      </xdr:nvSpPr>
      <xdr:spPr>
        <a:xfrm>
          <a:off x="10426700" y="13186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7631</xdr:rowOff>
    </xdr:from>
    <xdr:ext cx="534377" cy="259045"/>
    <xdr:sp macro="" textlink="">
      <xdr:nvSpPr>
        <xdr:cNvPr id="420" name="普通建設事業費 （ うち新規整備　）該当値テキスト"/>
        <xdr:cNvSpPr txBox="1"/>
      </xdr:nvSpPr>
      <xdr:spPr>
        <a:xfrm>
          <a:off x="10528300" y="13037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18,467</a:t>
          </a:r>
          <a:endParaRPr kumimoji="1" lang="ja-JP" altLang="en-US" sz="1000" b="1">
            <a:solidFill>
              <a:srgbClr val="FF0000"/>
            </a:solidFill>
            <a:latin typeface="ＭＳ Ｐゴシック"/>
          </a:endParaRPr>
        </a:p>
      </xdr:txBody>
    </xdr:sp>
    <xdr:clientData/>
  </xdr:oneCellAnchor>
  <xdr:twoCellAnchor>
    <xdr:from>
      <xdr:col>13</xdr:col>
      <xdr:colOff>663575</xdr:colOff>
      <xdr:row>71</xdr:row>
      <xdr:rowOff>9195</xdr:rowOff>
    </xdr:from>
    <xdr:to>
      <xdr:col>14</xdr:col>
      <xdr:colOff>79375</xdr:colOff>
      <xdr:row>71</xdr:row>
      <xdr:rowOff>110795</xdr:rowOff>
    </xdr:to>
    <xdr:sp macro="" textlink="">
      <xdr:nvSpPr>
        <xdr:cNvPr id="421" name="円/楕円 420"/>
        <xdr:cNvSpPr/>
      </xdr:nvSpPr>
      <xdr:spPr>
        <a:xfrm>
          <a:off x="9588500" y="1218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69</xdr:row>
      <xdr:rowOff>127322</xdr:rowOff>
    </xdr:from>
    <xdr:ext cx="534377" cy="259045"/>
    <xdr:sp macro="" textlink="">
      <xdr:nvSpPr>
        <xdr:cNvPr id="422" name="テキスト ボックス 421"/>
        <xdr:cNvSpPr txBox="1"/>
      </xdr:nvSpPr>
      <xdr:spPr>
        <a:xfrm>
          <a:off x="9372111" y="11957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71,184</a:t>
          </a:r>
          <a:endParaRPr kumimoji="1" lang="ja-JP" altLang="en-US" sz="1000" b="1">
            <a:solidFill>
              <a:srgbClr val="FF0000"/>
            </a:solidFill>
            <a:latin typeface="ＭＳ Ｐゴシック"/>
          </a:endParaRPr>
        </a:p>
      </xdr:txBody>
    </xdr:sp>
    <xdr:clientData/>
  </xdr:oneCellAnchor>
  <xdr:twoCellAnchor>
    <xdr:from>
      <xdr:col>12</xdr:col>
      <xdr:colOff>460375</xdr:colOff>
      <xdr:row>73</xdr:row>
      <xdr:rowOff>260</xdr:rowOff>
    </xdr:from>
    <xdr:to>
      <xdr:col>12</xdr:col>
      <xdr:colOff>561975</xdr:colOff>
      <xdr:row>73</xdr:row>
      <xdr:rowOff>101860</xdr:rowOff>
    </xdr:to>
    <xdr:sp macro="" textlink="">
      <xdr:nvSpPr>
        <xdr:cNvPr id="423" name="円/楕円 422"/>
        <xdr:cNvSpPr/>
      </xdr:nvSpPr>
      <xdr:spPr>
        <a:xfrm>
          <a:off x="8699500" y="1251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71</xdr:row>
      <xdr:rowOff>118387</xdr:rowOff>
    </xdr:from>
    <xdr:ext cx="534377" cy="259045"/>
    <xdr:sp macro="" textlink="">
      <xdr:nvSpPr>
        <xdr:cNvPr id="424" name="テキスト ボックス 423"/>
        <xdr:cNvSpPr txBox="1"/>
      </xdr:nvSpPr>
      <xdr:spPr>
        <a:xfrm>
          <a:off x="8483111" y="12291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53,653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49,618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5" name="直線コネクタ 43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6" name="テキスト ボックス 43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7" name="直線コネクタ 43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38" name="テキスト ボックス 437"/>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9" name="直線コネクタ 43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40" name="テキスト ボックス 439"/>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1" name="直線コネクタ 44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42" name="テキスト ボックス 441"/>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44" name="テキスト ボックス 443"/>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37401</xdr:rowOff>
    </xdr:from>
    <xdr:to>
      <xdr:col>15</xdr:col>
      <xdr:colOff>180340</xdr:colOff>
      <xdr:row>97</xdr:row>
      <xdr:rowOff>145780</xdr:rowOff>
    </xdr:to>
    <xdr:cxnSp macro="">
      <xdr:nvCxnSpPr>
        <xdr:cNvPr id="446" name="直線コネクタ 445"/>
        <xdr:cNvCxnSpPr/>
      </xdr:nvCxnSpPr>
      <xdr:spPr>
        <a:xfrm flipV="1">
          <a:off x="10475595" y="15467901"/>
          <a:ext cx="1270" cy="1308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149607</xdr:rowOff>
    </xdr:from>
    <xdr:ext cx="469744" cy="259045"/>
    <xdr:sp macro="" textlink="">
      <xdr:nvSpPr>
        <xdr:cNvPr id="447" name="普通建設事業費 （ うち更新整備　）最小値テキスト"/>
        <xdr:cNvSpPr txBox="1"/>
      </xdr:nvSpPr>
      <xdr:spPr>
        <a:xfrm>
          <a:off x="10528300" y="1678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7,234</a:t>
          </a:r>
          <a:endParaRPr kumimoji="1" lang="ja-JP" altLang="en-US" sz="1000" b="1">
            <a:latin typeface="ＭＳ Ｐゴシック"/>
          </a:endParaRPr>
        </a:p>
      </xdr:txBody>
    </xdr:sp>
    <xdr:clientData/>
  </xdr:oneCellAnchor>
  <xdr:twoCellAnchor>
    <xdr:from>
      <xdr:col>15</xdr:col>
      <xdr:colOff>92075</xdr:colOff>
      <xdr:row>97</xdr:row>
      <xdr:rowOff>145780</xdr:rowOff>
    </xdr:from>
    <xdr:to>
      <xdr:col>15</xdr:col>
      <xdr:colOff>269875</xdr:colOff>
      <xdr:row>97</xdr:row>
      <xdr:rowOff>145780</xdr:rowOff>
    </xdr:to>
    <xdr:cxnSp macro="">
      <xdr:nvCxnSpPr>
        <xdr:cNvPr id="448" name="直線コネクタ 447"/>
        <xdr:cNvCxnSpPr/>
      </xdr:nvCxnSpPr>
      <xdr:spPr>
        <a:xfrm>
          <a:off x="10388600" y="1677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155528</xdr:rowOff>
    </xdr:from>
    <xdr:ext cx="534377" cy="259045"/>
    <xdr:sp macro="" textlink="">
      <xdr:nvSpPr>
        <xdr:cNvPr id="449" name="普通建設事業費 （ うち更新整備　）最大値テキスト"/>
        <xdr:cNvSpPr txBox="1"/>
      </xdr:nvSpPr>
      <xdr:spPr>
        <a:xfrm>
          <a:off x="10528300" y="1524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64,475</a:t>
          </a:r>
          <a:endParaRPr kumimoji="1" lang="ja-JP" altLang="en-US" sz="1000" b="1">
            <a:latin typeface="ＭＳ Ｐゴシック"/>
          </a:endParaRPr>
        </a:p>
      </xdr:txBody>
    </xdr:sp>
    <xdr:clientData/>
  </xdr:oneCellAnchor>
  <xdr:twoCellAnchor>
    <xdr:from>
      <xdr:col>15</xdr:col>
      <xdr:colOff>92075</xdr:colOff>
      <xdr:row>90</xdr:row>
      <xdr:rowOff>37401</xdr:rowOff>
    </xdr:from>
    <xdr:to>
      <xdr:col>15</xdr:col>
      <xdr:colOff>269875</xdr:colOff>
      <xdr:row>90</xdr:row>
      <xdr:rowOff>37401</xdr:rowOff>
    </xdr:to>
    <xdr:cxnSp macro="">
      <xdr:nvCxnSpPr>
        <xdr:cNvPr id="450" name="直線コネクタ 449"/>
        <xdr:cNvCxnSpPr/>
      </xdr:nvCxnSpPr>
      <xdr:spPr>
        <a:xfrm>
          <a:off x="10388600" y="1546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124544</xdr:rowOff>
    </xdr:from>
    <xdr:to>
      <xdr:col>15</xdr:col>
      <xdr:colOff>180975</xdr:colOff>
      <xdr:row>98</xdr:row>
      <xdr:rowOff>99558</xdr:rowOff>
    </xdr:to>
    <xdr:cxnSp macro="">
      <xdr:nvCxnSpPr>
        <xdr:cNvPr id="451" name="直線コネクタ 450"/>
        <xdr:cNvCxnSpPr/>
      </xdr:nvCxnSpPr>
      <xdr:spPr>
        <a:xfrm flipV="1">
          <a:off x="9639300" y="16240844"/>
          <a:ext cx="838200" cy="660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93</xdr:row>
      <xdr:rowOff>87933</xdr:rowOff>
    </xdr:from>
    <xdr:ext cx="534377" cy="259045"/>
    <xdr:sp macro="" textlink="">
      <xdr:nvSpPr>
        <xdr:cNvPr id="452" name="普通建設事業費 （ うち更新整備　）平均値テキスト"/>
        <xdr:cNvSpPr txBox="1"/>
      </xdr:nvSpPr>
      <xdr:spPr>
        <a:xfrm>
          <a:off x="10528300" y="160327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31,043</a:t>
          </a:r>
          <a:endParaRPr kumimoji="1" lang="ja-JP" altLang="en-US" sz="1000" b="1">
            <a:solidFill>
              <a:srgbClr val="000080"/>
            </a:solidFill>
            <a:latin typeface="ＭＳ Ｐゴシック"/>
          </a:endParaRPr>
        </a:p>
      </xdr:txBody>
    </xdr:sp>
    <xdr:clientData/>
  </xdr:oneCellAnchor>
  <xdr:twoCellAnchor>
    <xdr:from>
      <xdr:col>15</xdr:col>
      <xdr:colOff>130175</xdr:colOff>
      <xdr:row>94</xdr:row>
      <xdr:rowOff>65056</xdr:rowOff>
    </xdr:from>
    <xdr:to>
      <xdr:col>15</xdr:col>
      <xdr:colOff>231775</xdr:colOff>
      <xdr:row>94</xdr:row>
      <xdr:rowOff>166656</xdr:rowOff>
    </xdr:to>
    <xdr:sp macro="" textlink="">
      <xdr:nvSpPr>
        <xdr:cNvPr id="453" name="フローチャート : 判断 452"/>
        <xdr:cNvSpPr/>
      </xdr:nvSpPr>
      <xdr:spPr>
        <a:xfrm>
          <a:off x="10426700" y="1618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99558</xdr:rowOff>
    </xdr:from>
    <xdr:to>
      <xdr:col>14</xdr:col>
      <xdr:colOff>28575</xdr:colOff>
      <xdr:row>98</xdr:row>
      <xdr:rowOff>127104</xdr:rowOff>
    </xdr:to>
    <xdr:cxnSp macro="">
      <xdr:nvCxnSpPr>
        <xdr:cNvPr id="454" name="直線コネクタ 453"/>
        <xdr:cNvCxnSpPr/>
      </xdr:nvCxnSpPr>
      <xdr:spPr>
        <a:xfrm flipV="1">
          <a:off x="8750300" y="16901658"/>
          <a:ext cx="889000" cy="27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95</xdr:row>
      <xdr:rowOff>90021</xdr:rowOff>
    </xdr:from>
    <xdr:to>
      <xdr:col>14</xdr:col>
      <xdr:colOff>79375</xdr:colOff>
      <xdr:row>96</xdr:row>
      <xdr:rowOff>20171</xdr:rowOff>
    </xdr:to>
    <xdr:sp macro="" textlink="">
      <xdr:nvSpPr>
        <xdr:cNvPr id="455" name="フローチャート : 判断 454"/>
        <xdr:cNvSpPr/>
      </xdr:nvSpPr>
      <xdr:spPr>
        <a:xfrm>
          <a:off x="9588500" y="16377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36698</xdr:rowOff>
    </xdr:from>
    <xdr:ext cx="534377" cy="259045"/>
    <xdr:sp macro="" textlink="">
      <xdr:nvSpPr>
        <xdr:cNvPr id="456" name="テキスト ボックス 455"/>
        <xdr:cNvSpPr txBox="1"/>
      </xdr:nvSpPr>
      <xdr:spPr>
        <a:xfrm>
          <a:off x="9372111" y="1615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22,451</a:t>
          </a:r>
          <a:endParaRPr kumimoji="1" lang="ja-JP" altLang="en-US" sz="1000" b="1">
            <a:solidFill>
              <a:srgbClr val="000080"/>
            </a:solidFill>
            <a:latin typeface="ＭＳ Ｐゴシック"/>
          </a:endParaRPr>
        </a:p>
      </xdr:txBody>
    </xdr:sp>
    <xdr:clientData/>
  </xdr:oneCellAnchor>
  <xdr:twoCellAnchor>
    <xdr:from>
      <xdr:col>12</xdr:col>
      <xdr:colOff>460375</xdr:colOff>
      <xdr:row>95</xdr:row>
      <xdr:rowOff>114777</xdr:rowOff>
    </xdr:from>
    <xdr:to>
      <xdr:col>12</xdr:col>
      <xdr:colOff>561975</xdr:colOff>
      <xdr:row>96</xdr:row>
      <xdr:rowOff>44927</xdr:rowOff>
    </xdr:to>
    <xdr:sp macro="" textlink="">
      <xdr:nvSpPr>
        <xdr:cNvPr id="457" name="フローチャート : 判断 456"/>
        <xdr:cNvSpPr/>
      </xdr:nvSpPr>
      <xdr:spPr>
        <a:xfrm>
          <a:off x="8699500" y="16402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61454</xdr:rowOff>
    </xdr:from>
    <xdr:ext cx="534377" cy="259045"/>
    <xdr:sp macro="" textlink="">
      <xdr:nvSpPr>
        <xdr:cNvPr id="458" name="テキスト ボックス 457"/>
        <xdr:cNvSpPr txBox="1"/>
      </xdr:nvSpPr>
      <xdr:spPr>
        <a:xfrm>
          <a:off x="8483111" y="16177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21,368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9" name="テキスト ボックス 45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0" name="テキスト ボックス 45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1" name="テキスト ボックス 46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2" name="テキスト ボックス 46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3" name="テキスト ボックス 46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94</xdr:row>
      <xdr:rowOff>73744</xdr:rowOff>
    </xdr:from>
    <xdr:to>
      <xdr:col>15</xdr:col>
      <xdr:colOff>231775</xdr:colOff>
      <xdr:row>95</xdr:row>
      <xdr:rowOff>3894</xdr:rowOff>
    </xdr:to>
    <xdr:sp macro="" textlink="">
      <xdr:nvSpPr>
        <xdr:cNvPr id="464" name="円/楕円 463"/>
        <xdr:cNvSpPr/>
      </xdr:nvSpPr>
      <xdr:spPr>
        <a:xfrm>
          <a:off x="10426700" y="1619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52171</xdr:rowOff>
    </xdr:from>
    <xdr:ext cx="534377" cy="259045"/>
    <xdr:sp macro="" textlink="">
      <xdr:nvSpPr>
        <xdr:cNvPr id="465" name="普通建設事業費 （ うち更新整備　）該当値テキスト"/>
        <xdr:cNvSpPr txBox="1"/>
      </xdr:nvSpPr>
      <xdr:spPr>
        <a:xfrm>
          <a:off x="10528300" y="16168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30,663</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48758</xdr:rowOff>
    </xdr:from>
    <xdr:to>
      <xdr:col>14</xdr:col>
      <xdr:colOff>79375</xdr:colOff>
      <xdr:row>98</xdr:row>
      <xdr:rowOff>150358</xdr:rowOff>
    </xdr:to>
    <xdr:sp macro="" textlink="">
      <xdr:nvSpPr>
        <xdr:cNvPr id="466" name="円/楕円 465"/>
        <xdr:cNvSpPr/>
      </xdr:nvSpPr>
      <xdr:spPr>
        <a:xfrm>
          <a:off x="9588500" y="1685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98</xdr:row>
      <xdr:rowOff>141485</xdr:rowOff>
    </xdr:from>
    <xdr:ext cx="469744" cy="259045"/>
    <xdr:sp macro="" textlink="">
      <xdr:nvSpPr>
        <xdr:cNvPr id="467" name="テキスト ボックス 466"/>
        <xdr:cNvSpPr txBox="1"/>
      </xdr:nvSpPr>
      <xdr:spPr>
        <a:xfrm>
          <a:off x="9404427" y="16943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1,756</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76304</xdr:rowOff>
    </xdr:from>
    <xdr:to>
      <xdr:col>12</xdr:col>
      <xdr:colOff>561975</xdr:colOff>
      <xdr:row>99</xdr:row>
      <xdr:rowOff>6454</xdr:rowOff>
    </xdr:to>
    <xdr:sp macro="" textlink="">
      <xdr:nvSpPr>
        <xdr:cNvPr id="468" name="円/楕円 467"/>
        <xdr:cNvSpPr/>
      </xdr:nvSpPr>
      <xdr:spPr>
        <a:xfrm>
          <a:off x="8699500" y="1687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98</xdr:row>
      <xdr:rowOff>169031</xdr:rowOff>
    </xdr:from>
    <xdr:ext cx="378565" cy="259045"/>
    <xdr:sp macro="" textlink="">
      <xdr:nvSpPr>
        <xdr:cNvPr id="469" name="テキスト ボックス 468"/>
        <xdr:cNvSpPr txBox="1"/>
      </xdr:nvSpPr>
      <xdr:spPr>
        <a:xfrm>
          <a:off x="8561017" y="169711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0" name="正方形/長方形 46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1" name="正方形/長方形 47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2" name="正方形/長方形 47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3" name="正方形/長方形 47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4" name="正方形/長方形 47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5" name="正方形/長方形 47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6" name="正方形/長方形 47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7" name="正方形/長方形 47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8" name="テキスト ボックス 47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9" name="直線コネクタ 47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0" name="直線コネクタ 47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1" name="テキスト ボックス 48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2" name="直線コネクタ 48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83" name="テキスト ボックス 482"/>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4" name="直線コネクタ 48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33</xdr:row>
      <xdr:rowOff>168927</xdr:rowOff>
    </xdr:from>
    <xdr:ext cx="467179" cy="259045"/>
    <xdr:sp macro="" textlink="">
      <xdr:nvSpPr>
        <xdr:cNvPr id="485" name="テキスト ボックス 484"/>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6" name="直線コネクタ 48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31</xdr:row>
      <xdr:rowOff>130827</xdr:rowOff>
    </xdr:from>
    <xdr:ext cx="467179" cy="259045"/>
    <xdr:sp macro="" textlink="">
      <xdr:nvSpPr>
        <xdr:cNvPr id="487" name="テキスト ボックス 486"/>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8" name="直線コネクタ 48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9" name="テキスト ボックス 488"/>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0" name="直線コネクタ 48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1" name="テキスト ボックス 49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98552</xdr:rowOff>
    </xdr:from>
    <xdr:to>
      <xdr:col>23</xdr:col>
      <xdr:colOff>516889</xdr:colOff>
      <xdr:row>39</xdr:row>
      <xdr:rowOff>44450</xdr:rowOff>
    </xdr:to>
    <xdr:cxnSp macro="">
      <xdr:nvCxnSpPr>
        <xdr:cNvPr id="493" name="直線コネクタ 492"/>
        <xdr:cNvCxnSpPr/>
      </xdr:nvCxnSpPr>
      <xdr:spPr>
        <a:xfrm flipV="1">
          <a:off x="16317595" y="5242052"/>
          <a:ext cx="1269" cy="1488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4"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5" name="直線コネクタ 494"/>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45229</xdr:rowOff>
    </xdr:from>
    <xdr:ext cx="534377" cy="259045"/>
    <xdr:sp macro="" textlink="">
      <xdr:nvSpPr>
        <xdr:cNvPr id="496" name="災害復旧事業費最大値テキスト"/>
        <xdr:cNvSpPr txBox="1"/>
      </xdr:nvSpPr>
      <xdr:spPr>
        <a:xfrm>
          <a:off x="16370300" y="5017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11,724</a:t>
          </a:r>
          <a:endParaRPr kumimoji="1" lang="ja-JP" altLang="en-US" sz="1000" b="1">
            <a:latin typeface="ＭＳ Ｐゴシック"/>
          </a:endParaRPr>
        </a:p>
      </xdr:txBody>
    </xdr:sp>
    <xdr:clientData/>
  </xdr:oneCellAnchor>
  <xdr:twoCellAnchor>
    <xdr:from>
      <xdr:col>23</xdr:col>
      <xdr:colOff>428625</xdr:colOff>
      <xdr:row>30</xdr:row>
      <xdr:rowOff>98552</xdr:rowOff>
    </xdr:from>
    <xdr:to>
      <xdr:col>23</xdr:col>
      <xdr:colOff>606425</xdr:colOff>
      <xdr:row>30</xdr:row>
      <xdr:rowOff>98552</xdr:rowOff>
    </xdr:to>
    <xdr:cxnSp macro="">
      <xdr:nvCxnSpPr>
        <xdr:cNvPr id="497" name="直線コネクタ 496"/>
        <xdr:cNvCxnSpPr/>
      </xdr:nvCxnSpPr>
      <xdr:spPr>
        <a:xfrm>
          <a:off x="16230600" y="524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13335</xdr:rowOff>
    </xdr:from>
    <xdr:to>
      <xdr:col>23</xdr:col>
      <xdr:colOff>517525</xdr:colOff>
      <xdr:row>39</xdr:row>
      <xdr:rowOff>44450</xdr:rowOff>
    </xdr:to>
    <xdr:cxnSp macro="">
      <xdr:nvCxnSpPr>
        <xdr:cNvPr id="498" name="直線コネクタ 497"/>
        <xdr:cNvCxnSpPr/>
      </xdr:nvCxnSpPr>
      <xdr:spPr>
        <a:xfrm>
          <a:off x="15481300" y="6699885"/>
          <a:ext cx="838200" cy="31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22623</xdr:rowOff>
    </xdr:from>
    <xdr:ext cx="469744" cy="259045"/>
    <xdr:sp macro="" textlink="">
      <xdr:nvSpPr>
        <xdr:cNvPr id="499" name="災害復旧事業費平均値テキスト"/>
        <xdr:cNvSpPr txBox="1"/>
      </xdr:nvSpPr>
      <xdr:spPr>
        <a:xfrm>
          <a:off x="16370300" y="61948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2,652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171196</xdr:rowOff>
    </xdr:from>
    <xdr:to>
      <xdr:col>23</xdr:col>
      <xdr:colOff>568325</xdr:colOff>
      <xdr:row>37</xdr:row>
      <xdr:rowOff>101346</xdr:rowOff>
    </xdr:to>
    <xdr:sp macro="" textlink="">
      <xdr:nvSpPr>
        <xdr:cNvPr id="500" name="フローチャート : 判断 499"/>
        <xdr:cNvSpPr/>
      </xdr:nvSpPr>
      <xdr:spPr>
        <a:xfrm>
          <a:off x="16268700" y="6343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163195</xdr:rowOff>
    </xdr:from>
    <xdr:to>
      <xdr:col>22</xdr:col>
      <xdr:colOff>365125</xdr:colOff>
      <xdr:row>39</xdr:row>
      <xdr:rowOff>13335</xdr:rowOff>
    </xdr:to>
    <xdr:cxnSp macro="">
      <xdr:nvCxnSpPr>
        <xdr:cNvPr id="501" name="直線コネクタ 500"/>
        <xdr:cNvCxnSpPr/>
      </xdr:nvCxnSpPr>
      <xdr:spPr>
        <a:xfrm>
          <a:off x="14592300" y="6678295"/>
          <a:ext cx="889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66294</xdr:rowOff>
    </xdr:from>
    <xdr:to>
      <xdr:col>22</xdr:col>
      <xdr:colOff>415925</xdr:colOff>
      <xdr:row>38</xdr:row>
      <xdr:rowOff>167894</xdr:rowOff>
    </xdr:to>
    <xdr:sp macro="" textlink="">
      <xdr:nvSpPr>
        <xdr:cNvPr id="502" name="フローチャート : 判断 501"/>
        <xdr:cNvSpPr/>
      </xdr:nvSpPr>
      <xdr:spPr>
        <a:xfrm>
          <a:off x="15430500" y="658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12971</xdr:rowOff>
    </xdr:from>
    <xdr:ext cx="378565" cy="259045"/>
    <xdr:sp macro="" textlink="">
      <xdr:nvSpPr>
        <xdr:cNvPr id="503" name="テキスト ボックス 502"/>
        <xdr:cNvSpPr txBox="1"/>
      </xdr:nvSpPr>
      <xdr:spPr>
        <a:xfrm>
          <a:off x="15292017" y="6356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163195</xdr:rowOff>
    </xdr:from>
    <xdr:to>
      <xdr:col>21</xdr:col>
      <xdr:colOff>161925</xdr:colOff>
      <xdr:row>39</xdr:row>
      <xdr:rowOff>44450</xdr:rowOff>
    </xdr:to>
    <xdr:cxnSp macro="">
      <xdr:nvCxnSpPr>
        <xdr:cNvPr id="504" name="直線コネクタ 503"/>
        <xdr:cNvCxnSpPr/>
      </xdr:nvCxnSpPr>
      <xdr:spPr>
        <a:xfrm flipV="1">
          <a:off x="13703300" y="6678295"/>
          <a:ext cx="889000" cy="52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77851</xdr:rowOff>
    </xdr:from>
    <xdr:to>
      <xdr:col>21</xdr:col>
      <xdr:colOff>212725</xdr:colOff>
      <xdr:row>39</xdr:row>
      <xdr:rowOff>8001</xdr:rowOff>
    </xdr:to>
    <xdr:sp macro="" textlink="">
      <xdr:nvSpPr>
        <xdr:cNvPr id="505" name="フローチャート : 判断 504"/>
        <xdr:cNvSpPr/>
      </xdr:nvSpPr>
      <xdr:spPr>
        <a:xfrm>
          <a:off x="14541500" y="659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37</xdr:row>
      <xdr:rowOff>24528</xdr:rowOff>
    </xdr:from>
    <xdr:ext cx="378565" cy="259045"/>
    <xdr:sp macro="" textlink="">
      <xdr:nvSpPr>
        <xdr:cNvPr id="506" name="テキスト ボックス 505"/>
        <xdr:cNvSpPr txBox="1"/>
      </xdr:nvSpPr>
      <xdr:spPr>
        <a:xfrm>
          <a:off x="14403017" y="63681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507" name="直線コネクタ 506"/>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75438</xdr:rowOff>
    </xdr:from>
    <xdr:to>
      <xdr:col>20</xdr:col>
      <xdr:colOff>9525</xdr:colOff>
      <xdr:row>39</xdr:row>
      <xdr:rowOff>5588</xdr:rowOff>
    </xdr:to>
    <xdr:sp macro="" textlink="">
      <xdr:nvSpPr>
        <xdr:cNvPr id="508" name="フローチャート : 判断 507"/>
        <xdr:cNvSpPr/>
      </xdr:nvSpPr>
      <xdr:spPr>
        <a:xfrm>
          <a:off x="13652500" y="659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37</xdr:row>
      <xdr:rowOff>22115</xdr:rowOff>
    </xdr:from>
    <xdr:ext cx="378565" cy="259045"/>
    <xdr:sp macro="" textlink="">
      <xdr:nvSpPr>
        <xdr:cNvPr id="509" name="テキスト ボックス 508"/>
        <xdr:cNvSpPr txBox="1"/>
      </xdr:nvSpPr>
      <xdr:spPr>
        <a:xfrm>
          <a:off x="13514017" y="63657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11938</xdr:rowOff>
    </xdr:from>
    <xdr:to>
      <xdr:col>18</xdr:col>
      <xdr:colOff>492125</xdr:colOff>
      <xdr:row>38</xdr:row>
      <xdr:rowOff>113538</xdr:rowOff>
    </xdr:to>
    <xdr:sp macro="" textlink="">
      <xdr:nvSpPr>
        <xdr:cNvPr id="510" name="フローチャート : 判断 509"/>
        <xdr:cNvSpPr/>
      </xdr:nvSpPr>
      <xdr:spPr>
        <a:xfrm>
          <a:off x="12763500" y="6527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130065</xdr:rowOff>
    </xdr:from>
    <xdr:ext cx="469744" cy="259045"/>
    <xdr:sp macro="" textlink="">
      <xdr:nvSpPr>
        <xdr:cNvPr id="511" name="テキスト ボックス 510"/>
        <xdr:cNvSpPr txBox="1"/>
      </xdr:nvSpPr>
      <xdr:spPr>
        <a:xfrm>
          <a:off x="12579427" y="6302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2" name="テキスト ボックス 51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3" name="テキスト ボックス 51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4" name="テキスト ボックス 51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5" name="テキスト ボックス 51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6" name="テキスト ボックス 51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17" name="円/楕円 516"/>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80027</xdr:rowOff>
    </xdr:from>
    <xdr:ext cx="249299" cy="259045"/>
    <xdr:sp macro="" textlink="">
      <xdr:nvSpPr>
        <xdr:cNvPr id="518"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133985</xdr:rowOff>
    </xdr:from>
    <xdr:to>
      <xdr:col>22</xdr:col>
      <xdr:colOff>415925</xdr:colOff>
      <xdr:row>39</xdr:row>
      <xdr:rowOff>64135</xdr:rowOff>
    </xdr:to>
    <xdr:sp macro="" textlink="">
      <xdr:nvSpPr>
        <xdr:cNvPr id="519" name="円/楕円 518"/>
        <xdr:cNvSpPr/>
      </xdr:nvSpPr>
      <xdr:spPr>
        <a:xfrm>
          <a:off x="15430500" y="664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55262</xdr:rowOff>
    </xdr:from>
    <xdr:ext cx="378565" cy="259045"/>
    <xdr:sp macro="" textlink="">
      <xdr:nvSpPr>
        <xdr:cNvPr id="520" name="テキスト ボックス 519"/>
        <xdr:cNvSpPr txBox="1"/>
      </xdr:nvSpPr>
      <xdr:spPr>
        <a:xfrm>
          <a:off x="15292017" y="6741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112395</xdr:rowOff>
    </xdr:from>
    <xdr:to>
      <xdr:col>21</xdr:col>
      <xdr:colOff>212725</xdr:colOff>
      <xdr:row>39</xdr:row>
      <xdr:rowOff>42545</xdr:rowOff>
    </xdr:to>
    <xdr:sp macro="" textlink="">
      <xdr:nvSpPr>
        <xdr:cNvPr id="521" name="円/楕円 520"/>
        <xdr:cNvSpPr/>
      </xdr:nvSpPr>
      <xdr:spPr>
        <a:xfrm>
          <a:off x="14541500" y="6627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33672</xdr:rowOff>
    </xdr:from>
    <xdr:ext cx="378565" cy="259045"/>
    <xdr:sp macro="" textlink="">
      <xdr:nvSpPr>
        <xdr:cNvPr id="522" name="テキスト ボックス 521"/>
        <xdr:cNvSpPr txBox="1"/>
      </xdr:nvSpPr>
      <xdr:spPr>
        <a:xfrm>
          <a:off x="14403017" y="67202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23" name="円/楕円 522"/>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24" name="テキスト ボックス 523"/>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25" name="円/楕円 524"/>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26" name="テキスト ボックス 525"/>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7" name="正方形/長方形 52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8" name="正方形/長方形 52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9" name="正方形/長方形 52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0" name="正方形/長方形 52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1" name="正方形/長方形 53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2" name="正方形/長方形 53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3" name="正方形/長方形 53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4" name="正方形/長方形 53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5" name="テキスト ボックス 53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6" name="直線コネクタ 53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7" name="直線コネクタ 53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8" name="テキスト ボックス 53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9" name="直線コネクタ 53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0" name="テキスト ボックス 53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2" name="直線コネクタ 54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4" name="直線コネクタ 54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6" name="直線コネクタ 54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7" name="直線コネクタ 54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9" name="フローチャート : 判断 54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0" name="直線コネクタ 54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1" name="フローチャート : 判断 55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2" name="テキスト ボックス 551"/>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3" name="直線コネクタ 55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4" name="フローチャート : 判断 55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5" name="テキスト ボックス 554"/>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6" name="直線コネクタ 55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7" name="フローチャート : 判断 55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8" name="テキスト ボックス 557"/>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9" name="フローチャート : 判断 55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0" name="テキスト ボックス 559"/>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1" name="テキスト ボックス 56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2" name="テキスト ボックス 56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3" name="テキスト ボックス 56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4" name="テキスト ボックス 56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5" name="テキスト ボックス 56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6" name="円/楕円 56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8" name="円/楕円 56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9" name="テキスト ボックス 568"/>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0" name="円/楕円 56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1" name="テキスト ボックス 570"/>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2" name="円/楕円 57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3" name="テキスト ボックス 572"/>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4" name="円/楕円 57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5" name="テキスト ボックス 574"/>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6" name="正方形/長方形 57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7" name="正方形/長方形 57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8" name="正方形/長方形 57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9" name="正方形/長方形 57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0" name="正方形/長方形 57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1" name="正方形/長方形 58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2" name="正方形/長方形 58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37,675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3" name="正方形/長方形 58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4" name="テキスト ボックス 58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5" name="直線コネクタ 58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80</xdr:row>
      <xdr:rowOff>111777</xdr:rowOff>
    </xdr:from>
    <xdr:ext cx="248786" cy="259045"/>
    <xdr:sp macro="" textlink="">
      <xdr:nvSpPr>
        <xdr:cNvPr id="586" name="テキスト ボックス 585"/>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78</xdr:row>
      <xdr:rowOff>139700</xdr:rowOff>
    </xdr:from>
    <xdr:to>
      <xdr:col>24</xdr:col>
      <xdr:colOff>644525</xdr:colOff>
      <xdr:row>78</xdr:row>
      <xdr:rowOff>139700</xdr:rowOff>
    </xdr:to>
    <xdr:cxnSp macro="">
      <xdr:nvCxnSpPr>
        <xdr:cNvPr id="587" name="直線コネクタ 586"/>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77</xdr:row>
      <xdr:rowOff>168927</xdr:rowOff>
    </xdr:from>
    <xdr:ext cx="531299" cy="259045"/>
    <xdr:sp macro="" textlink="">
      <xdr:nvSpPr>
        <xdr:cNvPr id="588" name="テキスト ボックス 587"/>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89" name="直線コネクタ 588"/>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590" name="テキスト ボックス 589"/>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91" name="直線コネクタ 590"/>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592" name="テキスト ボックス 591"/>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93" name="直線コネクタ 592"/>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594" name="テキスト ボックス 593"/>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5" name="直線コネクタ 59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6" name="テキスト ボックス 59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122349</xdr:rowOff>
    </xdr:from>
    <xdr:to>
      <xdr:col>23</xdr:col>
      <xdr:colOff>516889</xdr:colOff>
      <xdr:row>78</xdr:row>
      <xdr:rowOff>108587</xdr:rowOff>
    </xdr:to>
    <xdr:cxnSp macro="">
      <xdr:nvCxnSpPr>
        <xdr:cNvPr id="598" name="直線コネクタ 597"/>
        <xdr:cNvCxnSpPr/>
      </xdr:nvCxnSpPr>
      <xdr:spPr>
        <a:xfrm flipV="1">
          <a:off x="16317595" y="12295299"/>
          <a:ext cx="1269" cy="1186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112414</xdr:rowOff>
    </xdr:from>
    <xdr:ext cx="534377" cy="259045"/>
    <xdr:sp macro="" textlink="">
      <xdr:nvSpPr>
        <xdr:cNvPr id="599" name="公債費最小値テキスト"/>
        <xdr:cNvSpPr txBox="1"/>
      </xdr:nvSpPr>
      <xdr:spPr>
        <a:xfrm>
          <a:off x="16370300" y="13485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21,361</a:t>
          </a:r>
          <a:endParaRPr kumimoji="1" lang="ja-JP" altLang="en-US" sz="1000" b="1">
            <a:latin typeface="ＭＳ Ｐゴシック"/>
          </a:endParaRPr>
        </a:p>
      </xdr:txBody>
    </xdr:sp>
    <xdr:clientData/>
  </xdr:oneCellAnchor>
  <xdr:twoCellAnchor>
    <xdr:from>
      <xdr:col>23</xdr:col>
      <xdr:colOff>428625</xdr:colOff>
      <xdr:row>78</xdr:row>
      <xdr:rowOff>108587</xdr:rowOff>
    </xdr:from>
    <xdr:to>
      <xdr:col>23</xdr:col>
      <xdr:colOff>606425</xdr:colOff>
      <xdr:row>78</xdr:row>
      <xdr:rowOff>108587</xdr:rowOff>
    </xdr:to>
    <xdr:cxnSp macro="">
      <xdr:nvCxnSpPr>
        <xdr:cNvPr id="600" name="直線コネクタ 599"/>
        <xdr:cNvCxnSpPr/>
      </xdr:nvCxnSpPr>
      <xdr:spPr>
        <a:xfrm>
          <a:off x="16230600" y="13481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69026</xdr:rowOff>
    </xdr:from>
    <xdr:ext cx="534377" cy="259045"/>
    <xdr:sp macro="" textlink="">
      <xdr:nvSpPr>
        <xdr:cNvPr id="601" name="公債費最大値テキスト"/>
        <xdr:cNvSpPr txBox="1"/>
      </xdr:nvSpPr>
      <xdr:spPr>
        <a:xfrm>
          <a:off x="16370300" y="12070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73,259</a:t>
          </a:r>
          <a:endParaRPr kumimoji="1" lang="ja-JP" altLang="en-US" sz="1000" b="1">
            <a:latin typeface="ＭＳ Ｐゴシック"/>
          </a:endParaRPr>
        </a:p>
      </xdr:txBody>
    </xdr:sp>
    <xdr:clientData/>
  </xdr:oneCellAnchor>
  <xdr:twoCellAnchor>
    <xdr:from>
      <xdr:col>23</xdr:col>
      <xdr:colOff>428625</xdr:colOff>
      <xdr:row>71</xdr:row>
      <xdr:rowOff>122349</xdr:rowOff>
    </xdr:from>
    <xdr:to>
      <xdr:col>23</xdr:col>
      <xdr:colOff>606425</xdr:colOff>
      <xdr:row>71</xdr:row>
      <xdr:rowOff>122349</xdr:rowOff>
    </xdr:to>
    <xdr:cxnSp macro="">
      <xdr:nvCxnSpPr>
        <xdr:cNvPr id="602" name="直線コネクタ 601"/>
        <xdr:cNvCxnSpPr/>
      </xdr:nvCxnSpPr>
      <xdr:spPr>
        <a:xfrm>
          <a:off x="16230600" y="12295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142352</xdr:rowOff>
    </xdr:from>
    <xdr:to>
      <xdr:col>23</xdr:col>
      <xdr:colOff>517525</xdr:colOff>
      <xdr:row>76</xdr:row>
      <xdr:rowOff>39664</xdr:rowOff>
    </xdr:to>
    <xdr:cxnSp macro="">
      <xdr:nvCxnSpPr>
        <xdr:cNvPr id="603" name="直線コネクタ 602"/>
        <xdr:cNvCxnSpPr/>
      </xdr:nvCxnSpPr>
      <xdr:spPr>
        <a:xfrm>
          <a:off x="15481300" y="13001102"/>
          <a:ext cx="838200" cy="68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45118</xdr:rowOff>
    </xdr:from>
    <xdr:ext cx="534377" cy="259045"/>
    <xdr:sp macro="" textlink="">
      <xdr:nvSpPr>
        <xdr:cNvPr id="604" name="公債費平均値テキスト"/>
        <xdr:cNvSpPr txBox="1"/>
      </xdr:nvSpPr>
      <xdr:spPr>
        <a:xfrm>
          <a:off x="16370300" y="127324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45,416</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22241</xdr:rowOff>
    </xdr:from>
    <xdr:to>
      <xdr:col>23</xdr:col>
      <xdr:colOff>568325</xdr:colOff>
      <xdr:row>75</xdr:row>
      <xdr:rowOff>123841</xdr:rowOff>
    </xdr:to>
    <xdr:sp macro="" textlink="">
      <xdr:nvSpPr>
        <xdr:cNvPr id="605" name="フローチャート : 判断 604"/>
        <xdr:cNvSpPr/>
      </xdr:nvSpPr>
      <xdr:spPr>
        <a:xfrm>
          <a:off x="16268700" y="12880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142352</xdr:rowOff>
    </xdr:from>
    <xdr:to>
      <xdr:col>22</xdr:col>
      <xdr:colOff>365125</xdr:colOff>
      <xdr:row>76</xdr:row>
      <xdr:rowOff>31297</xdr:rowOff>
    </xdr:to>
    <xdr:cxnSp macro="">
      <xdr:nvCxnSpPr>
        <xdr:cNvPr id="606" name="直線コネクタ 605"/>
        <xdr:cNvCxnSpPr/>
      </xdr:nvCxnSpPr>
      <xdr:spPr>
        <a:xfrm flipV="1">
          <a:off x="14592300" y="13001102"/>
          <a:ext cx="889000" cy="60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158531</xdr:rowOff>
    </xdr:from>
    <xdr:to>
      <xdr:col>22</xdr:col>
      <xdr:colOff>415925</xdr:colOff>
      <xdr:row>76</xdr:row>
      <xdr:rowOff>88681</xdr:rowOff>
    </xdr:to>
    <xdr:sp macro="" textlink="">
      <xdr:nvSpPr>
        <xdr:cNvPr id="607" name="フローチャート : 判断 606"/>
        <xdr:cNvSpPr/>
      </xdr:nvSpPr>
      <xdr:spPr>
        <a:xfrm>
          <a:off x="15430500" y="1301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79808</xdr:rowOff>
    </xdr:from>
    <xdr:ext cx="534377" cy="259045"/>
    <xdr:sp macro="" textlink="">
      <xdr:nvSpPr>
        <xdr:cNvPr id="608" name="テキスト ボックス 607"/>
        <xdr:cNvSpPr txBox="1"/>
      </xdr:nvSpPr>
      <xdr:spPr>
        <a:xfrm>
          <a:off x="15214111" y="1311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39,454</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158559</xdr:rowOff>
    </xdr:from>
    <xdr:to>
      <xdr:col>21</xdr:col>
      <xdr:colOff>161925</xdr:colOff>
      <xdr:row>76</xdr:row>
      <xdr:rowOff>31297</xdr:rowOff>
    </xdr:to>
    <xdr:cxnSp macro="">
      <xdr:nvCxnSpPr>
        <xdr:cNvPr id="609" name="直線コネクタ 608"/>
        <xdr:cNvCxnSpPr/>
      </xdr:nvCxnSpPr>
      <xdr:spPr>
        <a:xfrm>
          <a:off x="13703300" y="12845859"/>
          <a:ext cx="889000" cy="215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8044</xdr:rowOff>
    </xdr:from>
    <xdr:to>
      <xdr:col>21</xdr:col>
      <xdr:colOff>212725</xdr:colOff>
      <xdr:row>76</xdr:row>
      <xdr:rowOff>109644</xdr:rowOff>
    </xdr:to>
    <xdr:sp macro="" textlink="">
      <xdr:nvSpPr>
        <xdr:cNvPr id="610" name="フローチャート : 判断 609"/>
        <xdr:cNvSpPr/>
      </xdr:nvSpPr>
      <xdr:spPr>
        <a:xfrm>
          <a:off x="14541500" y="1303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100771</xdr:rowOff>
    </xdr:from>
    <xdr:ext cx="534377" cy="259045"/>
    <xdr:sp macro="" textlink="">
      <xdr:nvSpPr>
        <xdr:cNvPr id="611" name="テキスト ボックス 610"/>
        <xdr:cNvSpPr txBox="1"/>
      </xdr:nvSpPr>
      <xdr:spPr>
        <a:xfrm>
          <a:off x="14325111" y="13130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38,537</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158559</xdr:rowOff>
    </xdr:from>
    <xdr:to>
      <xdr:col>19</xdr:col>
      <xdr:colOff>644525</xdr:colOff>
      <xdr:row>76</xdr:row>
      <xdr:rowOff>61221</xdr:rowOff>
    </xdr:to>
    <xdr:cxnSp macro="">
      <xdr:nvCxnSpPr>
        <xdr:cNvPr id="612" name="直線コネクタ 611"/>
        <xdr:cNvCxnSpPr/>
      </xdr:nvCxnSpPr>
      <xdr:spPr>
        <a:xfrm flipV="1">
          <a:off x="12814300" y="12845859"/>
          <a:ext cx="889000" cy="245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166875</xdr:rowOff>
    </xdr:from>
    <xdr:to>
      <xdr:col>20</xdr:col>
      <xdr:colOff>9525</xdr:colOff>
      <xdr:row>76</xdr:row>
      <xdr:rowOff>97025</xdr:rowOff>
    </xdr:to>
    <xdr:sp macro="" textlink="">
      <xdr:nvSpPr>
        <xdr:cNvPr id="613" name="フローチャート : 判断 612"/>
        <xdr:cNvSpPr/>
      </xdr:nvSpPr>
      <xdr:spPr>
        <a:xfrm>
          <a:off x="13652500" y="1302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88152</xdr:rowOff>
    </xdr:from>
    <xdr:ext cx="534377" cy="259045"/>
    <xdr:sp macro="" textlink="">
      <xdr:nvSpPr>
        <xdr:cNvPr id="614" name="テキスト ボックス 613"/>
        <xdr:cNvSpPr txBox="1"/>
      </xdr:nvSpPr>
      <xdr:spPr>
        <a:xfrm>
          <a:off x="13436111" y="13118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39,089</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341</xdr:rowOff>
    </xdr:from>
    <xdr:to>
      <xdr:col>18</xdr:col>
      <xdr:colOff>492125</xdr:colOff>
      <xdr:row>76</xdr:row>
      <xdr:rowOff>101941</xdr:rowOff>
    </xdr:to>
    <xdr:sp macro="" textlink="">
      <xdr:nvSpPr>
        <xdr:cNvPr id="615" name="フローチャート : 判断 614"/>
        <xdr:cNvSpPr/>
      </xdr:nvSpPr>
      <xdr:spPr>
        <a:xfrm>
          <a:off x="12763500" y="13030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118467</xdr:rowOff>
    </xdr:from>
    <xdr:ext cx="534377" cy="259045"/>
    <xdr:sp macro="" textlink="">
      <xdr:nvSpPr>
        <xdr:cNvPr id="616" name="テキスト ボックス 615"/>
        <xdr:cNvSpPr txBox="1"/>
      </xdr:nvSpPr>
      <xdr:spPr>
        <a:xfrm>
          <a:off x="12547111" y="12805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7" name="テキスト ボックス 61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8" name="テキスト ボックス 61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9" name="テキスト ボックス 61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0" name="テキスト ボックス 61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1" name="テキスト ボックス 62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75</xdr:row>
      <xdr:rowOff>160314</xdr:rowOff>
    </xdr:from>
    <xdr:to>
      <xdr:col>23</xdr:col>
      <xdr:colOff>568325</xdr:colOff>
      <xdr:row>76</xdr:row>
      <xdr:rowOff>90464</xdr:rowOff>
    </xdr:to>
    <xdr:sp macro="" textlink="">
      <xdr:nvSpPr>
        <xdr:cNvPr id="622" name="円/楕円 621"/>
        <xdr:cNvSpPr/>
      </xdr:nvSpPr>
      <xdr:spPr>
        <a:xfrm>
          <a:off x="16268700" y="1301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138741</xdr:rowOff>
    </xdr:from>
    <xdr:ext cx="534377" cy="259045"/>
    <xdr:sp macro="" textlink="">
      <xdr:nvSpPr>
        <xdr:cNvPr id="623" name="公債費該当値テキスト"/>
        <xdr:cNvSpPr txBox="1"/>
      </xdr:nvSpPr>
      <xdr:spPr>
        <a:xfrm>
          <a:off x="16370300" y="12997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39,376</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91552</xdr:rowOff>
    </xdr:from>
    <xdr:to>
      <xdr:col>22</xdr:col>
      <xdr:colOff>415925</xdr:colOff>
      <xdr:row>76</xdr:row>
      <xdr:rowOff>21701</xdr:rowOff>
    </xdr:to>
    <xdr:sp macro="" textlink="">
      <xdr:nvSpPr>
        <xdr:cNvPr id="624" name="円/楕円 623"/>
        <xdr:cNvSpPr/>
      </xdr:nvSpPr>
      <xdr:spPr>
        <a:xfrm>
          <a:off x="15430500" y="1295030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38229</xdr:rowOff>
    </xdr:from>
    <xdr:ext cx="534377" cy="259045"/>
    <xdr:sp macro="" textlink="">
      <xdr:nvSpPr>
        <xdr:cNvPr id="625" name="テキスト ボックス 624"/>
        <xdr:cNvSpPr txBox="1"/>
      </xdr:nvSpPr>
      <xdr:spPr>
        <a:xfrm>
          <a:off x="15214111" y="1272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42,384</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151947</xdr:rowOff>
    </xdr:from>
    <xdr:to>
      <xdr:col>21</xdr:col>
      <xdr:colOff>212725</xdr:colOff>
      <xdr:row>76</xdr:row>
      <xdr:rowOff>82097</xdr:rowOff>
    </xdr:to>
    <xdr:sp macro="" textlink="">
      <xdr:nvSpPr>
        <xdr:cNvPr id="626" name="円/楕円 625"/>
        <xdr:cNvSpPr/>
      </xdr:nvSpPr>
      <xdr:spPr>
        <a:xfrm>
          <a:off x="14541500" y="13010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98625</xdr:rowOff>
    </xdr:from>
    <xdr:ext cx="534377" cy="259045"/>
    <xdr:sp macro="" textlink="">
      <xdr:nvSpPr>
        <xdr:cNvPr id="627" name="テキスト ボックス 626"/>
        <xdr:cNvSpPr txBox="1"/>
      </xdr:nvSpPr>
      <xdr:spPr>
        <a:xfrm>
          <a:off x="14325111" y="12785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39,742</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107759</xdr:rowOff>
    </xdr:from>
    <xdr:to>
      <xdr:col>20</xdr:col>
      <xdr:colOff>9525</xdr:colOff>
      <xdr:row>75</xdr:row>
      <xdr:rowOff>37909</xdr:rowOff>
    </xdr:to>
    <xdr:sp macro="" textlink="">
      <xdr:nvSpPr>
        <xdr:cNvPr id="628" name="円/楕円 627"/>
        <xdr:cNvSpPr/>
      </xdr:nvSpPr>
      <xdr:spPr>
        <a:xfrm>
          <a:off x="13652500" y="12795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54436</xdr:rowOff>
    </xdr:from>
    <xdr:ext cx="534377" cy="259045"/>
    <xdr:sp macro="" textlink="">
      <xdr:nvSpPr>
        <xdr:cNvPr id="629" name="テキスト ボックス 628"/>
        <xdr:cNvSpPr txBox="1"/>
      </xdr:nvSpPr>
      <xdr:spPr>
        <a:xfrm>
          <a:off x="13436111" y="12570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49,175</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10421</xdr:rowOff>
    </xdr:from>
    <xdr:to>
      <xdr:col>18</xdr:col>
      <xdr:colOff>492125</xdr:colOff>
      <xdr:row>76</xdr:row>
      <xdr:rowOff>112021</xdr:rowOff>
    </xdr:to>
    <xdr:sp macro="" textlink="">
      <xdr:nvSpPr>
        <xdr:cNvPr id="630" name="円/楕円 629"/>
        <xdr:cNvSpPr/>
      </xdr:nvSpPr>
      <xdr:spPr>
        <a:xfrm>
          <a:off x="12763500" y="1304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103148</xdr:rowOff>
    </xdr:from>
    <xdr:ext cx="534377" cy="259045"/>
    <xdr:sp macro="" textlink="">
      <xdr:nvSpPr>
        <xdr:cNvPr id="631" name="テキスト ボックス 630"/>
        <xdr:cNvSpPr txBox="1"/>
      </xdr:nvSpPr>
      <xdr:spPr>
        <a:xfrm>
          <a:off x="12547111" y="13133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38,433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2" name="正方形/長方形 63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3" name="正方形/長方形 63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4" name="正方形/長方形 63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5" name="正方形/長方形 63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6" name="正方形/長方形 63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7" name="正方形/長方形 63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8" name="正方形/長方形 63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22,821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9" name="正方形/長方形 63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0" name="テキスト ボックス 63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1" name="直線コネクタ 64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2" name="直線コネクタ 64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3" name="テキスト ボックス 64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4" name="直線コネクタ 64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5" name="テキスト ボックス 64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6" name="直線コネクタ 64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7" name="テキスト ボックス 64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8" name="直線コネクタ 64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9" name="テキスト ボックス 64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0" name="直線コネクタ 64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51" name="テキスト ボックス 650"/>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53" name="テキスト ボックス 652"/>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131394</xdr:rowOff>
    </xdr:from>
    <xdr:to>
      <xdr:col>23</xdr:col>
      <xdr:colOff>516889</xdr:colOff>
      <xdr:row>99</xdr:row>
      <xdr:rowOff>33134</xdr:rowOff>
    </xdr:to>
    <xdr:cxnSp macro="">
      <xdr:nvCxnSpPr>
        <xdr:cNvPr id="655" name="直線コネクタ 654"/>
        <xdr:cNvCxnSpPr/>
      </xdr:nvCxnSpPr>
      <xdr:spPr>
        <a:xfrm flipV="1">
          <a:off x="16317595" y="15390444"/>
          <a:ext cx="1269" cy="1616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36961</xdr:rowOff>
    </xdr:from>
    <xdr:ext cx="378565" cy="259045"/>
    <xdr:sp macro="" textlink="">
      <xdr:nvSpPr>
        <xdr:cNvPr id="656" name="積立金最小値テキスト"/>
        <xdr:cNvSpPr txBox="1"/>
      </xdr:nvSpPr>
      <xdr:spPr>
        <a:xfrm>
          <a:off x="16370300" y="17010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23</xdr:col>
      <xdr:colOff>428625</xdr:colOff>
      <xdr:row>99</xdr:row>
      <xdr:rowOff>33134</xdr:rowOff>
    </xdr:from>
    <xdr:to>
      <xdr:col>23</xdr:col>
      <xdr:colOff>606425</xdr:colOff>
      <xdr:row>99</xdr:row>
      <xdr:rowOff>33134</xdr:rowOff>
    </xdr:to>
    <xdr:cxnSp macro="">
      <xdr:nvCxnSpPr>
        <xdr:cNvPr id="657" name="直線コネクタ 656"/>
        <xdr:cNvCxnSpPr/>
      </xdr:nvCxnSpPr>
      <xdr:spPr>
        <a:xfrm>
          <a:off x="16230600" y="1700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78071</xdr:rowOff>
    </xdr:from>
    <xdr:ext cx="534377" cy="259045"/>
    <xdr:sp macro="" textlink="">
      <xdr:nvSpPr>
        <xdr:cNvPr id="658" name="積立金最大値テキスト"/>
        <xdr:cNvSpPr txBox="1"/>
      </xdr:nvSpPr>
      <xdr:spPr>
        <a:xfrm>
          <a:off x="16370300" y="15165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42,718</a:t>
          </a:r>
          <a:endParaRPr kumimoji="1" lang="ja-JP" altLang="en-US" sz="1000" b="1">
            <a:latin typeface="ＭＳ Ｐゴシック"/>
          </a:endParaRPr>
        </a:p>
      </xdr:txBody>
    </xdr:sp>
    <xdr:clientData/>
  </xdr:oneCellAnchor>
  <xdr:twoCellAnchor>
    <xdr:from>
      <xdr:col>23</xdr:col>
      <xdr:colOff>428625</xdr:colOff>
      <xdr:row>89</xdr:row>
      <xdr:rowOff>131394</xdr:rowOff>
    </xdr:from>
    <xdr:to>
      <xdr:col>23</xdr:col>
      <xdr:colOff>606425</xdr:colOff>
      <xdr:row>89</xdr:row>
      <xdr:rowOff>131394</xdr:rowOff>
    </xdr:to>
    <xdr:cxnSp macro="">
      <xdr:nvCxnSpPr>
        <xdr:cNvPr id="659" name="直線コネクタ 658"/>
        <xdr:cNvCxnSpPr/>
      </xdr:nvCxnSpPr>
      <xdr:spPr>
        <a:xfrm>
          <a:off x="16230600" y="15390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92151</xdr:rowOff>
    </xdr:from>
    <xdr:to>
      <xdr:col>23</xdr:col>
      <xdr:colOff>517525</xdr:colOff>
      <xdr:row>97</xdr:row>
      <xdr:rowOff>44145</xdr:rowOff>
    </xdr:to>
    <xdr:cxnSp macro="">
      <xdr:nvCxnSpPr>
        <xdr:cNvPr id="660" name="直線コネクタ 659"/>
        <xdr:cNvCxnSpPr/>
      </xdr:nvCxnSpPr>
      <xdr:spPr>
        <a:xfrm flipV="1">
          <a:off x="15481300" y="16379901"/>
          <a:ext cx="838200" cy="294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79633</xdr:rowOff>
    </xdr:from>
    <xdr:ext cx="534377" cy="259045"/>
    <xdr:sp macro="" textlink="">
      <xdr:nvSpPr>
        <xdr:cNvPr id="661" name="積立金平均値テキスト"/>
        <xdr:cNvSpPr txBox="1"/>
      </xdr:nvSpPr>
      <xdr:spPr>
        <a:xfrm>
          <a:off x="16370300" y="163673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15,177</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101206</xdr:rowOff>
    </xdr:from>
    <xdr:to>
      <xdr:col>23</xdr:col>
      <xdr:colOff>568325</xdr:colOff>
      <xdr:row>96</xdr:row>
      <xdr:rowOff>31356</xdr:rowOff>
    </xdr:to>
    <xdr:sp macro="" textlink="">
      <xdr:nvSpPr>
        <xdr:cNvPr id="662" name="フローチャート : 判断 661"/>
        <xdr:cNvSpPr/>
      </xdr:nvSpPr>
      <xdr:spPr>
        <a:xfrm>
          <a:off x="16268700" y="163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130860</xdr:rowOff>
    </xdr:from>
    <xdr:to>
      <xdr:col>22</xdr:col>
      <xdr:colOff>365125</xdr:colOff>
      <xdr:row>97</xdr:row>
      <xdr:rowOff>44145</xdr:rowOff>
    </xdr:to>
    <xdr:cxnSp macro="">
      <xdr:nvCxnSpPr>
        <xdr:cNvPr id="663" name="直線コネクタ 662"/>
        <xdr:cNvCxnSpPr/>
      </xdr:nvCxnSpPr>
      <xdr:spPr>
        <a:xfrm>
          <a:off x="14592300" y="16590060"/>
          <a:ext cx="889000" cy="84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3327</xdr:rowOff>
    </xdr:from>
    <xdr:to>
      <xdr:col>22</xdr:col>
      <xdr:colOff>415925</xdr:colOff>
      <xdr:row>96</xdr:row>
      <xdr:rowOff>104927</xdr:rowOff>
    </xdr:to>
    <xdr:sp macro="" textlink="">
      <xdr:nvSpPr>
        <xdr:cNvPr id="664" name="フローチャート : 判断 663"/>
        <xdr:cNvSpPr/>
      </xdr:nvSpPr>
      <xdr:spPr>
        <a:xfrm>
          <a:off x="15430500" y="16462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121454</xdr:rowOff>
    </xdr:from>
    <xdr:ext cx="534377" cy="259045"/>
    <xdr:sp macro="" textlink="">
      <xdr:nvSpPr>
        <xdr:cNvPr id="665" name="テキスト ボックス 664"/>
        <xdr:cNvSpPr txBox="1"/>
      </xdr:nvSpPr>
      <xdr:spPr>
        <a:xfrm>
          <a:off x="15214111" y="16237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13,246</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130860</xdr:rowOff>
    </xdr:from>
    <xdr:to>
      <xdr:col>21</xdr:col>
      <xdr:colOff>161925</xdr:colOff>
      <xdr:row>97</xdr:row>
      <xdr:rowOff>143015</xdr:rowOff>
    </xdr:to>
    <xdr:cxnSp macro="">
      <xdr:nvCxnSpPr>
        <xdr:cNvPr id="666" name="直線コネクタ 665"/>
        <xdr:cNvCxnSpPr/>
      </xdr:nvCxnSpPr>
      <xdr:spPr>
        <a:xfrm flipV="1">
          <a:off x="13703300" y="16590060"/>
          <a:ext cx="889000" cy="183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121132</xdr:rowOff>
    </xdr:from>
    <xdr:to>
      <xdr:col>21</xdr:col>
      <xdr:colOff>212725</xdr:colOff>
      <xdr:row>97</xdr:row>
      <xdr:rowOff>51282</xdr:rowOff>
    </xdr:to>
    <xdr:sp macro="" textlink="">
      <xdr:nvSpPr>
        <xdr:cNvPr id="667" name="フローチャート : 判断 666"/>
        <xdr:cNvSpPr/>
      </xdr:nvSpPr>
      <xdr:spPr>
        <a:xfrm>
          <a:off x="14541500" y="16580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42409</xdr:rowOff>
    </xdr:from>
    <xdr:ext cx="534377" cy="259045"/>
    <xdr:sp macro="" textlink="">
      <xdr:nvSpPr>
        <xdr:cNvPr id="668" name="テキスト ボックス 667"/>
        <xdr:cNvSpPr txBox="1"/>
      </xdr:nvSpPr>
      <xdr:spPr>
        <a:xfrm>
          <a:off x="14325111" y="16673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10,154</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69862</xdr:rowOff>
    </xdr:from>
    <xdr:to>
      <xdr:col>19</xdr:col>
      <xdr:colOff>644525</xdr:colOff>
      <xdr:row>97</xdr:row>
      <xdr:rowOff>143015</xdr:rowOff>
    </xdr:to>
    <xdr:cxnSp macro="">
      <xdr:nvCxnSpPr>
        <xdr:cNvPr id="669" name="直線コネクタ 668"/>
        <xdr:cNvCxnSpPr/>
      </xdr:nvCxnSpPr>
      <xdr:spPr>
        <a:xfrm>
          <a:off x="12814300" y="16700512"/>
          <a:ext cx="889000" cy="7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34455</xdr:rowOff>
    </xdr:from>
    <xdr:to>
      <xdr:col>20</xdr:col>
      <xdr:colOff>9525</xdr:colOff>
      <xdr:row>96</xdr:row>
      <xdr:rowOff>136055</xdr:rowOff>
    </xdr:to>
    <xdr:sp macro="" textlink="">
      <xdr:nvSpPr>
        <xdr:cNvPr id="670" name="フローチャート : 判断 669"/>
        <xdr:cNvSpPr/>
      </xdr:nvSpPr>
      <xdr:spPr>
        <a:xfrm>
          <a:off x="13652500" y="164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152582</xdr:rowOff>
    </xdr:from>
    <xdr:ext cx="534377" cy="259045"/>
    <xdr:sp macro="" textlink="">
      <xdr:nvSpPr>
        <xdr:cNvPr id="671" name="テキスト ボックス 670"/>
        <xdr:cNvSpPr txBox="1"/>
      </xdr:nvSpPr>
      <xdr:spPr>
        <a:xfrm>
          <a:off x="13436111" y="1626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12,429</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153212</xdr:rowOff>
    </xdr:from>
    <xdr:to>
      <xdr:col>18</xdr:col>
      <xdr:colOff>492125</xdr:colOff>
      <xdr:row>97</xdr:row>
      <xdr:rowOff>83362</xdr:rowOff>
    </xdr:to>
    <xdr:sp macro="" textlink="">
      <xdr:nvSpPr>
        <xdr:cNvPr id="672" name="フローチャート : 判断 671"/>
        <xdr:cNvSpPr/>
      </xdr:nvSpPr>
      <xdr:spPr>
        <a:xfrm>
          <a:off x="12763500" y="16612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95</xdr:row>
      <xdr:rowOff>99889</xdr:rowOff>
    </xdr:from>
    <xdr:ext cx="469744" cy="259045"/>
    <xdr:sp macro="" textlink="">
      <xdr:nvSpPr>
        <xdr:cNvPr id="673" name="テキスト ボックス 672"/>
        <xdr:cNvSpPr txBox="1"/>
      </xdr:nvSpPr>
      <xdr:spPr>
        <a:xfrm>
          <a:off x="12579427" y="16387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9,312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41351</xdr:rowOff>
    </xdr:from>
    <xdr:to>
      <xdr:col>23</xdr:col>
      <xdr:colOff>568325</xdr:colOff>
      <xdr:row>95</xdr:row>
      <xdr:rowOff>142951</xdr:rowOff>
    </xdr:to>
    <xdr:sp macro="" textlink="">
      <xdr:nvSpPr>
        <xdr:cNvPr id="679" name="円/楕円 678"/>
        <xdr:cNvSpPr/>
      </xdr:nvSpPr>
      <xdr:spPr>
        <a:xfrm>
          <a:off x="16268700" y="16329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64228</xdr:rowOff>
    </xdr:from>
    <xdr:ext cx="534377" cy="259045"/>
    <xdr:sp macro="" textlink="">
      <xdr:nvSpPr>
        <xdr:cNvPr id="680" name="積立金該当値テキスト"/>
        <xdr:cNvSpPr txBox="1"/>
      </xdr:nvSpPr>
      <xdr:spPr>
        <a:xfrm>
          <a:off x="16370300" y="16180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16,748</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164795</xdr:rowOff>
    </xdr:from>
    <xdr:to>
      <xdr:col>22</xdr:col>
      <xdr:colOff>415925</xdr:colOff>
      <xdr:row>97</xdr:row>
      <xdr:rowOff>94945</xdr:rowOff>
    </xdr:to>
    <xdr:sp macro="" textlink="">
      <xdr:nvSpPr>
        <xdr:cNvPr id="681" name="円/楕円 680"/>
        <xdr:cNvSpPr/>
      </xdr:nvSpPr>
      <xdr:spPr>
        <a:xfrm>
          <a:off x="15430500" y="1662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97</xdr:row>
      <xdr:rowOff>86072</xdr:rowOff>
    </xdr:from>
    <xdr:ext cx="469744" cy="259045"/>
    <xdr:sp macro="" textlink="">
      <xdr:nvSpPr>
        <xdr:cNvPr id="682" name="テキスト ボックス 681"/>
        <xdr:cNvSpPr txBox="1"/>
      </xdr:nvSpPr>
      <xdr:spPr>
        <a:xfrm>
          <a:off x="15246427" y="16716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9,008</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80060</xdr:rowOff>
    </xdr:from>
    <xdr:to>
      <xdr:col>21</xdr:col>
      <xdr:colOff>212725</xdr:colOff>
      <xdr:row>97</xdr:row>
      <xdr:rowOff>10210</xdr:rowOff>
    </xdr:to>
    <xdr:sp macro="" textlink="">
      <xdr:nvSpPr>
        <xdr:cNvPr id="683" name="円/楕円 682"/>
        <xdr:cNvSpPr/>
      </xdr:nvSpPr>
      <xdr:spPr>
        <a:xfrm>
          <a:off x="14541500" y="1653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26737</xdr:rowOff>
    </xdr:from>
    <xdr:ext cx="534377" cy="259045"/>
    <xdr:sp macro="" textlink="">
      <xdr:nvSpPr>
        <xdr:cNvPr id="684" name="テキスト ボックス 683"/>
        <xdr:cNvSpPr txBox="1"/>
      </xdr:nvSpPr>
      <xdr:spPr>
        <a:xfrm>
          <a:off x="14325111" y="16314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11,232</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92215</xdr:rowOff>
    </xdr:from>
    <xdr:to>
      <xdr:col>20</xdr:col>
      <xdr:colOff>9525</xdr:colOff>
      <xdr:row>98</xdr:row>
      <xdr:rowOff>22365</xdr:rowOff>
    </xdr:to>
    <xdr:sp macro="" textlink="">
      <xdr:nvSpPr>
        <xdr:cNvPr id="685" name="円/楕円 684"/>
        <xdr:cNvSpPr/>
      </xdr:nvSpPr>
      <xdr:spPr>
        <a:xfrm>
          <a:off x="13652500" y="1672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13492</xdr:rowOff>
    </xdr:from>
    <xdr:ext cx="469744" cy="259045"/>
    <xdr:sp macro="" textlink="">
      <xdr:nvSpPr>
        <xdr:cNvPr id="686" name="テキスト ボックス 685"/>
        <xdr:cNvSpPr txBox="1"/>
      </xdr:nvSpPr>
      <xdr:spPr>
        <a:xfrm>
          <a:off x="13468427" y="16815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6,413</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19062</xdr:rowOff>
    </xdr:from>
    <xdr:to>
      <xdr:col>18</xdr:col>
      <xdr:colOff>492125</xdr:colOff>
      <xdr:row>97</xdr:row>
      <xdr:rowOff>120662</xdr:rowOff>
    </xdr:to>
    <xdr:sp macro="" textlink="">
      <xdr:nvSpPr>
        <xdr:cNvPr id="687" name="円/楕円 686"/>
        <xdr:cNvSpPr/>
      </xdr:nvSpPr>
      <xdr:spPr>
        <a:xfrm>
          <a:off x="12763500" y="1664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97</xdr:row>
      <xdr:rowOff>111789</xdr:rowOff>
    </xdr:from>
    <xdr:ext cx="469744" cy="259045"/>
    <xdr:sp macro="" textlink="">
      <xdr:nvSpPr>
        <xdr:cNvPr id="688" name="テキスト ボックス 687"/>
        <xdr:cNvSpPr txBox="1"/>
      </xdr:nvSpPr>
      <xdr:spPr>
        <a:xfrm>
          <a:off x="12579427" y="16742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8,333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9" name="直線コネクタ 69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0" name="テキスト ボックス 69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1" name="直線コネクタ 70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2" name="テキスト ボックス 70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3" name="直線コネクタ 70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4" name="テキスト ボックス 70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5" name="直線コネクタ 70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6" name="テキスト ボックス 70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7" name="直線コネクタ 70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08" name="テキスト ボックス 70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9" name="直線コネクタ 70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0" name="テキスト ボックス 70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1" name="直線コネクタ 71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2" name="テキスト ボックス 71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95939</xdr:rowOff>
    </xdr:from>
    <xdr:to>
      <xdr:col>32</xdr:col>
      <xdr:colOff>186689</xdr:colOff>
      <xdr:row>39</xdr:row>
      <xdr:rowOff>98878</xdr:rowOff>
    </xdr:to>
    <xdr:cxnSp macro="">
      <xdr:nvCxnSpPr>
        <xdr:cNvPr id="714" name="直線コネクタ 713"/>
        <xdr:cNvCxnSpPr/>
      </xdr:nvCxnSpPr>
      <xdr:spPr>
        <a:xfrm flipV="1">
          <a:off x="22159595" y="5239439"/>
          <a:ext cx="1269" cy="1545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6" name="直線コネクタ 71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42616</xdr:rowOff>
    </xdr:from>
    <xdr:ext cx="469744" cy="259045"/>
    <xdr:sp macro="" textlink="">
      <xdr:nvSpPr>
        <xdr:cNvPr id="717" name="投資及び出資金最大値テキスト"/>
        <xdr:cNvSpPr txBox="1"/>
      </xdr:nvSpPr>
      <xdr:spPr>
        <a:xfrm>
          <a:off x="22212300" y="501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9,468</a:t>
          </a:r>
          <a:endParaRPr kumimoji="1" lang="ja-JP" altLang="en-US" sz="1000" b="1">
            <a:latin typeface="ＭＳ Ｐゴシック"/>
          </a:endParaRPr>
        </a:p>
      </xdr:txBody>
    </xdr:sp>
    <xdr:clientData/>
  </xdr:oneCellAnchor>
  <xdr:twoCellAnchor>
    <xdr:from>
      <xdr:col>32</xdr:col>
      <xdr:colOff>98425</xdr:colOff>
      <xdr:row>30</xdr:row>
      <xdr:rowOff>95939</xdr:rowOff>
    </xdr:from>
    <xdr:to>
      <xdr:col>32</xdr:col>
      <xdr:colOff>276225</xdr:colOff>
      <xdr:row>30</xdr:row>
      <xdr:rowOff>95939</xdr:rowOff>
    </xdr:to>
    <xdr:cxnSp macro="">
      <xdr:nvCxnSpPr>
        <xdr:cNvPr id="718" name="直線コネクタ 717"/>
        <xdr:cNvCxnSpPr/>
      </xdr:nvCxnSpPr>
      <xdr:spPr>
        <a:xfrm>
          <a:off x="22072600" y="5239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19" name="直線コネクタ 718"/>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8254</xdr:rowOff>
    </xdr:from>
    <xdr:ext cx="469744" cy="259045"/>
    <xdr:sp macro="" textlink="">
      <xdr:nvSpPr>
        <xdr:cNvPr id="720" name="投資及び出資金平均値テキスト"/>
        <xdr:cNvSpPr txBox="1"/>
      </xdr:nvSpPr>
      <xdr:spPr>
        <a:xfrm>
          <a:off x="22212300" y="63519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1,434</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156827</xdr:rowOff>
    </xdr:from>
    <xdr:to>
      <xdr:col>32</xdr:col>
      <xdr:colOff>238125</xdr:colOff>
      <xdr:row>38</xdr:row>
      <xdr:rowOff>86977</xdr:rowOff>
    </xdr:to>
    <xdr:sp macro="" textlink="">
      <xdr:nvSpPr>
        <xdr:cNvPr id="721" name="フローチャート : 判断 720"/>
        <xdr:cNvSpPr/>
      </xdr:nvSpPr>
      <xdr:spPr>
        <a:xfrm>
          <a:off x="22110700" y="650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22" name="直線コネクタ 721"/>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57549</xdr:rowOff>
    </xdr:from>
    <xdr:to>
      <xdr:col>31</xdr:col>
      <xdr:colOff>85725</xdr:colOff>
      <xdr:row>38</xdr:row>
      <xdr:rowOff>159149</xdr:rowOff>
    </xdr:to>
    <xdr:sp macro="" textlink="">
      <xdr:nvSpPr>
        <xdr:cNvPr id="723" name="フローチャート : 判断 722"/>
        <xdr:cNvSpPr/>
      </xdr:nvSpPr>
      <xdr:spPr>
        <a:xfrm>
          <a:off x="21272500" y="6572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4226</xdr:rowOff>
    </xdr:from>
    <xdr:ext cx="378565" cy="259045"/>
    <xdr:sp macro="" textlink="">
      <xdr:nvSpPr>
        <xdr:cNvPr id="724" name="テキスト ボックス 723"/>
        <xdr:cNvSpPr txBox="1"/>
      </xdr:nvSpPr>
      <xdr:spPr>
        <a:xfrm>
          <a:off x="21134017" y="63478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25" name="直線コネクタ 724"/>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50038</xdr:rowOff>
    </xdr:from>
    <xdr:to>
      <xdr:col>29</xdr:col>
      <xdr:colOff>568325</xdr:colOff>
      <xdr:row>38</xdr:row>
      <xdr:rowOff>151638</xdr:rowOff>
    </xdr:to>
    <xdr:sp macro="" textlink="">
      <xdr:nvSpPr>
        <xdr:cNvPr id="726" name="フローチャート : 判断 725"/>
        <xdr:cNvSpPr/>
      </xdr:nvSpPr>
      <xdr:spPr>
        <a:xfrm>
          <a:off x="20383500" y="6565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168165</xdr:rowOff>
    </xdr:from>
    <xdr:ext cx="469744" cy="259045"/>
    <xdr:sp macro="" textlink="">
      <xdr:nvSpPr>
        <xdr:cNvPr id="727" name="テキスト ボックス 726"/>
        <xdr:cNvSpPr txBox="1"/>
      </xdr:nvSpPr>
      <xdr:spPr>
        <a:xfrm>
          <a:off x="20199427" y="6340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28" name="直線コネクタ 727"/>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146703</xdr:rowOff>
    </xdr:from>
    <xdr:to>
      <xdr:col>28</xdr:col>
      <xdr:colOff>365125</xdr:colOff>
      <xdr:row>38</xdr:row>
      <xdr:rowOff>76853</xdr:rowOff>
    </xdr:to>
    <xdr:sp macro="" textlink="">
      <xdr:nvSpPr>
        <xdr:cNvPr id="729" name="フローチャート : 判断 728"/>
        <xdr:cNvSpPr/>
      </xdr:nvSpPr>
      <xdr:spPr>
        <a:xfrm>
          <a:off x="19494500" y="6490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93380</xdr:rowOff>
    </xdr:from>
    <xdr:ext cx="469744" cy="259045"/>
    <xdr:sp macro="" textlink="">
      <xdr:nvSpPr>
        <xdr:cNvPr id="730" name="テキスト ボックス 729"/>
        <xdr:cNvSpPr txBox="1"/>
      </xdr:nvSpPr>
      <xdr:spPr>
        <a:xfrm>
          <a:off x="19310427" y="6265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16728</xdr:rowOff>
    </xdr:from>
    <xdr:to>
      <xdr:col>27</xdr:col>
      <xdr:colOff>161925</xdr:colOff>
      <xdr:row>38</xdr:row>
      <xdr:rowOff>118328</xdr:rowOff>
    </xdr:to>
    <xdr:sp macro="" textlink="">
      <xdr:nvSpPr>
        <xdr:cNvPr id="731" name="フローチャート : 判断 730"/>
        <xdr:cNvSpPr/>
      </xdr:nvSpPr>
      <xdr:spPr>
        <a:xfrm>
          <a:off x="18605500" y="653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134855</xdr:rowOff>
    </xdr:from>
    <xdr:ext cx="469744" cy="259045"/>
    <xdr:sp macro="" textlink="">
      <xdr:nvSpPr>
        <xdr:cNvPr id="732" name="テキスト ボックス 731"/>
        <xdr:cNvSpPr txBox="1"/>
      </xdr:nvSpPr>
      <xdr:spPr>
        <a:xfrm>
          <a:off x="18421427" y="6307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3" name="テキスト ボックス 73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4" name="テキスト ボックス 73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5" name="テキスト ボックス 73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6" name="テキスト ボックス 73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7" name="テキスト ボックス 73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38" name="円/楕円 73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39"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40" name="円/楕円 73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41" name="テキスト ボックス 740"/>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42" name="円/楕円 74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43" name="テキスト ボックス 742"/>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44" name="円/楕円 743"/>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45" name="テキスト ボックス 744"/>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46" name="円/楕円 745"/>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47" name="テキスト ボックス 746"/>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8" name="正方形/長方形 74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9" name="正方形/長方形 74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0" name="正方形/長方形 74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1" name="正方形/長方形 75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2" name="正方形/長方形 75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3" name="正方形/長方形 75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4" name="正方形/長方形 75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5" name="正方形/長方形 75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6" name="テキスト ボックス 75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7" name="直線コネクタ 75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8" name="直線コネクタ 757"/>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9" name="テキスト ボックス 758"/>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0" name="直線コネクタ 759"/>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61" name="テキスト ボックス 760"/>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2" name="直線コネクタ 76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63" name="テキスト ボックス 762"/>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4" name="直線コネクタ 763"/>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5" name="テキスト ボックス 764"/>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6" name="直線コネクタ 765"/>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7" name="テキスト ボックス 766"/>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8" name="直線コネクタ 76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9" name="テキスト ボックス 76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84874</xdr:rowOff>
    </xdr:from>
    <xdr:to>
      <xdr:col>32</xdr:col>
      <xdr:colOff>186689</xdr:colOff>
      <xdr:row>59</xdr:row>
      <xdr:rowOff>44450</xdr:rowOff>
    </xdr:to>
    <xdr:cxnSp macro="">
      <xdr:nvCxnSpPr>
        <xdr:cNvPr id="771" name="直線コネクタ 770"/>
        <xdr:cNvCxnSpPr/>
      </xdr:nvCxnSpPr>
      <xdr:spPr>
        <a:xfrm flipV="1">
          <a:off x="22159595" y="8657374"/>
          <a:ext cx="1269" cy="1502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72"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3" name="直線コネクタ 77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31551</xdr:rowOff>
    </xdr:from>
    <xdr:ext cx="534377" cy="259045"/>
    <xdr:sp macro="" textlink="">
      <xdr:nvSpPr>
        <xdr:cNvPr id="774" name="貸付金最大値テキスト"/>
        <xdr:cNvSpPr txBox="1"/>
      </xdr:nvSpPr>
      <xdr:spPr>
        <a:xfrm>
          <a:off x="22212300" y="8432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39,439</a:t>
          </a:r>
          <a:endParaRPr kumimoji="1" lang="ja-JP" altLang="en-US" sz="1000" b="1">
            <a:latin typeface="ＭＳ Ｐゴシック"/>
          </a:endParaRPr>
        </a:p>
      </xdr:txBody>
    </xdr:sp>
    <xdr:clientData/>
  </xdr:oneCellAnchor>
  <xdr:twoCellAnchor>
    <xdr:from>
      <xdr:col>32</xdr:col>
      <xdr:colOff>98425</xdr:colOff>
      <xdr:row>50</xdr:row>
      <xdr:rowOff>84874</xdr:rowOff>
    </xdr:from>
    <xdr:to>
      <xdr:col>32</xdr:col>
      <xdr:colOff>276225</xdr:colOff>
      <xdr:row>50</xdr:row>
      <xdr:rowOff>84874</xdr:rowOff>
    </xdr:to>
    <xdr:cxnSp macro="">
      <xdr:nvCxnSpPr>
        <xdr:cNvPr id="775" name="直線コネクタ 774"/>
        <xdr:cNvCxnSpPr/>
      </xdr:nvCxnSpPr>
      <xdr:spPr>
        <a:xfrm>
          <a:off x="22072600" y="8657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161303</xdr:rowOff>
    </xdr:from>
    <xdr:to>
      <xdr:col>32</xdr:col>
      <xdr:colOff>187325</xdr:colOff>
      <xdr:row>59</xdr:row>
      <xdr:rowOff>5588</xdr:rowOff>
    </xdr:to>
    <xdr:cxnSp macro="">
      <xdr:nvCxnSpPr>
        <xdr:cNvPr id="776" name="直線コネクタ 775"/>
        <xdr:cNvCxnSpPr/>
      </xdr:nvCxnSpPr>
      <xdr:spPr>
        <a:xfrm>
          <a:off x="21323300" y="10105403"/>
          <a:ext cx="838200" cy="15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117644</xdr:rowOff>
    </xdr:from>
    <xdr:ext cx="469744" cy="259045"/>
    <xdr:sp macro="" textlink="">
      <xdr:nvSpPr>
        <xdr:cNvPr id="777" name="貸付金平均値テキスト"/>
        <xdr:cNvSpPr txBox="1"/>
      </xdr:nvSpPr>
      <xdr:spPr>
        <a:xfrm>
          <a:off x="22212300" y="97188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6,346</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94767</xdr:rowOff>
    </xdr:from>
    <xdr:to>
      <xdr:col>32</xdr:col>
      <xdr:colOff>238125</xdr:colOff>
      <xdr:row>58</xdr:row>
      <xdr:rowOff>24917</xdr:rowOff>
    </xdr:to>
    <xdr:sp macro="" textlink="">
      <xdr:nvSpPr>
        <xdr:cNvPr id="778" name="フローチャート : 判断 777"/>
        <xdr:cNvSpPr/>
      </xdr:nvSpPr>
      <xdr:spPr>
        <a:xfrm>
          <a:off x="22110700" y="98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161303</xdr:rowOff>
    </xdr:from>
    <xdr:to>
      <xdr:col>31</xdr:col>
      <xdr:colOff>34925</xdr:colOff>
      <xdr:row>58</xdr:row>
      <xdr:rowOff>168884</xdr:rowOff>
    </xdr:to>
    <xdr:cxnSp macro="">
      <xdr:nvCxnSpPr>
        <xdr:cNvPr id="779" name="直線コネクタ 778"/>
        <xdr:cNvCxnSpPr/>
      </xdr:nvCxnSpPr>
      <xdr:spPr>
        <a:xfrm flipV="1">
          <a:off x="20434300" y="10105403"/>
          <a:ext cx="889000" cy="7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70079</xdr:rowOff>
    </xdr:from>
    <xdr:to>
      <xdr:col>31</xdr:col>
      <xdr:colOff>85725</xdr:colOff>
      <xdr:row>58</xdr:row>
      <xdr:rowOff>229</xdr:rowOff>
    </xdr:to>
    <xdr:sp macro="" textlink="">
      <xdr:nvSpPr>
        <xdr:cNvPr id="780" name="フローチャート : 判断 779"/>
        <xdr:cNvSpPr/>
      </xdr:nvSpPr>
      <xdr:spPr>
        <a:xfrm>
          <a:off x="21272500" y="984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16756</xdr:rowOff>
    </xdr:from>
    <xdr:ext cx="469744" cy="259045"/>
    <xdr:sp macro="" textlink="">
      <xdr:nvSpPr>
        <xdr:cNvPr id="781" name="テキスト ボックス 780"/>
        <xdr:cNvSpPr txBox="1"/>
      </xdr:nvSpPr>
      <xdr:spPr>
        <a:xfrm>
          <a:off x="21088427" y="9617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6,994</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168884</xdr:rowOff>
    </xdr:from>
    <xdr:to>
      <xdr:col>29</xdr:col>
      <xdr:colOff>517525</xdr:colOff>
      <xdr:row>59</xdr:row>
      <xdr:rowOff>35534</xdr:rowOff>
    </xdr:to>
    <xdr:cxnSp macro="">
      <xdr:nvCxnSpPr>
        <xdr:cNvPr id="782" name="直線コネクタ 781"/>
        <xdr:cNvCxnSpPr/>
      </xdr:nvCxnSpPr>
      <xdr:spPr>
        <a:xfrm flipV="1">
          <a:off x="19545300" y="10112984"/>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110045</xdr:rowOff>
    </xdr:from>
    <xdr:to>
      <xdr:col>29</xdr:col>
      <xdr:colOff>568325</xdr:colOff>
      <xdr:row>58</xdr:row>
      <xdr:rowOff>40195</xdr:rowOff>
    </xdr:to>
    <xdr:sp macro="" textlink="">
      <xdr:nvSpPr>
        <xdr:cNvPr id="783" name="フローチャート : 判断 782"/>
        <xdr:cNvSpPr/>
      </xdr:nvSpPr>
      <xdr:spPr>
        <a:xfrm>
          <a:off x="20383500" y="988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56722</xdr:rowOff>
    </xdr:from>
    <xdr:ext cx="469744" cy="259045"/>
    <xdr:sp macro="" textlink="">
      <xdr:nvSpPr>
        <xdr:cNvPr id="784" name="テキスト ボックス 783"/>
        <xdr:cNvSpPr txBox="1"/>
      </xdr:nvSpPr>
      <xdr:spPr>
        <a:xfrm>
          <a:off x="20199427" y="9657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5,945</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35534</xdr:rowOff>
    </xdr:from>
    <xdr:to>
      <xdr:col>28</xdr:col>
      <xdr:colOff>314325</xdr:colOff>
      <xdr:row>59</xdr:row>
      <xdr:rowOff>44450</xdr:rowOff>
    </xdr:to>
    <xdr:cxnSp macro="">
      <xdr:nvCxnSpPr>
        <xdr:cNvPr id="785" name="直線コネクタ 784"/>
        <xdr:cNvCxnSpPr/>
      </xdr:nvCxnSpPr>
      <xdr:spPr>
        <a:xfrm flipV="1">
          <a:off x="18656300" y="10151084"/>
          <a:ext cx="889000" cy="8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94691</xdr:rowOff>
    </xdr:from>
    <xdr:to>
      <xdr:col>28</xdr:col>
      <xdr:colOff>365125</xdr:colOff>
      <xdr:row>58</xdr:row>
      <xdr:rowOff>24841</xdr:rowOff>
    </xdr:to>
    <xdr:sp macro="" textlink="">
      <xdr:nvSpPr>
        <xdr:cNvPr id="786" name="フローチャート : 判断 785"/>
        <xdr:cNvSpPr/>
      </xdr:nvSpPr>
      <xdr:spPr>
        <a:xfrm>
          <a:off x="19494500" y="986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41368</xdr:rowOff>
    </xdr:from>
    <xdr:ext cx="469744" cy="259045"/>
    <xdr:sp macro="" textlink="">
      <xdr:nvSpPr>
        <xdr:cNvPr id="787" name="テキスト ボックス 786"/>
        <xdr:cNvSpPr txBox="1"/>
      </xdr:nvSpPr>
      <xdr:spPr>
        <a:xfrm>
          <a:off x="19310427" y="9642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6,348</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70726</xdr:rowOff>
    </xdr:from>
    <xdr:to>
      <xdr:col>27</xdr:col>
      <xdr:colOff>161925</xdr:colOff>
      <xdr:row>58</xdr:row>
      <xdr:rowOff>876</xdr:rowOff>
    </xdr:to>
    <xdr:sp macro="" textlink="">
      <xdr:nvSpPr>
        <xdr:cNvPr id="788" name="フローチャート : 判断 787"/>
        <xdr:cNvSpPr/>
      </xdr:nvSpPr>
      <xdr:spPr>
        <a:xfrm>
          <a:off x="18605500" y="9843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17403</xdr:rowOff>
    </xdr:from>
    <xdr:ext cx="469744" cy="259045"/>
    <xdr:sp macro="" textlink="">
      <xdr:nvSpPr>
        <xdr:cNvPr id="789" name="テキスト ボックス 788"/>
        <xdr:cNvSpPr txBox="1"/>
      </xdr:nvSpPr>
      <xdr:spPr>
        <a:xfrm>
          <a:off x="18421427" y="9618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6,977</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0" name="テキスト ボックス 78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1" name="テキスト ボックス 79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2" name="テキスト ボックス 79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3" name="テキスト ボックス 79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4" name="テキスト ボックス 79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126238</xdr:rowOff>
    </xdr:from>
    <xdr:to>
      <xdr:col>32</xdr:col>
      <xdr:colOff>238125</xdr:colOff>
      <xdr:row>59</xdr:row>
      <xdr:rowOff>56388</xdr:rowOff>
    </xdr:to>
    <xdr:sp macro="" textlink="">
      <xdr:nvSpPr>
        <xdr:cNvPr id="795" name="円/楕円 794"/>
        <xdr:cNvSpPr/>
      </xdr:nvSpPr>
      <xdr:spPr>
        <a:xfrm>
          <a:off x="22110700" y="10070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41165</xdr:rowOff>
    </xdr:from>
    <xdr:ext cx="469744" cy="259045"/>
    <xdr:sp macro="" textlink="">
      <xdr:nvSpPr>
        <xdr:cNvPr id="796" name="貸付金該当値テキスト"/>
        <xdr:cNvSpPr txBox="1"/>
      </xdr:nvSpPr>
      <xdr:spPr>
        <a:xfrm>
          <a:off x="22212300" y="9985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110503</xdr:rowOff>
    </xdr:from>
    <xdr:to>
      <xdr:col>31</xdr:col>
      <xdr:colOff>85725</xdr:colOff>
      <xdr:row>59</xdr:row>
      <xdr:rowOff>40653</xdr:rowOff>
    </xdr:to>
    <xdr:sp macro="" textlink="">
      <xdr:nvSpPr>
        <xdr:cNvPr id="797" name="円/楕円 796"/>
        <xdr:cNvSpPr/>
      </xdr:nvSpPr>
      <xdr:spPr>
        <a:xfrm>
          <a:off x="21272500" y="10054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31780</xdr:rowOff>
    </xdr:from>
    <xdr:ext cx="469744" cy="259045"/>
    <xdr:sp macro="" textlink="">
      <xdr:nvSpPr>
        <xdr:cNvPr id="798" name="テキスト ボックス 797"/>
        <xdr:cNvSpPr txBox="1"/>
      </xdr:nvSpPr>
      <xdr:spPr>
        <a:xfrm>
          <a:off x="21088427" y="10147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1,433</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118084</xdr:rowOff>
    </xdr:from>
    <xdr:to>
      <xdr:col>29</xdr:col>
      <xdr:colOff>568325</xdr:colOff>
      <xdr:row>59</xdr:row>
      <xdr:rowOff>48234</xdr:rowOff>
    </xdr:to>
    <xdr:sp macro="" textlink="">
      <xdr:nvSpPr>
        <xdr:cNvPr id="799" name="円/楕円 798"/>
        <xdr:cNvSpPr/>
      </xdr:nvSpPr>
      <xdr:spPr>
        <a:xfrm>
          <a:off x="20383500" y="10062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39361</xdr:rowOff>
    </xdr:from>
    <xdr:ext cx="469744" cy="259045"/>
    <xdr:sp macro="" textlink="">
      <xdr:nvSpPr>
        <xdr:cNvPr id="800" name="テキスト ボックス 799"/>
        <xdr:cNvSpPr txBox="1"/>
      </xdr:nvSpPr>
      <xdr:spPr>
        <a:xfrm>
          <a:off x="20199427" y="10154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1,234</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156184</xdr:rowOff>
    </xdr:from>
    <xdr:to>
      <xdr:col>28</xdr:col>
      <xdr:colOff>365125</xdr:colOff>
      <xdr:row>59</xdr:row>
      <xdr:rowOff>86334</xdr:rowOff>
    </xdr:to>
    <xdr:sp macro="" textlink="">
      <xdr:nvSpPr>
        <xdr:cNvPr id="801" name="円/楕円 800"/>
        <xdr:cNvSpPr/>
      </xdr:nvSpPr>
      <xdr:spPr>
        <a:xfrm>
          <a:off x="19494500" y="1010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77461</xdr:rowOff>
    </xdr:from>
    <xdr:ext cx="378565" cy="259045"/>
    <xdr:sp macro="" textlink="">
      <xdr:nvSpPr>
        <xdr:cNvPr id="802" name="テキスト ボックス 801"/>
        <xdr:cNvSpPr txBox="1"/>
      </xdr:nvSpPr>
      <xdr:spPr>
        <a:xfrm>
          <a:off x="19356017" y="101930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03" name="円/楕円 802"/>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04" name="テキスト ボックス 803"/>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5" name="正方形/長方形 80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6" name="正方形/長方形 80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7" name="正方形/長方形 80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8" name="正方形/長方形 80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9" name="正方形/長方形 80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0" name="正方形/長方形 80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1" name="正方形/長方形 81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45,331</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2" name="正方形/長方形 81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3" name="テキスト ボックス 81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4" name="直線コネクタ 81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15" name="テキスト ボックス 814"/>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16" name="直線コネクタ 815"/>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17" name="テキスト ボックス 816"/>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8" name="直線コネクタ 817"/>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19" name="テキスト ボックス 818"/>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0" name="直線コネクタ 819"/>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1" name="テキスト ボックス 820"/>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22" name="直線コネクタ 821"/>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23" name="テキスト ボックス 822"/>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24" name="直線コネクタ 823"/>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21970</xdr:rowOff>
    </xdr:from>
    <xdr:ext cx="531299" cy="259045"/>
    <xdr:sp macro="" textlink="">
      <xdr:nvSpPr>
        <xdr:cNvPr id="825" name="テキスト ボックス 824"/>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6" name="直線コネクタ 825"/>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38299</xdr:rowOff>
    </xdr:from>
    <xdr:ext cx="531299" cy="259045"/>
    <xdr:sp macro="" textlink="">
      <xdr:nvSpPr>
        <xdr:cNvPr id="827" name="テキスト ボックス 826"/>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8" name="直線コネクタ 82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29" name="テキスト ボックス 828"/>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158869</xdr:rowOff>
    </xdr:from>
    <xdr:to>
      <xdr:col>32</xdr:col>
      <xdr:colOff>186689</xdr:colOff>
      <xdr:row>78</xdr:row>
      <xdr:rowOff>90421</xdr:rowOff>
    </xdr:to>
    <xdr:cxnSp macro="">
      <xdr:nvCxnSpPr>
        <xdr:cNvPr id="831" name="直線コネクタ 830"/>
        <xdr:cNvCxnSpPr/>
      </xdr:nvCxnSpPr>
      <xdr:spPr>
        <a:xfrm flipV="1">
          <a:off x="22159595" y="12160369"/>
          <a:ext cx="1269" cy="1303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94248</xdr:rowOff>
    </xdr:from>
    <xdr:ext cx="534377" cy="259045"/>
    <xdr:sp macro="" textlink="">
      <xdr:nvSpPr>
        <xdr:cNvPr id="832" name="繰出金最小値テキスト"/>
        <xdr:cNvSpPr txBox="1"/>
      </xdr:nvSpPr>
      <xdr:spPr>
        <a:xfrm>
          <a:off x="22212300" y="1346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25,509</a:t>
          </a:r>
          <a:endParaRPr kumimoji="1" lang="ja-JP" altLang="en-US" sz="1000" b="1">
            <a:latin typeface="ＭＳ Ｐゴシック"/>
          </a:endParaRPr>
        </a:p>
      </xdr:txBody>
    </xdr:sp>
    <xdr:clientData/>
  </xdr:oneCellAnchor>
  <xdr:twoCellAnchor>
    <xdr:from>
      <xdr:col>32</xdr:col>
      <xdr:colOff>98425</xdr:colOff>
      <xdr:row>78</xdr:row>
      <xdr:rowOff>90421</xdr:rowOff>
    </xdr:from>
    <xdr:to>
      <xdr:col>32</xdr:col>
      <xdr:colOff>276225</xdr:colOff>
      <xdr:row>78</xdr:row>
      <xdr:rowOff>90421</xdr:rowOff>
    </xdr:to>
    <xdr:cxnSp macro="">
      <xdr:nvCxnSpPr>
        <xdr:cNvPr id="833" name="直線コネクタ 832"/>
        <xdr:cNvCxnSpPr/>
      </xdr:nvCxnSpPr>
      <xdr:spPr>
        <a:xfrm>
          <a:off x="22072600" y="13463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105546</xdr:rowOff>
    </xdr:from>
    <xdr:ext cx="534377" cy="259045"/>
    <xdr:sp macro="" textlink="">
      <xdr:nvSpPr>
        <xdr:cNvPr id="834" name="繰出金最大値テキスト"/>
        <xdr:cNvSpPr txBox="1"/>
      </xdr:nvSpPr>
      <xdr:spPr>
        <a:xfrm>
          <a:off x="22212300" y="1193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65,413</a:t>
          </a:r>
          <a:endParaRPr kumimoji="1" lang="ja-JP" altLang="en-US" sz="1000" b="1">
            <a:latin typeface="ＭＳ Ｐゴシック"/>
          </a:endParaRPr>
        </a:p>
      </xdr:txBody>
    </xdr:sp>
    <xdr:clientData/>
  </xdr:oneCellAnchor>
  <xdr:twoCellAnchor>
    <xdr:from>
      <xdr:col>32</xdr:col>
      <xdr:colOff>98425</xdr:colOff>
      <xdr:row>70</xdr:row>
      <xdr:rowOff>158869</xdr:rowOff>
    </xdr:from>
    <xdr:to>
      <xdr:col>32</xdr:col>
      <xdr:colOff>276225</xdr:colOff>
      <xdr:row>70</xdr:row>
      <xdr:rowOff>158869</xdr:rowOff>
    </xdr:to>
    <xdr:cxnSp macro="">
      <xdr:nvCxnSpPr>
        <xdr:cNvPr id="835" name="直線コネクタ 834"/>
        <xdr:cNvCxnSpPr/>
      </xdr:nvCxnSpPr>
      <xdr:spPr>
        <a:xfrm>
          <a:off x="22072600" y="12160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73</xdr:row>
      <xdr:rowOff>52701</xdr:rowOff>
    </xdr:from>
    <xdr:to>
      <xdr:col>32</xdr:col>
      <xdr:colOff>187325</xdr:colOff>
      <xdr:row>73</xdr:row>
      <xdr:rowOff>86077</xdr:rowOff>
    </xdr:to>
    <xdr:cxnSp macro="">
      <xdr:nvCxnSpPr>
        <xdr:cNvPr id="836" name="直線コネクタ 835"/>
        <xdr:cNvCxnSpPr/>
      </xdr:nvCxnSpPr>
      <xdr:spPr>
        <a:xfrm>
          <a:off x="21323300" y="12568551"/>
          <a:ext cx="838200" cy="33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76928</xdr:rowOff>
    </xdr:from>
    <xdr:ext cx="534377" cy="259045"/>
    <xdr:sp macro="" textlink="">
      <xdr:nvSpPr>
        <xdr:cNvPr id="837" name="繰出金平均値テキスト"/>
        <xdr:cNvSpPr txBox="1"/>
      </xdr:nvSpPr>
      <xdr:spPr>
        <a:xfrm>
          <a:off x="22212300" y="127642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44,706</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98501</xdr:rowOff>
    </xdr:from>
    <xdr:to>
      <xdr:col>32</xdr:col>
      <xdr:colOff>238125</xdr:colOff>
      <xdr:row>75</xdr:row>
      <xdr:rowOff>28651</xdr:rowOff>
    </xdr:to>
    <xdr:sp macro="" textlink="">
      <xdr:nvSpPr>
        <xdr:cNvPr id="838" name="フローチャート : 判断 837"/>
        <xdr:cNvSpPr/>
      </xdr:nvSpPr>
      <xdr:spPr>
        <a:xfrm>
          <a:off x="22110700" y="12785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73</xdr:row>
      <xdr:rowOff>52701</xdr:rowOff>
    </xdr:from>
    <xdr:to>
      <xdr:col>31</xdr:col>
      <xdr:colOff>34925</xdr:colOff>
      <xdr:row>73</xdr:row>
      <xdr:rowOff>114032</xdr:rowOff>
    </xdr:to>
    <xdr:cxnSp macro="">
      <xdr:nvCxnSpPr>
        <xdr:cNvPr id="839" name="直線コネクタ 838"/>
        <xdr:cNvCxnSpPr/>
      </xdr:nvCxnSpPr>
      <xdr:spPr>
        <a:xfrm flipV="1">
          <a:off x="20434300" y="12568551"/>
          <a:ext cx="889000" cy="61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138049</xdr:rowOff>
    </xdr:from>
    <xdr:to>
      <xdr:col>31</xdr:col>
      <xdr:colOff>85725</xdr:colOff>
      <xdr:row>75</xdr:row>
      <xdr:rowOff>68199</xdr:rowOff>
    </xdr:to>
    <xdr:sp macro="" textlink="">
      <xdr:nvSpPr>
        <xdr:cNvPr id="840" name="フローチャート : 判断 839"/>
        <xdr:cNvSpPr/>
      </xdr:nvSpPr>
      <xdr:spPr>
        <a:xfrm>
          <a:off x="21272500" y="1282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59326</xdr:rowOff>
    </xdr:from>
    <xdr:ext cx="534377" cy="259045"/>
    <xdr:sp macro="" textlink="">
      <xdr:nvSpPr>
        <xdr:cNvPr id="841" name="テキスト ボックス 840"/>
        <xdr:cNvSpPr txBox="1"/>
      </xdr:nvSpPr>
      <xdr:spPr>
        <a:xfrm>
          <a:off x="21056111" y="12918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43,495</a:t>
          </a:r>
          <a:endParaRPr kumimoji="1" lang="ja-JP" altLang="en-US" sz="1000" b="1">
            <a:solidFill>
              <a:srgbClr val="000080"/>
            </a:solidFill>
            <a:latin typeface="ＭＳ Ｐゴシック"/>
          </a:endParaRPr>
        </a:p>
      </xdr:txBody>
    </xdr:sp>
    <xdr:clientData/>
  </xdr:oneCellAnchor>
  <xdr:twoCellAnchor>
    <xdr:from>
      <xdr:col>28</xdr:col>
      <xdr:colOff>314325</xdr:colOff>
      <xdr:row>73</xdr:row>
      <xdr:rowOff>114032</xdr:rowOff>
    </xdr:from>
    <xdr:to>
      <xdr:col>29</xdr:col>
      <xdr:colOff>517525</xdr:colOff>
      <xdr:row>74</xdr:row>
      <xdr:rowOff>132450</xdr:rowOff>
    </xdr:to>
    <xdr:cxnSp macro="">
      <xdr:nvCxnSpPr>
        <xdr:cNvPr id="842" name="直線コネクタ 841"/>
        <xdr:cNvCxnSpPr/>
      </xdr:nvCxnSpPr>
      <xdr:spPr>
        <a:xfrm flipV="1">
          <a:off x="19545300" y="12629882"/>
          <a:ext cx="889000" cy="189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90827</xdr:rowOff>
    </xdr:from>
    <xdr:to>
      <xdr:col>29</xdr:col>
      <xdr:colOff>568325</xdr:colOff>
      <xdr:row>76</xdr:row>
      <xdr:rowOff>20977</xdr:rowOff>
    </xdr:to>
    <xdr:sp macro="" textlink="">
      <xdr:nvSpPr>
        <xdr:cNvPr id="843" name="フローチャート : 判断 842"/>
        <xdr:cNvSpPr/>
      </xdr:nvSpPr>
      <xdr:spPr>
        <a:xfrm>
          <a:off x="20383500" y="1294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12104</xdr:rowOff>
    </xdr:from>
    <xdr:ext cx="534377" cy="259045"/>
    <xdr:sp macro="" textlink="">
      <xdr:nvSpPr>
        <xdr:cNvPr id="844" name="テキスト ボックス 843"/>
        <xdr:cNvSpPr txBox="1"/>
      </xdr:nvSpPr>
      <xdr:spPr>
        <a:xfrm>
          <a:off x="20167111" y="13042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39,691</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21644</xdr:rowOff>
    </xdr:from>
    <xdr:to>
      <xdr:col>28</xdr:col>
      <xdr:colOff>314325</xdr:colOff>
      <xdr:row>74</xdr:row>
      <xdr:rowOff>132450</xdr:rowOff>
    </xdr:to>
    <xdr:cxnSp macro="">
      <xdr:nvCxnSpPr>
        <xdr:cNvPr id="845" name="直線コネクタ 844"/>
        <xdr:cNvCxnSpPr/>
      </xdr:nvCxnSpPr>
      <xdr:spPr>
        <a:xfrm>
          <a:off x="18656300" y="12708944"/>
          <a:ext cx="889000" cy="110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120055</xdr:rowOff>
    </xdr:from>
    <xdr:to>
      <xdr:col>28</xdr:col>
      <xdr:colOff>365125</xdr:colOff>
      <xdr:row>76</xdr:row>
      <xdr:rowOff>50205</xdr:rowOff>
    </xdr:to>
    <xdr:sp macro="" textlink="">
      <xdr:nvSpPr>
        <xdr:cNvPr id="846" name="フローチャート : 判断 845"/>
        <xdr:cNvSpPr/>
      </xdr:nvSpPr>
      <xdr:spPr>
        <a:xfrm>
          <a:off x="19494500" y="12978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41332</xdr:rowOff>
    </xdr:from>
    <xdr:ext cx="534377" cy="259045"/>
    <xdr:sp macro="" textlink="">
      <xdr:nvSpPr>
        <xdr:cNvPr id="847" name="テキスト ボックス 846"/>
        <xdr:cNvSpPr txBox="1"/>
      </xdr:nvSpPr>
      <xdr:spPr>
        <a:xfrm>
          <a:off x="19278111" y="13071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38,796</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148499</xdr:rowOff>
    </xdr:from>
    <xdr:to>
      <xdr:col>27</xdr:col>
      <xdr:colOff>161925</xdr:colOff>
      <xdr:row>76</xdr:row>
      <xdr:rowOff>78649</xdr:rowOff>
    </xdr:to>
    <xdr:sp macro="" textlink="">
      <xdr:nvSpPr>
        <xdr:cNvPr id="848" name="フローチャート : 判断 847"/>
        <xdr:cNvSpPr/>
      </xdr:nvSpPr>
      <xdr:spPr>
        <a:xfrm>
          <a:off x="18605500" y="1300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69776</xdr:rowOff>
    </xdr:from>
    <xdr:ext cx="534377" cy="259045"/>
    <xdr:sp macro="" textlink="">
      <xdr:nvSpPr>
        <xdr:cNvPr id="849" name="テキスト ボックス 848"/>
        <xdr:cNvSpPr txBox="1"/>
      </xdr:nvSpPr>
      <xdr:spPr>
        <a:xfrm>
          <a:off x="18389111" y="13099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37,925</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0" name="テキスト ボックス 84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1" name="テキスト ボックス 85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2" name="テキスト ボックス 85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3" name="テキスト ボックス 85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4" name="テキスト ボックス 85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73</xdr:row>
      <xdr:rowOff>35277</xdr:rowOff>
    </xdr:from>
    <xdr:to>
      <xdr:col>32</xdr:col>
      <xdr:colOff>238125</xdr:colOff>
      <xdr:row>73</xdr:row>
      <xdr:rowOff>136877</xdr:rowOff>
    </xdr:to>
    <xdr:sp macro="" textlink="">
      <xdr:nvSpPr>
        <xdr:cNvPr id="855" name="円/楕円 854"/>
        <xdr:cNvSpPr/>
      </xdr:nvSpPr>
      <xdr:spPr>
        <a:xfrm>
          <a:off x="22110700" y="12551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72</xdr:row>
      <xdr:rowOff>58154</xdr:rowOff>
    </xdr:from>
    <xdr:ext cx="534377" cy="259045"/>
    <xdr:sp macro="" textlink="">
      <xdr:nvSpPr>
        <xdr:cNvPr id="856" name="繰出金該当値テキスト"/>
        <xdr:cNvSpPr txBox="1"/>
      </xdr:nvSpPr>
      <xdr:spPr>
        <a:xfrm>
          <a:off x="22212300" y="12402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51,892</a:t>
          </a:r>
          <a:endParaRPr kumimoji="1" lang="ja-JP" altLang="en-US" sz="1000" b="1">
            <a:solidFill>
              <a:srgbClr val="FF0000"/>
            </a:solidFill>
            <a:latin typeface="ＭＳ Ｐゴシック"/>
          </a:endParaRPr>
        </a:p>
      </xdr:txBody>
    </xdr:sp>
    <xdr:clientData/>
  </xdr:oneCellAnchor>
  <xdr:twoCellAnchor>
    <xdr:from>
      <xdr:col>30</xdr:col>
      <xdr:colOff>669925</xdr:colOff>
      <xdr:row>73</xdr:row>
      <xdr:rowOff>1901</xdr:rowOff>
    </xdr:from>
    <xdr:to>
      <xdr:col>31</xdr:col>
      <xdr:colOff>85725</xdr:colOff>
      <xdr:row>73</xdr:row>
      <xdr:rowOff>103501</xdr:rowOff>
    </xdr:to>
    <xdr:sp macro="" textlink="">
      <xdr:nvSpPr>
        <xdr:cNvPr id="857" name="円/楕円 856"/>
        <xdr:cNvSpPr/>
      </xdr:nvSpPr>
      <xdr:spPr>
        <a:xfrm>
          <a:off x="21272500" y="12517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71</xdr:row>
      <xdr:rowOff>120028</xdr:rowOff>
    </xdr:from>
    <xdr:ext cx="534377" cy="259045"/>
    <xdr:sp macro="" textlink="">
      <xdr:nvSpPr>
        <xdr:cNvPr id="858" name="テキスト ボックス 857"/>
        <xdr:cNvSpPr txBox="1"/>
      </xdr:nvSpPr>
      <xdr:spPr>
        <a:xfrm>
          <a:off x="21056111" y="12292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52,914</a:t>
          </a:r>
          <a:endParaRPr kumimoji="1" lang="ja-JP" altLang="en-US" sz="1000" b="1">
            <a:solidFill>
              <a:srgbClr val="FF0000"/>
            </a:solidFill>
            <a:latin typeface="ＭＳ Ｐゴシック"/>
          </a:endParaRPr>
        </a:p>
      </xdr:txBody>
    </xdr:sp>
    <xdr:clientData/>
  </xdr:oneCellAnchor>
  <xdr:twoCellAnchor>
    <xdr:from>
      <xdr:col>29</xdr:col>
      <xdr:colOff>466725</xdr:colOff>
      <xdr:row>73</xdr:row>
      <xdr:rowOff>63232</xdr:rowOff>
    </xdr:from>
    <xdr:to>
      <xdr:col>29</xdr:col>
      <xdr:colOff>568325</xdr:colOff>
      <xdr:row>73</xdr:row>
      <xdr:rowOff>164832</xdr:rowOff>
    </xdr:to>
    <xdr:sp macro="" textlink="">
      <xdr:nvSpPr>
        <xdr:cNvPr id="859" name="円/楕円 858"/>
        <xdr:cNvSpPr/>
      </xdr:nvSpPr>
      <xdr:spPr>
        <a:xfrm>
          <a:off x="20383500" y="12579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72</xdr:row>
      <xdr:rowOff>9909</xdr:rowOff>
    </xdr:from>
    <xdr:ext cx="534377" cy="259045"/>
    <xdr:sp macro="" textlink="">
      <xdr:nvSpPr>
        <xdr:cNvPr id="860" name="テキスト ボックス 859"/>
        <xdr:cNvSpPr txBox="1"/>
      </xdr:nvSpPr>
      <xdr:spPr>
        <a:xfrm>
          <a:off x="20167111" y="12354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51,036</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81650</xdr:rowOff>
    </xdr:from>
    <xdr:to>
      <xdr:col>28</xdr:col>
      <xdr:colOff>365125</xdr:colOff>
      <xdr:row>75</xdr:row>
      <xdr:rowOff>11800</xdr:rowOff>
    </xdr:to>
    <xdr:sp macro="" textlink="">
      <xdr:nvSpPr>
        <xdr:cNvPr id="861" name="円/楕円 860"/>
        <xdr:cNvSpPr/>
      </xdr:nvSpPr>
      <xdr:spPr>
        <a:xfrm>
          <a:off x="19494500" y="1276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28327</xdr:rowOff>
    </xdr:from>
    <xdr:ext cx="534377" cy="259045"/>
    <xdr:sp macro="" textlink="">
      <xdr:nvSpPr>
        <xdr:cNvPr id="862" name="テキスト ボックス 861"/>
        <xdr:cNvSpPr txBox="1"/>
      </xdr:nvSpPr>
      <xdr:spPr>
        <a:xfrm>
          <a:off x="19278111" y="12544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45,222</a:t>
          </a:r>
          <a:endParaRPr kumimoji="1" lang="ja-JP" altLang="en-US" sz="1000" b="1">
            <a:solidFill>
              <a:srgbClr val="FF0000"/>
            </a:solidFill>
            <a:latin typeface="ＭＳ Ｐゴシック"/>
          </a:endParaRPr>
        </a:p>
      </xdr:txBody>
    </xdr:sp>
    <xdr:clientData/>
  </xdr:oneCellAnchor>
  <xdr:twoCellAnchor>
    <xdr:from>
      <xdr:col>27</xdr:col>
      <xdr:colOff>60325</xdr:colOff>
      <xdr:row>73</xdr:row>
      <xdr:rowOff>142294</xdr:rowOff>
    </xdr:from>
    <xdr:to>
      <xdr:col>27</xdr:col>
      <xdr:colOff>161925</xdr:colOff>
      <xdr:row>74</xdr:row>
      <xdr:rowOff>72444</xdr:rowOff>
    </xdr:to>
    <xdr:sp macro="" textlink="">
      <xdr:nvSpPr>
        <xdr:cNvPr id="863" name="円/楕円 862"/>
        <xdr:cNvSpPr/>
      </xdr:nvSpPr>
      <xdr:spPr>
        <a:xfrm>
          <a:off x="18605500" y="1265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72</xdr:row>
      <xdr:rowOff>88971</xdr:rowOff>
    </xdr:from>
    <xdr:ext cx="534377" cy="259045"/>
    <xdr:sp macro="" textlink="">
      <xdr:nvSpPr>
        <xdr:cNvPr id="864" name="テキスト ボックス 863"/>
        <xdr:cNvSpPr txBox="1"/>
      </xdr:nvSpPr>
      <xdr:spPr>
        <a:xfrm>
          <a:off x="18389111" y="12433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48,615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5" name="正方形/長方形 86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6" name="正方形/長方形 86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7" name="正方形/長方形 86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8" name="正方形/長方形 86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9" name="正方形/長方形 86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0" name="正方形/長方形 86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1" name="正方形/長方形 87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2" name="正方形/長方形 87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3" name="テキスト ボックス 87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4" name="直線コネクタ 87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75" name="直線コネクタ 874"/>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76" name="テキスト ボックス 875"/>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77" name="直線コネクタ 876"/>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96</xdr:row>
      <xdr:rowOff>35577</xdr:rowOff>
    </xdr:from>
    <xdr:ext cx="312906" cy="259045"/>
    <xdr:sp macro="" textlink="">
      <xdr:nvSpPr>
        <xdr:cNvPr id="878" name="テキスト ボックス 877"/>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93</xdr:row>
      <xdr:rowOff>168927</xdr:rowOff>
    </xdr:from>
    <xdr:ext cx="312906" cy="259045"/>
    <xdr:sp macro="" textlink="">
      <xdr:nvSpPr>
        <xdr:cNvPr id="880" name="テキスト ボックス 879"/>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81" name="直線コネクタ 880"/>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130827</xdr:rowOff>
    </xdr:from>
    <xdr:ext cx="312906" cy="259045"/>
    <xdr:sp macro="" textlink="">
      <xdr:nvSpPr>
        <xdr:cNvPr id="882" name="テキスト ボックス 881"/>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83" name="直線コネクタ 882"/>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92727</xdr:rowOff>
    </xdr:from>
    <xdr:ext cx="312906" cy="259045"/>
    <xdr:sp macro="" textlink="">
      <xdr:nvSpPr>
        <xdr:cNvPr id="884" name="テキスト ボックス 883"/>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5" name="直線コネクタ 88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86" name="テキスト ボックス 885"/>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44450</xdr:rowOff>
    </xdr:from>
    <xdr:to>
      <xdr:col>32</xdr:col>
      <xdr:colOff>186689</xdr:colOff>
      <xdr:row>99</xdr:row>
      <xdr:rowOff>44450</xdr:rowOff>
    </xdr:to>
    <xdr:cxnSp macro="">
      <xdr:nvCxnSpPr>
        <xdr:cNvPr id="888" name="直線コネクタ 887"/>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86377</xdr:rowOff>
    </xdr:from>
    <xdr:ext cx="249299" cy="259045"/>
    <xdr:sp macro="" textlink="">
      <xdr:nvSpPr>
        <xdr:cNvPr id="889"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90" name="直線コネクタ 889"/>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86377</xdr:rowOff>
    </xdr:from>
    <xdr:ext cx="249299" cy="259045"/>
    <xdr:sp macro="" textlink="">
      <xdr:nvSpPr>
        <xdr:cNvPr id="891"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92" name="直線コネクタ 891"/>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893" name="直線コネクタ 892"/>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143527</xdr:rowOff>
    </xdr:from>
    <xdr:ext cx="249299" cy="259045"/>
    <xdr:sp macro="" textlink="">
      <xdr:nvSpPr>
        <xdr:cNvPr id="894"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895" name="フローチャート : 判断 894"/>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896" name="直線コネクタ 895"/>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165100</xdr:rowOff>
    </xdr:from>
    <xdr:to>
      <xdr:col>31</xdr:col>
      <xdr:colOff>85725</xdr:colOff>
      <xdr:row>99</xdr:row>
      <xdr:rowOff>95250</xdr:rowOff>
    </xdr:to>
    <xdr:sp macro="" textlink="">
      <xdr:nvSpPr>
        <xdr:cNvPr id="897" name="フローチャート : 判断 896"/>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898" name="テキスト ボックス 897"/>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899" name="直線コネクタ 898"/>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165100</xdr:rowOff>
    </xdr:from>
    <xdr:to>
      <xdr:col>29</xdr:col>
      <xdr:colOff>568325</xdr:colOff>
      <xdr:row>99</xdr:row>
      <xdr:rowOff>95250</xdr:rowOff>
    </xdr:to>
    <xdr:sp macro="" textlink="">
      <xdr:nvSpPr>
        <xdr:cNvPr id="900" name="フローチャート : 判断 899"/>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901" name="テキスト ボックス 900"/>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902" name="直線コネクタ 901"/>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165100</xdr:rowOff>
    </xdr:from>
    <xdr:to>
      <xdr:col>28</xdr:col>
      <xdr:colOff>365125</xdr:colOff>
      <xdr:row>99</xdr:row>
      <xdr:rowOff>95250</xdr:rowOff>
    </xdr:to>
    <xdr:sp macro="" textlink="">
      <xdr:nvSpPr>
        <xdr:cNvPr id="903" name="フローチャート : 判断 902"/>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904" name="テキスト ボックス 903"/>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88900</xdr:rowOff>
    </xdr:from>
    <xdr:to>
      <xdr:col>27</xdr:col>
      <xdr:colOff>161925</xdr:colOff>
      <xdr:row>91</xdr:row>
      <xdr:rowOff>19050</xdr:rowOff>
    </xdr:to>
    <xdr:sp macro="" textlink="">
      <xdr:nvSpPr>
        <xdr:cNvPr id="905" name="フローチャート : 判断 904"/>
        <xdr:cNvSpPr/>
      </xdr:nvSpPr>
      <xdr:spPr>
        <a:xfrm>
          <a:off x="18605500" y="155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35577</xdr:rowOff>
    </xdr:from>
    <xdr:ext cx="313932" cy="259045"/>
    <xdr:sp macro="" textlink="">
      <xdr:nvSpPr>
        <xdr:cNvPr id="906" name="テキスト ボックス 905"/>
        <xdr:cNvSpPr txBox="1"/>
      </xdr:nvSpPr>
      <xdr:spPr>
        <a:xfrm>
          <a:off x="18499333" y="15294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7" name="テキスト ボックス 90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8" name="テキスト ボックス 90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9" name="テキスト ボックス 90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0" name="テキスト ボックス 90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1" name="テキスト ボックス 91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12" name="円/楕円 911"/>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29227</xdr:rowOff>
    </xdr:from>
    <xdr:ext cx="249299" cy="259045"/>
    <xdr:sp macro="" textlink="">
      <xdr:nvSpPr>
        <xdr:cNvPr id="913"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14" name="円/楕円 913"/>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111777</xdr:rowOff>
    </xdr:from>
    <xdr:ext cx="249299" cy="259045"/>
    <xdr:sp macro="" textlink="">
      <xdr:nvSpPr>
        <xdr:cNvPr id="915" name="テキスト ボックス 914"/>
        <xdr:cNvSpPr txBox="1"/>
      </xdr:nvSpPr>
      <xdr:spPr>
        <a:xfrm>
          <a:off x="21198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16" name="円/楕円 915"/>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111777</xdr:rowOff>
    </xdr:from>
    <xdr:ext cx="249299" cy="259045"/>
    <xdr:sp macro="" textlink="">
      <xdr:nvSpPr>
        <xdr:cNvPr id="917" name="テキスト ボックス 916"/>
        <xdr:cNvSpPr txBox="1"/>
      </xdr:nvSpPr>
      <xdr:spPr>
        <a:xfrm>
          <a:off x="20309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18" name="円/楕円 917"/>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111777</xdr:rowOff>
    </xdr:from>
    <xdr:ext cx="249299" cy="259045"/>
    <xdr:sp macro="" textlink="">
      <xdr:nvSpPr>
        <xdr:cNvPr id="919" name="テキスト ボックス 918"/>
        <xdr:cNvSpPr txBox="1"/>
      </xdr:nvSpPr>
      <xdr:spPr>
        <a:xfrm>
          <a:off x="19420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20" name="円/楕円 919"/>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921" name="テキスト ボックス 920"/>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2" name="正方形/長方形 9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3" name="正方形/長方形 9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4" name="テキスト ボックス 9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歳出決算総額では、住民一人当たり</a:t>
          </a:r>
          <a:r>
            <a:rPr kumimoji="1" lang="en-US" altLang="ja-JP" sz="1100" b="0" i="0" baseline="0">
              <a:solidFill>
                <a:schemeClr val="dk1"/>
              </a:solidFill>
              <a:effectLst/>
              <a:latin typeface="+mn-lt"/>
              <a:ea typeface="+mn-ea"/>
              <a:cs typeface="+mn-cs"/>
            </a:rPr>
            <a:t>450,002</a:t>
          </a:r>
          <a:r>
            <a:rPr kumimoji="1" lang="ja-JP" altLang="ja-JP" sz="1100" b="0" i="0" baseline="0">
              <a:solidFill>
                <a:schemeClr val="dk1"/>
              </a:solidFill>
              <a:effectLst/>
              <a:latin typeface="+mn-lt"/>
              <a:ea typeface="+mn-ea"/>
              <a:cs typeface="+mn-cs"/>
            </a:rPr>
            <a:t>円となっている。主な構成項目である普通建設事業費は、</a:t>
          </a:r>
          <a:r>
            <a:rPr kumimoji="1" lang="ja-JP" altLang="en-US" sz="1100" b="0" i="0" baseline="0">
              <a:solidFill>
                <a:schemeClr val="dk1"/>
              </a:solidFill>
              <a:effectLst/>
              <a:latin typeface="+mn-lt"/>
              <a:ea typeface="+mn-ea"/>
              <a:cs typeface="+mn-cs"/>
            </a:rPr>
            <a:t>昨年度で庁舎建設事業が完了したことに伴い、減少しており、保育施設整備事業</a:t>
          </a:r>
          <a:r>
            <a:rPr kumimoji="1" lang="ja-JP" altLang="ja-JP" sz="1100" b="0" i="0" baseline="0">
              <a:solidFill>
                <a:schemeClr val="dk1"/>
              </a:solidFill>
              <a:effectLst/>
              <a:latin typeface="+mn-lt"/>
              <a:ea typeface="+mn-ea"/>
              <a:cs typeface="+mn-cs"/>
            </a:rPr>
            <a:t>等により住民一人当たり</a:t>
          </a:r>
          <a:r>
            <a:rPr kumimoji="1" lang="en-US" altLang="ja-JP" sz="1100" b="0" i="0" baseline="0">
              <a:solidFill>
                <a:schemeClr val="dk1"/>
              </a:solidFill>
              <a:effectLst/>
              <a:latin typeface="+mn-lt"/>
              <a:ea typeface="+mn-ea"/>
              <a:cs typeface="+mn-cs"/>
            </a:rPr>
            <a:t>70,935</a:t>
          </a:r>
          <a:r>
            <a:rPr kumimoji="1" lang="ja-JP" altLang="ja-JP" sz="1100" b="0" i="0" baseline="0">
              <a:solidFill>
                <a:schemeClr val="dk1"/>
              </a:solidFill>
              <a:effectLst/>
              <a:latin typeface="+mn-lt"/>
              <a:ea typeface="+mn-ea"/>
              <a:cs typeface="+mn-cs"/>
            </a:rPr>
            <a:t>円（うち新規整備</a:t>
          </a:r>
          <a:r>
            <a:rPr kumimoji="1" lang="en-US" altLang="ja-JP" sz="1100" b="0" i="0" baseline="0">
              <a:solidFill>
                <a:schemeClr val="dk1"/>
              </a:solidFill>
              <a:effectLst/>
              <a:latin typeface="+mn-lt"/>
              <a:ea typeface="+mn-ea"/>
              <a:cs typeface="+mn-cs"/>
            </a:rPr>
            <a:t>18,467</a:t>
          </a:r>
          <a:r>
            <a:rPr kumimoji="1" lang="ja-JP" altLang="ja-JP" sz="1100" b="0" i="0" baseline="0">
              <a:solidFill>
                <a:schemeClr val="dk1"/>
              </a:solidFill>
              <a:effectLst/>
              <a:latin typeface="+mn-lt"/>
              <a:ea typeface="+mn-ea"/>
              <a:cs typeface="+mn-cs"/>
            </a:rPr>
            <a:t>円）と</a:t>
          </a:r>
          <a:r>
            <a:rPr kumimoji="1" lang="ja-JP" altLang="en-US" sz="1100" b="0" i="0" baseline="0">
              <a:solidFill>
                <a:schemeClr val="dk1"/>
              </a:solidFill>
              <a:effectLst/>
              <a:latin typeface="+mn-lt"/>
              <a:ea typeface="+mn-ea"/>
              <a:cs typeface="+mn-cs"/>
            </a:rPr>
            <a:t>類似団体平均に</a:t>
          </a:r>
          <a:r>
            <a:rPr kumimoji="1" lang="ja-JP" altLang="ja-JP" sz="1100" b="0" i="0" baseline="0">
              <a:solidFill>
                <a:schemeClr val="dk1"/>
              </a:solidFill>
              <a:effectLst/>
              <a:latin typeface="+mn-lt"/>
              <a:ea typeface="+mn-ea"/>
              <a:cs typeface="+mn-cs"/>
            </a:rPr>
            <a:t>位置し</a:t>
          </a:r>
          <a:r>
            <a:rPr kumimoji="1" lang="ja-JP" altLang="en-US" sz="1100" b="0" i="0" baseline="0">
              <a:solidFill>
                <a:schemeClr val="dk1"/>
              </a:solidFill>
              <a:effectLst/>
              <a:latin typeface="+mn-lt"/>
              <a:ea typeface="+mn-ea"/>
              <a:cs typeface="+mn-cs"/>
            </a:rPr>
            <a:t>ている。</a:t>
          </a:r>
          <a:r>
            <a:rPr kumimoji="1" lang="ja-JP" altLang="ja-JP" sz="1100" b="0" i="0" baseline="0">
              <a:solidFill>
                <a:schemeClr val="dk1"/>
              </a:solidFill>
              <a:effectLst/>
              <a:latin typeface="+mn-lt"/>
              <a:ea typeface="+mn-ea"/>
              <a:cs typeface="+mn-cs"/>
            </a:rPr>
            <a:t>そのうち合併特例債を活用した学校施設及び都市基盤等の新規整備となっている。市町村合併により多くの公共施設等を保有していることから、老朽化施設の更新等を含め、今後も類似団体平均程度の規模で推移していくものと見込んで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また、構成項目のうち最大要素となる扶助費は、近年の社会保障関係費及び子ども・子育て支援新制度による給付の増</a:t>
          </a:r>
          <a:r>
            <a:rPr kumimoji="1" lang="ja-JP" altLang="en-US" sz="1100" b="0" i="0" baseline="0">
              <a:solidFill>
                <a:schemeClr val="dk1"/>
              </a:solidFill>
              <a:effectLst/>
              <a:latin typeface="+mn-lt"/>
              <a:ea typeface="+mn-ea"/>
              <a:cs typeface="+mn-cs"/>
            </a:rPr>
            <a:t>等</a:t>
          </a:r>
          <a:r>
            <a:rPr kumimoji="1" lang="ja-JP" altLang="ja-JP" sz="1100" b="0" i="0" baseline="0">
              <a:solidFill>
                <a:schemeClr val="dk1"/>
              </a:solidFill>
              <a:effectLst/>
              <a:latin typeface="+mn-lt"/>
              <a:ea typeface="+mn-ea"/>
              <a:cs typeface="+mn-cs"/>
            </a:rPr>
            <a:t>により前年度から</a:t>
          </a:r>
          <a:r>
            <a:rPr kumimoji="1" lang="en-US" altLang="ja-JP" sz="1100" b="0" i="0" baseline="0">
              <a:solidFill>
                <a:schemeClr val="dk1"/>
              </a:solidFill>
              <a:effectLst/>
              <a:latin typeface="+mn-lt"/>
              <a:ea typeface="+mn-ea"/>
              <a:cs typeface="+mn-cs"/>
            </a:rPr>
            <a:t>8,955</a:t>
          </a:r>
          <a:r>
            <a:rPr kumimoji="1" lang="ja-JP" altLang="ja-JP" sz="1100" b="0" i="0" baseline="0">
              <a:solidFill>
                <a:schemeClr val="dk1"/>
              </a:solidFill>
              <a:effectLst/>
              <a:latin typeface="+mn-lt"/>
              <a:ea typeface="+mn-ea"/>
              <a:cs typeface="+mn-cs"/>
            </a:rPr>
            <a:t>円</a:t>
          </a:r>
          <a:r>
            <a:rPr kumimoji="1" lang="en-US" altLang="ja-JP" sz="1100" b="0" i="0" baseline="0">
              <a:solidFill>
                <a:schemeClr val="dk1"/>
              </a:solidFill>
              <a:effectLst/>
              <a:latin typeface="+mn-lt"/>
              <a:ea typeface="+mn-ea"/>
              <a:cs typeface="+mn-cs"/>
            </a:rPr>
            <a:t>(+6.7%)</a:t>
          </a:r>
          <a:r>
            <a:rPr kumimoji="1" lang="ja-JP" altLang="ja-JP" sz="1100" b="0" i="0" baseline="0">
              <a:solidFill>
                <a:schemeClr val="dk1"/>
              </a:solidFill>
              <a:effectLst/>
              <a:latin typeface="+mn-lt"/>
              <a:ea typeface="+mn-ea"/>
              <a:cs typeface="+mn-cs"/>
            </a:rPr>
            <a:t>増加し、今後も年</a:t>
          </a:r>
          <a:r>
            <a:rPr kumimoji="1" lang="ja-JP" altLang="en-US" sz="1100" b="0" i="0" baseline="0">
              <a:solidFill>
                <a:schemeClr val="dk1"/>
              </a:solidFill>
              <a:effectLst/>
              <a:latin typeface="+mn-lt"/>
              <a:ea typeface="+mn-ea"/>
              <a:cs typeface="+mn-cs"/>
            </a:rPr>
            <a:t>５</a:t>
          </a:r>
          <a:r>
            <a:rPr kumimoji="1" lang="ja-JP" altLang="ja-JP" sz="1100" b="0" i="0" baseline="0">
              <a:solidFill>
                <a:schemeClr val="dk1"/>
              </a:solidFill>
              <a:effectLst/>
              <a:latin typeface="+mn-lt"/>
              <a:ea typeface="+mn-ea"/>
              <a:cs typeface="+mn-cs"/>
            </a:rPr>
            <a:t>％程度の増加基調にあるものと推計している。</a:t>
          </a:r>
          <a:endParaRPr lang="ja-JP" altLang="ja-JP" sz="1400">
            <a:effectLst/>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沖縄県うるま市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122,692
121,794
87.02
57,709,730
55,211,733
2,248,289
26,923,559
51,237,290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7.8
13.6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4,032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117602</xdr:rowOff>
    </xdr:from>
    <xdr:to>
      <xdr:col>6</xdr:col>
      <xdr:colOff>510540</xdr:colOff>
      <xdr:row>39</xdr:row>
      <xdr:rowOff>5588</xdr:rowOff>
    </xdr:to>
    <xdr:cxnSp macro="">
      <xdr:nvCxnSpPr>
        <xdr:cNvPr id="56" name="直線コネクタ 55"/>
        <xdr:cNvCxnSpPr/>
      </xdr:nvCxnSpPr>
      <xdr:spPr>
        <a:xfrm flipV="1">
          <a:off x="4633595" y="5432552"/>
          <a:ext cx="1270" cy="1259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9415</xdr:rowOff>
    </xdr:from>
    <xdr:ext cx="469744" cy="259045"/>
    <xdr:sp macro="" textlink="">
      <xdr:nvSpPr>
        <xdr:cNvPr id="57" name="議会費最小値テキスト"/>
        <xdr:cNvSpPr txBox="1"/>
      </xdr:nvSpPr>
      <xdr:spPr>
        <a:xfrm>
          <a:off x="4686300" y="6695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2,051</a:t>
          </a:r>
          <a:endParaRPr kumimoji="1" lang="ja-JP" altLang="en-US" sz="1000" b="1">
            <a:latin typeface="ＭＳ Ｐゴシック"/>
          </a:endParaRPr>
        </a:p>
      </xdr:txBody>
    </xdr:sp>
    <xdr:clientData/>
  </xdr:oneCellAnchor>
  <xdr:twoCellAnchor>
    <xdr:from>
      <xdr:col>6</xdr:col>
      <xdr:colOff>422275</xdr:colOff>
      <xdr:row>39</xdr:row>
      <xdr:rowOff>5588</xdr:rowOff>
    </xdr:from>
    <xdr:to>
      <xdr:col>6</xdr:col>
      <xdr:colOff>600075</xdr:colOff>
      <xdr:row>39</xdr:row>
      <xdr:rowOff>5588</xdr:rowOff>
    </xdr:to>
    <xdr:cxnSp macro="">
      <xdr:nvCxnSpPr>
        <xdr:cNvPr id="58" name="直線コネクタ 57"/>
        <xdr:cNvCxnSpPr/>
      </xdr:nvCxnSpPr>
      <xdr:spPr>
        <a:xfrm>
          <a:off x="4546600" y="6692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64279</xdr:rowOff>
    </xdr:from>
    <xdr:ext cx="469744" cy="259045"/>
    <xdr:sp macro="" textlink="">
      <xdr:nvSpPr>
        <xdr:cNvPr id="59" name="議会費最大値テキスト"/>
        <xdr:cNvSpPr txBox="1"/>
      </xdr:nvSpPr>
      <xdr:spPr>
        <a:xfrm>
          <a:off x="4686300" y="5207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3,704</a:t>
          </a:r>
          <a:endParaRPr kumimoji="1" lang="ja-JP" altLang="en-US" sz="1000" b="1">
            <a:latin typeface="ＭＳ Ｐゴシック"/>
          </a:endParaRPr>
        </a:p>
      </xdr:txBody>
    </xdr:sp>
    <xdr:clientData/>
  </xdr:oneCellAnchor>
  <xdr:twoCellAnchor>
    <xdr:from>
      <xdr:col>6</xdr:col>
      <xdr:colOff>422275</xdr:colOff>
      <xdr:row>31</xdr:row>
      <xdr:rowOff>117602</xdr:rowOff>
    </xdr:from>
    <xdr:to>
      <xdr:col>6</xdr:col>
      <xdr:colOff>600075</xdr:colOff>
      <xdr:row>31</xdr:row>
      <xdr:rowOff>117602</xdr:rowOff>
    </xdr:to>
    <xdr:cxnSp macro="">
      <xdr:nvCxnSpPr>
        <xdr:cNvPr id="60" name="直線コネクタ 59"/>
        <xdr:cNvCxnSpPr/>
      </xdr:nvCxnSpPr>
      <xdr:spPr>
        <a:xfrm>
          <a:off x="4546600" y="5432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39116</xdr:rowOff>
    </xdr:from>
    <xdr:to>
      <xdr:col>6</xdr:col>
      <xdr:colOff>511175</xdr:colOff>
      <xdr:row>35</xdr:row>
      <xdr:rowOff>58928</xdr:rowOff>
    </xdr:to>
    <xdr:cxnSp macro="">
      <xdr:nvCxnSpPr>
        <xdr:cNvPr id="61" name="直線コネクタ 60"/>
        <xdr:cNvCxnSpPr/>
      </xdr:nvCxnSpPr>
      <xdr:spPr>
        <a:xfrm>
          <a:off x="3797300" y="5868416"/>
          <a:ext cx="838200" cy="191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51325</xdr:rowOff>
    </xdr:from>
    <xdr:ext cx="469744" cy="259045"/>
    <xdr:sp macro="" textlink="">
      <xdr:nvSpPr>
        <xdr:cNvPr id="62" name="議会費平均値テキスト"/>
        <xdr:cNvSpPr txBox="1"/>
      </xdr:nvSpPr>
      <xdr:spPr>
        <a:xfrm>
          <a:off x="4686300" y="60520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2,796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72898</xdr:rowOff>
    </xdr:from>
    <xdr:to>
      <xdr:col>6</xdr:col>
      <xdr:colOff>561975</xdr:colOff>
      <xdr:row>36</xdr:row>
      <xdr:rowOff>3048</xdr:rowOff>
    </xdr:to>
    <xdr:sp macro="" textlink="">
      <xdr:nvSpPr>
        <xdr:cNvPr id="63" name="フローチャート : 判断 62"/>
        <xdr:cNvSpPr/>
      </xdr:nvSpPr>
      <xdr:spPr>
        <a:xfrm>
          <a:off x="4584700" y="607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39116</xdr:rowOff>
    </xdr:from>
    <xdr:to>
      <xdr:col>5</xdr:col>
      <xdr:colOff>358775</xdr:colOff>
      <xdr:row>34</xdr:row>
      <xdr:rowOff>45212</xdr:rowOff>
    </xdr:to>
    <xdr:cxnSp macro="">
      <xdr:nvCxnSpPr>
        <xdr:cNvPr id="64" name="直線コネクタ 63"/>
        <xdr:cNvCxnSpPr/>
      </xdr:nvCxnSpPr>
      <xdr:spPr>
        <a:xfrm flipV="1">
          <a:off x="2908300" y="5868416"/>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75184</xdr:rowOff>
    </xdr:from>
    <xdr:to>
      <xdr:col>5</xdr:col>
      <xdr:colOff>409575</xdr:colOff>
      <xdr:row>35</xdr:row>
      <xdr:rowOff>5334</xdr:rowOff>
    </xdr:to>
    <xdr:sp macro="" textlink="">
      <xdr:nvSpPr>
        <xdr:cNvPr id="65" name="フローチャート : 判断 64"/>
        <xdr:cNvSpPr/>
      </xdr:nvSpPr>
      <xdr:spPr>
        <a:xfrm>
          <a:off x="3746500" y="5904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167911</xdr:rowOff>
    </xdr:from>
    <xdr:ext cx="469744" cy="259045"/>
    <xdr:sp macro="" textlink="">
      <xdr:nvSpPr>
        <xdr:cNvPr id="66" name="テキスト ボックス 65"/>
        <xdr:cNvSpPr txBox="1"/>
      </xdr:nvSpPr>
      <xdr:spPr>
        <a:xfrm>
          <a:off x="3562427" y="5997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3,018</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119126</xdr:rowOff>
    </xdr:from>
    <xdr:to>
      <xdr:col>4</xdr:col>
      <xdr:colOff>155575</xdr:colOff>
      <xdr:row>34</xdr:row>
      <xdr:rowOff>45212</xdr:rowOff>
    </xdr:to>
    <xdr:cxnSp macro="">
      <xdr:nvCxnSpPr>
        <xdr:cNvPr id="67" name="直線コネクタ 66"/>
        <xdr:cNvCxnSpPr/>
      </xdr:nvCxnSpPr>
      <xdr:spPr>
        <a:xfrm>
          <a:off x="2019300" y="5776976"/>
          <a:ext cx="889000" cy="97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31750</xdr:rowOff>
    </xdr:from>
    <xdr:to>
      <xdr:col>4</xdr:col>
      <xdr:colOff>206375</xdr:colOff>
      <xdr:row>35</xdr:row>
      <xdr:rowOff>133350</xdr:rowOff>
    </xdr:to>
    <xdr:sp macro="" textlink="">
      <xdr:nvSpPr>
        <xdr:cNvPr id="68" name="フローチャート : 判断 67"/>
        <xdr:cNvSpPr/>
      </xdr:nvSpPr>
      <xdr:spPr>
        <a:xfrm>
          <a:off x="28575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124477</xdr:rowOff>
    </xdr:from>
    <xdr:ext cx="469744" cy="259045"/>
    <xdr:sp macro="" textlink="">
      <xdr:nvSpPr>
        <xdr:cNvPr id="69" name="テキスト ボックス 68"/>
        <xdr:cNvSpPr txBox="1"/>
      </xdr:nvSpPr>
      <xdr:spPr>
        <a:xfrm>
          <a:off x="2673427"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2,850</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84836</xdr:rowOff>
    </xdr:from>
    <xdr:to>
      <xdr:col>2</xdr:col>
      <xdr:colOff>638175</xdr:colOff>
      <xdr:row>33</xdr:row>
      <xdr:rowOff>119126</xdr:rowOff>
    </xdr:to>
    <xdr:cxnSp macro="">
      <xdr:nvCxnSpPr>
        <xdr:cNvPr id="70" name="直線コネクタ 69"/>
        <xdr:cNvCxnSpPr/>
      </xdr:nvCxnSpPr>
      <xdr:spPr>
        <a:xfrm>
          <a:off x="1130300" y="574268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69850</xdr:rowOff>
    </xdr:from>
    <xdr:to>
      <xdr:col>3</xdr:col>
      <xdr:colOff>3175</xdr:colOff>
      <xdr:row>36</xdr:row>
      <xdr:rowOff>0</xdr:rowOff>
    </xdr:to>
    <xdr:sp macro="" textlink="">
      <xdr:nvSpPr>
        <xdr:cNvPr id="71" name="フローチャート : 判断 70"/>
        <xdr:cNvSpPr/>
      </xdr:nvSpPr>
      <xdr:spPr>
        <a:xfrm>
          <a:off x="1968500" y="607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162577</xdr:rowOff>
    </xdr:from>
    <xdr:ext cx="469744" cy="259045"/>
    <xdr:sp macro="" textlink="">
      <xdr:nvSpPr>
        <xdr:cNvPr id="72" name="テキスト ボックス 71"/>
        <xdr:cNvSpPr txBox="1"/>
      </xdr:nvSpPr>
      <xdr:spPr>
        <a:xfrm>
          <a:off x="1784427" y="61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2,800</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155194</xdr:rowOff>
    </xdr:from>
    <xdr:to>
      <xdr:col>1</xdr:col>
      <xdr:colOff>485775</xdr:colOff>
      <xdr:row>35</xdr:row>
      <xdr:rowOff>85344</xdr:rowOff>
    </xdr:to>
    <xdr:sp macro="" textlink="">
      <xdr:nvSpPr>
        <xdr:cNvPr id="73" name="フローチャート : 判断 72"/>
        <xdr:cNvSpPr/>
      </xdr:nvSpPr>
      <xdr:spPr>
        <a:xfrm>
          <a:off x="1079500" y="598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76471</xdr:rowOff>
    </xdr:from>
    <xdr:ext cx="469744" cy="259045"/>
    <xdr:sp macro="" textlink="">
      <xdr:nvSpPr>
        <xdr:cNvPr id="74" name="テキスト ボックス 73"/>
        <xdr:cNvSpPr txBox="1"/>
      </xdr:nvSpPr>
      <xdr:spPr>
        <a:xfrm>
          <a:off x="895427" y="6077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8128</xdr:rowOff>
    </xdr:from>
    <xdr:to>
      <xdr:col>6</xdr:col>
      <xdr:colOff>561975</xdr:colOff>
      <xdr:row>35</xdr:row>
      <xdr:rowOff>109728</xdr:rowOff>
    </xdr:to>
    <xdr:sp macro="" textlink="">
      <xdr:nvSpPr>
        <xdr:cNvPr id="80" name="円/楕円 79"/>
        <xdr:cNvSpPr/>
      </xdr:nvSpPr>
      <xdr:spPr>
        <a:xfrm>
          <a:off x="4584700" y="600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31005</xdr:rowOff>
    </xdr:from>
    <xdr:ext cx="469744" cy="259045"/>
    <xdr:sp macro="" textlink="">
      <xdr:nvSpPr>
        <xdr:cNvPr id="81" name="議会費該当値テキスト"/>
        <xdr:cNvSpPr txBox="1"/>
      </xdr:nvSpPr>
      <xdr:spPr>
        <a:xfrm>
          <a:off x="4686300" y="5860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2,881</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159766</xdr:rowOff>
    </xdr:from>
    <xdr:to>
      <xdr:col>5</xdr:col>
      <xdr:colOff>409575</xdr:colOff>
      <xdr:row>34</xdr:row>
      <xdr:rowOff>89916</xdr:rowOff>
    </xdr:to>
    <xdr:sp macro="" textlink="">
      <xdr:nvSpPr>
        <xdr:cNvPr id="82" name="円/楕円 81"/>
        <xdr:cNvSpPr/>
      </xdr:nvSpPr>
      <xdr:spPr>
        <a:xfrm>
          <a:off x="3746500" y="5817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106443</xdr:rowOff>
    </xdr:from>
    <xdr:ext cx="469744" cy="259045"/>
    <xdr:sp macro="" textlink="">
      <xdr:nvSpPr>
        <xdr:cNvPr id="83" name="テキスト ボックス 82"/>
        <xdr:cNvSpPr txBox="1"/>
      </xdr:nvSpPr>
      <xdr:spPr>
        <a:xfrm>
          <a:off x="3562427" y="5592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3,132</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165862</xdr:rowOff>
    </xdr:from>
    <xdr:to>
      <xdr:col>4</xdr:col>
      <xdr:colOff>206375</xdr:colOff>
      <xdr:row>34</xdr:row>
      <xdr:rowOff>96012</xdr:rowOff>
    </xdr:to>
    <xdr:sp macro="" textlink="">
      <xdr:nvSpPr>
        <xdr:cNvPr id="84" name="円/楕円 83"/>
        <xdr:cNvSpPr/>
      </xdr:nvSpPr>
      <xdr:spPr>
        <a:xfrm>
          <a:off x="2857500" y="5823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112539</xdr:rowOff>
    </xdr:from>
    <xdr:ext cx="469744" cy="259045"/>
    <xdr:sp macro="" textlink="">
      <xdr:nvSpPr>
        <xdr:cNvPr id="85" name="テキスト ボックス 84"/>
        <xdr:cNvSpPr txBox="1"/>
      </xdr:nvSpPr>
      <xdr:spPr>
        <a:xfrm>
          <a:off x="2673427" y="5598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3,124</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68326</xdr:rowOff>
    </xdr:from>
    <xdr:to>
      <xdr:col>3</xdr:col>
      <xdr:colOff>3175</xdr:colOff>
      <xdr:row>33</xdr:row>
      <xdr:rowOff>169926</xdr:rowOff>
    </xdr:to>
    <xdr:sp macro="" textlink="">
      <xdr:nvSpPr>
        <xdr:cNvPr id="86" name="円/楕円 85"/>
        <xdr:cNvSpPr/>
      </xdr:nvSpPr>
      <xdr:spPr>
        <a:xfrm>
          <a:off x="1968500" y="572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15003</xdr:rowOff>
    </xdr:from>
    <xdr:ext cx="469744" cy="259045"/>
    <xdr:sp macro="" textlink="">
      <xdr:nvSpPr>
        <xdr:cNvPr id="87" name="テキスト ボックス 86"/>
        <xdr:cNvSpPr txBox="1"/>
      </xdr:nvSpPr>
      <xdr:spPr>
        <a:xfrm>
          <a:off x="1784427" y="5501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3,252</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34036</xdr:rowOff>
    </xdr:from>
    <xdr:to>
      <xdr:col>1</xdr:col>
      <xdr:colOff>485775</xdr:colOff>
      <xdr:row>33</xdr:row>
      <xdr:rowOff>135636</xdr:rowOff>
    </xdr:to>
    <xdr:sp macro="" textlink="">
      <xdr:nvSpPr>
        <xdr:cNvPr id="88" name="円/楕円 87"/>
        <xdr:cNvSpPr/>
      </xdr:nvSpPr>
      <xdr:spPr>
        <a:xfrm>
          <a:off x="1079500" y="569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152163</xdr:rowOff>
    </xdr:from>
    <xdr:ext cx="469744" cy="259045"/>
    <xdr:sp macro="" textlink="">
      <xdr:nvSpPr>
        <xdr:cNvPr id="89" name="テキスト ボックス 88"/>
        <xdr:cNvSpPr txBox="1"/>
      </xdr:nvSpPr>
      <xdr:spPr>
        <a:xfrm>
          <a:off x="895427" y="5467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72,596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60395</xdr:rowOff>
    </xdr:from>
    <xdr:to>
      <xdr:col>6</xdr:col>
      <xdr:colOff>510540</xdr:colOff>
      <xdr:row>58</xdr:row>
      <xdr:rowOff>119659</xdr:rowOff>
    </xdr:to>
    <xdr:cxnSp macro="">
      <xdr:nvCxnSpPr>
        <xdr:cNvPr id="114" name="直線コネクタ 113"/>
        <xdr:cNvCxnSpPr/>
      </xdr:nvCxnSpPr>
      <xdr:spPr>
        <a:xfrm flipV="1">
          <a:off x="4633595" y="8632895"/>
          <a:ext cx="1270" cy="1430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123486</xdr:rowOff>
    </xdr:from>
    <xdr:ext cx="534377" cy="259045"/>
    <xdr:sp macro="" textlink="">
      <xdr:nvSpPr>
        <xdr:cNvPr id="115" name="総務費最小値テキスト"/>
        <xdr:cNvSpPr txBox="1"/>
      </xdr:nvSpPr>
      <xdr:spPr>
        <a:xfrm>
          <a:off x="4686300" y="10067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25,052</a:t>
          </a:r>
          <a:endParaRPr kumimoji="1" lang="ja-JP" altLang="en-US" sz="1000" b="1">
            <a:latin typeface="ＭＳ Ｐゴシック"/>
          </a:endParaRPr>
        </a:p>
      </xdr:txBody>
    </xdr:sp>
    <xdr:clientData/>
  </xdr:oneCellAnchor>
  <xdr:twoCellAnchor>
    <xdr:from>
      <xdr:col>6</xdr:col>
      <xdr:colOff>422275</xdr:colOff>
      <xdr:row>58</xdr:row>
      <xdr:rowOff>119659</xdr:rowOff>
    </xdr:from>
    <xdr:to>
      <xdr:col>6</xdr:col>
      <xdr:colOff>600075</xdr:colOff>
      <xdr:row>58</xdr:row>
      <xdr:rowOff>119659</xdr:rowOff>
    </xdr:to>
    <xdr:cxnSp macro="">
      <xdr:nvCxnSpPr>
        <xdr:cNvPr id="116" name="直線コネクタ 115"/>
        <xdr:cNvCxnSpPr/>
      </xdr:nvCxnSpPr>
      <xdr:spPr>
        <a:xfrm>
          <a:off x="4546600" y="10063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7072</xdr:rowOff>
    </xdr:from>
    <xdr:ext cx="599010" cy="259045"/>
    <xdr:sp macro="" textlink="">
      <xdr:nvSpPr>
        <xdr:cNvPr id="117" name="総務費最大値テキスト"/>
        <xdr:cNvSpPr txBox="1"/>
      </xdr:nvSpPr>
      <xdr:spPr>
        <a:xfrm>
          <a:off x="4686300" y="8408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100,163</a:t>
          </a:r>
          <a:endParaRPr kumimoji="1" lang="ja-JP" altLang="en-US" sz="1000" b="1">
            <a:latin typeface="ＭＳ Ｐゴシック"/>
          </a:endParaRPr>
        </a:p>
      </xdr:txBody>
    </xdr:sp>
    <xdr:clientData/>
  </xdr:oneCellAnchor>
  <xdr:twoCellAnchor>
    <xdr:from>
      <xdr:col>6</xdr:col>
      <xdr:colOff>422275</xdr:colOff>
      <xdr:row>50</xdr:row>
      <xdr:rowOff>60395</xdr:rowOff>
    </xdr:from>
    <xdr:to>
      <xdr:col>6</xdr:col>
      <xdr:colOff>600075</xdr:colOff>
      <xdr:row>50</xdr:row>
      <xdr:rowOff>60395</xdr:rowOff>
    </xdr:to>
    <xdr:cxnSp macro="">
      <xdr:nvCxnSpPr>
        <xdr:cNvPr id="118" name="直線コネクタ 117"/>
        <xdr:cNvCxnSpPr/>
      </xdr:nvCxnSpPr>
      <xdr:spPr>
        <a:xfrm>
          <a:off x="4546600" y="8632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31686</xdr:rowOff>
    </xdr:from>
    <xdr:to>
      <xdr:col>6</xdr:col>
      <xdr:colOff>511175</xdr:colOff>
      <xdr:row>57</xdr:row>
      <xdr:rowOff>72739</xdr:rowOff>
    </xdr:to>
    <xdr:cxnSp macro="">
      <xdr:nvCxnSpPr>
        <xdr:cNvPr id="119" name="直線コネクタ 118"/>
        <xdr:cNvCxnSpPr/>
      </xdr:nvCxnSpPr>
      <xdr:spPr>
        <a:xfrm>
          <a:off x="3797300" y="9461436"/>
          <a:ext cx="838200" cy="383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53</xdr:row>
      <xdr:rowOff>155821</xdr:rowOff>
    </xdr:from>
    <xdr:ext cx="534377" cy="259045"/>
    <xdr:sp macro="" textlink="">
      <xdr:nvSpPr>
        <xdr:cNvPr id="120" name="総務費平均値テキスト"/>
        <xdr:cNvSpPr txBox="1"/>
      </xdr:nvSpPr>
      <xdr:spPr>
        <a:xfrm>
          <a:off x="4686300" y="9242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57,688</a:t>
          </a:r>
          <a:endParaRPr kumimoji="1" lang="ja-JP" altLang="en-US" sz="1000" b="1">
            <a:solidFill>
              <a:srgbClr val="000080"/>
            </a:solidFill>
            <a:latin typeface="ＭＳ Ｐゴシック"/>
          </a:endParaRPr>
        </a:p>
      </xdr:txBody>
    </xdr:sp>
    <xdr:clientData/>
  </xdr:oneCellAnchor>
  <xdr:twoCellAnchor>
    <xdr:from>
      <xdr:col>6</xdr:col>
      <xdr:colOff>460375</xdr:colOff>
      <xdr:row>54</xdr:row>
      <xdr:rowOff>132944</xdr:rowOff>
    </xdr:from>
    <xdr:to>
      <xdr:col>6</xdr:col>
      <xdr:colOff>561975</xdr:colOff>
      <xdr:row>55</xdr:row>
      <xdr:rowOff>63094</xdr:rowOff>
    </xdr:to>
    <xdr:sp macro="" textlink="">
      <xdr:nvSpPr>
        <xdr:cNvPr id="121" name="フローチャート : 判断 120"/>
        <xdr:cNvSpPr/>
      </xdr:nvSpPr>
      <xdr:spPr>
        <a:xfrm>
          <a:off x="4584700" y="939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31686</xdr:rowOff>
    </xdr:from>
    <xdr:to>
      <xdr:col>5</xdr:col>
      <xdr:colOff>358775</xdr:colOff>
      <xdr:row>56</xdr:row>
      <xdr:rowOff>67081</xdr:rowOff>
    </xdr:to>
    <xdr:cxnSp macro="">
      <xdr:nvCxnSpPr>
        <xdr:cNvPr id="122" name="直線コネクタ 121"/>
        <xdr:cNvCxnSpPr/>
      </xdr:nvCxnSpPr>
      <xdr:spPr>
        <a:xfrm flipV="1">
          <a:off x="2908300" y="9461436"/>
          <a:ext cx="889000" cy="20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65774</xdr:rowOff>
    </xdr:from>
    <xdr:to>
      <xdr:col>5</xdr:col>
      <xdr:colOff>409575</xdr:colOff>
      <xdr:row>55</xdr:row>
      <xdr:rowOff>167374</xdr:rowOff>
    </xdr:to>
    <xdr:sp macro="" textlink="">
      <xdr:nvSpPr>
        <xdr:cNvPr id="123" name="フローチャート : 判断 122"/>
        <xdr:cNvSpPr/>
      </xdr:nvSpPr>
      <xdr:spPr>
        <a:xfrm>
          <a:off x="3746500" y="9495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158501</xdr:rowOff>
    </xdr:from>
    <xdr:ext cx="534377" cy="259045"/>
    <xdr:sp macro="" textlink="">
      <xdr:nvSpPr>
        <xdr:cNvPr id="124" name="テキスト ボックス 123"/>
        <xdr:cNvSpPr txBox="1"/>
      </xdr:nvSpPr>
      <xdr:spPr>
        <a:xfrm>
          <a:off x="3530111" y="9588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52,214</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67081</xdr:rowOff>
    </xdr:from>
    <xdr:to>
      <xdr:col>4</xdr:col>
      <xdr:colOff>155575</xdr:colOff>
      <xdr:row>57</xdr:row>
      <xdr:rowOff>105981</xdr:rowOff>
    </xdr:to>
    <xdr:cxnSp macro="">
      <xdr:nvCxnSpPr>
        <xdr:cNvPr id="125" name="直線コネクタ 124"/>
        <xdr:cNvCxnSpPr/>
      </xdr:nvCxnSpPr>
      <xdr:spPr>
        <a:xfrm flipV="1">
          <a:off x="2019300" y="9668281"/>
          <a:ext cx="889000" cy="210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11061</xdr:rowOff>
    </xdr:from>
    <xdr:to>
      <xdr:col>4</xdr:col>
      <xdr:colOff>206375</xdr:colOff>
      <xdr:row>56</xdr:row>
      <xdr:rowOff>112661</xdr:rowOff>
    </xdr:to>
    <xdr:sp macro="" textlink="">
      <xdr:nvSpPr>
        <xdr:cNvPr id="126" name="フローチャート : 判断 125"/>
        <xdr:cNvSpPr/>
      </xdr:nvSpPr>
      <xdr:spPr>
        <a:xfrm>
          <a:off x="2857500" y="9612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129188</xdr:rowOff>
    </xdr:from>
    <xdr:ext cx="534377" cy="259045"/>
    <xdr:sp macro="" textlink="">
      <xdr:nvSpPr>
        <xdr:cNvPr id="127" name="テキスト ボックス 126"/>
        <xdr:cNvSpPr txBox="1"/>
      </xdr:nvSpPr>
      <xdr:spPr>
        <a:xfrm>
          <a:off x="2641111" y="9387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46,086</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105981</xdr:rowOff>
    </xdr:from>
    <xdr:to>
      <xdr:col>2</xdr:col>
      <xdr:colOff>638175</xdr:colOff>
      <xdr:row>57</xdr:row>
      <xdr:rowOff>114935</xdr:rowOff>
    </xdr:to>
    <xdr:cxnSp macro="">
      <xdr:nvCxnSpPr>
        <xdr:cNvPr id="128" name="直線コネクタ 127"/>
        <xdr:cNvCxnSpPr/>
      </xdr:nvCxnSpPr>
      <xdr:spPr>
        <a:xfrm flipV="1">
          <a:off x="1130300" y="9878631"/>
          <a:ext cx="889000" cy="8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162966</xdr:rowOff>
    </xdr:from>
    <xdr:to>
      <xdr:col>3</xdr:col>
      <xdr:colOff>3175</xdr:colOff>
      <xdr:row>56</xdr:row>
      <xdr:rowOff>93116</xdr:rowOff>
    </xdr:to>
    <xdr:sp macro="" textlink="">
      <xdr:nvSpPr>
        <xdr:cNvPr id="129" name="フローチャート : 判断 128"/>
        <xdr:cNvSpPr/>
      </xdr:nvSpPr>
      <xdr:spPr>
        <a:xfrm>
          <a:off x="1968500" y="959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109643</xdr:rowOff>
    </xdr:from>
    <xdr:ext cx="534377" cy="259045"/>
    <xdr:sp macro="" textlink="">
      <xdr:nvSpPr>
        <xdr:cNvPr id="130" name="テキスト ボックス 129"/>
        <xdr:cNvSpPr txBox="1"/>
      </xdr:nvSpPr>
      <xdr:spPr>
        <a:xfrm>
          <a:off x="1752111" y="9367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47,112</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55849</xdr:rowOff>
    </xdr:from>
    <xdr:to>
      <xdr:col>1</xdr:col>
      <xdr:colOff>485775</xdr:colOff>
      <xdr:row>56</xdr:row>
      <xdr:rowOff>157449</xdr:rowOff>
    </xdr:to>
    <xdr:sp macro="" textlink="">
      <xdr:nvSpPr>
        <xdr:cNvPr id="131" name="フローチャート : 判断 130"/>
        <xdr:cNvSpPr/>
      </xdr:nvSpPr>
      <xdr:spPr>
        <a:xfrm>
          <a:off x="1079500" y="9657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2526</xdr:rowOff>
    </xdr:from>
    <xdr:ext cx="534377" cy="259045"/>
    <xdr:sp macro="" textlink="">
      <xdr:nvSpPr>
        <xdr:cNvPr id="132" name="テキスト ボックス 131"/>
        <xdr:cNvSpPr txBox="1"/>
      </xdr:nvSpPr>
      <xdr:spPr>
        <a:xfrm>
          <a:off x="863111" y="9432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43,735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21939</xdr:rowOff>
    </xdr:from>
    <xdr:to>
      <xdr:col>6</xdr:col>
      <xdr:colOff>561975</xdr:colOff>
      <xdr:row>57</xdr:row>
      <xdr:rowOff>123539</xdr:rowOff>
    </xdr:to>
    <xdr:sp macro="" textlink="">
      <xdr:nvSpPr>
        <xdr:cNvPr id="138" name="円/楕円 137"/>
        <xdr:cNvSpPr/>
      </xdr:nvSpPr>
      <xdr:spPr>
        <a:xfrm>
          <a:off x="4584700" y="9794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366</xdr:rowOff>
    </xdr:from>
    <xdr:ext cx="534377" cy="259045"/>
    <xdr:sp macro="" textlink="">
      <xdr:nvSpPr>
        <xdr:cNvPr id="139" name="総務費該当値テキスト"/>
        <xdr:cNvSpPr txBox="1"/>
      </xdr:nvSpPr>
      <xdr:spPr>
        <a:xfrm>
          <a:off x="4686300" y="977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36,515</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152336</xdr:rowOff>
    </xdr:from>
    <xdr:to>
      <xdr:col>5</xdr:col>
      <xdr:colOff>409575</xdr:colOff>
      <xdr:row>55</xdr:row>
      <xdr:rowOff>82486</xdr:rowOff>
    </xdr:to>
    <xdr:sp macro="" textlink="">
      <xdr:nvSpPr>
        <xdr:cNvPr id="140" name="円/楕円 139"/>
        <xdr:cNvSpPr/>
      </xdr:nvSpPr>
      <xdr:spPr>
        <a:xfrm>
          <a:off x="3746500" y="941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99013</xdr:rowOff>
    </xdr:from>
    <xdr:ext cx="534377" cy="259045"/>
    <xdr:sp macro="" textlink="">
      <xdr:nvSpPr>
        <xdr:cNvPr id="141" name="テキスト ボックス 140"/>
        <xdr:cNvSpPr txBox="1"/>
      </xdr:nvSpPr>
      <xdr:spPr>
        <a:xfrm>
          <a:off x="3530111" y="9185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56,670</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16281</xdr:rowOff>
    </xdr:from>
    <xdr:to>
      <xdr:col>4</xdr:col>
      <xdr:colOff>206375</xdr:colOff>
      <xdr:row>56</xdr:row>
      <xdr:rowOff>117881</xdr:rowOff>
    </xdr:to>
    <xdr:sp macro="" textlink="">
      <xdr:nvSpPr>
        <xdr:cNvPr id="142" name="円/楕円 141"/>
        <xdr:cNvSpPr/>
      </xdr:nvSpPr>
      <xdr:spPr>
        <a:xfrm>
          <a:off x="2857500" y="9617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109008</xdr:rowOff>
    </xdr:from>
    <xdr:ext cx="534377" cy="259045"/>
    <xdr:sp macro="" textlink="">
      <xdr:nvSpPr>
        <xdr:cNvPr id="143" name="テキスト ボックス 142"/>
        <xdr:cNvSpPr txBox="1"/>
      </xdr:nvSpPr>
      <xdr:spPr>
        <a:xfrm>
          <a:off x="2641111" y="9710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45,812</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55181</xdr:rowOff>
    </xdr:from>
    <xdr:to>
      <xdr:col>3</xdr:col>
      <xdr:colOff>3175</xdr:colOff>
      <xdr:row>57</xdr:row>
      <xdr:rowOff>156781</xdr:rowOff>
    </xdr:to>
    <xdr:sp macro="" textlink="">
      <xdr:nvSpPr>
        <xdr:cNvPr id="144" name="円/楕円 143"/>
        <xdr:cNvSpPr/>
      </xdr:nvSpPr>
      <xdr:spPr>
        <a:xfrm>
          <a:off x="1968500" y="9827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147908</xdr:rowOff>
    </xdr:from>
    <xdr:ext cx="534377" cy="259045"/>
    <xdr:sp macro="" textlink="">
      <xdr:nvSpPr>
        <xdr:cNvPr id="145" name="テキスト ボックス 144"/>
        <xdr:cNvSpPr txBox="1"/>
      </xdr:nvSpPr>
      <xdr:spPr>
        <a:xfrm>
          <a:off x="1752111" y="9920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34,770</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64135</xdr:rowOff>
    </xdr:from>
    <xdr:to>
      <xdr:col>1</xdr:col>
      <xdr:colOff>485775</xdr:colOff>
      <xdr:row>57</xdr:row>
      <xdr:rowOff>165735</xdr:rowOff>
    </xdr:to>
    <xdr:sp macro="" textlink="">
      <xdr:nvSpPr>
        <xdr:cNvPr id="146" name="円/楕円 145"/>
        <xdr:cNvSpPr/>
      </xdr:nvSpPr>
      <xdr:spPr>
        <a:xfrm>
          <a:off x="1079500" y="983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156862</xdr:rowOff>
    </xdr:from>
    <xdr:ext cx="534377" cy="259045"/>
    <xdr:sp macro="" textlink="">
      <xdr:nvSpPr>
        <xdr:cNvPr id="147" name="テキスト ボックス 146"/>
        <xdr:cNvSpPr txBox="1"/>
      </xdr:nvSpPr>
      <xdr:spPr>
        <a:xfrm>
          <a:off x="863111" y="9929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34,300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205,318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128765</xdr:rowOff>
    </xdr:from>
    <xdr:to>
      <xdr:col>6</xdr:col>
      <xdr:colOff>510540</xdr:colOff>
      <xdr:row>78</xdr:row>
      <xdr:rowOff>45771</xdr:rowOff>
    </xdr:to>
    <xdr:cxnSp macro="">
      <xdr:nvCxnSpPr>
        <xdr:cNvPr id="172" name="直線コネクタ 171"/>
        <xdr:cNvCxnSpPr/>
      </xdr:nvCxnSpPr>
      <xdr:spPr>
        <a:xfrm flipV="1">
          <a:off x="4633595" y="12130265"/>
          <a:ext cx="1270" cy="1288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49598</xdr:rowOff>
    </xdr:from>
    <xdr:ext cx="599010" cy="259045"/>
    <xdr:sp macro="" textlink="">
      <xdr:nvSpPr>
        <xdr:cNvPr id="173" name="民生費最小値テキスト"/>
        <xdr:cNvSpPr txBox="1"/>
      </xdr:nvSpPr>
      <xdr:spPr>
        <a:xfrm>
          <a:off x="4686300" y="13422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133,396</a:t>
          </a:r>
          <a:endParaRPr kumimoji="1" lang="ja-JP" altLang="en-US" sz="1000" b="1">
            <a:latin typeface="ＭＳ Ｐゴシック"/>
          </a:endParaRPr>
        </a:p>
      </xdr:txBody>
    </xdr:sp>
    <xdr:clientData/>
  </xdr:oneCellAnchor>
  <xdr:twoCellAnchor>
    <xdr:from>
      <xdr:col>6</xdr:col>
      <xdr:colOff>422275</xdr:colOff>
      <xdr:row>78</xdr:row>
      <xdr:rowOff>45771</xdr:rowOff>
    </xdr:from>
    <xdr:to>
      <xdr:col>6</xdr:col>
      <xdr:colOff>600075</xdr:colOff>
      <xdr:row>78</xdr:row>
      <xdr:rowOff>45771</xdr:rowOff>
    </xdr:to>
    <xdr:cxnSp macro="">
      <xdr:nvCxnSpPr>
        <xdr:cNvPr id="174" name="直線コネクタ 173"/>
        <xdr:cNvCxnSpPr/>
      </xdr:nvCxnSpPr>
      <xdr:spPr>
        <a:xfrm>
          <a:off x="4546600" y="13418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75442</xdr:rowOff>
    </xdr:from>
    <xdr:ext cx="599010" cy="259045"/>
    <xdr:sp macro="" textlink="">
      <xdr:nvSpPr>
        <xdr:cNvPr id="175" name="民生費最大値テキスト"/>
        <xdr:cNvSpPr txBox="1"/>
      </xdr:nvSpPr>
      <xdr:spPr>
        <a:xfrm>
          <a:off x="4686300" y="11905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234,861</a:t>
          </a:r>
          <a:endParaRPr kumimoji="1" lang="ja-JP" altLang="en-US" sz="1000" b="1">
            <a:latin typeface="ＭＳ Ｐゴシック"/>
          </a:endParaRPr>
        </a:p>
      </xdr:txBody>
    </xdr:sp>
    <xdr:clientData/>
  </xdr:oneCellAnchor>
  <xdr:twoCellAnchor>
    <xdr:from>
      <xdr:col>6</xdr:col>
      <xdr:colOff>422275</xdr:colOff>
      <xdr:row>70</xdr:row>
      <xdr:rowOff>128765</xdr:rowOff>
    </xdr:from>
    <xdr:to>
      <xdr:col>6</xdr:col>
      <xdr:colOff>600075</xdr:colOff>
      <xdr:row>70</xdr:row>
      <xdr:rowOff>128765</xdr:rowOff>
    </xdr:to>
    <xdr:cxnSp macro="">
      <xdr:nvCxnSpPr>
        <xdr:cNvPr id="176" name="直線コネクタ 175"/>
        <xdr:cNvCxnSpPr/>
      </xdr:nvCxnSpPr>
      <xdr:spPr>
        <a:xfrm>
          <a:off x="4546600" y="12130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72</xdr:row>
      <xdr:rowOff>19838</xdr:rowOff>
    </xdr:from>
    <xdr:to>
      <xdr:col>6</xdr:col>
      <xdr:colOff>511175</xdr:colOff>
      <xdr:row>73</xdr:row>
      <xdr:rowOff>23761</xdr:rowOff>
    </xdr:to>
    <xdr:cxnSp macro="">
      <xdr:nvCxnSpPr>
        <xdr:cNvPr id="177" name="直線コネクタ 176"/>
        <xdr:cNvCxnSpPr/>
      </xdr:nvCxnSpPr>
      <xdr:spPr>
        <a:xfrm flipV="1">
          <a:off x="3797300" y="12364238"/>
          <a:ext cx="838200" cy="175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48760</xdr:rowOff>
    </xdr:from>
    <xdr:ext cx="599010" cy="259045"/>
    <xdr:sp macro="" textlink="">
      <xdr:nvSpPr>
        <xdr:cNvPr id="178" name="民生費平均値テキスト"/>
        <xdr:cNvSpPr txBox="1"/>
      </xdr:nvSpPr>
      <xdr:spPr>
        <a:xfrm>
          <a:off x="4686300" y="129075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167,962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70333</xdr:rowOff>
    </xdr:from>
    <xdr:to>
      <xdr:col>6</xdr:col>
      <xdr:colOff>561975</xdr:colOff>
      <xdr:row>76</xdr:row>
      <xdr:rowOff>484</xdr:rowOff>
    </xdr:to>
    <xdr:sp macro="" textlink="">
      <xdr:nvSpPr>
        <xdr:cNvPr id="179" name="フローチャート : 判断 178"/>
        <xdr:cNvSpPr/>
      </xdr:nvSpPr>
      <xdr:spPr>
        <a:xfrm>
          <a:off x="4584700" y="129290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73</xdr:row>
      <xdr:rowOff>23761</xdr:rowOff>
    </xdr:from>
    <xdr:to>
      <xdr:col>5</xdr:col>
      <xdr:colOff>358775</xdr:colOff>
      <xdr:row>74</xdr:row>
      <xdr:rowOff>851</xdr:rowOff>
    </xdr:to>
    <xdr:cxnSp macro="">
      <xdr:nvCxnSpPr>
        <xdr:cNvPr id="180" name="直線コネクタ 179"/>
        <xdr:cNvCxnSpPr/>
      </xdr:nvCxnSpPr>
      <xdr:spPr>
        <a:xfrm flipV="1">
          <a:off x="2908300" y="12539611"/>
          <a:ext cx="889000" cy="148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124434</xdr:rowOff>
    </xdr:from>
    <xdr:to>
      <xdr:col>5</xdr:col>
      <xdr:colOff>409575</xdr:colOff>
      <xdr:row>76</xdr:row>
      <xdr:rowOff>54584</xdr:rowOff>
    </xdr:to>
    <xdr:sp macro="" textlink="">
      <xdr:nvSpPr>
        <xdr:cNvPr id="181" name="フローチャート : 判断 180"/>
        <xdr:cNvSpPr/>
      </xdr:nvSpPr>
      <xdr:spPr>
        <a:xfrm>
          <a:off x="3746500" y="12983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45711</xdr:rowOff>
    </xdr:from>
    <xdr:ext cx="599010" cy="259045"/>
    <xdr:sp macro="" textlink="">
      <xdr:nvSpPr>
        <xdr:cNvPr id="182" name="テキスト ボックス 181"/>
        <xdr:cNvSpPr txBox="1"/>
      </xdr:nvSpPr>
      <xdr:spPr>
        <a:xfrm>
          <a:off x="3497794" y="13075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163,702</a:t>
          </a:r>
          <a:endParaRPr kumimoji="1" lang="ja-JP" altLang="en-US" sz="1000" b="1">
            <a:solidFill>
              <a:srgbClr val="000080"/>
            </a:solidFill>
            <a:latin typeface="ＭＳ Ｐゴシック"/>
          </a:endParaRPr>
        </a:p>
      </xdr:txBody>
    </xdr:sp>
    <xdr:clientData/>
  </xdr:oneCellAnchor>
  <xdr:twoCellAnchor>
    <xdr:from>
      <xdr:col>2</xdr:col>
      <xdr:colOff>638175</xdr:colOff>
      <xdr:row>74</xdr:row>
      <xdr:rowOff>851</xdr:rowOff>
    </xdr:from>
    <xdr:to>
      <xdr:col>4</xdr:col>
      <xdr:colOff>155575</xdr:colOff>
      <xdr:row>75</xdr:row>
      <xdr:rowOff>37503</xdr:rowOff>
    </xdr:to>
    <xdr:cxnSp macro="">
      <xdr:nvCxnSpPr>
        <xdr:cNvPr id="183" name="直線コネクタ 182"/>
        <xdr:cNvCxnSpPr/>
      </xdr:nvCxnSpPr>
      <xdr:spPr>
        <a:xfrm flipV="1">
          <a:off x="2019300" y="12688151"/>
          <a:ext cx="889000" cy="208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65100</xdr:rowOff>
    </xdr:from>
    <xdr:to>
      <xdr:col>4</xdr:col>
      <xdr:colOff>206375</xdr:colOff>
      <xdr:row>77</xdr:row>
      <xdr:rowOff>166700</xdr:rowOff>
    </xdr:to>
    <xdr:sp macro="" textlink="">
      <xdr:nvSpPr>
        <xdr:cNvPr id="184" name="フローチャート : 判断 183"/>
        <xdr:cNvSpPr/>
      </xdr:nvSpPr>
      <xdr:spPr>
        <a:xfrm>
          <a:off x="2857500" y="1326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157827</xdr:rowOff>
    </xdr:from>
    <xdr:ext cx="599010" cy="259045"/>
    <xdr:sp macro="" textlink="">
      <xdr:nvSpPr>
        <xdr:cNvPr id="185" name="テキスト ボックス 184"/>
        <xdr:cNvSpPr txBox="1"/>
      </xdr:nvSpPr>
      <xdr:spPr>
        <a:xfrm>
          <a:off x="2608794" y="13359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141,374</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37503</xdr:rowOff>
    </xdr:from>
    <xdr:to>
      <xdr:col>2</xdr:col>
      <xdr:colOff>638175</xdr:colOff>
      <xdr:row>75</xdr:row>
      <xdr:rowOff>76581</xdr:rowOff>
    </xdr:to>
    <xdr:cxnSp macro="">
      <xdr:nvCxnSpPr>
        <xdr:cNvPr id="186" name="直線コネクタ 185"/>
        <xdr:cNvCxnSpPr/>
      </xdr:nvCxnSpPr>
      <xdr:spPr>
        <a:xfrm flipV="1">
          <a:off x="1130300" y="12896253"/>
          <a:ext cx="889000" cy="39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12167</xdr:rowOff>
    </xdr:from>
    <xdr:to>
      <xdr:col>3</xdr:col>
      <xdr:colOff>3175</xdr:colOff>
      <xdr:row>78</xdr:row>
      <xdr:rowOff>113767</xdr:rowOff>
    </xdr:to>
    <xdr:sp macro="" textlink="">
      <xdr:nvSpPr>
        <xdr:cNvPr id="187" name="フローチャート : 判断 186"/>
        <xdr:cNvSpPr/>
      </xdr:nvSpPr>
      <xdr:spPr>
        <a:xfrm>
          <a:off x="1968500" y="1338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104894</xdr:rowOff>
    </xdr:from>
    <xdr:ext cx="599010" cy="259045"/>
    <xdr:sp macro="" textlink="">
      <xdr:nvSpPr>
        <xdr:cNvPr id="188" name="テキスト ボックス 187"/>
        <xdr:cNvSpPr txBox="1"/>
      </xdr:nvSpPr>
      <xdr:spPr>
        <a:xfrm>
          <a:off x="1719794" y="13477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132,042</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38988</xdr:rowOff>
    </xdr:from>
    <xdr:to>
      <xdr:col>1</xdr:col>
      <xdr:colOff>485775</xdr:colOff>
      <xdr:row>78</xdr:row>
      <xdr:rowOff>140588</xdr:rowOff>
    </xdr:to>
    <xdr:sp macro="" textlink="">
      <xdr:nvSpPr>
        <xdr:cNvPr id="189" name="フローチャート : 判断 188"/>
        <xdr:cNvSpPr/>
      </xdr:nvSpPr>
      <xdr:spPr>
        <a:xfrm>
          <a:off x="1079500" y="13412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131715</xdr:rowOff>
    </xdr:from>
    <xdr:ext cx="599010" cy="259045"/>
    <xdr:sp macro="" textlink="">
      <xdr:nvSpPr>
        <xdr:cNvPr id="190" name="テキスト ボックス 189"/>
        <xdr:cNvSpPr txBox="1"/>
      </xdr:nvSpPr>
      <xdr:spPr>
        <a:xfrm>
          <a:off x="830794" y="13504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129,930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71</xdr:row>
      <xdr:rowOff>140488</xdr:rowOff>
    </xdr:from>
    <xdr:to>
      <xdr:col>6</xdr:col>
      <xdr:colOff>561975</xdr:colOff>
      <xdr:row>72</xdr:row>
      <xdr:rowOff>70638</xdr:rowOff>
    </xdr:to>
    <xdr:sp macro="" textlink="">
      <xdr:nvSpPr>
        <xdr:cNvPr id="196" name="円/楕円 195"/>
        <xdr:cNvSpPr/>
      </xdr:nvSpPr>
      <xdr:spPr>
        <a:xfrm>
          <a:off x="4584700" y="12313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70</xdr:row>
      <xdr:rowOff>163365</xdr:rowOff>
    </xdr:from>
    <xdr:ext cx="599010" cy="259045"/>
    <xdr:sp macro="" textlink="">
      <xdr:nvSpPr>
        <xdr:cNvPr id="197" name="民生費該当値テキスト"/>
        <xdr:cNvSpPr txBox="1"/>
      </xdr:nvSpPr>
      <xdr:spPr>
        <a:xfrm>
          <a:off x="4686300" y="12164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216,438</a:t>
          </a:r>
          <a:endParaRPr kumimoji="1" lang="ja-JP" altLang="en-US" sz="1000" b="1">
            <a:solidFill>
              <a:srgbClr val="FF0000"/>
            </a:solidFill>
            <a:latin typeface="ＭＳ Ｐゴシック"/>
          </a:endParaRPr>
        </a:p>
      </xdr:txBody>
    </xdr:sp>
    <xdr:clientData/>
  </xdr:oneCellAnchor>
  <xdr:twoCellAnchor>
    <xdr:from>
      <xdr:col>5</xdr:col>
      <xdr:colOff>307975</xdr:colOff>
      <xdr:row>72</xdr:row>
      <xdr:rowOff>144411</xdr:rowOff>
    </xdr:from>
    <xdr:to>
      <xdr:col>5</xdr:col>
      <xdr:colOff>409575</xdr:colOff>
      <xdr:row>73</xdr:row>
      <xdr:rowOff>74561</xdr:rowOff>
    </xdr:to>
    <xdr:sp macro="" textlink="">
      <xdr:nvSpPr>
        <xdr:cNvPr id="198" name="円/楕円 197"/>
        <xdr:cNvSpPr/>
      </xdr:nvSpPr>
      <xdr:spPr>
        <a:xfrm>
          <a:off x="3746500" y="1248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71</xdr:row>
      <xdr:rowOff>91088</xdr:rowOff>
    </xdr:from>
    <xdr:ext cx="599010" cy="259045"/>
    <xdr:sp macro="" textlink="">
      <xdr:nvSpPr>
        <xdr:cNvPr id="199" name="テキスト ボックス 198"/>
        <xdr:cNvSpPr txBox="1"/>
      </xdr:nvSpPr>
      <xdr:spPr>
        <a:xfrm>
          <a:off x="3497794" y="12264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202,629</a:t>
          </a:r>
          <a:endParaRPr kumimoji="1" lang="ja-JP" altLang="en-US" sz="1000" b="1">
            <a:solidFill>
              <a:srgbClr val="FF0000"/>
            </a:solidFill>
            <a:latin typeface="ＭＳ Ｐゴシック"/>
          </a:endParaRPr>
        </a:p>
      </xdr:txBody>
    </xdr:sp>
    <xdr:clientData/>
  </xdr:oneCellAnchor>
  <xdr:twoCellAnchor>
    <xdr:from>
      <xdr:col>4</xdr:col>
      <xdr:colOff>104775</xdr:colOff>
      <xdr:row>73</xdr:row>
      <xdr:rowOff>121501</xdr:rowOff>
    </xdr:from>
    <xdr:to>
      <xdr:col>4</xdr:col>
      <xdr:colOff>206375</xdr:colOff>
      <xdr:row>74</xdr:row>
      <xdr:rowOff>51651</xdr:rowOff>
    </xdr:to>
    <xdr:sp macro="" textlink="">
      <xdr:nvSpPr>
        <xdr:cNvPr id="200" name="円/楕円 199"/>
        <xdr:cNvSpPr/>
      </xdr:nvSpPr>
      <xdr:spPr>
        <a:xfrm>
          <a:off x="2857500" y="12637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72</xdr:row>
      <xdr:rowOff>68178</xdr:rowOff>
    </xdr:from>
    <xdr:ext cx="599010" cy="259045"/>
    <xdr:sp macro="" textlink="">
      <xdr:nvSpPr>
        <xdr:cNvPr id="201" name="テキスト ボックス 200"/>
        <xdr:cNvSpPr txBox="1"/>
      </xdr:nvSpPr>
      <xdr:spPr>
        <a:xfrm>
          <a:off x="2608794" y="12412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190,933</a:t>
          </a:r>
          <a:endParaRPr kumimoji="1" lang="ja-JP" altLang="en-US" sz="1000" b="1">
            <a:solidFill>
              <a:srgbClr val="FF0000"/>
            </a:solidFill>
            <a:latin typeface="ＭＳ Ｐゴシック"/>
          </a:endParaRPr>
        </a:p>
      </xdr:txBody>
    </xdr:sp>
    <xdr:clientData/>
  </xdr:oneCellAnchor>
  <xdr:twoCellAnchor>
    <xdr:from>
      <xdr:col>2</xdr:col>
      <xdr:colOff>587375</xdr:colOff>
      <xdr:row>74</xdr:row>
      <xdr:rowOff>158153</xdr:rowOff>
    </xdr:from>
    <xdr:to>
      <xdr:col>3</xdr:col>
      <xdr:colOff>3175</xdr:colOff>
      <xdr:row>75</xdr:row>
      <xdr:rowOff>88303</xdr:rowOff>
    </xdr:to>
    <xdr:sp macro="" textlink="">
      <xdr:nvSpPr>
        <xdr:cNvPr id="202" name="円/楕円 201"/>
        <xdr:cNvSpPr/>
      </xdr:nvSpPr>
      <xdr:spPr>
        <a:xfrm>
          <a:off x="1968500" y="1284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73</xdr:row>
      <xdr:rowOff>104830</xdr:rowOff>
    </xdr:from>
    <xdr:ext cx="599010" cy="259045"/>
    <xdr:sp macro="" textlink="">
      <xdr:nvSpPr>
        <xdr:cNvPr id="203" name="テキスト ボックス 202"/>
        <xdr:cNvSpPr txBox="1"/>
      </xdr:nvSpPr>
      <xdr:spPr>
        <a:xfrm>
          <a:off x="1719794" y="12620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174,547</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25781</xdr:rowOff>
    </xdr:from>
    <xdr:to>
      <xdr:col>1</xdr:col>
      <xdr:colOff>485775</xdr:colOff>
      <xdr:row>75</xdr:row>
      <xdr:rowOff>127381</xdr:rowOff>
    </xdr:to>
    <xdr:sp macro="" textlink="">
      <xdr:nvSpPr>
        <xdr:cNvPr id="204" name="円/楕円 203"/>
        <xdr:cNvSpPr/>
      </xdr:nvSpPr>
      <xdr:spPr>
        <a:xfrm>
          <a:off x="1079500" y="1288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73</xdr:row>
      <xdr:rowOff>143908</xdr:rowOff>
    </xdr:from>
    <xdr:ext cx="599010" cy="259045"/>
    <xdr:sp macro="" textlink="">
      <xdr:nvSpPr>
        <xdr:cNvPr id="205" name="テキスト ボックス 204"/>
        <xdr:cNvSpPr txBox="1"/>
      </xdr:nvSpPr>
      <xdr:spPr>
        <a:xfrm>
          <a:off x="830794" y="12659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171,470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28,097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21970</xdr:rowOff>
    </xdr:from>
    <xdr:ext cx="531299" cy="259045"/>
    <xdr:sp macro="" textlink="">
      <xdr:nvSpPr>
        <xdr:cNvPr id="226" name="テキスト ボックス 225"/>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38298</xdr:rowOff>
    </xdr:from>
    <xdr:ext cx="531299" cy="259045"/>
    <xdr:sp macro="" textlink="">
      <xdr:nvSpPr>
        <xdr:cNvPr id="228" name="テキスト ボックス 227"/>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30" name="テキスト ボックス 229"/>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10215</xdr:rowOff>
    </xdr:from>
    <xdr:to>
      <xdr:col>6</xdr:col>
      <xdr:colOff>510540</xdr:colOff>
      <xdr:row>98</xdr:row>
      <xdr:rowOff>44079</xdr:rowOff>
    </xdr:to>
    <xdr:cxnSp macro="">
      <xdr:nvCxnSpPr>
        <xdr:cNvPr id="232" name="直線コネクタ 231"/>
        <xdr:cNvCxnSpPr/>
      </xdr:nvCxnSpPr>
      <xdr:spPr>
        <a:xfrm flipV="1">
          <a:off x="4633595" y="15612165"/>
          <a:ext cx="1270" cy="1234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47906</xdr:rowOff>
    </xdr:from>
    <xdr:ext cx="534377" cy="259045"/>
    <xdr:sp macro="" textlink="">
      <xdr:nvSpPr>
        <xdr:cNvPr id="233" name="衛生費最小値テキスト"/>
        <xdr:cNvSpPr txBox="1"/>
      </xdr:nvSpPr>
      <xdr:spPr>
        <a:xfrm>
          <a:off x="4686300" y="16850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16,928</a:t>
          </a:r>
          <a:endParaRPr kumimoji="1" lang="ja-JP" altLang="en-US" sz="1000" b="1">
            <a:latin typeface="ＭＳ Ｐゴシック"/>
          </a:endParaRPr>
        </a:p>
      </xdr:txBody>
    </xdr:sp>
    <xdr:clientData/>
  </xdr:oneCellAnchor>
  <xdr:twoCellAnchor>
    <xdr:from>
      <xdr:col>6</xdr:col>
      <xdr:colOff>422275</xdr:colOff>
      <xdr:row>98</xdr:row>
      <xdr:rowOff>44079</xdr:rowOff>
    </xdr:from>
    <xdr:to>
      <xdr:col>6</xdr:col>
      <xdr:colOff>600075</xdr:colOff>
      <xdr:row>98</xdr:row>
      <xdr:rowOff>44079</xdr:rowOff>
    </xdr:to>
    <xdr:cxnSp macro="">
      <xdr:nvCxnSpPr>
        <xdr:cNvPr id="234" name="直線コネクタ 233"/>
        <xdr:cNvCxnSpPr/>
      </xdr:nvCxnSpPr>
      <xdr:spPr>
        <a:xfrm>
          <a:off x="4546600" y="16846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128342</xdr:rowOff>
    </xdr:from>
    <xdr:ext cx="534377" cy="259045"/>
    <xdr:sp macro="" textlink="">
      <xdr:nvSpPr>
        <xdr:cNvPr id="235" name="衛生費最大値テキスト"/>
        <xdr:cNvSpPr txBox="1"/>
      </xdr:nvSpPr>
      <xdr:spPr>
        <a:xfrm>
          <a:off x="4686300" y="1538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54,715</a:t>
          </a:r>
          <a:endParaRPr kumimoji="1" lang="ja-JP" altLang="en-US" sz="1000" b="1">
            <a:latin typeface="ＭＳ Ｐゴシック"/>
          </a:endParaRPr>
        </a:p>
      </xdr:txBody>
    </xdr:sp>
    <xdr:clientData/>
  </xdr:oneCellAnchor>
  <xdr:twoCellAnchor>
    <xdr:from>
      <xdr:col>6</xdr:col>
      <xdr:colOff>422275</xdr:colOff>
      <xdr:row>91</xdr:row>
      <xdr:rowOff>10215</xdr:rowOff>
    </xdr:from>
    <xdr:to>
      <xdr:col>6</xdr:col>
      <xdr:colOff>600075</xdr:colOff>
      <xdr:row>91</xdr:row>
      <xdr:rowOff>10215</xdr:rowOff>
    </xdr:to>
    <xdr:cxnSp macro="">
      <xdr:nvCxnSpPr>
        <xdr:cNvPr id="236" name="直線コネクタ 235"/>
        <xdr:cNvCxnSpPr/>
      </xdr:nvCxnSpPr>
      <xdr:spPr>
        <a:xfrm>
          <a:off x="4546600" y="15612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112464</xdr:rowOff>
    </xdr:from>
    <xdr:to>
      <xdr:col>6</xdr:col>
      <xdr:colOff>511175</xdr:colOff>
      <xdr:row>96</xdr:row>
      <xdr:rowOff>114619</xdr:rowOff>
    </xdr:to>
    <xdr:cxnSp macro="">
      <xdr:nvCxnSpPr>
        <xdr:cNvPr id="237" name="直線コネクタ 236"/>
        <xdr:cNvCxnSpPr/>
      </xdr:nvCxnSpPr>
      <xdr:spPr>
        <a:xfrm>
          <a:off x="3797300" y="16571664"/>
          <a:ext cx="838200" cy="2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121085</xdr:rowOff>
    </xdr:from>
    <xdr:ext cx="534377" cy="259045"/>
    <xdr:sp macro="" textlink="">
      <xdr:nvSpPr>
        <xdr:cNvPr id="238" name="衛生費平均値テキスト"/>
        <xdr:cNvSpPr txBox="1"/>
      </xdr:nvSpPr>
      <xdr:spPr>
        <a:xfrm>
          <a:off x="4686300" y="160659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34,715</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98208</xdr:rowOff>
    </xdr:from>
    <xdr:to>
      <xdr:col>6</xdr:col>
      <xdr:colOff>561975</xdr:colOff>
      <xdr:row>95</xdr:row>
      <xdr:rowOff>28358</xdr:rowOff>
    </xdr:to>
    <xdr:sp macro="" textlink="">
      <xdr:nvSpPr>
        <xdr:cNvPr id="239" name="フローチャート : 判断 238"/>
        <xdr:cNvSpPr/>
      </xdr:nvSpPr>
      <xdr:spPr>
        <a:xfrm>
          <a:off x="4584700" y="1621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112464</xdr:rowOff>
    </xdr:from>
    <xdr:to>
      <xdr:col>5</xdr:col>
      <xdr:colOff>358775</xdr:colOff>
      <xdr:row>96</xdr:row>
      <xdr:rowOff>132776</xdr:rowOff>
    </xdr:to>
    <xdr:cxnSp macro="">
      <xdr:nvCxnSpPr>
        <xdr:cNvPr id="240" name="直線コネクタ 239"/>
        <xdr:cNvCxnSpPr/>
      </xdr:nvCxnSpPr>
      <xdr:spPr>
        <a:xfrm flipV="1">
          <a:off x="2908300" y="16571664"/>
          <a:ext cx="889000" cy="2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137396</xdr:rowOff>
    </xdr:from>
    <xdr:to>
      <xdr:col>5</xdr:col>
      <xdr:colOff>409575</xdr:colOff>
      <xdr:row>95</xdr:row>
      <xdr:rowOff>67546</xdr:rowOff>
    </xdr:to>
    <xdr:sp macro="" textlink="">
      <xdr:nvSpPr>
        <xdr:cNvPr id="241" name="フローチャート : 判断 240"/>
        <xdr:cNvSpPr/>
      </xdr:nvSpPr>
      <xdr:spPr>
        <a:xfrm>
          <a:off x="3746500" y="1625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84073</xdr:rowOff>
    </xdr:from>
    <xdr:ext cx="534377" cy="259045"/>
    <xdr:sp macro="" textlink="">
      <xdr:nvSpPr>
        <xdr:cNvPr id="242" name="テキスト ボックス 241"/>
        <xdr:cNvSpPr txBox="1"/>
      </xdr:nvSpPr>
      <xdr:spPr>
        <a:xfrm>
          <a:off x="3530111" y="16028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33,515</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132776</xdr:rowOff>
    </xdr:from>
    <xdr:to>
      <xdr:col>4</xdr:col>
      <xdr:colOff>155575</xdr:colOff>
      <xdr:row>97</xdr:row>
      <xdr:rowOff>5544</xdr:rowOff>
    </xdr:to>
    <xdr:cxnSp macro="">
      <xdr:nvCxnSpPr>
        <xdr:cNvPr id="243" name="直線コネクタ 242"/>
        <xdr:cNvCxnSpPr/>
      </xdr:nvCxnSpPr>
      <xdr:spPr>
        <a:xfrm flipV="1">
          <a:off x="2019300" y="16591976"/>
          <a:ext cx="889000" cy="44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17480</xdr:rowOff>
    </xdr:from>
    <xdr:to>
      <xdr:col>4</xdr:col>
      <xdr:colOff>206375</xdr:colOff>
      <xdr:row>95</xdr:row>
      <xdr:rowOff>119080</xdr:rowOff>
    </xdr:to>
    <xdr:sp macro="" textlink="">
      <xdr:nvSpPr>
        <xdr:cNvPr id="244" name="フローチャート : 判断 243"/>
        <xdr:cNvSpPr/>
      </xdr:nvSpPr>
      <xdr:spPr>
        <a:xfrm>
          <a:off x="2857500" y="1630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135607</xdr:rowOff>
    </xdr:from>
    <xdr:ext cx="534377" cy="259045"/>
    <xdr:sp macro="" textlink="">
      <xdr:nvSpPr>
        <xdr:cNvPr id="245" name="テキスト ボックス 244"/>
        <xdr:cNvSpPr txBox="1"/>
      </xdr:nvSpPr>
      <xdr:spPr>
        <a:xfrm>
          <a:off x="2641111" y="16080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31,937</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152273</xdr:rowOff>
    </xdr:from>
    <xdr:to>
      <xdr:col>2</xdr:col>
      <xdr:colOff>638175</xdr:colOff>
      <xdr:row>97</xdr:row>
      <xdr:rowOff>5544</xdr:rowOff>
    </xdr:to>
    <xdr:cxnSp macro="">
      <xdr:nvCxnSpPr>
        <xdr:cNvPr id="246" name="直線コネクタ 245"/>
        <xdr:cNvCxnSpPr/>
      </xdr:nvCxnSpPr>
      <xdr:spPr>
        <a:xfrm>
          <a:off x="1130300" y="16611473"/>
          <a:ext cx="889000" cy="24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33775</xdr:rowOff>
    </xdr:from>
    <xdr:to>
      <xdr:col>3</xdr:col>
      <xdr:colOff>3175</xdr:colOff>
      <xdr:row>95</xdr:row>
      <xdr:rowOff>135375</xdr:rowOff>
    </xdr:to>
    <xdr:sp macro="" textlink="">
      <xdr:nvSpPr>
        <xdr:cNvPr id="247" name="フローチャート : 判断 246"/>
        <xdr:cNvSpPr/>
      </xdr:nvSpPr>
      <xdr:spPr>
        <a:xfrm>
          <a:off x="1968500" y="16321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151902</xdr:rowOff>
    </xdr:from>
    <xdr:ext cx="534377" cy="259045"/>
    <xdr:sp macro="" textlink="">
      <xdr:nvSpPr>
        <xdr:cNvPr id="248" name="テキスト ボックス 247"/>
        <xdr:cNvSpPr txBox="1"/>
      </xdr:nvSpPr>
      <xdr:spPr>
        <a:xfrm>
          <a:off x="1752111" y="1609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31,438</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15911</xdr:rowOff>
    </xdr:from>
    <xdr:to>
      <xdr:col>1</xdr:col>
      <xdr:colOff>485775</xdr:colOff>
      <xdr:row>95</xdr:row>
      <xdr:rowOff>117511</xdr:rowOff>
    </xdr:to>
    <xdr:sp macro="" textlink="">
      <xdr:nvSpPr>
        <xdr:cNvPr id="249" name="フローチャート : 判断 248"/>
        <xdr:cNvSpPr/>
      </xdr:nvSpPr>
      <xdr:spPr>
        <a:xfrm>
          <a:off x="1079500" y="1630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134038</xdr:rowOff>
    </xdr:from>
    <xdr:ext cx="534377" cy="259045"/>
    <xdr:sp macro="" textlink="">
      <xdr:nvSpPr>
        <xdr:cNvPr id="250" name="テキスト ボックス 249"/>
        <xdr:cNvSpPr txBox="1"/>
      </xdr:nvSpPr>
      <xdr:spPr>
        <a:xfrm>
          <a:off x="863111" y="16078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31,985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63819</xdr:rowOff>
    </xdr:from>
    <xdr:to>
      <xdr:col>6</xdr:col>
      <xdr:colOff>561975</xdr:colOff>
      <xdr:row>96</xdr:row>
      <xdr:rowOff>165419</xdr:rowOff>
    </xdr:to>
    <xdr:sp macro="" textlink="">
      <xdr:nvSpPr>
        <xdr:cNvPr id="256" name="円/楕円 255"/>
        <xdr:cNvSpPr/>
      </xdr:nvSpPr>
      <xdr:spPr>
        <a:xfrm>
          <a:off x="4584700" y="16523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42246</xdr:rowOff>
    </xdr:from>
    <xdr:ext cx="534377" cy="259045"/>
    <xdr:sp macro="" textlink="">
      <xdr:nvSpPr>
        <xdr:cNvPr id="257" name="衛生費該当値テキスト"/>
        <xdr:cNvSpPr txBox="1"/>
      </xdr:nvSpPr>
      <xdr:spPr>
        <a:xfrm>
          <a:off x="4686300" y="16501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25,268</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61664</xdr:rowOff>
    </xdr:from>
    <xdr:to>
      <xdr:col>5</xdr:col>
      <xdr:colOff>409575</xdr:colOff>
      <xdr:row>96</xdr:row>
      <xdr:rowOff>163264</xdr:rowOff>
    </xdr:to>
    <xdr:sp macro="" textlink="">
      <xdr:nvSpPr>
        <xdr:cNvPr id="258" name="円/楕円 257"/>
        <xdr:cNvSpPr/>
      </xdr:nvSpPr>
      <xdr:spPr>
        <a:xfrm>
          <a:off x="3746500" y="1652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154391</xdr:rowOff>
    </xdr:from>
    <xdr:ext cx="534377" cy="259045"/>
    <xdr:sp macro="" textlink="">
      <xdr:nvSpPr>
        <xdr:cNvPr id="259" name="テキスト ボックス 258"/>
        <xdr:cNvSpPr txBox="1"/>
      </xdr:nvSpPr>
      <xdr:spPr>
        <a:xfrm>
          <a:off x="3530111" y="16613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25,334</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81976</xdr:rowOff>
    </xdr:from>
    <xdr:to>
      <xdr:col>4</xdr:col>
      <xdr:colOff>206375</xdr:colOff>
      <xdr:row>97</xdr:row>
      <xdr:rowOff>12126</xdr:rowOff>
    </xdr:to>
    <xdr:sp macro="" textlink="">
      <xdr:nvSpPr>
        <xdr:cNvPr id="260" name="円/楕円 259"/>
        <xdr:cNvSpPr/>
      </xdr:nvSpPr>
      <xdr:spPr>
        <a:xfrm>
          <a:off x="2857500" y="16541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3253</xdr:rowOff>
    </xdr:from>
    <xdr:ext cx="534377" cy="259045"/>
    <xdr:sp macro="" textlink="">
      <xdr:nvSpPr>
        <xdr:cNvPr id="261" name="テキスト ボックス 260"/>
        <xdr:cNvSpPr txBox="1"/>
      </xdr:nvSpPr>
      <xdr:spPr>
        <a:xfrm>
          <a:off x="2641111" y="1663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24,712</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126194</xdr:rowOff>
    </xdr:from>
    <xdr:to>
      <xdr:col>3</xdr:col>
      <xdr:colOff>3175</xdr:colOff>
      <xdr:row>97</xdr:row>
      <xdr:rowOff>56344</xdr:rowOff>
    </xdr:to>
    <xdr:sp macro="" textlink="">
      <xdr:nvSpPr>
        <xdr:cNvPr id="262" name="円/楕円 261"/>
        <xdr:cNvSpPr/>
      </xdr:nvSpPr>
      <xdr:spPr>
        <a:xfrm>
          <a:off x="1968500" y="1658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47471</xdr:rowOff>
    </xdr:from>
    <xdr:ext cx="534377" cy="259045"/>
    <xdr:sp macro="" textlink="">
      <xdr:nvSpPr>
        <xdr:cNvPr id="263" name="テキスト ボックス 262"/>
        <xdr:cNvSpPr txBox="1"/>
      </xdr:nvSpPr>
      <xdr:spPr>
        <a:xfrm>
          <a:off x="1752111" y="16678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23,358</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101473</xdr:rowOff>
    </xdr:from>
    <xdr:to>
      <xdr:col>1</xdr:col>
      <xdr:colOff>485775</xdr:colOff>
      <xdr:row>97</xdr:row>
      <xdr:rowOff>31623</xdr:rowOff>
    </xdr:to>
    <xdr:sp macro="" textlink="">
      <xdr:nvSpPr>
        <xdr:cNvPr id="264" name="円/楕円 263"/>
        <xdr:cNvSpPr/>
      </xdr:nvSpPr>
      <xdr:spPr>
        <a:xfrm>
          <a:off x="1079500" y="1656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22750</xdr:rowOff>
    </xdr:from>
    <xdr:ext cx="534377" cy="259045"/>
    <xdr:sp macro="" textlink="">
      <xdr:nvSpPr>
        <xdr:cNvPr id="265" name="テキスト ボックス 264"/>
        <xdr:cNvSpPr txBox="1"/>
      </xdr:nvSpPr>
      <xdr:spPr>
        <a:xfrm>
          <a:off x="863111" y="16653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24,115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9" name="テキスト ボックス 27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5" name="テキスト ボックス 284"/>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7" name="テキスト ボックス 28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55626</xdr:rowOff>
    </xdr:from>
    <xdr:to>
      <xdr:col>15</xdr:col>
      <xdr:colOff>180340</xdr:colOff>
      <xdr:row>39</xdr:row>
      <xdr:rowOff>30480</xdr:rowOff>
    </xdr:to>
    <xdr:cxnSp macro="">
      <xdr:nvCxnSpPr>
        <xdr:cNvPr id="289" name="直線コネクタ 288"/>
        <xdr:cNvCxnSpPr/>
      </xdr:nvCxnSpPr>
      <xdr:spPr>
        <a:xfrm flipV="1">
          <a:off x="10475595" y="5370576"/>
          <a:ext cx="1270" cy="1346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34307</xdr:rowOff>
    </xdr:from>
    <xdr:ext cx="378565" cy="259045"/>
    <xdr:sp macro="" textlink="">
      <xdr:nvSpPr>
        <xdr:cNvPr id="290" name="労働費最小値テキスト"/>
        <xdr:cNvSpPr txBox="1"/>
      </xdr:nvSpPr>
      <xdr:spPr>
        <a:xfrm>
          <a:off x="10528300" y="6720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a:t>
          </a:r>
          <a:endParaRPr kumimoji="1" lang="ja-JP" altLang="en-US" sz="1000" b="1">
            <a:latin typeface="ＭＳ Ｐゴシック"/>
          </a:endParaRPr>
        </a:p>
      </xdr:txBody>
    </xdr:sp>
    <xdr:clientData/>
  </xdr:oneCellAnchor>
  <xdr:twoCellAnchor>
    <xdr:from>
      <xdr:col>15</xdr:col>
      <xdr:colOff>92075</xdr:colOff>
      <xdr:row>39</xdr:row>
      <xdr:rowOff>30480</xdr:rowOff>
    </xdr:from>
    <xdr:to>
      <xdr:col>15</xdr:col>
      <xdr:colOff>269875</xdr:colOff>
      <xdr:row>39</xdr:row>
      <xdr:rowOff>30480</xdr:rowOff>
    </xdr:to>
    <xdr:cxnSp macro="">
      <xdr:nvCxnSpPr>
        <xdr:cNvPr id="291" name="直線コネクタ 290"/>
        <xdr:cNvCxnSpPr/>
      </xdr:nvCxnSpPr>
      <xdr:spPr>
        <a:xfrm>
          <a:off x="10388600" y="6717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2303</xdr:rowOff>
    </xdr:from>
    <xdr:ext cx="534377" cy="259045"/>
    <xdr:sp macro="" textlink="">
      <xdr:nvSpPr>
        <xdr:cNvPr id="292" name="労働費最大値テキスト"/>
        <xdr:cNvSpPr txBox="1"/>
      </xdr:nvSpPr>
      <xdr:spPr>
        <a:xfrm>
          <a:off x="10528300" y="5145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10,712</a:t>
          </a:r>
          <a:endParaRPr kumimoji="1" lang="ja-JP" altLang="en-US" sz="1000" b="1">
            <a:latin typeface="ＭＳ Ｐゴシック"/>
          </a:endParaRPr>
        </a:p>
      </xdr:txBody>
    </xdr:sp>
    <xdr:clientData/>
  </xdr:oneCellAnchor>
  <xdr:twoCellAnchor>
    <xdr:from>
      <xdr:col>15</xdr:col>
      <xdr:colOff>92075</xdr:colOff>
      <xdr:row>31</xdr:row>
      <xdr:rowOff>55626</xdr:rowOff>
    </xdr:from>
    <xdr:to>
      <xdr:col>15</xdr:col>
      <xdr:colOff>269875</xdr:colOff>
      <xdr:row>31</xdr:row>
      <xdr:rowOff>55626</xdr:rowOff>
    </xdr:to>
    <xdr:cxnSp macro="">
      <xdr:nvCxnSpPr>
        <xdr:cNvPr id="293" name="直線コネクタ 292"/>
        <xdr:cNvCxnSpPr/>
      </xdr:nvCxnSpPr>
      <xdr:spPr>
        <a:xfrm>
          <a:off x="10388600" y="5370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135255</xdr:rowOff>
    </xdr:from>
    <xdr:to>
      <xdr:col>15</xdr:col>
      <xdr:colOff>180975</xdr:colOff>
      <xdr:row>38</xdr:row>
      <xdr:rowOff>2540</xdr:rowOff>
    </xdr:to>
    <xdr:cxnSp macro="">
      <xdr:nvCxnSpPr>
        <xdr:cNvPr id="294" name="直線コネクタ 293"/>
        <xdr:cNvCxnSpPr/>
      </xdr:nvCxnSpPr>
      <xdr:spPr>
        <a:xfrm>
          <a:off x="9639300" y="6478905"/>
          <a:ext cx="838200" cy="38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131970</xdr:rowOff>
    </xdr:from>
    <xdr:ext cx="469744" cy="259045"/>
    <xdr:sp macro="" textlink="">
      <xdr:nvSpPr>
        <xdr:cNvPr id="295" name="労働費平均値テキスト"/>
        <xdr:cNvSpPr txBox="1"/>
      </xdr:nvSpPr>
      <xdr:spPr>
        <a:xfrm>
          <a:off x="10528300" y="64756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153543</xdr:rowOff>
    </xdr:from>
    <xdr:to>
      <xdr:col>15</xdr:col>
      <xdr:colOff>231775</xdr:colOff>
      <xdr:row>38</xdr:row>
      <xdr:rowOff>83693</xdr:rowOff>
    </xdr:to>
    <xdr:sp macro="" textlink="">
      <xdr:nvSpPr>
        <xdr:cNvPr id="296" name="フローチャート : 判断 295"/>
        <xdr:cNvSpPr/>
      </xdr:nvSpPr>
      <xdr:spPr>
        <a:xfrm>
          <a:off x="10426700" y="649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67818</xdr:rowOff>
    </xdr:from>
    <xdr:to>
      <xdr:col>14</xdr:col>
      <xdr:colOff>28575</xdr:colOff>
      <xdr:row>37</xdr:row>
      <xdr:rowOff>135255</xdr:rowOff>
    </xdr:to>
    <xdr:cxnSp macro="">
      <xdr:nvCxnSpPr>
        <xdr:cNvPr id="297" name="直線コネクタ 296"/>
        <xdr:cNvCxnSpPr/>
      </xdr:nvCxnSpPr>
      <xdr:spPr>
        <a:xfrm>
          <a:off x="8750300" y="6240018"/>
          <a:ext cx="889000" cy="238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136144</xdr:rowOff>
    </xdr:from>
    <xdr:to>
      <xdr:col>14</xdr:col>
      <xdr:colOff>79375</xdr:colOff>
      <xdr:row>38</xdr:row>
      <xdr:rowOff>66294</xdr:rowOff>
    </xdr:to>
    <xdr:sp macro="" textlink="">
      <xdr:nvSpPr>
        <xdr:cNvPr id="298" name="フローチャート : 判断 297"/>
        <xdr:cNvSpPr/>
      </xdr:nvSpPr>
      <xdr:spPr>
        <a:xfrm>
          <a:off x="9588500" y="647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57421</xdr:rowOff>
    </xdr:from>
    <xdr:ext cx="469744" cy="259045"/>
    <xdr:sp macro="" textlink="">
      <xdr:nvSpPr>
        <xdr:cNvPr id="299" name="テキスト ボックス 298"/>
        <xdr:cNvSpPr txBox="1"/>
      </xdr:nvSpPr>
      <xdr:spPr>
        <a:xfrm>
          <a:off x="9404427" y="6572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1,578</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43815</xdr:rowOff>
    </xdr:from>
    <xdr:to>
      <xdr:col>12</xdr:col>
      <xdr:colOff>511175</xdr:colOff>
      <xdr:row>36</xdr:row>
      <xdr:rowOff>67818</xdr:rowOff>
    </xdr:to>
    <xdr:cxnSp macro="">
      <xdr:nvCxnSpPr>
        <xdr:cNvPr id="300" name="直線コネクタ 299"/>
        <xdr:cNvCxnSpPr/>
      </xdr:nvCxnSpPr>
      <xdr:spPr>
        <a:xfrm>
          <a:off x="7861300" y="6216015"/>
          <a:ext cx="8890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115062</xdr:rowOff>
    </xdr:from>
    <xdr:to>
      <xdr:col>12</xdr:col>
      <xdr:colOff>561975</xdr:colOff>
      <xdr:row>38</xdr:row>
      <xdr:rowOff>45212</xdr:rowOff>
    </xdr:to>
    <xdr:sp macro="" textlink="">
      <xdr:nvSpPr>
        <xdr:cNvPr id="301" name="フローチャート : 判断 300"/>
        <xdr:cNvSpPr/>
      </xdr:nvSpPr>
      <xdr:spPr>
        <a:xfrm>
          <a:off x="8699500" y="645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36339</xdr:rowOff>
    </xdr:from>
    <xdr:ext cx="469744" cy="259045"/>
    <xdr:sp macro="" textlink="">
      <xdr:nvSpPr>
        <xdr:cNvPr id="302" name="テキスト ボックス 301"/>
        <xdr:cNvSpPr txBox="1"/>
      </xdr:nvSpPr>
      <xdr:spPr>
        <a:xfrm>
          <a:off x="8515427" y="6551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43815</xdr:rowOff>
    </xdr:from>
    <xdr:to>
      <xdr:col>11</xdr:col>
      <xdr:colOff>307975</xdr:colOff>
      <xdr:row>37</xdr:row>
      <xdr:rowOff>63500</xdr:rowOff>
    </xdr:to>
    <xdr:cxnSp macro="">
      <xdr:nvCxnSpPr>
        <xdr:cNvPr id="303" name="直線コネクタ 302"/>
        <xdr:cNvCxnSpPr/>
      </xdr:nvCxnSpPr>
      <xdr:spPr>
        <a:xfrm flipV="1">
          <a:off x="6972300" y="6216015"/>
          <a:ext cx="889000" cy="191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89535</xdr:rowOff>
    </xdr:from>
    <xdr:to>
      <xdr:col>11</xdr:col>
      <xdr:colOff>358775</xdr:colOff>
      <xdr:row>38</xdr:row>
      <xdr:rowOff>19685</xdr:rowOff>
    </xdr:to>
    <xdr:sp macro="" textlink="">
      <xdr:nvSpPr>
        <xdr:cNvPr id="304" name="フローチャート : 判断 303"/>
        <xdr:cNvSpPr/>
      </xdr:nvSpPr>
      <xdr:spPr>
        <a:xfrm>
          <a:off x="7810500" y="6433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10812</xdr:rowOff>
    </xdr:from>
    <xdr:ext cx="469744" cy="259045"/>
    <xdr:sp macro="" textlink="">
      <xdr:nvSpPr>
        <xdr:cNvPr id="305" name="テキスト ボックス 304"/>
        <xdr:cNvSpPr txBox="1"/>
      </xdr:nvSpPr>
      <xdr:spPr>
        <a:xfrm>
          <a:off x="7626427" y="6525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1,945</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58928</xdr:rowOff>
    </xdr:from>
    <xdr:to>
      <xdr:col>10</xdr:col>
      <xdr:colOff>155575</xdr:colOff>
      <xdr:row>37</xdr:row>
      <xdr:rowOff>160528</xdr:rowOff>
    </xdr:to>
    <xdr:sp macro="" textlink="">
      <xdr:nvSpPr>
        <xdr:cNvPr id="306" name="フローチャート : 判断 305"/>
        <xdr:cNvSpPr/>
      </xdr:nvSpPr>
      <xdr:spPr>
        <a:xfrm>
          <a:off x="6921500" y="640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151655</xdr:rowOff>
    </xdr:from>
    <xdr:ext cx="469744" cy="259045"/>
    <xdr:sp macro="" textlink="">
      <xdr:nvSpPr>
        <xdr:cNvPr id="307" name="テキスト ボックス 306"/>
        <xdr:cNvSpPr txBox="1"/>
      </xdr:nvSpPr>
      <xdr:spPr>
        <a:xfrm>
          <a:off x="6737427" y="6495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123190</xdr:rowOff>
    </xdr:from>
    <xdr:to>
      <xdr:col>15</xdr:col>
      <xdr:colOff>231775</xdr:colOff>
      <xdr:row>38</xdr:row>
      <xdr:rowOff>53340</xdr:rowOff>
    </xdr:to>
    <xdr:sp macro="" textlink="">
      <xdr:nvSpPr>
        <xdr:cNvPr id="313" name="円/楕円 312"/>
        <xdr:cNvSpPr/>
      </xdr:nvSpPr>
      <xdr:spPr>
        <a:xfrm>
          <a:off x="10426700" y="646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146067</xdr:rowOff>
    </xdr:from>
    <xdr:ext cx="469744" cy="259045"/>
    <xdr:sp macro="" textlink="">
      <xdr:nvSpPr>
        <xdr:cNvPr id="314" name="労働費該当値テキスト"/>
        <xdr:cNvSpPr txBox="1"/>
      </xdr:nvSpPr>
      <xdr:spPr>
        <a:xfrm>
          <a:off x="10528300" y="6318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1,680</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84455</xdr:rowOff>
    </xdr:from>
    <xdr:to>
      <xdr:col>14</xdr:col>
      <xdr:colOff>79375</xdr:colOff>
      <xdr:row>38</xdr:row>
      <xdr:rowOff>14605</xdr:rowOff>
    </xdr:to>
    <xdr:sp macro="" textlink="">
      <xdr:nvSpPr>
        <xdr:cNvPr id="315" name="円/楕円 314"/>
        <xdr:cNvSpPr/>
      </xdr:nvSpPr>
      <xdr:spPr>
        <a:xfrm>
          <a:off x="9588500" y="642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31132</xdr:rowOff>
    </xdr:from>
    <xdr:ext cx="469744" cy="259045"/>
    <xdr:sp macro="" textlink="">
      <xdr:nvSpPr>
        <xdr:cNvPr id="316" name="テキスト ボックス 315"/>
        <xdr:cNvSpPr txBox="1"/>
      </xdr:nvSpPr>
      <xdr:spPr>
        <a:xfrm>
          <a:off x="9404427" y="6203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1,985</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17018</xdr:rowOff>
    </xdr:from>
    <xdr:to>
      <xdr:col>12</xdr:col>
      <xdr:colOff>561975</xdr:colOff>
      <xdr:row>36</xdr:row>
      <xdr:rowOff>118618</xdr:rowOff>
    </xdr:to>
    <xdr:sp macro="" textlink="">
      <xdr:nvSpPr>
        <xdr:cNvPr id="317" name="円/楕円 316"/>
        <xdr:cNvSpPr/>
      </xdr:nvSpPr>
      <xdr:spPr>
        <a:xfrm>
          <a:off x="8699500" y="6189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135145</xdr:rowOff>
    </xdr:from>
    <xdr:ext cx="469744" cy="259045"/>
    <xdr:sp macro="" textlink="">
      <xdr:nvSpPr>
        <xdr:cNvPr id="318" name="テキスト ボックス 317"/>
        <xdr:cNvSpPr txBox="1"/>
      </xdr:nvSpPr>
      <xdr:spPr>
        <a:xfrm>
          <a:off x="8515427" y="5964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3,866</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164465</xdr:rowOff>
    </xdr:from>
    <xdr:to>
      <xdr:col>11</xdr:col>
      <xdr:colOff>358775</xdr:colOff>
      <xdr:row>36</xdr:row>
      <xdr:rowOff>94615</xdr:rowOff>
    </xdr:to>
    <xdr:sp macro="" textlink="">
      <xdr:nvSpPr>
        <xdr:cNvPr id="319" name="円/楕円 318"/>
        <xdr:cNvSpPr/>
      </xdr:nvSpPr>
      <xdr:spPr>
        <a:xfrm>
          <a:off x="7810500" y="616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111142</xdr:rowOff>
    </xdr:from>
    <xdr:ext cx="469744" cy="259045"/>
    <xdr:sp macro="" textlink="">
      <xdr:nvSpPr>
        <xdr:cNvPr id="320" name="テキスト ボックス 319"/>
        <xdr:cNvSpPr txBox="1"/>
      </xdr:nvSpPr>
      <xdr:spPr>
        <a:xfrm>
          <a:off x="7626427" y="5940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4,055</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12700</xdr:rowOff>
    </xdr:from>
    <xdr:to>
      <xdr:col>10</xdr:col>
      <xdr:colOff>155575</xdr:colOff>
      <xdr:row>37</xdr:row>
      <xdr:rowOff>114300</xdr:rowOff>
    </xdr:to>
    <xdr:sp macro="" textlink="">
      <xdr:nvSpPr>
        <xdr:cNvPr id="321" name="円/楕円 320"/>
        <xdr:cNvSpPr/>
      </xdr:nvSpPr>
      <xdr:spPr>
        <a:xfrm>
          <a:off x="6921500" y="635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130827</xdr:rowOff>
    </xdr:from>
    <xdr:ext cx="469744" cy="259045"/>
    <xdr:sp macro="" textlink="">
      <xdr:nvSpPr>
        <xdr:cNvPr id="322" name="テキスト ボックス 321"/>
        <xdr:cNvSpPr txBox="1"/>
      </xdr:nvSpPr>
      <xdr:spPr>
        <a:xfrm>
          <a:off x="6737427" y="6131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22,128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2" name="テキスト ボックス 341"/>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4" name="テキスト ボックス 34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109639</xdr:rowOff>
    </xdr:from>
    <xdr:to>
      <xdr:col>15</xdr:col>
      <xdr:colOff>180340</xdr:colOff>
      <xdr:row>59</xdr:row>
      <xdr:rowOff>35573</xdr:rowOff>
    </xdr:to>
    <xdr:cxnSp macro="">
      <xdr:nvCxnSpPr>
        <xdr:cNvPr id="346" name="直線コネクタ 345"/>
        <xdr:cNvCxnSpPr/>
      </xdr:nvCxnSpPr>
      <xdr:spPr>
        <a:xfrm flipV="1">
          <a:off x="10475595" y="8682139"/>
          <a:ext cx="1270" cy="1468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39400</xdr:rowOff>
    </xdr:from>
    <xdr:ext cx="378565" cy="259045"/>
    <xdr:sp macro="" textlink="">
      <xdr:nvSpPr>
        <xdr:cNvPr id="347" name="農林水産業費最小値テキスト"/>
        <xdr:cNvSpPr txBox="1"/>
      </xdr:nvSpPr>
      <xdr:spPr>
        <a:xfrm>
          <a:off x="10528300" y="101549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233</a:t>
          </a:r>
          <a:endParaRPr kumimoji="1" lang="ja-JP" altLang="en-US" sz="1000" b="1">
            <a:latin typeface="ＭＳ Ｐゴシック"/>
          </a:endParaRPr>
        </a:p>
      </xdr:txBody>
    </xdr:sp>
    <xdr:clientData/>
  </xdr:oneCellAnchor>
  <xdr:twoCellAnchor>
    <xdr:from>
      <xdr:col>15</xdr:col>
      <xdr:colOff>92075</xdr:colOff>
      <xdr:row>59</xdr:row>
      <xdr:rowOff>35573</xdr:rowOff>
    </xdr:from>
    <xdr:to>
      <xdr:col>15</xdr:col>
      <xdr:colOff>269875</xdr:colOff>
      <xdr:row>59</xdr:row>
      <xdr:rowOff>35573</xdr:rowOff>
    </xdr:to>
    <xdr:cxnSp macro="">
      <xdr:nvCxnSpPr>
        <xdr:cNvPr id="348" name="直線コネクタ 347"/>
        <xdr:cNvCxnSpPr/>
      </xdr:nvCxnSpPr>
      <xdr:spPr>
        <a:xfrm>
          <a:off x="10388600" y="10151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56316</xdr:rowOff>
    </xdr:from>
    <xdr:ext cx="534377" cy="259045"/>
    <xdr:sp macro="" textlink="">
      <xdr:nvSpPr>
        <xdr:cNvPr id="349" name="農林水産業費最大値テキスト"/>
        <xdr:cNvSpPr txBox="1"/>
      </xdr:nvSpPr>
      <xdr:spPr>
        <a:xfrm>
          <a:off x="10528300" y="845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38,789</a:t>
          </a:r>
          <a:endParaRPr kumimoji="1" lang="ja-JP" altLang="en-US" sz="1000" b="1">
            <a:latin typeface="ＭＳ Ｐゴシック"/>
          </a:endParaRPr>
        </a:p>
      </xdr:txBody>
    </xdr:sp>
    <xdr:clientData/>
  </xdr:oneCellAnchor>
  <xdr:twoCellAnchor>
    <xdr:from>
      <xdr:col>15</xdr:col>
      <xdr:colOff>92075</xdr:colOff>
      <xdr:row>50</xdr:row>
      <xdr:rowOff>109639</xdr:rowOff>
    </xdr:from>
    <xdr:to>
      <xdr:col>15</xdr:col>
      <xdr:colOff>269875</xdr:colOff>
      <xdr:row>50</xdr:row>
      <xdr:rowOff>109639</xdr:rowOff>
    </xdr:to>
    <xdr:cxnSp macro="">
      <xdr:nvCxnSpPr>
        <xdr:cNvPr id="350" name="直線コネクタ 349"/>
        <xdr:cNvCxnSpPr/>
      </xdr:nvCxnSpPr>
      <xdr:spPr>
        <a:xfrm>
          <a:off x="10388600" y="8682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118821</xdr:rowOff>
    </xdr:from>
    <xdr:to>
      <xdr:col>15</xdr:col>
      <xdr:colOff>180975</xdr:colOff>
      <xdr:row>57</xdr:row>
      <xdr:rowOff>58433</xdr:rowOff>
    </xdr:to>
    <xdr:cxnSp macro="">
      <xdr:nvCxnSpPr>
        <xdr:cNvPr id="351" name="直線コネクタ 350"/>
        <xdr:cNvCxnSpPr/>
      </xdr:nvCxnSpPr>
      <xdr:spPr>
        <a:xfrm flipV="1">
          <a:off x="9639300" y="9720021"/>
          <a:ext cx="838200" cy="111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36758</xdr:rowOff>
    </xdr:from>
    <xdr:ext cx="534377" cy="259045"/>
    <xdr:sp macro="" textlink="">
      <xdr:nvSpPr>
        <xdr:cNvPr id="352" name="農林水産業費平均値テキスト"/>
        <xdr:cNvSpPr txBox="1"/>
      </xdr:nvSpPr>
      <xdr:spPr>
        <a:xfrm>
          <a:off x="10528300" y="92950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17,469</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13881</xdr:rowOff>
    </xdr:from>
    <xdr:to>
      <xdr:col>15</xdr:col>
      <xdr:colOff>231775</xdr:colOff>
      <xdr:row>55</xdr:row>
      <xdr:rowOff>115481</xdr:rowOff>
    </xdr:to>
    <xdr:sp macro="" textlink="">
      <xdr:nvSpPr>
        <xdr:cNvPr id="353" name="フローチャート : 判断 352"/>
        <xdr:cNvSpPr/>
      </xdr:nvSpPr>
      <xdr:spPr>
        <a:xfrm>
          <a:off x="10426700" y="9443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132614</xdr:rowOff>
    </xdr:from>
    <xdr:to>
      <xdr:col>14</xdr:col>
      <xdr:colOff>28575</xdr:colOff>
      <xdr:row>57</xdr:row>
      <xdr:rowOff>58433</xdr:rowOff>
    </xdr:to>
    <xdr:cxnSp macro="">
      <xdr:nvCxnSpPr>
        <xdr:cNvPr id="354" name="直線コネクタ 353"/>
        <xdr:cNvCxnSpPr/>
      </xdr:nvCxnSpPr>
      <xdr:spPr>
        <a:xfrm>
          <a:off x="8750300" y="9733814"/>
          <a:ext cx="889000" cy="97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45428</xdr:rowOff>
    </xdr:from>
    <xdr:to>
      <xdr:col>14</xdr:col>
      <xdr:colOff>79375</xdr:colOff>
      <xdr:row>56</xdr:row>
      <xdr:rowOff>147028</xdr:rowOff>
    </xdr:to>
    <xdr:sp macro="" textlink="">
      <xdr:nvSpPr>
        <xdr:cNvPr id="355" name="フローチャート : 判断 354"/>
        <xdr:cNvSpPr/>
      </xdr:nvSpPr>
      <xdr:spPr>
        <a:xfrm>
          <a:off x="9588500" y="964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163555</xdr:rowOff>
    </xdr:from>
    <xdr:ext cx="534377" cy="259045"/>
    <xdr:sp macro="" textlink="">
      <xdr:nvSpPr>
        <xdr:cNvPr id="356" name="テキスト ボックス 355"/>
        <xdr:cNvSpPr txBox="1"/>
      </xdr:nvSpPr>
      <xdr:spPr>
        <a:xfrm>
          <a:off x="9372111" y="942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12,141</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132614</xdr:rowOff>
    </xdr:from>
    <xdr:to>
      <xdr:col>12</xdr:col>
      <xdr:colOff>511175</xdr:colOff>
      <xdr:row>57</xdr:row>
      <xdr:rowOff>66586</xdr:rowOff>
    </xdr:to>
    <xdr:cxnSp macro="">
      <xdr:nvCxnSpPr>
        <xdr:cNvPr id="357" name="直線コネクタ 356"/>
        <xdr:cNvCxnSpPr/>
      </xdr:nvCxnSpPr>
      <xdr:spPr>
        <a:xfrm flipV="1">
          <a:off x="7861300" y="9733814"/>
          <a:ext cx="889000" cy="105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19177</xdr:rowOff>
    </xdr:from>
    <xdr:to>
      <xdr:col>12</xdr:col>
      <xdr:colOff>561975</xdr:colOff>
      <xdr:row>57</xdr:row>
      <xdr:rowOff>120777</xdr:rowOff>
    </xdr:to>
    <xdr:sp macro="" textlink="">
      <xdr:nvSpPr>
        <xdr:cNvPr id="358" name="フローチャート : 判断 357"/>
        <xdr:cNvSpPr/>
      </xdr:nvSpPr>
      <xdr:spPr>
        <a:xfrm>
          <a:off x="8699500" y="9791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57</xdr:row>
      <xdr:rowOff>111904</xdr:rowOff>
    </xdr:from>
    <xdr:ext cx="469744" cy="259045"/>
    <xdr:sp macro="" textlink="">
      <xdr:nvSpPr>
        <xdr:cNvPr id="359" name="テキスト ボックス 358"/>
        <xdr:cNvSpPr txBox="1"/>
      </xdr:nvSpPr>
      <xdr:spPr>
        <a:xfrm>
          <a:off x="8515427" y="9884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8,330</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66586</xdr:rowOff>
    </xdr:from>
    <xdr:to>
      <xdr:col>11</xdr:col>
      <xdr:colOff>307975</xdr:colOff>
      <xdr:row>57</xdr:row>
      <xdr:rowOff>140386</xdr:rowOff>
    </xdr:to>
    <xdr:cxnSp macro="">
      <xdr:nvCxnSpPr>
        <xdr:cNvPr id="360" name="直線コネクタ 359"/>
        <xdr:cNvCxnSpPr/>
      </xdr:nvCxnSpPr>
      <xdr:spPr>
        <a:xfrm flipV="1">
          <a:off x="6972300" y="9839236"/>
          <a:ext cx="889000" cy="73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54610</xdr:rowOff>
    </xdr:from>
    <xdr:to>
      <xdr:col>11</xdr:col>
      <xdr:colOff>358775</xdr:colOff>
      <xdr:row>57</xdr:row>
      <xdr:rowOff>156210</xdr:rowOff>
    </xdr:to>
    <xdr:sp macro="" textlink="">
      <xdr:nvSpPr>
        <xdr:cNvPr id="361" name="フローチャート : 判断 360"/>
        <xdr:cNvSpPr/>
      </xdr:nvSpPr>
      <xdr:spPr>
        <a:xfrm>
          <a:off x="7810500" y="982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57</xdr:row>
      <xdr:rowOff>147337</xdr:rowOff>
    </xdr:from>
    <xdr:ext cx="469744" cy="259045"/>
    <xdr:sp macro="" textlink="">
      <xdr:nvSpPr>
        <xdr:cNvPr id="362" name="テキスト ボックス 361"/>
        <xdr:cNvSpPr txBox="1"/>
      </xdr:nvSpPr>
      <xdr:spPr>
        <a:xfrm>
          <a:off x="7626427" y="991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71717</xdr:rowOff>
    </xdr:from>
    <xdr:to>
      <xdr:col>10</xdr:col>
      <xdr:colOff>155575</xdr:colOff>
      <xdr:row>58</xdr:row>
      <xdr:rowOff>1867</xdr:rowOff>
    </xdr:to>
    <xdr:sp macro="" textlink="">
      <xdr:nvSpPr>
        <xdr:cNvPr id="363" name="フローチャート : 判断 362"/>
        <xdr:cNvSpPr/>
      </xdr:nvSpPr>
      <xdr:spPr>
        <a:xfrm>
          <a:off x="6921500" y="984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56</xdr:row>
      <xdr:rowOff>18394</xdr:rowOff>
    </xdr:from>
    <xdr:ext cx="469744" cy="259045"/>
    <xdr:sp macro="" textlink="">
      <xdr:nvSpPr>
        <xdr:cNvPr id="364" name="テキスト ボックス 363"/>
        <xdr:cNvSpPr txBox="1"/>
      </xdr:nvSpPr>
      <xdr:spPr>
        <a:xfrm>
          <a:off x="6737427" y="9619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68021</xdr:rowOff>
    </xdr:from>
    <xdr:to>
      <xdr:col>15</xdr:col>
      <xdr:colOff>231775</xdr:colOff>
      <xdr:row>56</xdr:row>
      <xdr:rowOff>169621</xdr:rowOff>
    </xdr:to>
    <xdr:sp macro="" textlink="">
      <xdr:nvSpPr>
        <xdr:cNvPr id="370" name="円/楕円 369"/>
        <xdr:cNvSpPr/>
      </xdr:nvSpPr>
      <xdr:spPr>
        <a:xfrm>
          <a:off x="10426700" y="9669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46448</xdr:rowOff>
    </xdr:from>
    <xdr:ext cx="534377" cy="259045"/>
    <xdr:sp macro="" textlink="">
      <xdr:nvSpPr>
        <xdr:cNvPr id="371" name="農林水産業費該当値テキスト"/>
        <xdr:cNvSpPr txBox="1"/>
      </xdr:nvSpPr>
      <xdr:spPr>
        <a:xfrm>
          <a:off x="10528300" y="9647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11,548</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7633</xdr:rowOff>
    </xdr:from>
    <xdr:to>
      <xdr:col>14</xdr:col>
      <xdr:colOff>79375</xdr:colOff>
      <xdr:row>57</xdr:row>
      <xdr:rowOff>109233</xdr:rowOff>
    </xdr:to>
    <xdr:sp macro="" textlink="">
      <xdr:nvSpPr>
        <xdr:cNvPr id="372" name="円/楕円 371"/>
        <xdr:cNvSpPr/>
      </xdr:nvSpPr>
      <xdr:spPr>
        <a:xfrm>
          <a:off x="9588500" y="9780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57</xdr:row>
      <xdr:rowOff>100360</xdr:rowOff>
    </xdr:from>
    <xdr:ext cx="469744" cy="259045"/>
    <xdr:sp macro="" textlink="">
      <xdr:nvSpPr>
        <xdr:cNvPr id="373" name="テキスト ボックス 372"/>
        <xdr:cNvSpPr txBox="1"/>
      </xdr:nvSpPr>
      <xdr:spPr>
        <a:xfrm>
          <a:off x="9404427" y="9873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8,633</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81814</xdr:rowOff>
    </xdr:from>
    <xdr:to>
      <xdr:col>12</xdr:col>
      <xdr:colOff>561975</xdr:colOff>
      <xdr:row>57</xdr:row>
      <xdr:rowOff>11964</xdr:rowOff>
    </xdr:to>
    <xdr:sp macro="" textlink="">
      <xdr:nvSpPr>
        <xdr:cNvPr id="374" name="円/楕円 373"/>
        <xdr:cNvSpPr/>
      </xdr:nvSpPr>
      <xdr:spPr>
        <a:xfrm>
          <a:off x="8699500" y="968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28491</xdr:rowOff>
    </xdr:from>
    <xdr:ext cx="534377" cy="259045"/>
    <xdr:sp macro="" textlink="">
      <xdr:nvSpPr>
        <xdr:cNvPr id="375" name="テキスト ボックス 374"/>
        <xdr:cNvSpPr txBox="1"/>
      </xdr:nvSpPr>
      <xdr:spPr>
        <a:xfrm>
          <a:off x="8483111" y="9458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11,186</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15786</xdr:rowOff>
    </xdr:from>
    <xdr:to>
      <xdr:col>11</xdr:col>
      <xdr:colOff>358775</xdr:colOff>
      <xdr:row>57</xdr:row>
      <xdr:rowOff>117386</xdr:rowOff>
    </xdr:to>
    <xdr:sp macro="" textlink="">
      <xdr:nvSpPr>
        <xdr:cNvPr id="376" name="円/楕円 375"/>
        <xdr:cNvSpPr/>
      </xdr:nvSpPr>
      <xdr:spPr>
        <a:xfrm>
          <a:off x="7810500" y="9788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55</xdr:row>
      <xdr:rowOff>133913</xdr:rowOff>
    </xdr:from>
    <xdr:ext cx="469744" cy="259045"/>
    <xdr:sp macro="" textlink="">
      <xdr:nvSpPr>
        <xdr:cNvPr id="377" name="テキスト ボックス 376"/>
        <xdr:cNvSpPr txBox="1"/>
      </xdr:nvSpPr>
      <xdr:spPr>
        <a:xfrm>
          <a:off x="7626427" y="9563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8,419</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89586</xdr:rowOff>
    </xdr:from>
    <xdr:to>
      <xdr:col>10</xdr:col>
      <xdr:colOff>155575</xdr:colOff>
      <xdr:row>58</xdr:row>
      <xdr:rowOff>19736</xdr:rowOff>
    </xdr:to>
    <xdr:sp macro="" textlink="">
      <xdr:nvSpPr>
        <xdr:cNvPr id="378" name="円/楕円 377"/>
        <xdr:cNvSpPr/>
      </xdr:nvSpPr>
      <xdr:spPr>
        <a:xfrm>
          <a:off x="6921500" y="9862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10863</xdr:rowOff>
    </xdr:from>
    <xdr:ext cx="469744" cy="259045"/>
    <xdr:sp macro="" textlink="">
      <xdr:nvSpPr>
        <xdr:cNvPr id="379" name="テキスト ボックス 378"/>
        <xdr:cNvSpPr txBox="1"/>
      </xdr:nvSpPr>
      <xdr:spPr>
        <a:xfrm>
          <a:off x="6737427" y="9954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6,482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7,347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92334</xdr:rowOff>
    </xdr:from>
    <xdr:to>
      <xdr:col>15</xdr:col>
      <xdr:colOff>180340</xdr:colOff>
      <xdr:row>78</xdr:row>
      <xdr:rowOff>118532</xdr:rowOff>
    </xdr:to>
    <xdr:cxnSp macro="">
      <xdr:nvCxnSpPr>
        <xdr:cNvPr id="401" name="直線コネクタ 400"/>
        <xdr:cNvCxnSpPr/>
      </xdr:nvCxnSpPr>
      <xdr:spPr>
        <a:xfrm flipV="1">
          <a:off x="10475595" y="12265284"/>
          <a:ext cx="1270" cy="1226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122359</xdr:rowOff>
    </xdr:from>
    <xdr:ext cx="378565" cy="259045"/>
    <xdr:sp macro="" textlink="">
      <xdr:nvSpPr>
        <xdr:cNvPr id="402" name="商工費最小値テキスト"/>
        <xdr:cNvSpPr txBox="1"/>
      </xdr:nvSpPr>
      <xdr:spPr>
        <a:xfrm>
          <a:off x="10528300" y="134954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463</a:t>
          </a:r>
          <a:endParaRPr kumimoji="1" lang="ja-JP" altLang="en-US" sz="1000" b="1">
            <a:latin typeface="ＭＳ Ｐゴシック"/>
          </a:endParaRPr>
        </a:p>
      </xdr:txBody>
    </xdr:sp>
    <xdr:clientData/>
  </xdr:oneCellAnchor>
  <xdr:twoCellAnchor>
    <xdr:from>
      <xdr:col>15</xdr:col>
      <xdr:colOff>92075</xdr:colOff>
      <xdr:row>78</xdr:row>
      <xdr:rowOff>118532</xdr:rowOff>
    </xdr:from>
    <xdr:to>
      <xdr:col>15</xdr:col>
      <xdr:colOff>269875</xdr:colOff>
      <xdr:row>78</xdr:row>
      <xdr:rowOff>118532</xdr:rowOff>
    </xdr:to>
    <xdr:cxnSp macro="">
      <xdr:nvCxnSpPr>
        <xdr:cNvPr id="403" name="直線コネクタ 402"/>
        <xdr:cNvCxnSpPr/>
      </xdr:nvCxnSpPr>
      <xdr:spPr>
        <a:xfrm>
          <a:off x="10388600" y="13491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39011</xdr:rowOff>
    </xdr:from>
    <xdr:ext cx="534377" cy="259045"/>
    <xdr:sp macro="" textlink="">
      <xdr:nvSpPr>
        <xdr:cNvPr id="404" name="商工費最大値テキスト"/>
        <xdr:cNvSpPr txBox="1"/>
      </xdr:nvSpPr>
      <xdr:spPr>
        <a:xfrm>
          <a:off x="10528300" y="12040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27,286</a:t>
          </a:r>
          <a:endParaRPr kumimoji="1" lang="ja-JP" altLang="en-US" sz="1000" b="1">
            <a:latin typeface="ＭＳ Ｐゴシック"/>
          </a:endParaRPr>
        </a:p>
      </xdr:txBody>
    </xdr:sp>
    <xdr:clientData/>
  </xdr:oneCellAnchor>
  <xdr:twoCellAnchor>
    <xdr:from>
      <xdr:col>15</xdr:col>
      <xdr:colOff>92075</xdr:colOff>
      <xdr:row>71</xdr:row>
      <xdr:rowOff>92334</xdr:rowOff>
    </xdr:from>
    <xdr:to>
      <xdr:col>15</xdr:col>
      <xdr:colOff>269875</xdr:colOff>
      <xdr:row>71</xdr:row>
      <xdr:rowOff>92334</xdr:rowOff>
    </xdr:to>
    <xdr:cxnSp macro="">
      <xdr:nvCxnSpPr>
        <xdr:cNvPr id="405" name="直線コネクタ 404"/>
        <xdr:cNvCxnSpPr/>
      </xdr:nvCxnSpPr>
      <xdr:spPr>
        <a:xfrm>
          <a:off x="10388600" y="12265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96952</xdr:rowOff>
    </xdr:from>
    <xdr:to>
      <xdr:col>15</xdr:col>
      <xdr:colOff>180975</xdr:colOff>
      <xdr:row>77</xdr:row>
      <xdr:rowOff>99878</xdr:rowOff>
    </xdr:to>
    <xdr:cxnSp macro="">
      <xdr:nvCxnSpPr>
        <xdr:cNvPr id="406" name="直線コネクタ 405"/>
        <xdr:cNvCxnSpPr/>
      </xdr:nvCxnSpPr>
      <xdr:spPr>
        <a:xfrm>
          <a:off x="9639300" y="13127152"/>
          <a:ext cx="838200" cy="174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74</xdr:row>
      <xdr:rowOff>32499</xdr:rowOff>
    </xdr:from>
    <xdr:ext cx="534377" cy="259045"/>
    <xdr:sp macro="" textlink="">
      <xdr:nvSpPr>
        <xdr:cNvPr id="407" name="商工費平均値テキスト"/>
        <xdr:cNvSpPr txBox="1"/>
      </xdr:nvSpPr>
      <xdr:spPr>
        <a:xfrm>
          <a:off x="10528300" y="127197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12,984</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9622</xdr:rowOff>
    </xdr:from>
    <xdr:to>
      <xdr:col>15</xdr:col>
      <xdr:colOff>231775</xdr:colOff>
      <xdr:row>75</xdr:row>
      <xdr:rowOff>111222</xdr:rowOff>
    </xdr:to>
    <xdr:sp macro="" textlink="">
      <xdr:nvSpPr>
        <xdr:cNvPr id="408" name="フローチャート : 判断 407"/>
        <xdr:cNvSpPr/>
      </xdr:nvSpPr>
      <xdr:spPr>
        <a:xfrm>
          <a:off x="10426700" y="12868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96952</xdr:rowOff>
    </xdr:from>
    <xdr:to>
      <xdr:col>14</xdr:col>
      <xdr:colOff>28575</xdr:colOff>
      <xdr:row>77</xdr:row>
      <xdr:rowOff>9992</xdr:rowOff>
    </xdr:to>
    <xdr:cxnSp macro="">
      <xdr:nvCxnSpPr>
        <xdr:cNvPr id="409" name="直線コネクタ 408"/>
        <xdr:cNvCxnSpPr/>
      </xdr:nvCxnSpPr>
      <xdr:spPr>
        <a:xfrm flipV="1">
          <a:off x="8750300" y="13127152"/>
          <a:ext cx="889000" cy="84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61331</xdr:rowOff>
    </xdr:from>
    <xdr:to>
      <xdr:col>14</xdr:col>
      <xdr:colOff>79375</xdr:colOff>
      <xdr:row>75</xdr:row>
      <xdr:rowOff>162931</xdr:rowOff>
    </xdr:to>
    <xdr:sp macro="" textlink="">
      <xdr:nvSpPr>
        <xdr:cNvPr id="410" name="フローチャート : 判断 409"/>
        <xdr:cNvSpPr/>
      </xdr:nvSpPr>
      <xdr:spPr>
        <a:xfrm>
          <a:off x="9588500" y="12920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8008</xdr:rowOff>
    </xdr:from>
    <xdr:ext cx="534377" cy="259045"/>
    <xdr:sp macro="" textlink="">
      <xdr:nvSpPr>
        <xdr:cNvPr id="411" name="テキスト ボックス 410"/>
        <xdr:cNvSpPr txBox="1"/>
      </xdr:nvSpPr>
      <xdr:spPr>
        <a:xfrm>
          <a:off x="9372111" y="12695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11,853</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9992</xdr:rowOff>
    </xdr:from>
    <xdr:to>
      <xdr:col>12</xdr:col>
      <xdr:colOff>511175</xdr:colOff>
      <xdr:row>77</xdr:row>
      <xdr:rowOff>52420</xdr:rowOff>
    </xdr:to>
    <xdr:cxnSp macro="">
      <xdr:nvCxnSpPr>
        <xdr:cNvPr id="412" name="直線コネクタ 411"/>
        <xdr:cNvCxnSpPr/>
      </xdr:nvCxnSpPr>
      <xdr:spPr>
        <a:xfrm flipV="1">
          <a:off x="7861300" y="13211642"/>
          <a:ext cx="889000" cy="42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52232</xdr:rowOff>
    </xdr:from>
    <xdr:to>
      <xdr:col>12</xdr:col>
      <xdr:colOff>561975</xdr:colOff>
      <xdr:row>76</xdr:row>
      <xdr:rowOff>153832</xdr:rowOff>
    </xdr:to>
    <xdr:sp macro="" textlink="">
      <xdr:nvSpPr>
        <xdr:cNvPr id="413" name="フローチャート : 判断 412"/>
        <xdr:cNvSpPr/>
      </xdr:nvSpPr>
      <xdr:spPr>
        <a:xfrm>
          <a:off x="8699500" y="1308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74</xdr:row>
      <xdr:rowOff>170359</xdr:rowOff>
    </xdr:from>
    <xdr:ext cx="469744" cy="259045"/>
    <xdr:sp macro="" textlink="">
      <xdr:nvSpPr>
        <xdr:cNvPr id="414" name="テキスト ボックス 413"/>
        <xdr:cNvSpPr txBox="1"/>
      </xdr:nvSpPr>
      <xdr:spPr>
        <a:xfrm>
          <a:off x="8515427" y="12857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8,302</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52420</xdr:rowOff>
    </xdr:from>
    <xdr:to>
      <xdr:col>11</xdr:col>
      <xdr:colOff>307975</xdr:colOff>
      <xdr:row>77</xdr:row>
      <xdr:rowOff>131242</xdr:rowOff>
    </xdr:to>
    <xdr:cxnSp macro="">
      <xdr:nvCxnSpPr>
        <xdr:cNvPr id="415" name="直線コネクタ 414"/>
        <xdr:cNvCxnSpPr/>
      </xdr:nvCxnSpPr>
      <xdr:spPr>
        <a:xfrm flipV="1">
          <a:off x="6972300" y="13254070"/>
          <a:ext cx="889000" cy="78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38379</xdr:rowOff>
    </xdr:from>
    <xdr:to>
      <xdr:col>11</xdr:col>
      <xdr:colOff>358775</xdr:colOff>
      <xdr:row>76</xdr:row>
      <xdr:rowOff>139979</xdr:rowOff>
    </xdr:to>
    <xdr:sp macro="" textlink="">
      <xdr:nvSpPr>
        <xdr:cNvPr id="416" name="フローチャート : 判断 415"/>
        <xdr:cNvSpPr/>
      </xdr:nvSpPr>
      <xdr:spPr>
        <a:xfrm>
          <a:off x="7810500" y="13068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74</xdr:row>
      <xdr:rowOff>156506</xdr:rowOff>
    </xdr:from>
    <xdr:ext cx="469744" cy="259045"/>
    <xdr:sp macro="" textlink="">
      <xdr:nvSpPr>
        <xdr:cNvPr id="417" name="テキスト ボックス 416"/>
        <xdr:cNvSpPr txBox="1"/>
      </xdr:nvSpPr>
      <xdr:spPr>
        <a:xfrm>
          <a:off x="7626427" y="12843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8,605</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51364</xdr:rowOff>
    </xdr:from>
    <xdr:to>
      <xdr:col>10</xdr:col>
      <xdr:colOff>155575</xdr:colOff>
      <xdr:row>76</xdr:row>
      <xdr:rowOff>152964</xdr:rowOff>
    </xdr:to>
    <xdr:sp macro="" textlink="">
      <xdr:nvSpPr>
        <xdr:cNvPr id="418" name="フローチャート : 判断 417"/>
        <xdr:cNvSpPr/>
      </xdr:nvSpPr>
      <xdr:spPr>
        <a:xfrm>
          <a:off x="6921500" y="13081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74</xdr:row>
      <xdr:rowOff>169491</xdr:rowOff>
    </xdr:from>
    <xdr:ext cx="469744" cy="259045"/>
    <xdr:sp macro="" textlink="">
      <xdr:nvSpPr>
        <xdr:cNvPr id="419" name="テキスト ボックス 418"/>
        <xdr:cNvSpPr txBox="1"/>
      </xdr:nvSpPr>
      <xdr:spPr>
        <a:xfrm>
          <a:off x="6737427" y="12856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8,321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49078</xdr:rowOff>
    </xdr:from>
    <xdr:to>
      <xdr:col>15</xdr:col>
      <xdr:colOff>231775</xdr:colOff>
      <xdr:row>77</xdr:row>
      <xdr:rowOff>150678</xdr:rowOff>
    </xdr:to>
    <xdr:sp macro="" textlink="">
      <xdr:nvSpPr>
        <xdr:cNvPr id="425" name="円/楕円 424"/>
        <xdr:cNvSpPr/>
      </xdr:nvSpPr>
      <xdr:spPr>
        <a:xfrm>
          <a:off x="10426700" y="13250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27505</xdr:rowOff>
    </xdr:from>
    <xdr:ext cx="469744" cy="259045"/>
    <xdr:sp macro="" textlink="">
      <xdr:nvSpPr>
        <xdr:cNvPr id="426" name="商工費該当値テキスト"/>
        <xdr:cNvSpPr txBox="1"/>
      </xdr:nvSpPr>
      <xdr:spPr>
        <a:xfrm>
          <a:off x="10528300" y="13229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4,621</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46152</xdr:rowOff>
    </xdr:from>
    <xdr:to>
      <xdr:col>14</xdr:col>
      <xdr:colOff>79375</xdr:colOff>
      <xdr:row>76</xdr:row>
      <xdr:rowOff>147752</xdr:rowOff>
    </xdr:to>
    <xdr:sp macro="" textlink="">
      <xdr:nvSpPr>
        <xdr:cNvPr id="427" name="円/楕円 426"/>
        <xdr:cNvSpPr/>
      </xdr:nvSpPr>
      <xdr:spPr>
        <a:xfrm>
          <a:off x="9588500" y="13076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138879</xdr:rowOff>
    </xdr:from>
    <xdr:ext cx="469744" cy="259045"/>
    <xdr:sp macro="" textlink="">
      <xdr:nvSpPr>
        <xdr:cNvPr id="428" name="テキスト ボックス 427"/>
        <xdr:cNvSpPr txBox="1"/>
      </xdr:nvSpPr>
      <xdr:spPr>
        <a:xfrm>
          <a:off x="9404427" y="13169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8,435</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130642</xdr:rowOff>
    </xdr:from>
    <xdr:to>
      <xdr:col>12</xdr:col>
      <xdr:colOff>561975</xdr:colOff>
      <xdr:row>77</xdr:row>
      <xdr:rowOff>60792</xdr:rowOff>
    </xdr:to>
    <xdr:sp macro="" textlink="">
      <xdr:nvSpPr>
        <xdr:cNvPr id="429" name="円/楕円 428"/>
        <xdr:cNvSpPr/>
      </xdr:nvSpPr>
      <xdr:spPr>
        <a:xfrm>
          <a:off x="8699500" y="1316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51919</xdr:rowOff>
    </xdr:from>
    <xdr:ext cx="469744" cy="259045"/>
    <xdr:sp macro="" textlink="">
      <xdr:nvSpPr>
        <xdr:cNvPr id="430" name="テキスト ボックス 429"/>
        <xdr:cNvSpPr txBox="1"/>
      </xdr:nvSpPr>
      <xdr:spPr>
        <a:xfrm>
          <a:off x="8515427" y="13253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6,587</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1620</xdr:rowOff>
    </xdr:from>
    <xdr:to>
      <xdr:col>11</xdr:col>
      <xdr:colOff>358775</xdr:colOff>
      <xdr:row>77</xdr:row>
      <xdr:rowOff>103220</xdr:rowOff>
    </xdr:to>
    <xdr:sp macro="" textlink="">
      <xdr:nvSpPr>
        <xdr:cNvPr id="431" name="円/楕円 430"/>
        <xdr:cNvSpPr/>
      </xdr:nvSpPr>
      <xdr:spPr>
        <a:xfrm>
          <a:off x="7810500" y="1320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94347</xdr:rowOff>
    </xdr:from>
    <xdr:ext cx="469744" cy="259045"/>
    <xdr:sp macro="" textlink="">
      <xdr:nvSpPr>
        <xdr:cNvPr id="432" name="テキスト ボックス 431"/>
        <xdr:cNvSpPr txBox="1"/>
      </xdr:nvSpPr>
      <xdr:spPr>
        <a:xfrm>
          <a:off x="7626427" y="1329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5,659</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80442</xdr:rowOff>
    </xdr:from>
    <xdr:to>
      <xdr:col>10</xdr:col>
      <xdr:colOff>155575</xdr:colOff>
      <xdr:row>78</xdr:row>
      <xdr:rowOff>10592</xdr:rowOff>
    </xdr:to>
    <xdr:sp macro="" textlink="">
      <xdr:nvSpPr>
        <xdr:cNvPr id="433" name="円/楕円 432"/>
        <xdr:cNvSpPr/>
      </xdr:nvSpPr>
      <xdr:spPr>
        <a:xfrm>
          <a:off x="6921500" y="13282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1719</xdr:rowOff>
    </xdr:from>
    <xdr:ext cx="469744" cy="259045"/>
    <xdr:sp macro="" textlink="">
      <xdr:nvSpPr>
        <xdr:cNvPr id="434" name="テキスト ボックス 433"/>
        <xdr:cNvSpPr txBox="1"/>
      </xdr:nvSpPr>
      <xdr:spPr>
        <a:xfrm>
          <a:off x="6737427" y="13374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56,613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47" name="テキスト ボックス 446"/>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100819</xdr:rowOff>
    </xdr:from>
    <xdr:to>
      <xdr:col>15</xdr:col>
      <xdr:colOff>180340</xdr:colOff>
      <xdr:row>99</xdr:row>
      <xdr:rowOff>131338</xdr:rowOff>
    </xdr:to>
    <xdr:cxnSp macro="">
      <xdr:nvCxnSpPr>
        <xdr:cNvPr id="459" name="直線コネクタ 458"/>
        <xdr:cNvCxnSpPr/>
      </xdr:nvCxnSpPr>
      <xdr:spPr>
        <a:xfrm flipV="1">
          <a:off x="10475595" y="15702769"/>
          <a:ext cx="1270" cy="1402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135165</xdr:rowOff>
    </xdr:from>
    <xdr:ext cx="534377" cy="259045"/>
    <xdr:sp macro="" textlink="">
      <xdr:nvSpPr>
        <xdr:cNvPr id="460" name="土木費最小値テキスト"/>
        <xdr:cNvSpPr txBox="1"/>
      </xdr:nvSpPr>
      <xdr:spPr>
        <a:xfrm>
          <a:off x="10528300" y="1710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15,439</a:t>
          </a:r>
          <a:endParaRPr kumimoji="1" lang="ja-JP" altLang="en-US" sz="1000" b="1">
            <a:latin typeface="ＭＳ Ｐゴシック"/>
          </a:endParaRPr>
        </a:p>
      </xdr:txBody>
    </xdr:sp>
    <xdr:clientData/>
  </xdr:oneCellAnchor>
  <xdr:twoCellAnchor>
    <xdr:from>
      <xdr:col>15</xdr:col>
      <xdr:colOff>92075</xdr:colOff>
      <xdr:row>99</xdr:row>
      <xdr:rowOff>131338</xdr:rowOff>
    </xdr:from>
    <xdr:to>
      <xdr:col>15</xdr:col>
      <xdr:colOff>269875</xdr:colOff>
      <xdr:row>99</xdr:row>
      <xdr:rowOff>131338</xdr:rowOff>
    </xdr:to>
    <xdr:cxnSp macro="">
      <xdr:nvCxnSpPr>
        <xdr:cNvPr id="461" name="直線コネクタ 460"/>
        <xdr:cNvCxnSpPr/>
      </xdr:nvCxnSpPr>
      <xdr:spPr>
        <a:xfrm>
          <a:off x="10388600" y="17104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47496</xdr:rowOff>
    </xdr:from>
    <xdr:ext cx="534377" cy="259045"/>
    <xdr:sp macro="" textlink="">
      <xdr:nvSpPr>
        <xdr:cNvPr id="462" name="土木費最大値テキスト"/>
        <xdr:cNvSpPr txBox="1"/>
      </xdr:nvSpPr>
      <xdr:spPr>
        <a:xfrm>
          <a:off x="10528300" y="15477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89,041</a:t>
          </a:r>
          <a:endParaRPr kumimoji="1" lang="ja-JP" altLang="en-US" sz="1000" b="1">
            <a:latin typeface="ＭＳ Ｐゴシック"/>
          </a:endParaRPr>
        </a:p>
      </xdr:txBody>
    </xdr:sp>
    <xdr:clientData/>
  </xdr:oneCellAnchor>
  <xdr:twoCellAnchor>
    <xdr:from>
      <xdr:col>15</xdr:col>
      <xdr:colOff>92075</xdr:colOff>
      <xdr:row>91</xdr:row>
      <xdr:rowOff>100819</xdr:rowOff>
    </xdr:from>
    <xdr:to>
      <xdr:col>15</xdr:col>
      <xdr:colOff>269875</xdr:colOff>
      <xdr:row>91</xdr:row>
      <xdr:rowOff>100819</xdr:rowOff>
    </xdr:to>
    <xdr:cxnSp macro="">
      <xdr:nvCxnSpPr>
        <xdr:cNvPr id="463" name="直線コネクタ 462"/>
        <xdr:cNvCxnSpPr/>
      </xdr:nvCxnSpPr>
      <xdr:spPr>
        <a:xfrm>
          <a:off x="10388600" y="15702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502</xdr:rowOff>
    </xdr:from>
    <xdr:to>
      <xdr:col>15</xdr:col>
      <xdr:colOff>180975</xdr:colOff>
      <xdr:row>97</xdr:row>
      <xdr:rowOff>37173</xdr:rowOff>
    </xdr:to>
    <xdr:cxnSp macro="">
      <xdr:nvCxnSpPr>
        <xdr:cNvPr id="464" name="直線コネクタ 463"/>
        <xdr:cNvCxnSpPr/>
      </xdr:nvCxnSpPr>
      <xdr:spPr>
        <a:xfrm flipV="1">
          <a:off x="9639300" y="16631152"/>
          <a:ext cx="838200" cy="36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27215</xdr:rowOff>
    </xdr:from>
    <xdr:ext cx="534377" cy="259045"/>
    <xdr:sp macro="" textlink="">
      <xdr:nvSpPr>
        <xdr:cNvPr id="465" name="土木費平均値テキスト"/>
        <xdr:cNvSpPr txBox="1"/>
      </xdr:nvSpPr>
      <xdr:spPr>
        <a:xfrm>
          <a:off x="10528300" y="16314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46,439</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4338</xdr:rowOff>
    </xdr:from>
    <xdr:to>
      <xdr:col>15</xdr:col>
      <xdr:colOff>231775</xdr:colOff>
      <xdr:row>96</xdr:row>
      <xdr:rowOff>105938</xdr:rowOff>
    </xdr:to>
    <xdr:sp macro="" textlink="">
      <xdr:nvSpPr>
        <xdr:cNvPr id="466" name="フローチャート : 判断 465"/>
        <xdr:cNvSpPr/>
      </xdr:nvSpPr>
      <xdr:spPr>
        <a:xfrm>
          <a:off x="10426700" y="16463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37173</xdr:rowOff>
    </xdr:from>
    <xdr:to>
      <xdr:col>14</xdr:col>
      <xdr:colOff>28575</xdr:colOff>
      <xdr:row>97</xdr:row>
      <xdr:rowOff>43707</xdr:rowOff>
    </xdr:to>
    <xdr:cxnSp macro="">
      <xdr:nvCxnSpPr>
        <xdr:cNvPr id="467" name="直線コネクタ 466"/>
        <xdr:cNvCxnSpPr/>
      </xdr:nvCxnSpPr>
      <xdr:spPr>
        <a:xfrm flipV="1">
          <a:off x="8750300" y="16667823"/>
          <a:ext cx="889000" cy="6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96462</xdr:rowOff>
    </xdr:from>
    <xdr:to>
      <xdr:col>14</xdr:col>
      <xdr:colOff>79375</xdr:colOff>
      <xdr:row>97</xdr:row>
      <xdr:rowOff>26612</xdr:rowOff>
    </xdr:to>
    <xdr:sp macro="" textlink="">
      <xdr:nvSpPr>
        <xdr:cNvPr id="468" name="フローチャート : 判断 467"/>
        <xdr:cNvSpPr/>
      </xdr:nvSpPr>
      <xdr:spPr>
        <a:xfrm>
          <a:off x="9588500" y="1655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43139</xdr:rowOff>
    </xdr:from>
    <xdr:ext cx="534377" cy="259045"/>
    <xdr:sp macro="" textlink="">
      <xdr:nvSpPr>
        <xdr:cNvPr id="469" name="テキスト ボックス 468"/>
        <xdr:cNvSpPr txBox="1"/>
      </xdr:nvSpPr>
      <xdr:spPr>
        <a:xfrm>
          <a:off x="9372111" y="16330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41,603</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43707</xdr:rowOff>
    </xdr:from>
    <xdr:to>
      <xdr:col>12</xdr:col>
      <xdr:colOff>511175</xdr:colOff>
      <xdr:row>97</xdr:row>
      <xdr:rowOff>135186</xdr:rowOff>
    </xdr:to>
    <xdr:cxnSp macro="">
      <xdr:nvCxnSpPr>
        <xdr:cNvPr id="470" name="直線コネクタ 469"/>
        <xdr:cNvCxnSpPr/>
      </xdr:nvCxnSpPr>
      <xdr:spPr>
        <a:xfrm flipV="1">
          <a:off x="7861300" y="16674357"/>
          <a:ext cx="889000" cy="91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112083</xdr:rowOff>
    </xdr:from>
    <xdr:to>
      <xdr:col>12</xdr:col>
      <xdr:colOff>561975</xdr:colOff>
      <xdr:row>97</xdr:row>
      <xdr:rowOff>42233</xdr:rowOff>
    </xdr:to>
    <xdr:sp macro="" textlink="">
      <xdr:nvSpPr>
        <xdr:cNvPr id="471" name="フローチャート : 判断 470"/>
        <xdr:cNvSpPr/>
      </xdr:nvSpPr>
      <xdr:spPr>
        <a:xfrm>
          <a:off x="8699500" y="1657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58760</xdr:rowOff>
    </xdr:from>
    <xdr:ext cx="534377" cy="259045"/>
    <xdr:sp macro="" textlink="">
      <xdr:nvSpPr>
        <xdr:cNvPr id="472" name="テキスト ボックス 471"/>
        <xdr:cNvSpPr txBox="1"/>
      </xdr:nvSpPr>
      <xdr:spPr>
        <a:xfrm>
          <a:off x="8483111" y="1634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66605</xdr:rowOff>
    </xdr:from>
    <xdr:to>
      <xdr:col>11</xdr:col>
      <xdr:colOff>307975</xdr:colOff>
      <xdr:row>97</xdr:row>
      <xdr:rowOff>135186</xdr:rowOff>
    </xdr:to>
    <xdr:cxnSp macro="">
      <xdr:nvCxnSpPr>
        <xdr:cNvPr id="473" name="直線コネクタ 472"/>
        <xdr:cNvCxnSpPr/>
      </xdr:nvCxnSpPr>
      <xdr:spPr>
        <a:xfrm>
          <a:off x="6972300" y="16697255"/>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70783</xdr:rowOff>
    </xdr:from>
    <xdr:to>
      <xdr:col>11</xdr:col>
      <xdr:colOff>358775</xdr:colOff>
      <xdr:row>97</xdr:row>
      <xdr:rowOff>933</xdr:rowOff>
    </xdr:to>
    <xdr:sp macro="" textlink="">
      <xdr:nvSpPr>
        <xdr:cNvPr id="474" name="フローチャート : 判断 473"/>
        <xdr:cNvSpPr/>
      </xdr:nvSpPr>
      <xdr:spPr>
        <a:xfrm>
          <a:off x="7810500" y="16529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17460</xdr:rowOff>
    </xdr:from>
    <xdr:ext cx="534377" cy="259045"/>
    <xdr:sp macro="" textlink="">
      <xdr:nvSpPr>
        <xdr:cNvPr id="475" name="テキスト ボックス 474"/>
        <xdr:cNvSpPr txBox="1"/>
      </xdr:nvSpPr>
      <xdr:spPr>
        <a:xfrm>
          <a:off x="7594111" y="16305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42,951</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131268</xdr:rowOff>
    </xdr:from>
    <xdr:to>
      <xdr:col>10</xdr:col>
      <xdr:colOff>155575</xdr:colOff>
      <xdr:row>97</xdr:row>
      <xdr:rowOff>61418</xdr:rowOff>
    </xdr:to>
    <xdr:sp macro="" textlink="">
      <xdr:nvSpPr>
        <xdr:cNvPr id="476" name="フローチャート : 判断 475"/>
        <xdr:cNvSpPr/>
      </xdr:nvSpPr>
      <xdr:spPr>
        <a:xfrm>
          <a:off x="6921500" y="16590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77945</xdr:rowOff>
    </xdr:from>
    <xdr:ext cx="534377" cy="259045"/>
    <xdr:sp macro="" textlink="">
      <xdr:nvSpPr>
        <xdr:cNvPr id="477" name="テキスト ボックス 476"/>
        <xdr:cNvSpPr txBox="1"/>
      </xdr:nvSpPr>
      <xdr:spPr>
        <a:xfrm>
          <a:off x="6705111" y="16365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39,776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121152</xdr:rowOff>
    </xdr:from>
    <xdr:to>
      <xdr:col>15</xdr:col>
      <xdr:colOff>231775</xdr:colOff>
      <xdr:row>97</xdr:row>
      <xdr:rowOff>51302</xdr:rowOff>
    </xdr:to>
    <xdr:sp macro="" textlink="">
      <xdr:nvSpPr>
        <xdr:cNvPr id="483" name="円/楕円 482"/>
        <xdr:cNvSpPr/>
      </xdr:nvSpPr>
      <xdr:spPr>
        <a:xfrm>
          <a:off x="10426700" y="1658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99579</xdr:rowOff>
    </xdr:from>
    <xdr:ext cx="534377" cy="259045"/>
    <xdr:sp macro="" textlink="">
      <xdr:nvSpPr>
        <xdr:cNvPr id="484" name="土木費該当値テキスト"/>
        <xdr:cNvSpPr txBox="1"/>
      </xdr:nvSpPr>
      <xdr:spPr>
        <a:xfrm>
          <a:off x="10528300" y="1655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40,307</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157823</xdr:rowOff>
    </xdr:from>
    <xdr:to>
      <xdr:col>14</xdr:col>
      <xdr:colOff>79375</xdr:colOff>
      <xdr:row>97</xdr:row>
      <xdr:rowOff>87973</xdr:rowOff>
    </xdr:to>
    <xdr:sp macro="" textlink="">
      <xdr:nvSpPr>
        <xdr:cNvPr id="485" name="円/楕円 484"/>
        <xdr:cNvSpPr/>
      </xdr:nvSpPr>
      <xdr:spPr>
        <a:xfrm>
          <a:off x="9588500" y="1661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79100</xdr:rowOff>
    </xdr:from>
    <xdr:ext cx="534377" cy="259045"/>
    <xdr:sp macro="" textlink="">
      <xdr:nvSpPr>
        <xdr:cNvPr id="486" name="テキスト ボックス 485"/>
        <xdr:cNvSpPr txBox="1"/>
      </xdr:nvSpPr>
      <xdr:spPr>
        <a:xfrm>
          <a:off x="9372111" y="1670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38,382</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164357</xdr:rowOff>
    </xdr:from>
    <xdr:to>
      <xdr:col>12</xdr:col>
      <xdr:colOff>561975</xdr:colOff>
      <xdr:row>97</xdr:row>
      <xdr:rowOff>94507</xdr:rowOff>
    </xdr:to>
    <xdr:sp macro="" textlink="">
      <xdr:nvSpPr>
        <xdr:cNvPr id="487" name="円/楕円 486"/>
        <xdr:cNvSpPr/>
      </xdr:nvSpPr>
      <xdr:spPr>
        <a:xfrm>
          <a:off x="8699500" y="1662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85634</xdr:rowOff>
    </xdr:from>
    <xdr:ext cx="534377" cy="259045"/>
    <xdr:sp macro="" textlink="">
      <xdr:nvSpPr>
        <xdr:cNvPr id="488" name="テキスト ボックス 487"/>
        <xdr:cNvSpPr txBox="1"/>
      </xdr:nvSpPr>
      <xdr:spPr>
        <a:xfrm>
          <a:off x="8483111" y="16716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38,039</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84386</xdr:rowOff>
    </xdr:from>
    <xdr:to>
      <xdr:col>11</xdr:col>
      <xdr:colOff>358775</xdr:colOff>
      <xdr:row>98</xdr:row>
      <xdr:rowOff>14536</xdr:rowOff>
    </xdr:to>
    <xdr:sp macro="" textlink="">
      <xdr:nvSpPr>
        <xdr:cNvPr id="489" name="円/楕円 488"/>
        <xdr:cNvSpPr/>
      </xdr:nvSpPr>
      <xdr:spPr>
        <a:xfrm>
          <a:off x="7810500" y="16715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5663</xdr:rowOff>
    </xdr:from>
    <xdr:ext cx="534377" cy="259045"/>
    <xdr:sp macro="" textlink="">
      <xdr:nvSpPr>
        <xdr:cNvPr id="490" name="テキスト ボックス 489"/>
        <xdr:cNvSpPr txBox="1"/>
      </xdr:nvSpPr>
      <xdr:spPr>
        <a:xfrm>
          <a:off x="7594111" y="1680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33,237</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15805</xdr:rowOff>
    </xdr:from>
    <xdr:to>
      <xdr:col>10</xdr:col>
      <xdr:colOff>155575</xdr:colOff>
      <xdr:row>97</xdr:row>
      <xdr:rowOff>117405</xdr:rowOff>
    </xdr:to>
    <xdr:sp macro="" textlink="">
      <xdr:nvSpPr>
        <xdr:cNvPr id="491" name="円/楕円 490"/>
        <xdr:cNvSpPr/>
      </xdr:nvSpPr>
      <xdr:spPr>
        <a:xfrm>
          <a:off x="6921500" y="16646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108532</xdr:rowOff>
    </xdr:from>
    <xdr:ext cx="534377" cy="259045"/>
    <xdr:sp macro="" textlink="">
      <xdr:nvSpPr>
        <xdr:cNvPr id="492" name="テキスト ボックス 491"/>
        <xdr:cNvSpPr txBox="1"/>
      </xdr:nvSpPr>
      <xdr:spPr>
        <a:xfrm>
          <a:off x="6705111" y="16739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36,837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12,369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503" name="テキスト ボックス 502"/>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4" name="直線コネクタ 50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5" name="テキスト ボックス 504"/>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6" name="直線コネクタ 50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7" name="テキスト ボックス 506"/>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8" name="直線コネクタ 50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9" name="テキスト ボックス 508"/>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10" name="直線コネクタ 50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11" name="テキスト ボックス 510"/>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170973</xdr:rowOff>
    </xdr:from>
    <xdr:to>
      <xdr:col>23</xdr:col>
      <xdr:colOff>516889</xdr:colOff>
      <xdr:row>39</xdr:row>
      <xdr:rowOff>13147</xdr:rowOff>
    </xdr:to>
    <xdr:cxnSp macro="">
      <xdr:nvCxnSpPr>
        <xdr:cNvPr id="515" name="直線コネクタ 514"/>
        <xdr:cNvCxnSpPr/>
      </xdr:nvCxnSpPr>
      <xdr:spPr>
        <a:xfrm flipV="1">
          <a:off x="16317595" y="5314473"/>
          <a:ext cx="1269" cy="1385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16974</xdr:rowOff>
    </xdr:from>
    <xdr:ext cx="469744" cy="259045"/>
    <xdr:sp macro="" textlink="">
      <xdr:nvSpPr>
        <xdr:cNvPr id="516" name="消防費最小値テキスト"/>
        <xdr:cNvSpPr txBox="1"/>
      </xdr:nvSpPr>
      <xdr:spPr>
        <a:xfrm>
          <a:off x="16370300" y="6703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9,509</a:t>
          </a:r>
          <a:endParaRPr kumimoji="1" lang="ja-JP" altLang="en-US" sz="1000" b="1">
            <a:latin typeface="ＭＳ Ｐゴシック"/>
          </a:endParaRPr>
        </a:p>
      </xdr:txBody>
    </xdr:sp>
    <xdr:clientData/>
  </xdr:oneCellAnchor>
  <xdr:twoCellAnchor>
    <xdr:from>
      <xdr:col>23</xdr:col>
      <xdr:colOff>428625</xdr:colOff>
      <xdr:row>39</xdr:row>
      <xdr:rowOff>13147</xdr:rowOff>
    </xdr:from>
    <xdr:to>
      <xdr:col>23</xdr:col>
      <xdr:colOff>606425</xdr:colOff>
      <xdr:row>39</xdr:row>
      <xdr:rowOff>13147</xdr:rowOff>
    </xdr:to>
    <xdr:cxnSp macro="">
      <xdr:nvCxnSpPr>
        <xdr:cNvPr id="517" name="直線コネクタ 516"/>
        <xdr:cNvCxnSpPr/>
      </xdr:nvCxnSpPr>
      <xdr:spPr>
        <a:xfrm>
          <a:off x="16230600" y="6699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117650</xdr:rowOff>
    </xdr:from>
    <xdr:ext cx="534377" cy="259045"/>
    <xdr:sp macro="" textlink="">
      <xdr:nvSpPr>
        <xdr:cNvPr id="518" name="消防費最大値テキスト"/>
        <xdr:cNvSpPr txBox="1"/>
      </xdr:nvSpPr>
      <xdr:spPr>
        <a:xfrm>
          <a:off x="16370300" y="508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24,658</a:t>
          </a:r>
          <a:endParaRPr kumimoji="1" lang="ja-JP" altLang="en-US" sz="1000" b="1">
            <a:latin typeface="ＭＳ Ｐゴシック"/>
          </a:endParaRPr>
        </a:p>
      </xdr:txBody>
    </xdr:sp>
    <xdr:clientData/>
  </xdr:oneCellAnchor>
  <xdr:twoCellAnchor>
    <xdr:from>
      <xdr:col>23</xdr:col>
      <xdr:colOff>428625</xdr:colOff>
      <xdr:row>30</xdr:row>
      <xdr:rowOff>170973</xdr:rowOff>
    </xdr:from>
    <xdr:to>
      <xdr:col>23</xdr:col>
      <xdr:colOff>606425</xdr:colOff>
      <xdr:row>30</xdr:row>
      <xdr:rowOff>170973</xdr:rowOff>
    </xdr:to>
    <xdr:cxnSp macro="">
      <xdr:nvCxnSpPr>
        <xdr:cNvPr id="519" name="直線コネクタ 518"/>
        <xdr:cNvCxnSpPr/>
      </xdr:nvCxnSpPr>
      <xdr:spPr>
        <a:xfrm>
          <a:off x="16230600" y="5314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129825</xdr:rowOff>
    </xdr:from>
    <xdr:to>
      <xdr:col>23</xdr:col>
      <xdr:colOff>517525</xdr:colOff>
      <xdr:row>38</xdr:row>
      <xdr:rowOff>111262</xdr:rowOff>
    </xdr:to>
    <xdr:cxnSp macro="">
      <xdr:nvCxnSpPr>
        <xdr:cNvPr id="520" name="直線コネクタ 519"/>
        <xdr:cNvCxnSpPr/>
      </xdr:nvCxnSpPr>
      <xdr:spPr>
        <a:xfrm>
          <a:off x="15481300" y="6473475"/>
          <a:ext cx="838200" cy="152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34</xdr:row>
      <xdr:rowOff>113971</xdr:rowOff>
    </xdr:from>
    <xdr:ext cx="534377" cy="259045"/>
    <xdr:sp macro="" textlink="">
      <xdr:nvSpPr>
        <xdr:cNvPr id="521" name="消防費平均値テキスト"/>
        <xdr:cNvSpPr txBox="1"/>
      </xdr:nvSpPr>
      <xdr:spPr>
        <a:xfrm>
          <a:off x="16370300" y="59432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15,601</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91094</xdr:rowOff>
    </xdr:from>
    <xdr:to>
      <xdr:col>23</xdr:col>
      <xdr:colOff>568325</xdr:colOff>
      <xdr:row>36</xdr:row>
      <xdr:rowOff>21244</xdr:rowOff>
    </xdr:to>
    <xdr:sp macro="" textlink="">
      <xdr:nvSpPr>
        <xdr:cNvPr id="522" name="フローチャート : 判断 521"/>
        <xdr:cNvSpPr/>
      </xdr:nvSpPr>
      <xdr:spPr>
        <a:xfrm>
          <a:off x="16268700" y="609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129825</xdr:rowOff>
    </xdr:from>
    <xdr:to>
      <xdr:col>22</xdr:col>
      <xdr:colOff>365125</xdr:colOff>
      <xdr:row>38</xdr:row>
      <xdr:rowOff>85293</xdr:rowOff>
    </xdr:to>
    <xdr:cxnSp macro="">
      <xdr:nvCxnSpPr>
        <xdr:cNvPr id="523" name="直線コネクタ 522"/>
        <xdr:cNvCxnSpPr/>
      </xdr:nvCxnSpPr>
      <xdr:spPr>
        <a:xfrm flipV="1">
          <a:off x="14592300" y="6473475"/>
          <a:ext cx="889000" cy="126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51044</xdr:rowOff>
    </xdr:from>
    <xdr:to>
      <xdr:col>22</xdr:col>
      <xdr:colOff>415925</xdr:colOff>
      <xdr:row>35</xdr:row>
      <xdr:rowOff>152644</xdr:rowOff>
    </xdr:to>
    <xdr:sp macro="" textlink="">
      <xdr:nvSpPr>
        <xdr:cNvPr id="524" name="フローチャート : 判断 523"/>
        <xdr:cNvSpPr/>
      </xdr:nvSpPr>
      <xdr:spPr>
        <a:xfrm>
          <a:off x="15430500" y="605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169171</xdr:rowOff>
    </xdr:from>
    <xdr:ext cx="534377" cy="259045"/>
    <xdr:sp macro="" textlink="">
      <xdr:nvSpPr>
        <xdr:cNvPr id="525" name="テキスト ボックス 524"/>
        <xdr:cNvSpPr txBox="1"/>
      </xdr:nvSpPr>
      <xdr:spPr>
        <a:xfrm>
          <a:off x="15214111" y="582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16,039</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85293</xdr:rowOff>
    </xdr:from>
    <xdr:to>
      <xdr:col>21</xdr:col>
      <xdr:colOff>161925</xdr:colOff>
      <xdr:row>39</xdr:row>
      <xdr:rowOff>36373</xdr:rowOff>
    </xdr:to>
    <xdr:cxnSp macro="">
      <xdr:nvCxnSpPr>
        <xdr:cNvPr id="526" name="直線コネクタ 525"/>
        <xdr:cNvCxnSpPr/>
      </xdr:nvCxnSpPr>
      <xdr:spPr>
        <a:xfrm flipV="1">
          <a:off x="13703300" y="6600393"/>
          <a:ext cx="889000" cy="122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1392</xdr:rowOff>
    </xdr:from>
    <xdr:to>
      <xdr:col>21</xdr:col>
      <xdr:colOff>212725</xdr:colOff>
      <xdr:row>36</xdr:row>
      <xdr:rowOff>102992</xdr:rowOff>
    </xdr:to>
    <xdr:sp macro="" textlink="">
      <xdr:nvSpPr>
        <xdr:cNvPr id="527" name="フローチャート : 判断 526"/>
        <xdr:cNvSpPr/>
      </xdr:nvSpPr>
      <xdr:spPr>
        <a:xfrm>
          <a:off x="14541500" y="6173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119519</xdr:rowOff>
    </xdr:from>
    <xdr:ext cx="534377" cy="259045"/>
    <xdr:sp macro="" textlink="">
      <xdr:nvSpPr>
        <xdr:cNvPr id="528" name="テキスト ボックス 527"/>
        <xdr:cNvSpPr txBox="1"/>
      </xdr:nvSpPr>
      <xdr:spPr>
        <a:xfrm>
          <a:off x="14325111" y="5948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14,707</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36373</xdr:rowOff>
    </xdr:from>
    <xdr:to>
      <xdr:col>19</xdr:col>
      <xdr:colOff>644525</xdr:colOff>
      <xdr:row>39</xdr:row>
      <xdr:rowOff>43597</xdr:rowOff>
    </xdr:to>
    <xdr:cxnSp macro="">
      <xdr:nvCxnSpPr>
        <xdr:cNvPr id="529" name="直線コネクタ 528"/>
        <xdr:cNvCxnSpPr/>
      </xdr:nvCxnSpPr>
      <xdr:spPr>
        <a:xfrm flipV="1">
          <a:off x="12814300" y="6722923"/>
          <a:ext cx="889000" cy="7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55159</xdr:rowOff>
    </xdr:from>
    <xdr:to>
      <xdr:col>20</xdr:col>
      <xdr:colOff>9525</xdr:colOff>
      <xdr:row>36</xdr:row>
      <xdr:rowOff>156759</xdr:rowOff>
    </xdr:to>
    <xdr:sp macro="" textlink="">
      <xdr:nvSpPr>
        <xdr:cNvPr id="530" name="フローチャート : 判断 529"/>
        <xdr:cNvSpPr/>
      </xdr:nvSpPr>
      <xdr:spPr>
        <a:xfrm>
          <a:off x="13652500" y="6227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1836</xdr:rowOff>
    </xdr:from>
    <xdr:ext cx="534377" cy="259045"/>
    <xdr:sp macro="" textlink="">
      <xdr:nvSpPr>
        <xdr:cNvPr id="531" name="テキスト ボックス 530"/>
        <xdr:cNvSpPr txBox="1"/>
      </xdr:nvSpPr>
      <xdr:spPr>
        <a:xfrm>
          <a:off x="13436111" y="6002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14,119</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116606</xdr:rowOff>
    </xdr:from>
    <xdr:to>
      <xdr:col>18</xdr:col>
      <xdr:colOff>492125</xdr:colOff>
      <xdr:row>37</xdr:row>
      <xdr:rowOff>46756</xdr:rowOff>
    </xdr:to>
    <xdr:sp macro="" textlink="">
      <xdr:nvSpPr>
        <xdr:cNvPr id="532" name="フローチャート : 判断 531"/>
        <xdr:cNvSpPr/>
      </xdr:nvSpPr>
      <xdr:spPr>
        <a:xfrm>
          <a:off x="12763500" y="6288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63283</xdr:rowOff>
    </xdr:from>
    <xdr:ext cx="534377" cy="259045"/>
    <xdr:sp macro="" textlink="">
      <xdr:nvSpPr>
        <xdr:cNvPr id="533" name="テキスト ボックス 532"/>
        <xdr:cNvSpPr txBox="1"/>
      </xdr:nvSpPr>
      <xdr:spPr>
        <a:xfrm>
          <a:off x="12547111" y="606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60462</xdr:rowOff>
    </xdr:from>
    <xdr:to>
      <xdr:col>23</xdr:col>
      <xdr:colOff>568325</xdr:colOff>
      <xdr:row>38</xdr:row>
      <xdr:rowOff>162062</xdr:rowOff>
    </xdr:to>
    <xdr:sp macro="" textlink="">
      <xdr:nvSpPr>
        <xdr:cNvPr id="539" name="円/楕円 538"/>
        <xdr:cNvSpPr/>
      </xdr:nvSpPr>
      <xdr:spPr>
        <a:xfrm>
          <a:off x="16268700" y="657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146839</xdr:rowOff>
    </xdr:from>
    <xdr:ext cx="534377" cy="259045"/>
    <xdr:sp macro="" textlink="">
      <xdr:nvSpPr>
        <xdr:cNvPr id="540" name="消防費該当値テキスト"/>
        <xdr:cNvSpPr txBox="1"/>
      </xdr:nvSpPr>
      <xdr:spPr>
        <a:xfrm>
          <a:off x="16370300" y="6490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10,311</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79025</xdr:rowOff>
    </xdr:from>
    <xdr:to>
      <xdr:col>22</xdr:col>
      <xdr:colOff>415925</xdr:colOff>
      <xdr:row>38</xdr:row>
      <xdr:rowOff>9175</xdr:rowOff>
    </xdr:to>
    <xdr:sp macro="" textlink="">
      <xdr:nvSpPr>
        <xdr:cNvPr id="541" name="円/楕円 540"/>
        <xdr:cNvSpPr/>
      </xdr:nvSpPr>
      <xdr:spPr>
        <a:xfrm>
          <a:off x="15430500" y="642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302</xdr:rowOff>
    </xdr:from>
    <xdr:ext cx="534377" cy="259045"/>
    <xdr:sp macro="" textlink="">
      <xdr:nvSpPr>
        <xdr:cNvPr id="542" name="テキスト ボックス 541"/>
        <xdr:cNvSpPr txBox="1"/>
      </xdr:nvSpPr>
      <xdr:spPr>
        <a:xfrm>
          <a:off x="15214111" y="6515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11,983</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34493</xdr:rowOff>
    </xdr:from>
    <xdr:to>
      <xdr:col>21</xdr:col>
      <xdr:colOff>212725</xdr:colOff>
      <xdr:row>38</xdr:row>
      <xdr:rowOff>136093</xdr:rowOff>
    </xdr:to>
    <xdr:sp macro="" textlink="">
      <xdr:nvSpPr>
        <xdr:cNvPr id="543" name="円/楕円 542"/>
        <xdr:cNvSpPr/>
      </xdr:nvSpPr>
      <xdr:spPr>
        <a:xfrm>
          <a:off x="14541500" y="6549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127220</xdr:rowOff>
    </xdr:from>
    <xdr:ext cx="534377" cy="259045"/>
    <xdr:sp macro="" textlink="">
      <xdr:nvSpPr>
        <xdr:cNvPr id="544" name="テキスト ボックス 543"/>
        <xdr:cNvSpPr txBox="1"/>
      </xdr:nvSpPr>
      <xdr:spPr>
        <a:xfrm>
          <a:off x="14325111" y="6642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10,595</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157023</xdr:rowOff>
    </xdr:from>
    <xdr:to>
      <xdr:col>20</xdr:col>
      <xdr:colOff>9525</xdr:colOff>
      <xdr:row>39</xdr:row>
      <xdr:rowOff>87173</xdr:rowOff>
    </xdr:to>
    <xdr:sp macro="" textlink="">
      <xdr:nvSpPr>
        <xdr:cNvPr id="545" name="円/楕円 544"/>
        <xdr:cNvSpPr/>
      </xdr:nvSpPr>
      <xdr:spPr>
        <a:xfrm>
          <a:off x="13652500" y="667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78300</xdr:rowOff>
    </xdr:from>
    <xdr:ext cx="469744" cy="259045"/>
    <xdr:sp macro="" textlink="">
      <xdr:nvSpPr>
        <xdr:cNvPr id="546" name="テキスト ボックス 545"/>
        <xdr:cNvSpPr txBox="1"/>
      </xdr:nvSpPr>
      <xdr:spPr>
        <a:xfrm>
          <a:off x="13468427" y="6764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9,255</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164247</xdr:rowOff>
    </xdr:from>
    <xdr:to>
      <xdr:col>18</xdr:col>
      <xdr:colOff>492125</xdr:colOff>
      <xdr:row>39</xdr:row>
      <xdr:rowOff>94397</xdr:rowOff>
    </xdr:to>
    <xdr:sp macro="" textlink="">
      <xdr:nvSpPr>
        <xdr:cNvPr id="547" name="円/楕円 546"/>
        <xdr:cNvSpPr/>
      </xdr:nvSpPr>
      <xdr:spPr>
        <a:xfrm>
          <a:off x="12763500" y="6679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85524</xdr:rowOff>
    </xdr:from>
    <xdr:ext cx="469744" cy="259045"/>
    <xdr:sp macro="" textlink="">
      <xdr:nvSpPr>
        <xdr:cNvPr id="548" name="テキスト ボックス 547"/>
        <xdr:cNvSpPr txBox="1"/>
      </xdr:nvSpPr>
      <xdr:spPr>
        <a:xfrm>
          <a:off x="12579427" y="6772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9,176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62,336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60" name="直線コネクタ 55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61" name="テキスト ボックス 560"/>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62" name="直線コネクタ 56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63" name="テキスト ボックス 562"/>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4" name="直線コネクタ 56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65" name="テキスト ボックス 564"/>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6" name="直線コネクタ 56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168927</xdr:rowOff>
    </xdr:from>
    <xdr:ext cx="531299" cy="259045"/>
    <xdr:sp macro="" textlink="">
      <xdr:nvSpPr>
        <xdr:cNvPr id="567" name="テキスト ボックス 566"/>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106759</xdr:rowOff>
    </xdr:from>
    <xdr:to>
      <xdr:col>23</xdr:col>
      <xdr:colOff>516889</xdr:colOff>
      <xdr:row>57</xdr:row>
      <xdr:rowOff>118235</xdr:rowOff>
    </xdr:to>
    <xdr:cxnSp macro="">
      <xdr:nvCxnSpPr>
        <xdr:cNvPr id="571" name="直線コネクタ 570"/>
        <xdr:cNvCxnSpPr/>
      </xdr:nvCxnSpPr>
      <xdr:spPr>
        <a:xfrm flipV="1">
          <a:off x="16317595" y="8679259"/>
          <a:ext cx="1269" cy="1211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122062</xdr:rowOff>
    </xdr:from>
    <xdr:ext cx="534377" cy="259045"/>
    <xdr:sp macro="" textlink="">
      <xdr:nvSpPr>
        <xdr:cNvPr id="572" name="教育費最小値テキスト"/>
        <xdr:cNvSpPr txBox="1"/>
      </xdr:nvSpPr>
      <xdr:spPr>
        <a:xfrm>
          <a:off x="16370300" y="9894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28,439</a:t>
          </a:r>
          <a:endParaRPr kumimoji="1" lang="ja-JP" altLang="en-US" sz="1000" b="1">
            <a:latin typeface="ＭＳ Ｐゴシック"/>
          </a:endParaRPr>
        </a:p>
      </xdr:txBody>
    </xdr:sp>
    <xdr:clientData/>
  </xdr:oneCellAnchor>
  <xdr:twoCellAnchor>
    <xdr:from>
      <xdr:col>23</xdr:col>
      <xdr:colOff>428625</xdr:colOff>
      <xdr:row>57</xdr:row>
      <xdr:rowOff>118235</xdr:rowOff>
    </xdr:from>
    <xdr:to>
      <xdr:col>23</xdr:col>
      <xdr:colOff>606425</xdr:colOff>
      <xdr:row>57</xdr:row>
      <xdr:rowOff>118235</xdr:rowOff>
    </xdr:to>
    <xdr:cxnSp macro="">
      <xdr:nvCxnSpPr>
        <xdr:cNvPr id="573" name="直線コネクタ 572"/>
        <xdr:cNvCxnSpPr/>
      </xdr:nvCxnSpPr>
      <xdr:spPr>
        <a:xfrm>
          <a:off x="16230600" y="989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53436</xdr:rowOff>
    </xdr:from>
    <xdr:ext cx="534377" cy="259045"/>
    <xdr:sp macro="" textlink="">
      <xdr:nvSpPr>
        <xdr:cNvPr id="574" name="教育費最大値テキスト"/>
        <xdr:cNvSpPr txBox="1"/>
      </xdr:nvSpPr>
      <xdr:spPr>
        <a:xfrm>
          <a:off x="16370300" y="8454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81,441</a:t>
          </a:r>
          <a:endParaRPr kumimoji="1" lang="ja-JP" altLang="en-US" sz="1000" b="1">
            <a:latin typeface="ＭＳ Ｐゴシック"/>
          </a:endParaRPr>
        </a:p>
      </xdr:txBody>
    </xdr:sp>
    <xdr:clientData/>
  </xdr:oneCellAnchor>
  <xdr:twoCellAnchor>
    <xdr:from>
      <xdr:col>23</xdr:col>
      <xdr:colOff>428625</xdr:colOff>
      <xdr:row>50</xdr:row>
      <xdr:rowOff>106759</xdr:rowOff>
    </xdr:from>
    <xdr:to>
      <xdr:col>23</xdr:col>
      <xdr:colOff>606425</xdr:colOff>
      <xdr:row>50</xdr:row>
      <xdr:rowOff>106759</xdr:rowOff>
    </xdr:to>
    <xdr:cxnSp macro="">
      <xdr:nvCxnSpPr>
        <xdr:cNvPr id="575" name="直線コネクタ 574"/>
        <xdr:cNvCxnSpPr/>
      </xdr:nvCxnSpPr>
      <xdr:spPr>
        <a:xfrm>
          <a:off x="16230600" y="8679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52</xdr:row>
      <xdr:rowOff>153119</xdr:rowOff>
    </xdr:from>
    <xdr:to>
      <xdr:col>23</xdr:col>
      <xdr:colOff>517525</xdr:colOff>
      <xdr:row>53</xdr:row>
      <xdr:rowOff>58341</xdr:rowOff>
    </xdr:to>
    <xdr:cxnSp macro="">
      <xdr:nvCxnSpPr>
        <xdr:cNvPr id="576" name="直線コネクタ 575"/>
        <xdr:cNvCxnSpPr/>
      </xdr:nvCxnSpPr>
      <xdr:spPr>
        <a:xfrm>
          <a:off x="15481300" y="9068519"/>
          <a:ext cx="838200" cy="7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18178</xdr:rowOff>
    </xdr:from>
    <xdr:ext cx="534377" cy="259045"/>
    <xdr:sp macro="" textlink="">
      <xdr:nvSpPr>
        <xdr:cNvPr id="577" name="教育費平均値テキスト"/>
        <xdr:cNvSpPr txBox="1"/>
      </xdr:nvSpPr>
      <xdr:spPr>
        <a:xfrm>
          <a:off x="16370300" y="92764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39751</xdr:rowOff>
    </xdr:from>
    <xdr:to>
      <xdr:col>23</xdr:col>
      <xdr:colOff>568325</xdr:colOff>
      <xdr:row>54</xdr:row>
      <xdr:rowOff>141351</xdr:rowOff>
    </xdr:to>
    <xdr:sp macro="" textlink="">
      <xdr:nvSpPr>
        <xdr:cNvPr id="578" name="フローチャート : 判断 577"/>
        <xdr:cNvSpPr/>
      </xdr:nvSpPr>
      <xdr:spPr>
        <a:xfrm>
          <a:off x="16268700" y="9298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52</xdr:row>
      <xdr:rowOff>153119</xdr:rowOff>
    </xdr:from>
    <xdr:to>
      <xdr:col>22</xdr:col>
      <xdr:colOff>365125</xdr:colOff>
      <xdr:row>53</xdr:row>
      <xdr:rowOff>17970</xdr:rowOff>
    </xdr:to>
    <xdr:cxnSp macro="">
      <xdr:nvCxnSpPr>
        <xdr:cNvPr id="579" name="直線コネクタ 578"/>
        <xdr:cNvCxnSpPr/>
      </xdr:nvCxnSpPr>
      <xdr:spPr>
        <a:xfrm flipV="1">
          <a:off x="14592300" y="9068519"/>
          <a:ext cx="889000" cy="36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106022</xdr:rowOff>
    </xdr:from>
    <xdr:to>
      <xdr:col>22</xdr:col>
      <xdr:colOff>415925</xdr:colOff>
      <xdr:row>55</xdr:row>
      <xdr:rowOff>36172</xdr:rowOff>
    </xdr:to>
    <xdr:sp macro="" textlink="">
      <xdr:nvSpPr>
        <xdr:cNvPr id="580" name="フローチャート : 判断 579"/>
        <xdr:cNvSpPr/>
      </xdr:nvSpPr>
      <xdr:spPr>
        <a:xfrm>
          <a:off x="15430500" y="9364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27299</xdr:rowOff>
    </xdr:from>
    <xdr:ext cx="534377" cy="259045"/>
    <xdr:sp macro="" textlink="">
      <xdr:nvSpPr>
        <xdr:cNvPr id="581" name="テキスト ボックス 580"/>
        <xdr:cNvSpPr txBox="1"/>
      </xdr:nvSpPr>
      <xdr:spPr>
        <a:xfrm>
          <a:off x="15214111" y="9457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49,251</a:t>
          </a:r>
          <a:endParaRPr kumimoji="1" lang="ja-JP" altLang="en-US" sz="1000" b="1">
            <a:solidFill>
              <a:srgbClr val="000080"/>
            </a:solidFill>
            <a:latin typeface="ＭＳ Ｐゴシック"/>
          </a:endParaRPr>
        </a:p>
      </xdr:txBody>
    </xdr:sp>
    <xdr:clientData/>
  </xdr:oneCellAnchor>
  <xdr:twoCellAnchor>
    <xdr:from>
      <xdr:col>19</xdr:col>
      <xdr:colOff>644525</xdr:colOff>
      <xdr:row>52</xdr:row>
      <xdr:rowOff>109365</xdr:rowOff>
    </xdr:from>
    <xdr:to>
      <xdr:col>21</xdr:col>
      <xdr:colOff>161925</xdr:colOff>
      <xdr:row>53</xdr:row>
      <xdr:rowOff>17970</xdr:rowOff>
    </xdr:to>
    <xdr:cxnSp macro="">
      <xdr:nvCxnSpPr>
        <xdr:cNvPr id="582" name="直線コネクタ 581"/>
        <xdr:cNvCxnSpPr/>
      </xdr:nvCxnSpPr>
      <xdr:spPr>
        <a:xfrm>
          <a:off x="13703300" y="9024765"/>
          <a:ext cx="889000" cy="8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22241</xdr:rowOff>
    </xdr:from>
    <xdr:to>
      <xdr:col>21</xdr:col>
      <xdr:colOff>212725</xdr:colOff>
      <xdr:row>55</xdr:row>
      <xdr:rowOff>123841</xdr:rowOff>
    </xdr:to>
    <xdr:sp macro="" textlink="">
      <xdr:nvSpPr>
        <xdr:cNvPr id="583" name="フローチャート : 判断 582"/>
        <xdr:cNvSpPr/>
      </xdr:nvSpPr>
      <xdr:spPr>
        <a:xfrm>
          <a:off x="14541500" y="945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114968</xdr:rowOff>
    </xdr:from>
    <xdr:ext cx="534377" cy="259045"/>
    <xdr:sp macro="" textlink="">
      <xdr:nvSpPr>
        <xdr:cNvPr id="584" name="テキスト ボックス 583"/>
        <xdr:cNvSpPr txBox="1"/>
      </xdr:nvSpPr>
      <xdr:spPr>
        <a:xfrm>
          <a:off x="14325111" y="9544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45,416</a:t>
          </a:r>
          <a:endParaRPr kumimoji="1" lang="ja-JP" altLang="en-US" sz="1000" b="1">
            <a:solidFill>
              <a:srgbClr val="000080"/>
            </a:solidFill>
            <a:latin typeface="ＭＳ Ｐゴシック"/>
          </a:endParaRPr>
        </a:p>
      </xdr:txBody>
    </xdr:sp>
    <xdr:clientData/>
  </xdr:oneCellAnchor>
  <xdr:twoCellAnchor>
    <xdr:from>
      <xdr:col>18</xdr:col>
      <xdr:colOff>441325</xdr:colOff>
      <xdr:row>52</xdr:row>
      <xdr:rowOff>109365</xdr:rowOff>
    </xdr:from>
    <xdr:to>
      <xdr:col>19</xdr:col>
      <xdr:colOff>644525</xdr:colOff>
      <xdr:row>53</xdr:row>
      <xdr:rowOff>7638</xdr:rowOff>
    </xdr:to>
    <xdr:cxnSp macro="">
      <xdr:nvCxnSpPr>
        <xdr:cNvPr id="585" name="直線コネクタ 584"/>
        <xdr:cNvCxnSpPr/>
      </xdr:nvCxnSpPr>
      <xdr:spPr>
        <a:xfrm flipV="1">
          <a:off x="12814300" y="9024765"/>
          <a:ext cx="889000" cy="69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69149</xdr:rowOff>
    </xdr:from>
    <xdr:to>
      <xdr:col>20</xdr:col>
      <xdr:colOff>9525</xdr:colOff>
      <xdr:row>55</xdr:row>
      <xdr:rowOff>170749</xdr:rowOff>
    </xdr:to>
    <xdr:sp macro="" textlink="">
      <xdr:nvSpPr>
        <xdr:cNvPr id="586" name="フローチャート : 判断 585"/>
        <xdr:cNvSpPr/>
      </xdr:nvSpPr>
      <xdr:spPr>
        <a:xfrm>
          <a:off x="13652500" y="949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161876</xdr:rowOff>
    </xdr:from>
    <xdr:ext cx="534377" cy="259045"/>
    <xdr:sp macro="" textlink="">
      <xdr:nvSpPr>
        <xdr:cNvPr id="587" name="テキスト ボックス 586"/>
        <xdr:cNvSpPr txBox="1"/>
      </xdr:nvSpPr>
      <xdr:spPr>
        <a:xfrm>
          <a:off x="13436111" y="9591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43,364</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138574</xdr:rowOff>
    </xdr:from>
    <xdr:to>
      <xdr:col>18</xdr:col>
      <xdr:colOff>492125</xdr:colOff>
      <xdr:row>56</xdr:row>
      <xdr:rowOff>68724</xdr:rowOff>
    </xdr:to>
    <xdr:sp macro="" textlink="">
      <xdr:nvSpPr>
        <xdr:cNvPr id="588" name="フローチャート : 判断 587"/>
        <xdr:cNvSpPr/>
      </xdr:nvSpPr>
      <xdr:spPr>
        <a:xfrm>
          <a:off x="12763500" y="956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59851</xdr:rowOff>
    </xdr:from>
    <xdr:ext cx="534377" cy="259045"/>
    <xdr:sp macro="" textlink="">
      <xdr:nvSpPr>
        <xdr:cNvPr id="589" name="テキスト ボックス 588"/>
        <xdr:cNvSpPr txBox="1"/>
      </xdr:nvSpPr>
      <xdr:spPr>
        <a:xfrm>
          <a:off x="12547111" y="9661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40,327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53</xdr:row>
      <xdr:rowOff>7541</xdr:rowOff>
    </xdr:from>
    <xdr:to>
      <xdr:col>23</xdr:col>
      <xdr:colOff>568325</xdr:colOff>
      <xdr:row>53</xdr:row>
      <xdr:rowOff>109141</xdr:rowOff>
    </xdr:to>
    <xdr:sp macro="" textlink="">
      <xdr:nvSpPr>
        <xdr:cNvPr id="595" name="円/楕円 594"/>
        <xdr:cNvSpPr/>
      </xdr:nvSpPr>
      <xdr:spPr>
        <a:xfrm>
          <a:off x="16268700" y="909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52</xdr:row>
      <xdr:rowOff>30418</xdr:rowOff>
    </xdr:from>
    <xdr:ext cx="534377" cy="259045"/>
    <xdr:sp macro="" textlink="">
      <xdr:nvSpPr>
        <xdr:cNvPr id="596" name="教育費該当値テキスト"/>
        <xdr:cNvSpPr txBox="1"/>
      </xdr:nvSpPr>
      <xdr:spPr>
        <a:xfrm>
          <a:off x="16370300" y="8945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61,059</a:t>
          </a:r>
          <a:endParaRPr kumimoji="1" lang="ja-JP" altLang="en-US" sz="1000" b="1">
            <a:solidFill>
              <a:srgbClr val="FF0000"/>
            </a:solidFill>
            <a:latin typeface="ＭＳ Ｐゴシック"/>
          </a:endParaRPr>
        </a:p>
      </xdr:txBody>
    </xdr:sp>
    <xdr:clientData/>
  </xdr:oneCellAnchor>
  <xdr:twoCellAnchor>
    <xdr:from>
      <xdr:col>22</xdr:col>
      <xdr:colOff>314325</xdr:colOff>
      <xdr:row>52</xdr:row>
      <xdr:rowOff>102319</xdr:rowOff>
    </xdr:from>
    <xdr:to>
      <xdr:col>22</xdr:col>
      <xdr:colOff>415925</xdr:colOff>
      <xdr:row>53</xdr:row>
      <xdr:rowOff>32469</xdr:rowOff>
    </xdr:to>
    <xdr:sp macro="" textlink="">
      <xdr:nvSpPr>
        <xdr:cNvPr id="597" name="円/楕円 596"/>
        <xdr:cNvSpPr/>
      </xdr:nvSpPr>
      <xdr:spPr>
        <a:xfrm>
          <a:off x="15430500" y="9017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51</xdr:row>
      <xdr:rowOff>48996</xdr:rowOff>
    </xdr:from>
    <xdr:ext cx="534377" cy="259045"/>
    <xdr:sp macro="" textlink="">
      <xdr:nvSpPr>
        <xdr:cNvPr id="598" name="テキスト ボックス 597"/>
        <xdr:cNvSpPr txBox="1"/>
      </xdr:nvSpPr>
      <xdr:spPr>
        <a:xfrm>
          <a:off x="15214111" y="8792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64,413</a:t>
          </a:r>
          <a:endParaRPr kumimoji="1" lang="ja-JP" altLang="en-US" sz="1000" b="1">
            <a:solidFill>
              <a:srgbClr val="FF0000"/>
            </a:solidFill>
            <a:latin typeface="ＭＳ Ｐゴシック"/>
          </a:endParaRPr>
        </a:p>
      </xdr:txBody>
    </xdr:sp>
    <xdr:clientData/>
  </xdr:oneCellAnchor>
  <xdr:twoCellAnchor>
    <xdr:from>
      <xdr:col>21</xdr:col>
      <xdr:colOff>111125</xdr:colOff>
      <xdr:row>52</xdr:row>
      <xdr:rowOff>138620</xdr:rowOff>
    </xdr:from>
    <xdr:to>
      <xdr:col>21</xdr:col>
      <xdr:colOff>212725</xdr:colOff>
      <xdr:row>53</xdr:row>
      <xdr:rowOff>68770</xdr:rowOff>
    </xdr:to>
    <xdr:sp macro="" textlink="">
      <xdr:nvSpPr>
        <xdr:cNvPr id="599" name="円/楕円 598"/>
        <xdr:cNvSpPr/>
      </xdr:nvSpPr>
      <xdr:spPr>
        <a:xfrm>
          <a:off x="14541500" y="905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51</xdr:row>
      <xdr:rowOff>85297</xdr:rowOff>
    </xdr:from>
    <xdr:ext cx="534377" cy="259045"/>
    <xdr:sp macro="" textlink="">
      <xdr:nvSpPr>
        <xdr:cNvPr id="600" name="テキスト ボックス 599"/>
        <xdr:cNvSpPr txBox="1"/>
      </xdr:nvSpPr>
      <xdr:spPr>
        <a:xfrm>
          <a:off x="14325111" y="8829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62,825</a:t>
          </a:r>
          <a:endParaRPr kumimoji="1" lang="ja-JP" altLang="en-US" sz="1000" b="1">
            <a:solidFill>
              <a:srgbClr val="FF0000"/>
            </a:solidFill>
            <a:latin typeface="ＭＳ Ｐゴシック"/>
          </a:endParaRPr>
        </a:p>
      </xdr:txBody>
    </xdr:sp>
    <xdr:clientData/>
  </xdr:oneCellAnchor>
  <xdr:twoCellAnchor>
    <xdr:from>
      <xdr:col>19</xdr:col>
      <xdr:colOff>593725</xdr:colOff>
      <xdr:row>52</xdr:row>
      <xdr:rowOff>58565</xdr:rowOff>
    </xdr:from>
    <xdr:to>
      <xdr:col>20</xdr:col>
      <xdr:colOff>9525</xdr:colOff>
      <xdr:row>52</xdr:row>
      <xdr:rowOff>160165</xdr:rowOff>
    </xdr:to>
    <xdr:sp macro="" textlink="">
      <xdr:nvSpPr>
        <xdr:cNvPr id="601" name="円/楕円 600"/>
        <xdr:cNvSpPr/>
      </xdr:nvSpPr>
      <xdr:spPr>
        <a:xfrm>
          <a:off x="13652500" y="8973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51</xdr:row>
      <xdr:rowOff>5242</xdr:rowOff>
    </xdr:from>
    <xdr:ext cx="534377" cy="259045"/>
    <xdr:sp macro="" textlink="">
      <xdr:nvSpPr>
        <xdr:cNvPr id="602" name="テキスト ボックス 601"/>
        <xdr:cNvSpPr txBox="1"/>
      </xdr:nvSpPr>
      <xdr:spPr>
        <a:xfrm>
          <a:off x="13436111" y="8749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66,327</a:t>
          </a:r>
          <a:endParaRPr kumimoji="1" lang="ja-JP" altLang="en-US" sz="1000" b="1">
            <a:solidFill>
              <a:srgbClr val="FF0000"/>
            </a:solidFill>
            <a:latin typeface="ＭＳ Ｐゴシック"/>
          </a:endParaRPr>
        </a:p>
      </xdr:txBody>
    </xdr:sp>
    <xdr:clientData/>
  </xdr:oneCellAnchor>
  <xdr:twoCellAnchor>
    <xdr:from>
      <xdr:col>18</xdr:col>
      <xdr:colOff>390525</xdr:colOff>
      <xdr:row>52</xdr:row>
      <xdr:rowOff>128288</xdr:rowOff>
    </xdr:from>
    <xdr:to>
      <xdr:col>18</xdr:col>
      <xdr:colOff>492125</xdr:colOff>
      <xdr:row>53</xdr:row>
      <xdr:rowOff>58438</xdr:rowOff>
    </xdr:to>
    <xdr:sp macro="" textlink="">
      <xdr:nvSpPr>
        <xdr:cNvPr id="603" name="円/楕円 602"/>
        <xdr:cNvSpPr/>
      </xdr:nvSpPr>
      <xdr:spPr>
        <a:xfrm>
          <a:off x="12763500" y="904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51</xdr:row>
      <xdr:rowOff>74965</xdr:rowOff>
    </xdr:from>
    <xdr:ext cx="534377" cy="259045"/>
    <xdr:sp macro="" textlink="">
      <xdr:nvSpPr>
        <xdr:cNvPr id="604" name="テキスト ボックス 603"/>
        <xdr:cNvSpPr txBox="1"/>
      </xdr:nvSpPr>
      <xdr:spPr>
        <a:xfrm>
          <a:off x="12547111" y="8818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63,277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5" name="直線コネクタ 61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6" name="テキスト ボックス 61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7" name="直線コネクタ 61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18" name="テキスト ボックス 617"/>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9" name="直線コネクタ 61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73</xdr:row>
      <xdr:rowOff>168927</xdr:rowOff>
    </xdr:from>
    <xdr:ext cx="467179" cy="259045"/>
    <xdr:sp macro="" textlink="">
      <xdr:nvSpPr>
        <xdr:cNvPr id="620" name="テキスト ボックス 619"/>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1" name="直線コネクタ 62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71</xdr:row>
      <xdr:rowOff>130827</xdr:rowOff>
    </xdr:from>
    <xdr:ext cx="467179" cy="259045"/>
    <xdr:sp macro="" textlink="">
      <xdr:nvSpPr>
        <xdr:cNvPr id="622" name="テキスト ボックス 621"/>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3" name="直線コネクタ 62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4" name="テキスト ボックス 623"/>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6" name="テキスト ボックス 625"/>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98552</xdr:rowOff>
    </xdr:from>
    <xdr:to>
      <xdr:col>23</xdr:col>
      <xdr:colOff>516889</xdr:colOff>
      <xdr:row>79</xdr:row>
      <xdr:rowOff>44450</xdr:rowOff>
    </xdr:to>
    <xdr:cxnSp macro="">
      <xdr:nvCxnSpPr>
        <xdr:cNvPr id="628" name="直線コネクタ 627"/>
        <xdr:cNvCxnSpPr/>
      </xdr:nvCxnSpPr>
      <xdr:spPr>
        <a:xfrm flipV="1">
          <a:off x="16317595" y="12100052"/>
          <a:ext cx="1269" cy="1488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9"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0" name="直線コネクタ 62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45229</xdr:rowOff>
    </xdr:from>
    <xdr:ext cx="534377" cy="259045"/>
    <xdr:sp macro="" textlink="">
      <xdr:nvSpPr>
        <xdr:cNvPr id="631" name="災害復旧費最大値テキスト"/>
        <xdr:cNvSpPr txBox="1"/>
      </xdr:nvSpPr>
      <xdr:spPr>
        <a:xfrm>
          <a:off x="16370300" y="11875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11,724</a:t>
          </a:r>
          <a:endParaRPr kumimoji="1" lang="ja-JP" altLang="en-US" sz="1000" b="1">
            <a:latin typeface="ＭＳ Ｐゴシック"/>
          </a:endParaRPr>
        </a:p>
      </xdr:txBody>
    </xdr:sp>
    <xdr:clientData/>
  </xdr:oneCellAnchor>
  <xdr:twoCellAnchor>
    <xdr:from>
      <xdr:col>23</xdr:col>
      <xdr:colOff>428625</xdr:colOff>
      <xdr:row>70</xdr:row>
      <xdr:rowOff>98552</xdr:rowOff>
    </xdr:from>
    <xdr:to>
      <xdr:col>23</xdr:col>
      <xdr:colOff>606425</xdr:colOff>
      <xdr:row>70</xdr:row>
      <xdr:rowOff>98552</xdr:rowOff>
    </xdr:to>
    <xdr:cxnSp macro="">
      <xdr:nvCxnSpPr>
        <xdr:cNvPr id="632" name="直線コネクタ 631"/>
        <xdr:cNvCxnSpPr/>
      </xdr:nvCxnSpPr>
      <xdr:spPr>
        <a:xfrm>
          <a:off x="16230600" y="1210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13336</xdr:rowOff>
    </xdr:from>
    <xdr:to>
      <xdr:col>23</xdr:col>
      <xdr:colOff>517525</xdr:colOff>
      <xdr:row>79</xdr:row>
      <xdr:rowOff>44450</xdr:rowOff>
    </xdr:to>
    <xdr:cxnSp macro="">
      <xdr:nvCxnSpPr>
        <xdr:cNvPr id="633" name="直線コネクタ 632"/>
        <xdr:cNvCxnSpPr/>
      </xdr:nvCxnSpPr>
      <xdr:spPr>
        <a:xfrm>
          <a:off x="15481300" y="13557886"/>
          <a:ext cx="838200" cy="31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22623</xdr:rowOff>
    </xdr:from>
    <xdr:ext cx="469744" cy="259045"/>
    <xdr:sp macro="" textlink="">
      <xdr:nvSpPr>
        <xdr:cNvPr id="634" name="災害復旧費平均値テキスト"/>
        <xdr:cNvSpPr txBox="1"/>
      </xdr:nvSpPr>
      <xdr:spPr>
        <a:xfrm>
          <a:off x="16370300" y="130528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2,652</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171196</xdr:rowOff>
    </xdr:from>
    <xdr:to>
      <xdr:col>23</xdr:col>
      <xdr:colOff>568325</xdr:colOff>
      <xdr:row>77</xdr:row>
      <xdr:rowOff>101346</xdr:rowOff>
    </xdr:to>
    <xdr:sp macro="" textlink="">
      <xdr:nvSpPr>
        <xdr:cNvPr id="635" name="フローチャート : 判断 634"/>
        <xdr:cNvSpPr/>
      </xdr:nvSpPr>
      <xdr:spPr>
        <a:xfrm>
          <a:off x="16268700" y="1320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163195</xdr:rowOff>
    </xdr:from>
    <xdr:to>
      <xdr:col>22</xdr:col>
      <xdr:colOff>365125</xdr:colOff>
      <xdr:row>79</xdr:row>
      <xdr:rowOff>13336</xdr:rowOff>
    </xdr:to>
    <xdr:cxnSp macro="">
      <xdr:nvCxnSpPr>
        <xdr:cNvPr id="636" name="直線コネクタ 635"/>
        <xdr:cNvCxnSpPr/>
      </xdr:nvCxnSpPr>
      <xdr:spPr>
        <a:xfrm>
          <a:off x="14592300" y="13536295"/>
          <a:ext cx="889000" cy="21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66294</xdr:rowOff>
    </xdr:from>
    <xdr:to>
      <xdr:col>22</xdr:col>
      <xdr:colOff>415925</xdr:colOff>
      <xdr:row>78</xdr:row>
      <xdr:rowOff>167894</xdr:rowOff>
    </xdr:to>
    <xdr:sp macro="" textlink="">
      <xdr:nvSpPr>
        <xdr:cNvPr id="637" name="フローチャート : 判断 636"/>
        <xdr:cNvSpPr/>
      </xdr:nvSpPr>
      <xdr:spPr>
        <a:xfrm>
          <a:off x="15430500" y="13439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12971</xdr:rowOff>
    </xdr:from>
    <xdr:ext cx="378565" cy="259045"/>
    <xdr:sp macro="" textlink="">
      <xdr:nvSpPr>
        <xdr:cNvPr id="638" name="テキスト ボックス 637"/>
        <xdr:cNvSpPr txBox="1"/>
      </xdr:nvSpPr>
      <xdr:spPr>
        <a:xfrm>
          <a:off x="15292017" y="13214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163195</xdr:rowOff>
    </xdr:from>
    <xdr:to>
      <xdr:col>21</xdr:col>
      <xdr:colOff>161925</xdr:colOff>
      <xdr:row>79</xdr:row>
      <xdr:rowOff>44450</xdr:rowOff>
    </xdr:to>
    <xdr:cxnSp macro="">
      <xdr:nvCxnSpPr>
        <xdr:cNvPr id="639" name="直線コネクタ 638"/>
        <xdr:cNvCxnSpPr/>
      </xdr:nvCxnSpPr>
      <xdr:spPr>
        <a:xfrm flipV="1">
          <a:off x="13703300" y="13536295"/>
          <a:ext cx="889000" cy="52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77851</xdr:rowOff>
    </xdr:from>
    <xdr:to>
      <xdr:col>21</xdr:col>
      <xdr:colOff>212725</xdr:colOff>
      <xdr:row>79</xdr:row>
      <xdr:rowOff>8001</xdr:rowOff>
    </xdr:to>
    <xdr:sp macro="" textlink="">
      <xdr:nvSpPr>
        <xdr:cNvPr id="640" name="フローチャート : 判断 639"/>
        <xdr:cNvSpPr/>
      </xdr:nvSpPr>
      <xdr:spPr>
        <a:xfrm>
          <a:off x="14541500" y="13450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77</xdr:row>
      <xdr:rowOff>24528</xdr:rowOff>
    </xdr:from>
    <xdr:ext cx="378565" cy="259045"/>
    <xdr:sp macro="" textlink="">
      <xdr:nvSpPr>
        <xdr:cNvPr id="641" name="テキスト ボックス 640"/>
        <xdr:cNvSpPr txBox="1"/>
      </xdr:nvSpPr>
      <xdr:spPr>
        <a:xfrm>
          <a:off x="14403017" y="132261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42" name="直線コネクタ 641"/>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75437</xdr:rowOff>
    </xdr:from>
    <xdr:to>
      <xdr:col>20</xdr:col>
      <xdr:colOff>9525</xdr:colOff>
      <xdr:row>79</xdr:row>
      <xdr:rowOff>5587</xdr:rowOff>
    </xdr:to>
    <xdr:sp macro="" textlink="">
      <xdr:nvSpPr>
        <xdr:cNvPr id="643" name="フローチャート : 判断 642"/>
        <xdr:cNvSpPr/>
      </xdr:nvSpPr>
      <xdr:spPr>
        <a:xfrm>
          <a:off x="13652500" y="13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77</xdr:row>
      <xdr:rowOff>22114</xdr:rowOff>
    </xdr:from>
    <xdr:ext cx="378565" cy="259045"/>
    <xdr:sp macro="" textlink="">
      <xdr:nvSpPr>
        <xdr:cNvPr id="644" name="テキスト ボックス 643"/>
        <xdr:cNvSpPr txBox="1"/>
      </xdr:nvSpPr>
      <xdr:spPr>
        <a:xfrm>
          <a:off x="13514017" y="13223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11937</xdr:rowOff>
    </xdr:from>
    <xdr:to>
      <xdr:col>18</xdr:col>
      <xdr:colOff>492125</xdr:colOff>
      <xdr:row>78</xdr:row>
      <xdr:rowOff>113537</xdr:rowOff>
    </xdr:to>
    <xdr:sp macro="" textlink="">
      <xdr:nvSpPr>
        <xdr:cNvPr id="645" name="フローチャート : 判断 644"/>
        <xdr:cNvSpPr/>
      </xdr:nvSpPr>
      <xdr:spPr>
        <a:xfrm>
          <a:off x="12763500" y="13385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130064</xdr:rowOff>
    </xdr:from>
    <xdr:ext cx="469744" cy="259045"/>
    <xdr:sp macro="" textlink="">
      <xdr:nvSpPr>
        <xdr:cNvPr id="646" name="テキスト ボックス 645"/>
        <xdr:cNvSpPr txBox="1"/>
      </xdr:nvSpPr>
      <xdr:spPr>
        <a:xfrm>
          <a:off x="12579427" y="13160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52" name="円/楕円 651"/>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80027</xdr:rowOff>
    </xdr:from>
    <xdr:ext cx="249299" cy="259045"/>
    <xdr:sp macro="" textlink="">
      <xdr:nvSpPr>
        <xdr:cNvPr id="653"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133986</xdr:rowOff>
    </xdr:from>
    <xdr:to>
      <xdr:col>22</xdr:col>
      <xdr:colOff>415925</xdr:colOff>
      <xdr:row>79</xdr:row>
      <xdr:rowOff>64136</xdr:rowOff>
    </xdr:to>
    <xdr:sp macro="" textlink="">
      <xdr:nvSpPr>
        <xdr:cNvPr id="654" name="円/楕円 653"/>
        <xdr:cNvSpPr/>
      </xdr:nvSpPr>
      <xdr:spPr>
        <a:xfrm>
          <a:off x="15430500" y="1350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55263</xdr:rowOff>
    </xdr:from>
    <xdr:ext cx="378565" cy="259045"/>
    <xdr:sp macro="" textlink="">
      <xdr:nvSpPr>
        <xdr:cNvPr id="655" name="テキスト ボックス 654"/>
        <xdr:cNvSpPr txBox="1"/>
      </xdr:nvSpPr>
      <xdr:spPr>
        <a:xfrm>
          <a:off x="15292017" y="135998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112395</xdr:rowOff>
    </xdr:from>
    <xdr:to>
      <xdr:col>21</xdr:col>
      <xdr:colOff>212725</xdr:colOff>
      <xdr:row>79</xdr:row>
      <xdr:rowOff>42545</xdr:rowOff>
    </xdr:to>
    <xdr:sp macro="" textlink="">
      <xdr:nvSpPr>
        <xdr:cNvPr id="656" name="円/楕円 655"/>
        <xdr:cNvSpPr/>
      </xdr:nvSpPr>
      <xdr:spPr>
        <a:xfrm>
          <a:off x="14541500" y="13485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33672</xdr:rowOff>
    </xdr:from>
    <xdr:ext cx="378565" cy="259045"/>
    <xdr:sp macro="" textlink="">
      <xdr:nvSpPr>
        <xdr:cNvPr id="657" name="テキスト ボックス 656"/>
        <xdr:cNvSpPr txBox="1"/>
      </xdr:nvSpPr>
      <xdr:spPr>
        <a:xfrm>
          <a:off x="14403017" y="135782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58" name="円/楕円 657"/>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59" name="テキスト ボックス 658"/>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60" name="円/楕円 659"/>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61" name="テキスト ボックス 660"/>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37,675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100</xdr:row>
      <xdr:rowOff>111777</xdr:rowOff>
    </xdr:from>
    <xdr:ext cx="248786" cy="259045"/>
    <xdr:sp macro="" textlink="">
      <xdr:nvSpPr>
        <xdr:cNvPr id="672" name="テキスト ボックス 671"/>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98</xdr:row>
      <xdr:rowOff>139700</xdr:rowOff>
    </xdr:from>
    <xdr:to>
      <xdr:col>24</xdr:col>
      <xdr:colOff>644525</xdr:colOff>
      <xdr:row>98</xdr:row>
      <xdr:rowOff>139700</xdr:rowOff>
    </xdr:to>
    <xdr:cxnSp macro="">
      <xdr:nvCxnSpPr>
        <xdr:cNvPr id="673" name="直線コネクタ 67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97</xdr:row>
      <xdr:rowOff>168927</xdr:rowOff>
    </xdr:from>
    <xdr:ext cx="531299" cy="259045"/>
    <xdr:sp macro="" textlink="">
      <xdr:nvSpPr>
        <xdr:cNvPr id="674" name="テキスト ボックス 673"/>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75" name="直線コネクタ 67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76" name="テキスト ボックス 675"/>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77" name="直線コネクタ 67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78" name="テキスト ボックス 677"/>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79" name="直線コネクタ 67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80" name="テキスト ボックス 679"/>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122349</xdr:rowOff>
    </xdr:from>
    <xdr:to>
      <xdr:col>23</xdr:col>
      <xdr:colOff>516889</xdr:colOff>
      <xdr:row>98</xdr:row>
      <xdr:rowOff>108587</xdr:rowOff>
    </xdr:to>
    <xdr:cxnSp macro="">
      <xdr:nvCxnSpPr>
        <xdr:cNvPr id="684" name="直線コネクタ 683"/>
        <xdr:cNvCxnSpPr/>
      </xdr:nvCxnSpPr>
      <xdr:spPr>
        <a:xfrm flipV="1">
          <a:off x="16317595" y="15724299"/>
          <a:ext cx="1269" cy="1186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112414</xdr:rowOff>
    </xdr:from>
    <xdr:ext cx="534377" cy="259045"/>
    <xdr:sp macro="" textlink="">
      <xdr:nvSpPr>
        <xdr:cNvPr id="685" name="公債費最小値テキスト"/>
        <xdr:cNvSpPr txBox="1"/>
      </xdr:nvSpPr>
      <xdr:spPr>
        <a:xfrm>
          <a:off x="16370300" y="16914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21,361</a:t>
          </a:r>
          <a:endParaRPr kumimoji="1" lang="ja-JP" altLang="en-US" sz="1000" b="1">
            <a:latin typeface="ＭＳ Ｐゴシック"/>
          </a:endParaRPr>
        </a:p>
      </xdr:txBody>
    </xdr:sp>
    <xdr:clientData/>
  </xdr:oneCellAnchor>
  <xdr:twoCellAnchor>
    <xdr:from>
      <xdr:col>23</xdr:col>
      <xdr:colOff>428625</xdr:colOff>
      <xdr:row>98</xdr:row>
      <xdr:rowOff>108587</xdr:rowOff>
    </xdr:from>
    <xdr:to>
      <xdr:col>23</xdr:col>
      <xdr:colOff>606425</xdr:colOff>
      <xdr:row>98</xdr:row>
      <xdr:rowOff>108587</xdr:rowOff>
    </xdr:to>
    <xdr:cxnSp macro="">
      <xdr:nvCxnSpPr>
        <xdr:cNvPr id="686" name="直線コネクタ 685"/>
        <xdr:cNvCxnSpPr/>
      </xdr:nvCxnSpPr>
      <xdr:spPr>
        <a:xfrm>
          <a:off x="16230600" y="16910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69026</xdr:rowOff>
    </xdr:from>
    <xdr:ext cx="534377" cy="259045"/>
    <xdr:sp macro="" textlink="">
      <xdr:nvSpPr>
        <xdr:cNvPr id="687" name="公債費最大値テキスト"/>
        <xdr:cNvSpPr txBox="1"/>
      </xdr:nvSpPr>
      <xdr:spPr>
        <a:xfrm>
          <a:off x="16370300" y="1549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73,259</a:t>
          </a:r>
          <a:endParaRPr kumimoji="1" lang="ja-JP" altLang="en-US" sz="1000" b="1">
            <a:latin typeface="ＭＳ Ｐゴシック"/>
          </a:endParaRPr>
        </a:p>
      </xdr:txBody>
    </xdr:sp>
    <xdr:clientData/>
  </xdr:oneCellAnchor>
  <xdr:twoCellAnchor>
    <xdr:from>
      <xdr:col>23</xdr:col>
      <xdr:colOff>428625</xdr:colOff>
      <xdr:row>91</xdr:row>
      <xdr:rowOff>122349</xdr:rowOff>
    </xdr:from>
    <xdr:to>
      <xdr:col>23</xdr:col>
      <xdr:colOff>606425</xdr:colOff>
      <xdr:row>91</xdr:row>
      <xdr:rowOff>122349</xdr:rowOff>
    </xdr:to>
    <xdr:cxnSp macro="">
      <xdr:nvCxnSpPr>
        <xdr:cNvPr id="688" name="直線コネクタ 687"/>
        <xdr:cNvCxnSpPr/>
      </xdr:nvCxnSpPr>
      <xdr:spPr>
        <a:xfrm>
          <a:off x="16230600" y="15724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142351</xdr:rowOff>
    </xdr:from>
    <xdr:to>
      <xdr:col>23</xdr:col>
      <xdr:colOff>517525</xdr:colOff>
      <xdr:row>96</xdr:row>
      <xdr:rowOff>39664</xdr:rowOff>
    </xdr:to>
    <xdr:cxnSp macro="">
      <xdr:nvCxnSpPr>
        <xdr:cNvPr id="689" name="直線コネクタ 688"/>
        <xdr:cNvCxnSpPr/>
      </xdr:nvCxnSpPr>
      <xdr:spPr>
        <a:xfrm>
          <a:off x="15481300" y="16430101"/>
          <a:ext cx="838200" cy="6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45118</xdr:rowOff>
    </xdr:from>
    <xdr:ext cx="534377" cy="259045"/>
    <xdr:sp macro="" textlink="">
      <xdr:nvSpPr>
        <xdr:cNvPr id="690" name="公債費平均値テキスト"/>
        <xdr:cNvSpPr txBox="1"/>
      </xdr:nvSpPr>
      <xdr:spPr>
        <a:xfrm>
          <a:off x="16370300" y="161614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45,416</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22241</xdr:rowOff>
    </xdr:from>
    <xdr:to>
      <xdr:col>23</xdr:col>
      <xdr:colOff>568325</xdr:colOff>
      <xdr:row>95</xdr:row>
      <xdr:rowOff>123841</xdr:rowOff>
    </xdr:to>
    <xdr:sp macro="" textlink="">
      <xdr:nvSpPr>
        <xdr:cNvPr id="691" name="フローチャート : 判断 690"/>
        <xdr:cNvSpPr/>
      </xdr:nvSpPr>
      <xdr:spPr>
        <a:xfrm>
          <a:off x="16268700" y="16309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142351</xdr:rowOff>
    </xdr:from>
    <xdr:to>
      <xdr:col>22</xdr:col>
      <xdr:colOff>365125</xdr:colOff>
      <xdr:row>96</xdr:row>
      <xdr:rowOff>31297</xdr:rowOff>
    </xdr:to>
    <xdr:cxnSp macro="">
      <xdr:nvCxnSpPr>
        <xdr:cNvPr id="692" name="直線コネクタ 691"/>
        <xdr:cNvCxnSpPr/>
      </xdr:nvCxnSpPr>
      <xdr:spPr>
        <a:xfrm flipV="1">
          <a:off x="14592300" y="16430101"/>
          <a:ext cx="889000" cy="60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158508</xdr:rowOff>
    </xdr:from>
    <xdr:to>
      <xdr:col>22</xdr:col>
      <xdr:colOff>415925</xdr:colOff>
      <xdr:row>96</xdr:row>
      <xdr:rowOff>88658</xdr:rowOff>
    </xdr:to>
    <xdr:sp macro="" textlink="">
      <xdr:nvSpPr>
        <xdr:cNvPr id="693" name="フローチャート : 判断 692"/>
        <xdr:cNvSpPr/>
      </xdr:nvSpPr>
      <xdr:spPr>
        <a:xfrm>
          <a:off x="15430500" y="1644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79785</xdr:rowOff>
    </xdr:from>
    <xdr:ext cx="534377" cy="259045"/>
    <xdr:sp macro="" textlink="">
      <xdr:nvSpPr>
        <xdr:cNvPr id="694" name="テキスト ボックス 693"/>
        <xdr:cNvSpPr txBox="1"/>
      </xdr:nvSpPr>
      <xdr:spPr>
        <a:xfrm>
          <a:off x="15214111" y="16538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39,455</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158559</xdr:rowOff>
    </xdr:from>
    <xdr:to>
      <xdr:col>21</xdr:col>
      <xdr:colOff>161925</xdr:colOff>
      <xdr:row>96</xdr:row>
      <xdr:rowOff>31297</xdr:rowOff>
    </xdr:to>
    <xdr:cxnSp macro="">
      <xdr:nvCxnSpPr>
        <xdr:cNvPr id="695" name="直線コネクタ 694"/>
        <xdr:cNvCxnSpPr/>
      </xdr:nvCxnSpPr>
      <xdr:spPr>
        <a:xfrm>
          <a:off x="13703300" y="16274859"/>
          <a:ext cx="889000" cy="215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7862</xdr:rowOff>
    </xdr:from>
    <xdr:to>
      <xdr:col>21</xdr:col>
      <xdr:colOff>212725</xdr:colOff>
      <xdr:row>96</xdr:row>
      <xdr:rowOff>109462</xdr:rowOff>
    </xdr:to>
    <xdr:sp macro="" textlink="">
      <xdr:nvSpPr>
        <xdr:cNvPr id="696" name="フローチャート : 判断 695"/>
        <xdr:cNvSpPr/>
      </xdr:nvSpPr>
      <xdr:spPr>
        <a:xfrm>
          <a:off x="14541500" y="1646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100589</xdr:rowOff>
    </xdr:from>
    <xdr:ext cx="534377" cy="259045"/>
    <xdr:sp macro="" textlink="">
      <xdr:nvSpPr>
        <xdr:cNvPr id="697" name="テキスト ボックス 696"/>
        <xdr:cNvSpPr txBox="1"/>
      </xdr:nvSpPr>
      <xdr:spPr>
        <a:xfrm>
          <a:off x="14325111" y="16559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38,545</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158559</xdr:rowOff>
    </xdr:from>
    <xdr:to>
      <xdr:col>19</xdr:col>
      <xdr:colOff>644525</xdr:colOff>
      <xdr:row>96</xdr:row>
      <xdr:rowOff>61221</xdr:rowOff>
    </xdr:to>
    <xdr:cxnSp macro="">
      <xdr:nvCxnSpPr>
        <xdr:cNvPr id="698" name="直線コネクタ 697"/>
        <xdr:cNvCxnSpPr/>
      </xdr:nvCxnSpPr>
      <xdr:spPr>
        <a:xfrm flipV="1">
          <a:off x="12814300" y="16274859"/>
          <a:ext cx="889000" cy="245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166852</xdr:rowOff>
    </xdr:from>
    <xdr:to>
      <xdr:col>20</xdr:col>
      <xdr:colOff>9525</xdr:colOff>
      <xdr:row>96</xdr:row>
      <xdr:rowOff>97002</xdr:rowOff>
    </xdr:to>
    <xdr:sp macro="" textlink="">
      <xdr:nvSpPr>
        <xdr:cNvPr id="699" name="フローチャート : 判断 698"/>
        <xdr:cNvSpPr/>
      </xdr:nvSpPr>
      <xdr:spPr>
        <a:xfrm>
          <a:off x="13652500" y="16454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88129</xdr:rowOff>
    </xdr:from>
    <xdr:ext cx="534377" cy="259045"/>
    <xdr:sp macro="" textlink="">
      <xdr:nvSpPr>
        <xdr:cNvPr id="700" name="テキスト ボックス 699"/>
        <xdr:cNvSpPr txBox="1"/>
      </xdr:nvSpPr>
      <xdr:spPr>
        <a:xfrm>
          <a:off x="13436111" y="16547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39,090</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318</xdr:rowOff>
    </xdr:from>
    <xdr:to>
      <xdr:col>18</xdr:col>
      <xdr:colOff>492125</xdr:colOff>
      <xdr:row>96</xdr:row>
      <xdr:rowOff>101918</xdr:rowOff>
    </xdr:to>
    <xdr:sp macro="" textlink="">
      <xdr:nvSpPr>
        <xdr:cNvPr id="701" name="フローチャート : 判断 700"/>
        <xdr:cNvSpPr/>
      </xdr:nvSpPr>
      <xdr:spPr>
        <a:xfrm>
          <a:off x="12763500" y="16459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118445</xdr:rowOff>
    </xdr:from>
    <xdr:ext cx="534377" cy="259045"/>
    <xdr:sp macro="" textlink="">
      <xdr:nvSpPr>
        <xdr:cNvPr id="702" name="テキスト ボックス 701"/>
        <xdr:cNvSpPr txBox="1"/>
      </xdr:nvSpPr>
      <xdr:spPr>
        <a:xfrm>
          <a:off x="12547111" y="16234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160314</xdr:rowOff>
    </xdr:from>
    <xdr:to>
      <xdr:col>23</xdr:col>
      <xdr:colOff>568325</xdr:colOff>
      <xdr:row>96</xdr:row>
      <xdr:rowOff>90464</xdr:rowOff>
    </xdr:to>
    <xdr:sp macro="" textlink="">
      <xdr:nvSpPr>
        <xdr:cNvPr id="708" name="円/楕円 707"/>
        <xdr:cNvSpPr/>
      </xdr:nvSpPr>
      <xdr:spPr>
        <a:xfrm>
          <a:off x="16268700" y="1644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138741</xdr:rowOff>
    </xdr:from>
    <xdr:ext cx="534377" cy="259045"/>
    <xdr:sp macro="" textlink="">
      <xdr:nvSpPr>
        <xdr:cNvPr id="709" name="公債費該当値テキスト"/>
        <xdr:cNvSpPr txBox="1"/>
      </xdr:nvSpPr>
      <xdr:spPr>
        <a:xfrm>
          <a:off x="16370300" y="1642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39,376</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91551</xdr:rowOff>
    </xdr:from>
    <xdr:to>
      <xdr:col>22</xdr:col>
      <xdr:colOff>415925</xdr:colOff>
      <xdr:row>96</xdr:row>
      <xdr:rowOff>21701</xdr:rowOff>
    </xdr:to>
    <xdr:sp macro="" textlink="">
      <xdr:nvSpPr>
        <xdr:cNvPr id="710" name="円/楕円 709"/>
        <xdr:cNvSpPr/>
      </xdr:nvSpPr>
      <xdr:spPr>
        <a:xfrm>
          <a:off x="15430500" y="16379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38228</xdr:rowOff>
    </xdr:from>
    <xdr:ext cx="534377" cy="259045"/>
    <xdr:sp macro="" textlink="">
      <xdr:nvSpPr>
        <xdr:cNvPr id="711" name="テキスト ボックス 710"/>
        <xdr:cNvSpPr txBox="1"/>
      </xdr:nvSpPr>
      <xdr:spPr>
        <a:xfrm>
          <a:off x="15214111" y="1615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42,384</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151947</xdr:rowOff>
    </xdr:from>
    <xdr:to>
      <xdr:col>21</xdr:col>
      <xdr:colOff>212725</xdr:colOff>
      <xdr:row>96</xdr:row>
      <xdr:rowOff>82097</xdr:rowOff>
    </xdr:to>
    <xdr:sp macro="" textlink="">
      <xdr:nvSpPr>
        <xdr:cNvPr id="712" name="円/楕円 711"/>
        <xdr:cNvSpPr/>
      </xdr:nvSpPr>
      <xdr:spPr>
        <a:xfrm>
          <a:off x="14541500" y="16439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98624</xdr:rowOff>
    </xdr:from>
    <xdr:ext cx="534377" cy="259045"/>
    <xdr:sp macro="" textlink="">
      <xdr:nvSpPr>
        <xdr:cNvPr id="713" name="テキスト ボックス 712"/>
        <xdr:cNvSpPr txBox="1"/>
      </xdr:nvSpPr>
      <xdr:spPr>
        <a:xfrm>
          <a:off x="14325111" y="16214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39,742</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107759</xdr:rowOff>
    </xdr:from>
    <xdr:to>
      <xdr:col>20</xdr:col>
      <xdr:colOff>9525</xdr:colOff>
      <xdr:row>95</xdr:row>
      <xdr:rowOff>37909</xdr:rowOff>
    </xdr:to>
    <xdr:sp macro="" textlink="">
      <xdr:nvSpPr>
        <xdr:cNvPr id="714" name="円/楕円 713"/>
        <xdr:cNvSpPr/>
      </xdr:nvSpPr>
      <xdr:spPr>
        <a:xfrm>
          <a:off x="13652500" y="16224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54436</xdr:rowOff>
    </xdr:from>
    <xdr:ext cx="534377" cy="259045"/>
    <xdr:sp macro="" textlink="">
      <xdr:nvSpPr>
        <xdr:cNvPr id="715" name="テキスト ボックス 714"/>
        <xdr:cNvSpPr txBox="1"/>
      </xdr:nvSpPr>
      <xdr:spPr>
        <a:xfrm>
          <a:off x="13436111" y="15999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49,175</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10421</xdr:rowOff>
    </xdr:from>
    <xdr:to>
      <xdr:col>18</xdr:col>
      <xdr:colOff>492125</xdr:colOff>
      <xdr:row>96</xdr:row>
      <xdr:rowOff>112021</xdr:rowOff>
    </xdr:to>
    <xdr:sp macro="" textlink="">
      <xdr:nvSpPr>
        <xdr:cNvPr id="716" name="円/楕円 715"/>
        <xdr:cNvSpPr/>
      </xdr:nvSpPr>
      <xdr:spPr>
        <a:xfrm>
          <a:off x="12763500" y="16469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103148</xdr:rowOff>
    </xdr:from>
    <xdr:ext cx="534377" cy="259045"/>
    <xdr:sp macro="" textlink="">
      <xdr:nvSpPr>
        <xdr:cNvPr id="717" name="テキスト ボックス 716"/>
        <xdr:cNvSpPr txBox="1"/>
      </xdr:nvSpPr>
      <xdr:spPr>
        <a:xfrm>
          <a:off x="12547111" y="16562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38,433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8" name="直線コネクタ 72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9" name="テキスト ボックス 72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0" name="直線コネクタ 72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31" name="テキスト ボックス 730"/>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2" name="直線コネクタ 73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168927</xdr:rowOff>
    </xdr:from>
    <xdr:ext cx="377026" cy="259045"/>
    <xdr:sp macro="" textlink="">
      <xdr:nvSpPr>
        <xdr:cNvPr id="733" name="テキスト ボックス 732"/>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4" name="直線コネクタ 73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31</xdr:row>
      <xdr:rowOff>130827</xdr:rowOff>
    </xdr:from>
    <xdr:ext cx="377026" cy="259045"/>
    <xdr:sp macro="" textlink="">
      <xdr:nvSpPr>
        <xdr:cNvPr id="735" name="テキスト ボックス 734"/>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6" name="直線コネクタ 73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29</xdr:row>
      <xdr:rowOff>92727</xdr:rowOff>
    </xdr:from>
    <xdr:ext cx="377026" cy="259045"/>
    <xdr:sp macro="" textlink="">
      <xdr:nvSpPr>
        <xdr:cNvPr id="737" name="テキスト ボックス 736"/>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9" name="テキスト ボックス 73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128270</xdr:rowOff>
    </xdr:from>
    <xdr:to>
      <xdr:col>32</xdr:col>
      <xdr:colOff>186689</xdr:colOff>
      <xdr:row>39</xdr:row>
      <xdr:rowOff>44450</xdr:rowOff>
    </xdr:to>
    <xdr:cxnSp macro="">
      <xdr:nvCxnSpPr>
        <xdr:cNvPr id="741" name="直線コネクタ 740"/>
        <xdr:cNvCxnSpPr/>
      </xdr:nvCxnSpPr>
      <xdr:spPr>
        <a:xfrm flipV="1">
          <a:off x="22159595" y="5271770"/>
          <a:ext cx="1269"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2"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3" name="直線コネクタ 74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74947</xdr:rowOff>
    </xdr:from>
    <xdr:ext cx="378565" cy="259045"/>
    <xdr:sp macro="" textlink="">
      <xdr:nvSpPr>
        <xdr:cNvPr id="744" name="諸支出金最大値テキスト"/>
        <xdr:cNvSpPr txBox="1"/>
      </xdr:nvSpPr>
      <xdr:spPr>
        <a:xfrm>
          <a:off x="22212300" y="50469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766</a:t>
          </a:r>
          <a:endParaRPr kumimoji="1" lang="ja-JP" altLang="en-US" sz="1000" b="1">
            <a:latin typeface="ＭＳ Ｐゴシック"/>
          </a:endParaRPr>
        </a:p>
      </xdr:txBody>
    </xdr:sp>
    <xdr:clientData/>
  </xdr:oneCellAnchor>
  <xdr:twoCellAnchor>
    <xdr:from>
      <xdr:col>32</xdr:col>
      <xdr:colOff>98425</xdr:colOff>
      <xdr:row>30</xdr:row>
      <xdr:rowOff>128270</xdr:rowOff>
    </xdr:from>
    <xdr:to>
      <xdr:col>32</xdr:col>
      <xdr:colOff>276225</xdr:colOff>
      <xdr:row>30</xdr:row>
      <xdr:rowOff>128270</xdr:rowOff>
    </xdr:to>
    <xdr:cxnSp macro="">
      <xdr:nvCxnSpPr>
        <xdr:cNvPr id="745" name="直線コネクタ 744"/>
        <xdr:cNvCxnSpPr/>
      </xdr:nvCxnSpPr>
      <xdr:spPr>
        <a:xfrm>
          <a:off x="22072600" y="5271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6" name="直線コネクタ 74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60342</xdr:rowOff>
    </xdr:from>
    <xdr:ext cx="313932" cy="259045"/>
    <xdr:sp macro="" textlink="">
      <xdr:nvSpPr>
        <xdr:cNvPr id="747" name="諸支出金平均値テキスト"/>
        <xdr:cNvSpPr txBox="1"/>
      </xdr:nvSpPr>
      <xdr:spPr>
        <a:xfrm>
          <a:off x="22212300" y="640399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37465</xdr:rowOff>
    </xdr:from>
    <xdr:to>
      <xdr:col>32</xdr:col>
      <xdr:colOff>238125</xdr:colOff>
      <xdr:row>38</xdr:row>
      <xdr:rowOff>139065</xdr:rowOff>
    </xdr:to>
    <xdr:sp macro="" textlink="">
      <xdr:nvSpPr>
        <xdr:cNvPr id="748" name="フローチャート : 判断 747"/>
        <xdr:cNvSpPr/>
      </xdr:nvSpPr>
      <xdr:spPr>
        <a:xfrm>
          <a:off x="22110700" y="655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9" name="直線コネクタ 74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52705</xdr:rowOff>
    </xdr:from>
    <xdr:to>
      <xdr:col>31</xdr:col>
      <xdr:colOff>85725</xdr:colOff>
      <xdr:row>37</xdr:row>
      <xdr:rowOff>154305</xdr:rowOff>
    </xdr:to>
    <xdr:sp macro="" textlink="">
      <xdr:nvSpPr>
        <xdr:cNvPr id="750" name="フローチャート : 判断 749"/>
        <xdr:cNvSpPr/>
      </xdr:nvSpPr>
      <xdr:spPr>
        <a:xfrm>
          <a:off x="21272500" y="639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35</xdr:row>
      <xdr:rowOff>170832</xdr:rowOff>
    </xdr:from>
    <xdr:ext cx="378565" cy="259045"/>
    <xdr:sp macro="" textlink="">
      <xdr:nvSpPr>
        <xdr:cNvPr id="751" name="テキスト ボックス 750"/>
        <xdr:cNvSpPr txBox="1"/>
      </xdr:nvSpPr>
      <xdr:spPr>
        <a:xfrm>
          <a:off x="21134017" y="61715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2" name="直線コネクタ 75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36</xdr:row>
      <xdr:rowOff>119380</xdr:rowOff>
    </xdr:from>
    <xdr:to>
      <xdr:col>29</xdr:col>
      <xdr:colOff>568325</xdr:colOff>
      <xdr:row>37</xdr:row>
      <xdr:rowOff>49530</xdr:rowOff>
    </xdr:to>
    <xdr:sp macro="" textlink="">
      <xdr:nvSpPr>
        <xdr:cNvPr id="753" name="フローチャート : 判断 752"/>
        <xdr:cNvSpPr/>
      </xdr:nvSpPr>
      <xdr:spPr>
        <a:xfrm>
          <a:off x="20383500" y="629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35</xdr:row>
      <xdr:rowOff>66057</xdr:rowOff>
    </xdr:from>
    <xdr:ext cx="378565" cy="259045"/>
    <xdr:sp macro="" textlink="">
      <xdr:nvSpPr>
        <xdr:cNvPr id="754" name="テキスト ボックス 753"/>
        <xdr:cNvSpPr txBox="1"/>
      </xdr:nvSpPr>
      <xdr:spPr>
        <a:xfrm>
          <a:off x="20245017" y="60668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5" name="直線コネクタ 75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159385</xdr:rowOff>
    </xdr:from>
    <xdr:to>
      <xdr:col>28</xdr:col>
      <xdr:colOff>365125</xdr:colOff>
      <xdr:row>37</xdr:row>
      <xdr:rowOff>89535</xdr:rowOff>
    </xdr:to>
    <xdr:sp macro="" textlink="">
      <xdr:nvSpPr>
        <xdr:cNvPr id="756" name="フローチャート : 判断 755"/>
        <xdr:cNvSpPr/>
      </xdr:nvSpPr>
      <xdr:spPr>
        <a:xfrm>
          <a:off x="19494500" y="633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35</xdr:row>
      <xdr:rowOff>106062</xdr:rowOff>
    </xdr:from>
    <xdr:ext cx="378565" cy="259045"/>
    <xdr:sp macro="" textlink="">
      <xdr:nvSpPr>
        <xdr:cNvPr id="757" name="テキスト ボックス 756"/>
        <xdr:cNvSpPr txBox="1"/>
      </xdr:nvSpPr>
      <xdr:spPr>
        <a:xfrm>
          <a:off x="19356017" y="6106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27</xdr:col>
      <xdr:colOff>60325</xdr:colOff>
      <xdr:row>34</xdr:row>
      <xdr:rowOff>5080</xdr:rowOff>
    </xdr:from>
    <xdr:to>
      <xdr:col>27</xdr:col>
      <xdr:colOff>161925</xdr:colOff>
      <xdr:row>34</xdr:row>
      <xdr:rowOff>106680</xdr:rowOff>
    </xdr:to>
    <xdr:sp macro="" textlink="">
      <xdr:nvSpPr>
        <xdr:cNvPr id="758" name="フローチャート : 判断 757"/>
        <xdr:cNvSpPr/>
      </xdr:nvSpPr>
      <xdr:spPr>
        <a:xfrm>
          <a:off x="18605500" y="583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32</xdr:row>
      <xdr:rowOff>123207</xdr:rowOff>
    </xdr:from>
    <xdr:ext cx="378565" cy="259045"/>
    <xdr:sp macro="" textlink="">
      <xdr:nvSpPr>
        <xdr:cNvPr id="759" name="テキスト ボックス 758"/>
        <xdr:cNvSpPr txBox="1"/>
      </xdr:nvSpPr>
      <xdr:spPr>
        <a:xfrm>
          <a:off x="18467017" y="56096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5" name="円/楕円 76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66"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7" name="円/楕円 76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8" name="テキスト ボックス 767"/>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9" name="円/楕円 76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0" name="テキスト ボックス 769"/>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1" name="円/楕円 77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2" name="テキスト ボックス 771"/>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3" name="円/楕円 77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4" name="テキスト ボックス 773"/>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85" name="直線コネクタ 78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86" name="テキスト ボックス 78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87" name="直線コネクタ 78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56</xdr:row>
      <xdr:rowOff>35577</xdr:rowOff>
    </xdr:from>
    <xdr:ext cx="312906" cy="259045"/>
    <xdr:sp macro="" textlink="">
      <xdr:nvSpPr>
        <xdr:cNvPr id="788" name="テキスト ボックス 787"/>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53</xdr:row>
      <xdr:rowOff>168927</xdr:rowOff>
    </xdr:from>
    <xdr:ext cx="312906" cy="259045"/>
    <xdr:sp macro="" textlink="">
      <xdr:nvSpPr>
        <xdr:cNvPr id="790" name="テキスト ボックス 789"/>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91" name="直線コネクタ 79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130827</xdr:rowOff>
    </xdr:from>
    <xdr:ext cx="312906" cy="259045"/>
    <xdr:sp macro="" textlink="">
      <xdr:nvSpPr>
        <xdr:cNvPr id="792" name="テキスト ボックス 791"/>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93" name="直線コネクタ 79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92727</xdr:rowOff>
    </xdr:from>
    <xdr:ext cx="312906" cy="259045"/>
    <xdr:sp macro="" textlink="">
      <xdr:nvSpPr>
        <xdr:cNvPr id="794" name="テキスト ボックス 793"/>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96" name="テキスト ボックス 795"/>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44450</xdr:rowOff>
    </xdr:from>
    <xdr:to>
      <xdr:col>32</xdr:col>
      <xdr:colOff>186689</xdr:colOff>
      <xdr:row>59</xdr:row>
      <xdr:rowOff>44450</xdr:rowOff>
    </xdr:to>
    <xdr:cxnSp macro="">
      <xdr:nvCxnSpPr>
        <xdr:cNvPr id="798" name="直線コネクタ 797"/>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86377</xdr:rowOff>
    </xdr:from>
    <xdr:ext cx="249299" cy="259045"/>
    <xdr:sp macro="" textlink="">
      <xdr:nvSpPr>
        <xdr:cNvPr id="799"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800" name="直線コネクタ 79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86377</xdr:rowOff>
    </xdr:from>
    <xdr:ext cx="249299" cy="259045"/>
    <xdr:sp macro="" textlink="">
      <xdr:nvSpPr>
        <xdr:cNvPr id="801"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802" name="直線コネクタ 80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803" name="直線コネクタ 802"/>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804"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05" name="フローチャート : 判断 804"/>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06" name="直線コネクタ 805"/>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165100</xdr:rowOff>
    </xdr:from>
    <xdr:to>
      <xdr:col>31</xdr:col>
      <xdr:colOff>85725</xdr:colOff>
      <xdr:row>59</xdr:row>
      <xdr:rowOff>95250</xdr:rowOff>
    </xdr:to>
    <xdr:sp macro="" textlink="">
      <xdr:nvSpPr>
        <xdr:cNvPr id="807" name="フローチャート : 判断 806"/>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08" name="テキスト ボックス 807"/>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09" name="直線コネクタ 808"/>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165100</xdr:rowOff>
    </xdr:from>
    <xdr:to>
      <xdr:col>29</xdr:col>
      <xdr:colOff>568325</xdr:colOff>
      <xdr:row>59</xdr:row>
      <xdr:rowOff>95250</xdr:rowOff>
    </xdr:to>
    <xdr:sp macro="" textlink="">
      <xdr:nvSpPr>
        <xdr:cNvPr id="810" name="フローチャート : 判断 809"/>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11" name="テキスト ボックス 810"/>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12" name="直線コネクタ 811"/>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165100</xdr:rowOff>
    </xdr:from>
    <xdr:to>
      <xdr:col>28</xdr:col>
      <xdr:colOff>365125</xdr:colOff>
      <xdr:row>59</xdr:row>
      <xdr:rowOff>95250</xdr:rowOff>
    </xdr:to>
    <xdr:sp macro="" textlink="">
      <xdr:nvSpPr>
        <xdr:cNvPr id="813" name="フローチャート : 判断 812"/>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14" name="テキスト ボックス 813"/>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88900</xdr:rowOff>
    </xdr:from>
    <xdr:to>
      <xdr:col>27</xdr:col>
      <xdr:colOff>161925</xdr:colOff>
      <xdr:row>51</xdr:row>
      <xdr:rowOff>19050</xdr:rowOff>
    </xdr:to>
    <xdr:sp macro="" textlink="">
      <xdr:nvSpPr>
        <xdr:cNvPr id="815" name="フローチャート : 判断 814"/>
        <xdr:cNvSpPr/>
      </xdr:nvSpPr>
      <xdr:spPr>
        <a:xfrm>
          <a:off x="18605500" y="866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35577</xdr:rowOff>
    </xdr:from>
    <xdr:ext cx="313932" cy="259045"/>
    <xdr:sp macro="" textlink="">
      <xdr:nvSpPr>
        <xdr:cNvPr id="816" name="テキスト ボックス 815"/>
        <xdr:cNvSpPr txBox="1"/>
      </xdr:nvSpPr>
      <xdr:spPr>
        <a:xfrm>
          <a:off x="18499333" y="8436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22" name="円/楕円 821"/>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29227</xdr:rowOff>
    </xdr:from>
    <xdr:ext cx="249299" cy="259045"/>
    <xdr:sp macro="" textlink="">
      <xdr:nvSpPr>
        <xdr:cNvPr id="823"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24" name="円/楕円 823"/>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111777</xdr:rowOff>
    </xdr:from>
    <xdr:ext cx="249299" cy="259045"/>
    <xdr:sp macro="" textlink="">
      <xdr:nvSpPr>
        <xdr:cNvPr id="825" name="テキスト ボックス 824"/>
        <xdr:cNvSpPr txBox="1"/>
      </xdr:nvSpPr>
      <xdr:spPr>
        <a:xfrm>
          <a:off x="2119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26" name="円/楕円 825"/>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111777</xdr:rowOff>
    </xdr:from>
    <xdr:ext cx="249299" cy="259045"/>
    <xdr:sp macro="" textlink="">
      <xdr:nvSpPr>
        <xdr:cNvPr id="827" name="テキスト ボックス 826"/>
        <xdr:cNvSpPr txBox="1"/>
      </xdr:nvSpPr>
      <xdr:spPr>
        <a:xfrm>
          <a:off x="20309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28" name="円/楕円 827"/>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111777</xdr:rowOff>
    </xdr:from>
    <xdr:ext cx="249299" cy="259045"/>
    <xdr:sp macro="" textlink="">
      <xdr:nvSpPr>
        <xdr:cNvPr id="829" name="テキスト ボックス 828"/>
        <xdr:cNvSpPr txBox="1"/>
      </xdr:nvSpPr>
      <xdr:spPr>
        <a:xfrm>
          <a:off x="19420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30" name="円/楕円 829"/>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31" name="テキスト ボックス 830"/>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教育費は、住民一人当たり</a:t>
          </a:r>
          <a:r>
            <a:rPr kumimoji="1" lang="en-US" altLang="ja-JP" sz="1100" b="0" i="0" baseline="0">
              <a:solidFill>
                <a:schemeClr val="dk1"/>
              </a:solidFill>
              <a:effectLst/>
              <a:latin typeface="+mn-lt"/>
              <a:ea typeface="+mn-ea"/>
              <a:cs typeface="+mn-cs"/>
            </a:rPr>
            <a:t>61,059</a:t>
          </a:r>
          <a:r>
            <a:rPr kumimoji="1" lang="ja-JP" altLang="ja-JP" sz="1100" b="0" i="0" baseline="0">
              <a:solidFill>
                <a:schemeClr val="dk1"/>
              </a:solidFill>
              <a:effectLst/>
              <a:latin typeface="+mn-lt"/>
              <a:ea typeface="+mn-ea"/>
              <a:cs typeface="+mn-cs"/>
            </a:rPr>
            <a:t>円となっており、類似団体内で比較的上位に位置しているが、市町村合併後の平成</a:t>
          </a:r>
          <a:r>
            <a:rPr kumimoji="1" lang="en-US" altLang="ja-JP" sz="1100" b="0" i="0" baseline="0">
              <a:solidFill>
                <a:schemeClr val="dk1"/>
              </a:solidFill>
              <a:effectLst/>
              <a:latin typeface="+mn-lt"/>
              <a:ea typeface="+mn-ea"/>
              <a:cs typeface="+mn-cs"/>
            </a:rPr>
            <a:t>18</a:t>
          </a:r>
          <a:r>
            <a:rPr kumimoji="1" lang="ja-JP" altLang="ja-JP" sz="1100" b="0" i="0" baseline="0">
              <a:solidFill>
                <a:schemeClr val="dk1"/>
              </a:solidFill>
              <a:effectLst/>
              <a:latin typeface="+mn-lt"/>
              <a:ea typeface="+mn-ea"/>
              <a:cs typeface="+mn-cs"/>
            </a:rPr>
            <a:t>年度から学校施設の整備を継続的に実施してきたため</a:t>
          </a:r>
          <a:r>
            <a:rPr kumimoji="1" lang="ja-JP" altLang="en-US" sz="1100" b="0" i="0" baseline="0">
              <a:solidFill>
                <a:schemeClr val="dk1"/>
              </a:solidFill>
              <a:effectLst/>
              <a:latin typeface="+mn-lt"/>
              <a:ea typeface="+mn-ea"/>
              <a:cs typeface="+mn-cs"/>
            </a:rPr>
            <a:t>であ</a:t>
          </a:r>
          <a:r>
            <a:rPr kumimoji="1" lang="ja-JP" altLang="ja-JP" sz="1100" b="0" i="0" baseline="0">
              <a:solidFill>
                <a:schemeClr val="dk1"/>
              </a:solidFill>
              <a:effectLst/>
              <a:latin typeface="+mn-lt"/>
              <a:ea typeface="+mn-ea"/>
              <a:cs typeface="+mn-cs"/>
            </a:rPr>
            <a:t>り、平成</a:t>
          </a:r>
          <a:r>
            <a:rPr kumimoji="1" lang="en-US" altLang="ja-JP" sz="1100" b="0" i="0" baseline="0">
              <a:solidFill>
                <a:schemeClr val="dk1"/>
              </a:solidFill>
              <a:effectLst/>
              <a:latin typeface="+mn-lt"/>
              <a:ea typeface="+mn-ea"/>
              <a:cs typeface="+mn-cs"/>
            </a:rPr>
            <a:t>29</a:t>
          </a:r>
          <a:r>
            <a:rPr kumimoji="1" lang="ja-JP" altLang="ja-JP" sz="1100" b="0" i="0" baseline="0">
              <a:solidFill>
                <a:schemeClr val="dk1"/>
              </a:solidFill>
              <a:effectLst/>
              <a:latin typeface="+mn-lt"/>
              <a:ea typeface="+mn-ea"/>
              <a:cs typeface="+mn-cs"/>
            </a:rPr>
            <a:t>年度以降</a:t>
          </a:r>
          <a:r>
            <a:rPr kumimoji="1" lang="ja-JP" altLang="en-US" sz="1100" b="0" i="0" baseline="0">
              <a:solidFill>
                <a:schemeClr val="dk1"/>
              </a:solidFill>
              <a:effectLst/>
              <a:latin typeface="+mn-lt"/>
              <a:ea typeface="+mn-ea"/>
              <a:cs typeface="+mn-cs"/>
            </a:rPr>
            <a:t>から平成</a:t>
          </a:r>
          <a:r>
            <a:rPr kumimoji="1" lang="en-US" altLang="ja-JP" sz="1100" b="0" i="0" baseline="0">
              <a:solidFill>
                <a:schemeClr val="dk1"/>
              </a:solidFill>
              <a:effectLst/>
              <a:latin typeface="+mn-lt"/>
              <a:ea typeface="+mn-ea"/>
              <a:cs typeface="+mn-cs"/>
            </a:rPr>
            <a:t>33</a:t>
          </a:r>
          <a:r>
            <a:rPr kumimoji="1" lang="ja-JP" altLang="en-US" sz="1100" b="0" i="0" baseline="0">
              <a:solidFill>
                <a:schemeClr val="dk1"/>
              </a:solidFill>
              <a:effectLst/>
              <a:latin typeface="+mn-lt"/>
              <a:ea typeface="+mn-ea"/>
              <a:cs typeface="+mn-cs"/>
            </a:rPr>
            <a:t>年度までは</a:t>
          </a:r>
          <a:r>
            <a:rPr kumimoji="1" lang="ja-JP" altLang="ja-JP" sz="1100" b="0" i="0" baseline="0">
              <a:solidFill>
                <a:schemeClr val="dk1"/>
              </a:solidFill>
              <a:effectLst/>
              <a:latin typeface="+mn-lt"/>
              <a:ea typeface="+mn-ea"/>
              <a:cs typeface="+mn-cs"/>
            </a:rPr>
            <a:t>高止まりするものと見込まれる。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また、　民生費においては、</a:t>
          </a:r>
          <a:r>
            <a:rPr kumimoji="1" lang="ja-JP" altLang="en-US" sz="1100" b="0" i="0" baseline="0">
              <a:solidFill>
                <a:schemeClr val="dk1"/>
              </a:solidFill>
              <a:effectLst/>
              <a:latin typeface="+mn-lt"/>
              <a:ea typeface="+mn-ea"/>
              <a:cs typeface="+mn-cs"/>
            </a:rPr>
            <a:t>住民一人当たり</a:t>
          </a:r>
          <a:r>
            <a:rPr kumimoji="1" lang="en-US" altLang="ja-JP" sz="1100" b="0" i="0" baseline="0">
              <a:solidFill>
                <a:schemeClr val="dk1"/>
              </a:solidFill>
              <a:effectLst/>
              <a:latin typeface="+mn-lt"/>
              <a:ea typeface="+mn-ea"/>
              <a:cs typeface="+mn-cs"/>
            </a:rPr>
            <a:t>13,809</a:t>
          </a:r>
          <a:r>
            <a:rPr kumimoji="1" lang="ja-JP" altLang="en-US" sz="1100" b="0" i="0" baseline="0">
              <a:solidFill>
                <a:schemeClr val="dk1"/>
              </a:solidFill>
              <a:effectLst/>
              <a:latin typeface="+mn-lt"/>
              <a:ea typeface="+mn-ea"/>
              <a:cs typeface="+mn-cs"/>
            </a:rPr>
            <a:t>円の増となっており、その主な要因は児童福祉費における保育施設整備事業</a:t>
          </a:r>
          <a:r>
            <a:rPr kumimoji="1" lang="ja-JP" altLang="ja-JP" sz="1100" b="0" i="0" baseline="0">
              <a:solidFill>
                <a:schemeClr val="dk1"/>
              </a:solidFill>
              <a:effectLst/>
              <a:latin typeface="+mn-lt"/>
              <a:ea typeface="+mn-ea"/>
              <a:cs typeface="+mn-cs"/>
            </a:rPr>
            <a:t>費</a:t>
          </a:r>
          <a:r>
            <a:rPr kumimoji="1" lang="ja-JP" altLang="en-US" sz="1100" b="0" i="0" baseline="0">
              <a:solidFill>
                <a:schemeClr val="dk1"/>
              </a:solidFill>
              <a:effectLst/>
              <a:latin typeface="+mn-lt"/>
              <a:ea typeface="+mn-ea"/>
              <a:cs typeface="+mn-cs"/>
            </a:rPr>
            <a:t>であ</a:t>
          </a:r>
          <a:r>
            <a:rPr kumimoji="1" lang="ja-JP" altLang="ja-JP" sz="1100" b="0" i="0" baseline="0">
              <a:solidFill>
                <a:schemeClr val="dk1"/>
              </a:solidFill>
              <a:effectLst/>
              <a:latin typeface="+mn-lt"/>
              <a:ea typeface="+mn-ea"/>
              <a:cs typeface="+mn-cs"/>
            </a:rPr>
            <a:t>り平成</a:t>
          </a:r>
          <a:r>
            <a:rPr kumimoji="1" lang="en-US" altLang="ja-JP" sz="1100" b="0" i="0" baseline="0">
              <a:solidFill>
                <a:schemeClr val="dk1"/>
              </a:solidFill>
              <a:effectLst/>
              <a:latin typeface="+mn-lt"/>
              <a:ea typeface="+mn-ea"/>
              <a:cs typeface="+mn-cs"/>
            </a:rPr>
            <a:t>28</a:t>
          </a:r>
          <a:r>
            <a:rPr kumimoji="1" lang="ja-JP" altLang="ja-JP" sz="1100" b="0" i="0" baseline="0">
              <a:solidFill>
                <a:schemeClr val="dk1"/>
              </a:solidFill>
              <a:effectLst/>
              <a:latin typeface="+mn-lt"/>
              <a:ea typeface="+mn-ea"/>
              <a:cs typeface="+mn-cs"/>
            </a:rPr>
            <a:t>年度決算では、</a:t>
          </a:r>
          <a:r>
            <a:rPr kumimoji="1" lang="en-US" altLang="ja-JP" sz="1100" b="0" i="0" baseline="0">
              <a:solidFill>
                <a:schemeClr val="dk1"/>
              </a:solidFill>
              <a:effectLst/>
              <a:latin typeface="+mn-lt"/>
              <a:ea typeface="+mn-ea"/>
              <a:cs typeface="+mn-cs"/>
            </a:rPr>
            <a:t>644</a:t>
          </a:r>
          <a:r>
            <a:rPr kumimoji="1" lang="ja-JP" altLang="en-US" sz="1100" b="0" i="0" baseline="0">
              <a:solidFill>
                <a:schemeClr val="dk1"/>
              </a:solidFill>
              <a:effectLst/>
              <a:latin typeface="+mn-lt"/>
              <a:ea typeface="+mn-ea"/>
              <a:cs typeface="+mn-cs"/>
            </a:rPr>
            <a:t>百万円の増</a:t>
          </a:r>
          <a:r>
            <a:rPr kumimoji="1" lang="ja-JP" altLang="ja-JP" sz="1100" b="0" i="0" baseline="0">
              <a:solidFill>
                <a:schemeClr val="dk1"/>
              </a:solidFill>
              <a:effectLst/>
              <a:latin typeface="+mn-lt"/>
              <a:ea typeface="+mn-ea"/>
              <a:cs typeface="+mn-cs"/>
            </a:rPr>
            <a:t>となっている。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沖縄県うるま市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900" b="0" i="0" baseline="0">
              <a:solidFill>
                <a:schemeClr val="dk1"/>
              </a:solidFill>
              <a:effectLst/>
              <a:latin typeface="+mn-lt"/>
              <a:ea typeface="+mn-ea"/>
              <a:cs typeface="+mn-cs"/>
            </a:rPr>
            <a:t>　本市は、普通交付税の合併算定替に伴う増額交付や定員適正化計画に基づく人件費削減等の合併効果により、今後の財政運営を見据えた財政調整基金や減債基金等の積立て</a:t>
          </a:r>
          <a:r>
            <a:rPr kumimoji="1" lang="ja-JP" altLang="en-US" sz="900" b="0" i="0" baseline="0">
              <a:solidFill>
                <a:schemeClr val="dk1"/>
              </a:solidFill>
              <a:effectLst/>
              <a:latin typeface="+mn-lt"/>
              <a:ea typeface="+mn-ea"/>
              <a:cs typeface="+mn-cs"/>
            </a:rPr>
            <a:t>に取組ん</a:t>
          </a:r>
          <a:r>
            <a:rPr kumimoji="1" lang="ja-JP" altLang="ja-JP" sz="900" b="0" i="0" baseline="0">
              <a:solidFill>
                <a:schemeClr val="dk1"/>
              </a:solidFill>
              <a:effectLst/>
              <a:latin typeface="+mn-lt"/>
              <a:ea typeface="+mn-ea"/>
              <a:cs typeface="+mn-cs"/>
            </a:rPr>
            <a:t>だ結果、標準財政規模に対する財政調整基金残高の比率が年々増加</a:t>
          </a:r>
          <a:r>
            <a:rPr kumimoji="1" lang="ja-JP" altLang="en-US" sz="900" b="0" i="0" baseline="0">
              <a:solidFill>
                <a:schemeClr val="dk1"/>
              </a:solidFill>
              <a:effectLst/>
              <a:latin typeface="+mn-lt"/>
              <a:ea typeface="+mn-ea"/>
              <a:cs typeface="+mn-cs"/>
            </a:rPr>
            <a:t>していることから</a:t>
          </a:r>
          <a:r>
            <a:rPr kumimoji="1" lang="ja-JP" altLang="ja-JP" sz="900" b="0" i="0" baseline="0">
              <a:solidFill>
                <a:schemeClr val="dk1"/>
              </a:solidFill>
              <a:effectLst/>
              <a:latin typeface="+mn-lt"/>
              <a:ea typeface="+mn-ea"/>
              <a:cs typeface="+mn-cs"/>
            </a:rPr>
            <a:t>実質収支額は黒字</a:t>
          </a:r>
          <a:r>
            <a:rPr kumimoji="1" lang="ja-JP" altLang="en-US" sz="900" b="0" i="0" baseline="0">
              <a:solidFill>
                <a:schemeClr val="dk1"/>
              </a:solidFill>
              <a:effectLst/>
              <a:latin typeface="+mn-lt"/>
              <a:ea typeface="+mn-ea"/>
              <a:cs typeface="+mn-cs"/>
            </a:rPr>
            <a:t>であっ</a:t>
          </a:r>
          <a:r>
            <a:rPr lang="ja-JP" altLang="en-US" sz="900"/>
            <a:t> </a:t>
          </a:r>
          <a:r>
            <a:rPr kumimoji="1" lang="ja-JP" altLang="en-US" sz="900" b="0" i="0" baseline="0">
              <a:solidFill>
                <a:schemeClr val="dk1"/>
              </a:solidFill>
              <a:effectLst/>
              <a:latin typeface="+mn-lt"/>
              <a:ea typeface="+mn-ea"/>
              <a:cs typeface="+mn-cs"/>
            </a:rPr>
            <a:t>たが</a:t>
          </a:r>
          <a:r>
            <a:rPr kumimoji="1" lang="ja-JP" altLang="ja-JP" sz="900" b="0" i="0" baseline="0">
              <a:solidFill>
                <a:schemeClr val="dk1"/>
              </a:solidFill>
              <a:effectLst/>
              <a:latin typeface="+mn-lt"/>
              <a:ea typeface="+mn-ea"/>
              <a:cs typeface="+mn-cs"/>
            </a:rPr>
            <a:t>、</a:t>
          </a:r>
          <a:r>
            <a:rPr kumimoji="1" lang="ja-JP" altLang="en-US" sz="900" b="0" i="0" baseline="0">
              <a:solidFill>
                <a:schemeClr val="dk1"/>
              </a:solidFill>
              <a:effectLst/>
              <a:latin typeface="+mn-lt"/>
              <a:ea typeface="+mn-ea"/>
              <a:cs typeface="+mn-cs"/>
            </a:rPr>
            <a:t>今年度の実質単年度収支は赤字となった。実質単年度収支の赤字については、その赤字額が決算規模から比較すると少額であることから、</a:t>
          </a:r>
          <a:r>
            <a:rPr kumimoji="1" lang="ja-JP" altLang="ja-JP" sz="900" b="0" i="0" baseline="0">
              <a:solidFill>
                <a:schemeClr val="dk1"/>
              </a:solidFill>
              <a:effectLst/>
              <a:latin typeface="+mn-lt"/>
              <a:ea typeface="+mn-ea"/>
              <a:cs typeface="+mn-cs"/>
            </a:rPr>
            <a:t>依然として財政状況は健全状態である。</a:t>
          </a:r>
          <a:r>
            <a:rPr kumimoji="1" lang="ja-JP" altLang="en-US" sz="900" b="0" i="0" baseline="0">
              <a:solidFill>
                <a:schemeClr val="dk1"/>
              </a:solidFill>
              <a:effectLst/>
              <a:latin typeface="+mn-lt"/>
              <a:ea typeface="+mn-ea"/>
              <a:cs typeface="+mn-cs"/>
            </a:rPr>
            <a:t>なお、実質単年度収支が赤字となった要因としては、扶助費（保育所運営助成）などの事業費が増えたことによる。</a:t>
          </a:r>
          <a:r>
            <a:rPr kumimoji="1" lang="ja-JP" altLang="ja-JP" sz="900" b="0" i="0" baseline="0">
              <a:solidFill>
                <a:schemeClr val="dk1"/>
              </a:solidFill>
              <a:effectLst/>
              <a:latin typeface="+mn-lt"/>
              <a:ea typeface="+mn-ea"/>
              <a:cs typeface="+mn-cs"/>
            </a:rPr>
            <a:t>自主財源の要である市税は、徴収対策や滞納処分等の取り組み強化により改善し、決算額も順調に伸びている。</a:t>
          </a:r>
          <a:endParaRPr lang="ja-JP" altLang="ja-JP" sz="900">
            <a:effectLst/>
          </a:endParaRPr>
        </a:p>
        <a:p>
          <a:pPr eaLnBrk="1" fontAlgn="auto" latinLnBrk="0" hangingPunct="1"/>
          <a:r>
            <a:rPr kumimoji="1" lang="ja-JP" altLang="ja-JP" sz="900" b="0" i="0" baseline="0">
              <a:solidFill>
                <a:schemeClr val="dk1"/>
              </a:solidFill>
              <a:effectLst/>
              <a:latin typeface="+mn-lt"/>
              <a:ea typeface="+mn-ea"/>
              <a:cs typeface="+mn-cs"/>
            </a:rPr>
            <a:t>　今後の財政運営の課題は、扶助費、公債費等が増額傾向にあるなか、普通交付税の合併算定替の終了による一般財源の段階的縮減が見込まれるため、合併で可能となる経費の節減合理化を図ることが不可欠であり、本市の行政改革大綱に基づき、事務事業の効率化・合理化、業務の民間委託化や指定管理制度の活用、補助金の整理合理化、行政経営の視点で行政の効率化・合理化を継続的に実施し、</a:t>
          </a:r>
          <a:r>
            <a:rPr kumimoji="1" lang="ja-JP" altLang="en-US" sz="900" b="0" i="0" baseline="0">
              <a:solidFill>
                <a:schemeClr val="dk1"/>
              </a:solidFill>
              <a:effectLst/>
              <a:latin typeface="+mn-lt"/>
              <a:ea typeface="+mn-ea"/>
              <a:cs typeface="+mn-cs"/>
            </a:rPr>
            <a:t>実質単年度収支の赤字比率を注視しながら、</a:t>
          </a:r>
          <a:r>
            <a:rPr kumimoji="1" lang="ja-JP" altLang="ja-JP" sz="900" b="0" i="0" baseline="0">
              <a:solidFill>
                <a:schemeClr val="dk1"/>
              </a:solidFill>
              <a:effectLst/>
              <a:latin typeface="+mn-lt"/>
              <a:ea typeface="+mn-ea"/>
              <a:cs typeface="+mn-cs"/>
            </a:rPr>
            <a:t>健全な財政運営に努める。</a:t>
          </a:r>
          <a:endParaRPr lang="ja-JP" altLang="ja-JP" sz="9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沖縄県うるま市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構成別でみると、国民健康保険特別会計を除く一般会計及び公営企業会計はともに黒字で推移しているため、連結実質赤字比率は黒字で推移している。しかし、国民健康保険特別会計については、被保険者一人当たりの保険給付額が増大しており、厳しい財政状況が続い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今後も一般会計による繰出金の増加が予測されるため保険税の適正化や予防を中心とした健康づくりを推進し、医療費の抑制など財源確保と医療費抑制策両面での取組みが不可欠である。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また、公共下水道特別会計は、排水管などの老朽化による施設更新や地理的要因による管路延長の長さから維持管理費の増加が見込まれており、経営的視点にたった事業施策の展開、独立採算性の確保、経営健全化・効率化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65</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67</v>
      </c>
      <c r="C3" s="391"/>
      <c r="D3" s="391"/>
      <c r="E3" s="392"/>
      <c r="F3" s="392"/>
      <c r="G3" s="392"/>
      <c r="H3" s="392"/>
      <c r="I3" s="392"/>
      <c r="J3" s="392"/>
      <c r="K3" s="392"/>
      <c r="L3" s="392" t="s">
        <v>68</v>
      </c>
      <c r="M3" s="392"/>
      <c r="N3" s="392"/>
      <c r="O3" s="392"/>
      <c r="P3" s="392"/>
      <c r="Q3" s="392"/>
      <c r="R3" s="399"/>
      <c r="S3" s="399"/>
      <c r="T3" s="399"/>
      <c r="U3" s="399"/>
      <c r="V3" s="400"/>
      <c r="W3" s="374" t="s">
        <v>69</v>
      </c>
      <c r="X3" s="375"/>
      <c r="Y3" s="375"/>
      <c r="Z3" s="375"/>
      <c r="AA3" s="375"/>
      <c r="AB3" s="391"/>
      <c r="AC3" s="399" t="s">
        <v>70</v>
      </c>
      <c r="AD3" s="375"/>
      <c r="AE3" s="375"/>
      <c r="AF3" s="375"/>
      <c r="AG3" s="375"/>
      <c r="AH3" s="375"/>
      <c r="AI3" s="375"/>
      <c r="AJ3" s="375"/>
      <c r="AK3" s="375"/>
      <c r="AL3" s="376"/>
      <c r="AM3" s="374" t="s">
        <v>71</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72</v>
      </c>
      <c r="BO3" s="375"/>
      <c r="BP3" s="375"/>
      <c r="BQ3" s="375"/>
      <c r="BR3" s="375"/>
      <c r="BS3" s="375"/>
      <c r="BT3" s="375"/>
      <c r="BU3" s="376"/>
      <c r="BV3" s="374" t="s">
        <v>73</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74</v>
      </c>
      <c r="CU3" s="375"/>
      <c r="CV3" s="375"/>
      <c r="CW3" s="375"/>
      <c r="CX3" s="375"/>
      <c r="CY3" s="375"/>
      <c r="CZ3" s="375"/>
      <c r="DA3" s="376"/>
      <c r="DB3" s="374" t="s">
        <v>75</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76</v>
      </c>
      <c r="AZ4" s="378"/>
      <c r="BA4" s="378"/>
      <c r="BB4" s="378"/>
      <c r="BC4" s="378"/>
      <c r="BD4" s="378"/>
      <c r="BE4" s="378"/>
      <c r="BF4" s="378"/>
      <c r="BG4" s="378"/>
      <c r="BH4" s="378"/>
      <c r="BI4" s="378"/>
      <c r="BJ4" s="378"/>
      <c r="BK4" s="378"/>
      <c r="BL4" s="378"/>
      <c r="BM4" s="379"/>
      <c r="BN4" s="380">
        <v>57709730</v>
      </c>
      <c r="BO4" s="381"/>
      <c r="BP4" s="381"/>
      <c r="BQ4" s="381"/>
      <c r="BR4" s="381"/>
      <c r="BS4" s="381"/>
      <c r="BT4" s="381"/>
      <c r="BU4" s="382"/>
      <c r="BV4" s="380">
        <v>59527006</v>
      </c>
      <c r="BW4" s="381"/>
      <c r="BX4" s="381"/>
      <c r="BY4" s="381"/>
      <c r="BZ4" s="381"/>
      <c r="CA4" s="381"/>
      <c r="CB4" s="381"/>
      <c r="CC4" s="382"/>
      <c r="CD4" s="383" t="s">
        <v>77</v>
      </c>
      <c r="CE4" s="384"/>
      <c r="CF4" s="384"/>
      <c r="CG4" s="384"/>
      <c r="CH4" s="384"/>
      <c r="CI4" s="384"/>
      <c r="CJ4" s="384"/>
      <c r="CK4" s="384"/>
      <c r="CL4" s="384"/>
      <c r="CM4" s="384"/>
      <c r="CN4" s="384"/>
      <c r="CO4" s="384"/>
      <c r="CP4" s="384"/>
      <c r="CQ4" s="384"/>
      <c r="CR4" s="384"/>
      <c r="CS4" s="385"/>
      <c r="CT4" s="386">
        <v>8.4</v>
      </c>
      <c r="CU4" s="387"/>
      <c r="CV4" s="387"/>
      <c r="CW4" s="387"/>
      <c r="CX4" s="387"/>
      <c r="CY4" s="387"/>
      <c r="CZ4" s="387"/>
      <c r="DA4" s="388"/>
      <c r="DB4" s="386">
        <v>9.5</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78</v>
      </c>
      <c r="AN5" s="447"/>
      <c r="AO5" s="447"/>
      <c r="AP5" s="447"/>
      <c r="AQ5" s="447"/>
      <c r="AR5" s="447"/>
      <c r="AS5" s="447"/>
      <c r="AT5" s="448"/>
      <c r="AU5" s="449" t="s">
        <v>79</v>
      </c>
      <c r="AV5" s="450"/>
      <c r="AW5" s="450"/>
      <c r="AX5" s="450"/>
      <c r="AY5" s="451" t="s">
        <v>80</v>
      </c>
      <c r="AZ5" s="452"/>
      <c r="BA5" s="452"/>
      <c r="BB5" s="452"/>
      <c r="BC5" s="452"/>
      <c r="BD5" s="452"/>
      <c r="BE5" s="452"/>
      <c r="BF5" s="452"/>
      <c r="BG5" s="452"/>
      <c r="BH5" s="452"/>
      <c r="BI5" s="452"/>
      <c r="BJ5" s="452"/>
      <c r="BK5" s="452"/>
      <c r="BL5" s="452"/>
      <c r="BM5" s="453"/>
      <c r="BN5" s="417">
        <v>55211733</v>
      </c>
      <c r="BO5" s="418"/>
      <c r="BP5" s="418"/>
      <c r="BQ5" s="418"/>
      <c r="BR5" s="418"/>
      <c r="BS5" s="418"/>
      <c r="BT5" s="418"/>
      <c r="BU5" s="419"/>
      <c r="BV5" s="417">
        <v>56681296</v>
      </c>
      <c r="BW5" s="418"/>
      <c r="BX5" s="418"/>
      <c r="BY5" s="418"/>
      <c r="BZ5" s="418"/>
      <c r="CA5" s="418"/>
      <c r="CB5" s="418"/>
      <c r="CC5" s="419"/>
      <c r="CD5" s="420" t="s">
        <v>81</v>
      </c>
      <c r="CE5" s="421"/>
      <c r="CF5" s="421"/>
      <c r="CG5" s="421"/>
      <c r="CH5" s="421"/>
      <c r="CI5" s="421"/>
      <c r="CJ5" s="421"/>
      <c r="CK5" s="421"/>
      <c r="CL5" s="421"/>
      <c r="CM5" s="421"/>
      <c r="CN5" s="421"/>
      <c r="CO5" s="421"/>
      <c r="CP5" s="421"/>
      <c r="CQ5" s="421"/>
      <c r="CR5" s="421"/>
      <c r="CS5" s="422"/>
      <c r="CT5" s="414">
        <v>87.8</v>
      </c>
      <c r="CU5" s="415"/>
      <c r="CV5" s="415"/>
      <c r="CW5" s="415"/>
      <c r="CX5" s="415"/>
      <c r="CY5" s="415"/>
      <c r="CZ5" s="415"/>
      <c r="DA5" s="416"/>
      <c r="DB5" s="414">
        <v>84.2</v>
      </c>
      <c r="DC5" s="415"/>
      <c r="DD5" s="415"/>
      <c r="DE5" s="415"/>
      <c r="DF5" s="415"/>
      <c r="DG5" s="415"/>
      <c r="DH5" s="415"/>
      <c r="DI5" s="416"/>
      <c r="DJ5" s="139"/>
      <c r="DK5" s="139"/>
      <c r="DL5" s="139"/>
      <c r="DM5" s="139"/>
      <c r="DN5" s="139"/>
      <c r="DO5" s="139"/>
    </row>
    <row r="6" spans="1:119" ht="18.75" customHeight="1" x14ac:dyDescent="0.15">
      <c r="A6" s="140"/>
      <c r="B6" s="423" t="s">
        <v>82</v>
      </c>
      <c r="C6" s="424"/>
      <c r="D6" s="424"/>
      <c r="E6" s="425"/>
      <c r="F6" s="425"/>
      <c r="G6" s="425"/>
      <c r="H6" s="425"/>
      <c r="I6" s="425"/>
      <c r="J6" s="425"/>
      <c r="K6" s="425"/>
      <c r="L6" s="425" t="s">
        <v>83</v>
      </c>
      <c r="M6" s="425"/>
      <c r="N6" s="425"/>
      <c r="O6" s="425"/>
      <c r="P6" s="425"/>
      <c r="Q6" s="425"/>
      <c r="R6" s="429"/>
      <c r="S6" s="429"/>
      <c r="T6" s="429"/>
      <c r="U6" s="429"/>
      <c r="V6" s="430"/>
      <c r="W6" s="433" t="s">
        <v>84</v>
      </c>
      <c r="X6" s="434"/>
      <c r="Y6" s="434"/>
      <c r="Z6" s="434"/>
      <c r="AA6" s="434"/>
      <c r="AB6" s="424"/>
      <c r="AC6" s="437" t="s">
        <v>85</v>
      </c>
      <c r="AD6" s="438"/>
      <c r="AE6" s="438"/>
      <c r="AF6" s="438"/>
      <c r="AG6" s="438"/>
      <c r="AH6" s="438"/>
      <c r="AI6" s="438"/>
      <c r="AJ6" s="438"/>
      <c r="AK6" s="438"/>
      <c r="AL6" s="439"/>
      <c r="AM6" s="446" t="s">
        <v>86</v>
      </c>
      <c r="AN6" s="447"/>
      <c r="AO6" s="447"/>
      <c r="AP6" s="447"/>
      <c r="AQ6" s="447"/>
      <c r="AR6" s="447"/>
      <c r="AS6" s="447"/>
      <c r="AT6" s="448"/>
      <c r="AU6" s="449" t="s">
        <v>79</v>
      </c>
      <c r="AV6" s="450"/>
      <c r="AW6" s="450"/>
      <c r="AX6" s="450"/>
      <c r="AY6" s="451" t="s">
        <v>87</v>
      </c>
      <c r="AZ6" s="452"/>
      <c r="BA6" s="452"/>
      <c r="BB6" s="452"/>
      <c r="BC6" s="452"/>
      <c r="BD6" s="452"/>
      <c r="BE6" s="452"/>
      <c r="BF6" s="452"/>
      <c r="BG6" s="452"/>
      <c r="BH6" s="452"/>
      <c r="BI6" s="452"/>
      <c r="BJ6" s="452"/>
      <c r="BK6" s="452"/>
      <c r="BL6" s="452"/>
      <c r="BM6" s="453"/>
      <c r="BN6" s="417">
        <v>2497997</v>
      </c>
      <c r="BO6" s="418"/>
      <c r="BP6" s="418"/>
      <c r="BQ6" s="418"/>
      <c r="BR6" s="418"/>
      <c r="BS6" s="418"/>
      <c r="BT6" s="418"/>
      <c r="BU6" s="419"/>
      <c r="BV6" s="417">
        <v>2845710</v>
      </c>
      <c r="BW6" s="418"/>
      <c r="BX6" s="418"/>
      <c r="BY6" s="418"/>
      <c r="BZ6" s="418"/>
      <c r="CA6" s="418"/>
      <c r="CB6" s="418"/>
      <c r="CC6" s="419"/>
      <c r="CD6" s="420" t="s">
        <v>88</v>
      </c>
      <c r="CE6" s="421"/>
      <c r="CF6" s="421"/>
      <c r="CG6" s="421"/>
      <c r="CH6" s="421"/>
      <c r="CI6" s="421"/>
      <c r="CJ6" s="421"/>
      <c r="CK6" s="421"/>
      <c r="CL6" s="421"/>
      <c r="CM6" s="421"/>
      <c r="CN6" s="421"/>
      <c r="CO6" s="421"/>
      <c r="CP6" s="421"/>
      <c r="CQ6" s="421"/>
      <c r="CR6" s="421"/>
      <c r="CS6" s="422"/>
      <c r="CT6" s="454">
        <v>92.1</v>
      </c>
      <c r="CU6" s="455"/>
      <c r="CV6" s="455"/>
      <c r="CW6" s="455"/>
      <c r="CX6" s="455"/>
      <c r="CY6" s="455"/>
      <c r="CZ6" s="455"/>
      <c r="DA6" s="456"/>
      <c r="DB6" s="454">
        <v>89.2</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89</v>
      </c>
      <c r="AN7" s="447"/>
      <c r="AO7" s="447"/>
      <c r="AP7" s="447"/>
      <c r="AQ7" s="447"/>
      <c r="AR7" s="447"/>
      <c r="AS7" s="447"/>
      <c r="AT7" s="448"/>
      <c r="AU7" s="449" t="s">
        <v>90</v>
      </c>
      <c r="AV7" s="450"/>
      <c r="AW7" s="450"/>
      <c r="AX7" s="450"/>
      <c r="AY7" s="451" t="s">
        <v>91</v>
      </c>
      <c r="AZ7" s="452"/>
      <c r="BA7" s="452"/>
      <c r="BB7" s="452"/>
      <c r="BC7" s="452"/>
      <c r="BD7" s="452"/>
      <c r="BE7" s="452"/>
      <c r="BF7" s="452"/>
      <c r="BG7" s="452"/>
      <c r="BH7" s="452"/>
      <c r="BI7" s="452"/>
      <c r="BJ7" s="452"/>
      <c r="BK7" s="452"/>
      <c r="BL7" s="452"/>
      <c r="BM7" s="453"/>
      <c r="BN7" s="417">
        <v>249708</v>
      </c>
      <c r="BO7" s="418"/>
      <c r="BP7" s="418"/>
      <c r="BQ7" s="418"/>
      <c r="BR7" s="418"/>
      <c r="BS7" s="418"/>
      <c r="BT7" s="418"/>
      <c r="BU7" s="419"/>
      <c r="BV7" s="417">
        <v>300838</v>
      </c>
      <c r="BW7" s="418"/>
      <c r="BX7" s="418"/>
      <c r="BY7" s="418"/>
      <c r="BZ7" s="418"/>
      <c r="CA7" s="418"/>
      <c r="CB7" s="418"/>
      <c r="CC7" s="419"/>
      <c r="CD7" s="420" t="s">
        <v>92</v>
      </c>
      <c r="CE7" s="421"/>
      <c r="CF7" s="421"/>
      <c r="CG7" s="421"/>
      <c r="CH7" s="421"/>
      <c r="CI7" s="421"/>
      <c r="CJ7" s="421"/>
      <c r="CK7" s="421"/>
      <c r="CL7" s="421"/>
      <c r="CM7" s="421"/>
      <c r="CN7" s="421"/>
      <c r="CO7" s="421"/>
      <c r="CP7" s="421"/>
      <c r="CQ7" s="421"/>
      <c r="CR7" s="421"/>
      <c r="CS7" s="422"/>
      <c r="CT7" s="417">
        <v>26923559</v>
      </c>
      <c r="CU7" s="418"/>
      <c r="CV7" s="418"/>
      <c r="CW7" s="418"/>
      <c r="CX7" s="418"/>
      <c r="CY7" s="418"/>
      <c r="CZ7" s="418"/>
      <c r="DA7" s="419"/>
      <c r="DB7" s="417">
        <v>26834486</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93</v>
      </c>
      <c r="AN8" s="447"/>
      <c r="AO8" s="447"/>
      <c r="AP8" s="447"/>
      <c r="AQ8" s="447"/>
      <c r="AR8" s="447"/>
      <c r="AS8" s="447"/>
      <c r="AT8" s="448"/>
      <c r="AU8" s="449" t="s">
        <v>94</v>
      </c>
      <c r="AV8" s="450"/>
      <c r="AW8" s="450"/>
      <c r="AX8" s="450"/>
      <c r="AY8" s="451" t="s">
        <v>95</v>
      </c>
      <c r="AZ8" s="452"/>
      <c r="BA8" s="452"/>
      <c r="BB8" s="452"/>
      <c r="BC8" s="452"/>
      <c r="BD8" s="452"/>
      <c r="BE8" s="452"/>
      <c r="BF8" s="452"/>
      <c r="BG8" s="452"/>
      <c r="BH8" s="452"/>
      <c r="BI8" s="452"/>
      <c r="BJ8" s="452"/>
      <c r="BK8" s="452"/>
      <c r="BL8" s="452"/>
      <c r="BM8" s="453"/>
      <c r="BN8" s="417">
        <v>2248289</v>
      </c>
      <c r="BO8" s="418"/>
      <c r="BP8" s="418"/>
      <c r="BQ8" s="418"/>
      <c r="BR8" s="418"/>
      <c r="BS8" s="418"/>
      <c r="BT8" s="418"/>
      <c r="BU8" s="419"/>
      <c r="BV8" s="417">
        <v>2544872</v>
      </c>
      <c r="BW8" s="418"/>
      <c r="BX8" s="418"/>
      <c r="BY8" s="418"/>
      <c r="BZ8" s="418"/>
      <c r="CA8" s="418"/>
      <c r="CB8" s="418"/>
      <c r="CC8" s="419"/>
      <c r="CD8" s="420" t="s">
        <v>96</v>
      </c>
      <c r="CE8" s="421"/>
      <c r="CF8" s="421"/>
      <c r="CG8" s="421"/>
      <c r="CH8" s="421"/>
      <c r="CI8" s="421"/>
      <c r="CJ8" s="421"/>
      <c r="CK8" s="421"/>
      <c r="CL8" s="421"/>
      <c r="CM8" s="421"/>
      <c r="CN8" s="421"/>
      <c r="CO8" s="421"/>
      <c r="CP8" s="421"/>
      <c r="CQ8" s="421"/>
      <c r="CR8" s="421"/>
      <c r="CS8" s="422"/>
      <c r="CT8" s="457">
        <v>0.46</v>
      </c>
      <c r="CU8" s="458"/>
      <c r="CV8" s="458"/>
      <c r="CW8" s="458"/>
      <c r="CX8" s="458"/>
      <c r="CY8" s="458"/>
      <c r="CZ8" s="458"/>
      <c r="DA8" s="459"/>
      <c r="DB8" s="457">
        <v>0.45</v>
      </c>
      <c r="DC8" s="458"/>
      <c r="DD8" s="458"/>
      <c r="DE8" s="458"/>
      <c r="DF8" s="458"/>
      <c r="DG8" s="458"/>
      <c r="DH8" s="458"/>
      <c r="DI8" s="459"/>
      <c r="DJ8" s="139"/>
      <c r="DK8" s="139"/>
      <c r="DL8" s="139"/>
      <c r="DM8" s="139"/>
      <c r="DN8" s="139"/>
      <c r="DO8" s="139"/>
    </row>
    <row r="9" spans="1:119" ht="18.75" customHeight="1" thickBot="1" x14ac:dyDescent="0.2">
      <c r="A9" s="140"/>
      <c r="B9" s="411" t="s">
        <v>97</v>
      </c>
      <c r="C9" s="412"/>
      <c r="D9" s="412"/>
      <c r="E9" s="412"/>
      <c r="F9" s="412"/>
      <c r="G9" s="412"/>
      <c r="H9" s="412"/>
      <c r="I9" s="412"/>
      <c r="J9" s="412"/>
      <c r="K9" s="460"/>
      <c r="L9" s="461" t="s">
        <v>98</v>
      </c>
      <c r="M9" s="462"/>
      <c r="N9" s="462"/>
      <c r="O9" s="462"/>
      <c r="P9" s="462"/>
      <c r="Q9" s="463"/>
      <c r="R9" s="464">
        <v>118898</v>
      </c>
      <c r="S9" s="465"/>
      <c r="T9" s="465"/>
      <c r="U9" s="465"/>
      <c r="V9" s="466"/>
      <c r="W9" s="374" t="s">
        <v>99</v>
      </c>
      <c r="X9" s="375"/>
      <c r="Y9" s="375"/>
      <c r="Z9" s="375"/>
      <c r="AA9" s="375"/>
      <c r="AB9" s="375"/>
      <c r="AC9" s="375"/>
      <c r="AD9" s="375"/>
      <c r="AE9" s="375"/>
      <c r="AF9" s="375"/>
      <c r="AG9" s="375"/>
      <c r="AH9" s="375"/>
      <c r="AI9" s="375"/>
      <c r="AJ9" s="375"/>
      <c r="AK9" s="375"/>
      <c r="AL9" s="376"/>
      <c r="AM9" s="446" t="s">
        <v>100</v>
      </c>
      <c r="AN9" s="447"/>
      <c r="AO9" s="447"/>
      <c r="AP9" s="447"/>
      <c r="AQ9" s="447"/>
      <c r="AR9" s="447"/>
      <c r="AS9" s="447"/>
      <c r="AT9" s="448"/>
      <c r="AU9" s="449" t="s">
        <v>101</v>
      </c>
      <c r="AV9" s="450"/>
      <c r="AW9" s="450"/>
      <c r="AX9" s="450"/>
      <c r="AY9" s="451" t="s">
        <v>102</v>
      </c>
      <c r="AZ9" s="452"/>
      <c r="BA9" s="452"/>
      <c r="BB9" s="452"/>
      <c r="BC9" s="452"/>
      <c r="BD9" s="452"/>
      <c r="BE9" s="452"/>
      <c r="BF9" s="452"/>
      <c r="BG9" s="452"/>
      <c r="BH9" s="452"/>
      <c r="BI9" s="452"/>
      <c r="BJ9" s="452"/>
      <c r="BK9" s="452"/>
      <c r="BL9" s="452"/>
      <c r="BM9" s="453"/>
      <c r="BN9" s="417">
        <v>-296583</v>
      </c>
      <c r="BO9" s="418"/>
      <c r="BP9" s="418"/>
      <c r="BQ9" s="418"/>
      <c r="BR9" s="418"/>
      <c r="BS9" s="418"/>
      <c r="BT9" s="418"/>
      <c r="BU9" s="419"/>
      <c r="BV9" s="417">
        <v>670952</v>
      </c>
      <c r="BW9" s="418"/>
      <c r="BX9" s="418"/>
      <c r="BY9" s="418"/>
      <c r="BZ9" s="418"/>
      <c r="CA9" s="418"/>
      <c r="CB9" s="418"/>
      <c r="CC9" s="419"/>
      <c r="CD9" s="420" t="s">
        <v>103</v>
      </c>
      <c r="CE9" s="421"/>
      <c r="CF9" s="421"/>
      <c r="CG9" s="421"/>
      <c r="CH9" s="421"/>
      <c r="CI9" s="421"/>
      <c r="CJ9" s="421"/>
      <c r="CK9" s="421"/>
      <c r="CL9" s="421"/>
      <c r="CM9" s="421"/>
      <c r="CN9" s="421"/>
      <c r="CO9" s="421"/>
      <c r="CP9" s="421"/>
      <c r="CQ9" s="421"/>
      <c r="CR9" s="421"/>
      <c r="CS9" s="422"/>
      <c r="CT9" s="414">
        <v>14</v>
      </c>
      <c r="CU9" s="415"/>
      <c r="CV9" s="415"/>
      <c r="CW9" s="415"/>
      <c r="CX9" s="415"/>
      <c r="CY9" s="415"/>
      <c r="CZ9" s="415"/>
      <c r="DA9" s="416"/>
      <c r="DB9" s="414">
        <v>15.1</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104</v>
      </c>
      <c r="M10" s="447"/>
      <c r="N10" s="447"/>
      <c r="O10" s="447"/>
      <c r="P10" s="447"/>
      <c r="Q10" s="448"/>
      <c r="R10" s="468">
        <v>116979</v>
      </c>
      <c r="S10" s="469"/>
      <c r="T10" s="469"/>
      <c r="U10" s="469"/>
      <c r="V10" s="470"/>
      <c r="W10" s="405"/>
      <c r="X10" s="406"/>
      <c r="Y10" s="406"/>
      <c r="Z10" s="406"/>
      <c r="AA10" s="406"/>
      <c r="AB10" s="406"/>
      <c r="AC10" s="406"/>
      <c r="AD10" s="406"/>
      <c r="AE10" s="406"/>
      <c r="AF10" s="406"/>
      <c r="AG10" s="406"/>
      <c r="AH10" s="406"/>
      <c r="AI10" s="406"/>
      <c r="AJ10" s="406"/>
      <c r="AK10" s="406"/>
      <c r="AL10" s="409"/>
      <c r="AM10" s="446" t="s">
        <v>105</v>
      </c>
      <c r="AN10" s="447"/>
      <c r="AO10" s="447"/>
      <c r="AP10" s="447"/>
      <c r="AQ10" s="447"/>
      <c r="AR10" s="447"/>
      <c r="AS10" s="447"/>
      <c r="AT10" s="448"/>
      <c r="AU10" s="449" t="s">
        <v>106</v>
      </c>
      <c r="AV10" s="450"/>
      <c r="AW10" s="450"/>
      <c r="AX10" s="450"/>
      <c r="AY10" s="451" t="s">
        <v>107</v>
      </c>
      <c r="AZ10" s="452"/>
      <c r="BA10" s="452"/>
      <c r="BB10" s="452"/>
      <c r="BC10" s="452"/>
      <c r="BD10" s="452"/>
      <c r="BE10" s="452"/>
      <c r="BF10" s="452"/>
      <c r="BG10" s="452"/>
      <c r="BH10" s="452"/>
      <c r="BI10" s="452"/>
      <c r="BJ10" s="452"/>
      <c r="BK10" s="452"/>
      <c r="BL10" s="452"/>
      <c r="BM10" s="453"/>
      <c r="BN10" s="417">
        <v>370216</v>
      </c>
      <c r="BO10" s="418"/>
      <c r="BP10" s="418"/>
      <c r="BQ10" s="418"/>
      <c r="BR10" s="418"/>
      <c r="BS10" s="418"/>
      <c r="BT10" s="418"/>
      <c r="BU10" s="419"/>
      <c r="BV10" s="417">
        <v>481827</v>
      </c>
      <c r="BW10" s="418"/>
      <c r="BX10" s="418"/>
      <c r="BY10" s="418"/>
      <c r="BZ10" s="418"/>
      <c r="CA10" s="418"/>
      <c r="CB10" s="418"/>
      <c r="CC10" s="419"/>
      <c r="CD10" s="144" t="s">
        <v>108</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109</v>
      </c>
      <c r="M11" s="472"/>
      <c r="N11" s="472"/>
      <c r="O11" s="472"/>
      <c r="P11" s="472"/>
      <c r="Q11" s="473"/>
      <c r="R11" s="474" t="s">
        <v>110</v>
      </c>
      <c r="S11" s="475"/>
      <c r="T11" s="475"/>
      <c r="U11" s="475"/>
      <c r="V11" s="476"/>
      <c r="W11" s="405"/>
      <c r="X11" s="406"/>
      <c r="Y11" s="406"/>
      <c r="Z11" s="406"/>
      <c r="AA11" s="406"/>
      <c r="AB11" s="406"/>
      <c r="AC11" s="406"/>
      <c r="AD11" s="406"/>
      <c r="AE11" s="406"/>
      <c r="AF11" s="406"/>
      <c r="AG11" s="406"/>
      <c r="AH11" s="406"/>
      <c r="AI11" s="406"/>
      <c r="AJ11" s="406"/>
      <c r="AK11" s="406"/>
      <c r="AL11" s="409"/>
      <c r="AM11" s="446" t="s">
        <v>111</v>
      </c>
      <c r="AN11" s="447"/>
      <c r="AO11" s="447"/>
      <c r="AP11" s="447"/>
      <c r="AQ11" s="447"/>
      <c r="AR11" s="447"/>
      <c r="AS11" s="447"/>
      <c r="AT11" s="448"/>
      <c r="AU11" s="449" t="s">
        <v>101</v>
      </c>
      <c r="AV11" s="450"/>
      <c r="AW11" s="450"/>
      <c r="AX11" s="450"/>
      <c r="AY11" s="451" t="s">
        <v>112</v>
      </c>
      <c r="AZ11" s="452"/>
      <c r="BA11" s="452"/>
      <c r="BB11" s="452"/>
      <c r="BC11" s="452"/>
      <c r="BD11" s="452"/>
      <c r="BE11" s="452"/>
      <c r="BF11" s="452"/>
      <c r="BG11" s="452"/>
      <c r="BH11" s="452"/>
      <c r="BI11" s="452"/>
      <c r="BJ11" s="452"/>
      <c r="BK11" s="452"/>
      <c r="BL11" s="452"/>
      <c r="BM11" s="453"/>
      <c r="BN11" s="417" t="s">
        <v>113</v>
      </c>
      <c r="BO11" s="418"/>
      <c r="BP11" s="418"/>
      <c r="BQ11" s="418"/>
      <c r="BR11" s="418"/>
      <c r="BS11" s="418"/>
      <c r="BT11" s="418"/>
      <c r="BU11" s="419"/>
      <c r="BV11" s="417">
        <v>592955</v>
      </c>
      <c r="BW11" s="418"/>
      <c r="BX11" s="418"/>
      <c r="BY11" s="418"/>
      <c r="BZ11" s="418"/>
      <c r="CA11" s="418"/>
      <c r="CB11" s="418"/>
      <c r="CC11" s="419"/>
      <c r="CD11" s="420" t="s">
        <v>114</v>
      </c>
      <c r="CE11" s="421"/>
      <c r="CF11" s="421"/>
      <c r="CG11" s="421"/>
      <c r="CH11" s="421"/>
      <c r="CI11" s="421"/>
      <c r="CJ11" s="421"/>
      <c r="CK11" s="421"/>
      <c r="CL11" s="421"/>
      <c r="CM11" s="421"/>
      <c r="CN11" s="421"/>
      <c r="CO11" s="421"/>
      <c r="CP11" s="421"/>
      <c r="CQ11" s="421"/>
      <c r="CR11" s="421"/>
      <c r="CS11" s="422"/>
      <c r="CT11" s="457" t="s">
        <v>113</v>
      </c>
      <c r="CU11" s="458"/>
      <c r="CV11" s="458"/>
      <c r="CW11" s="458"/>
      <c r="CX11" s="458"/>
      <c r="CY11" s="458"/>
      <c r="CZ11" s="458"/>
      <c r="DA11" s="459"/>
      <c r="DB11" s="457" t="s">
        <v>113</v>
      </c>
      <c r="DC11" s="458"/>
      <c r="DD11" s="458"/>
      <c r="DE11" s="458"/>
      <c r="DF11" s="458"/>
      <c r="DG11" s="458"/>
      <c r="DH11" s="458"/>
      <c r="DI11" s="459"/>
      <c r="DJ11" s="139"/>
      <c r="DK11" s="139"/>
      <c r="DL11" s="139"/>
      <c r="DM11" s="139"/>
      <c r="DN11" s="139"/>
      <c r="DO11" s="139"/>
    </row>
    <row r="12" spans="1:119" ht="18.75" customHeight="1" x14ac:dyDescent="0.15">
      <c r="A12" s="140"/>
      <c r="B12" s="477" t="s">
        <v>115</v>
      </c>
      <c r="C12" s="478"/>
      <c r="D12" s="478"/>
      <c r="E12" s="478"/>
      <c r="F12" s="478"/>
      <c r="G12" s="478"/>
      <c r="H12" s="478"/>
      <c r="I12" s="478"/>
      <c r="J12" s="478"/>
      <c r="K12" s="479"/>
      <c r="L12" s="486" t="s">
        <v>116</v>
      </c>
      <c r="M12" s="487"/>
      <c r="N12" s="487"/>
      <c r="O12" s="487"/>
      <c r="P12" s="487"/>
      <c r="Q12" s="488"/>
      <c r="R12" s="489">
        <v>122692</v>
      </c>
      <c r="S12" s="490"/>
      <c r="T12" s="490"/>
      <c r="U12" s="490"/>
      <c r="V12" s="491"/>
      <c r="W12" s="492" t="s">
        <v>1</v>
      </c>
      <c r="X12" s="450"/>
      <c r="Y12" s="450"/>
      <c r="Z12" s="450"/>
      <c r="AA12" s="450"/>
      <c r="AB12" s="493"/>
      <c r="AC12" s="449" t="s">
        <v>117</v>
      </c>
      <c r="AD12" s="450"/>
      <c r="AE12" s="450"/>
      <c r="AF12" s="450"/>
      <c r="AG12" s="493"/>
      <c r="AH12" s="449" t="s">
        <v>118</v>
      </c>
      <c r="AI12" s="450"/>
      <c r="AJ12" s="450"/>
      <c r="AK12" s="450"/>
      <c r="AL12" s="494"/>
      <c r="AM12" s="446" t="s">
        <v>119</v>
      </c>
      <c r="AN12" s="447"/>
      <c r="AO12" s="447"/>
      <c r="AP12" s="447"/>
      <c r="AQ12" s="447"/>
      <c r="AR12" s="447"/>
      <c r="AS12" s="447"/>
      <c r="AT12" s="448"/>
      <c r="AU12" s="449" t="s">
        <v>120</v>
      </c>
      <c r="AV12" s="450"/>
      <c r="AW12" s="450"/>
      <c r="AX12" s="450"/>
      <c r="AY12" s="451" t="s">
        <v>121</v>
      </c>
      <c r="AZ12" s="452"/>
      <c r="BA12" s="452"/>
      <c r="BB12" s="452"/>
      <c r="BC12" s="452"/>
      <c r="BD12" s="452"/>
      <c r="BE12" s="452"/>
      <c r="BF12" s="452"/>
      <c r="BG12" s="452"/>
      <c r="BH12" s="452"/>
      <c r="BI12" s="452"/>
      <c r="BJ12" s="452"/>
      <c r="BK12" s="452"/>
      <c r="BL12" s="452"/>
      <c r="BM12" s="453"/>
      <c r="BN12" s="417">
        <v>99813</v>
      </c>
      <c r="BO12" s="418"/>
      <c r="BP12" s="418"/>
      <c r="BQ12" s="418"/>
      <c r="BR12" s="418"/>
      <c r="BS12" s="418"/>
      <c r="BT12" s="418"/>
      <c r="BU12" s="419"/>
      <c r="BV12" s="417">
        <v>20</v>
      </c>
      <c r="BW12" s="418"/>
      <c r="BX12" s="418"/>
      <c r="BY12" s="418"/>
      <c r="BZ12" s="418"/>
      <c r="CA12" s="418"/>
      <c r="CB12" s="418"/>
      <c r="CC12" s="419"/>
      <c r="CD12" s="420" t="s">
        <v>122</v>
      </c>
      <c r="CE12" s="421"/>
      <c r="CF12" s="421"/>
      <c r="CG12" s="421"/>
      <c r="CH12" s="421"/>
      <c r="CI12" s="421"/>
      <c r="CJ12" s="421"/>
      <c r="CK12" s="421"/>
      <c r="CL12" s="421"/>
      <c r="CM12" s="421"/>
      <c r="CN12" s="421"/>
      <c r="CO12" s="421"/>
      <c r="CP12" s="421"/>
      <c r="CQ12" s="421"/>
      <c r="CR12" s="421"/>
      <c r="CS12" s="422"/>
      <c r="CT12" s="457" t="s">
        <v>123</v>
      </c>
      <c r="CU12" s="458"/>
      <c r="CV12" s="458"/>
      <c r="CW12" s="458"/>
      <c r="CX12" s="458"/>
      <c r="CY12" s="458"/>
      <c r="CZ12" s="458"/>
      <c r="DA12" s="459"/>
      <c r="DB12" s="457" t="s">
        <v>123</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124</v>
      </c>
      <c r="N13" s="506"/>
      <c r="O13" s="506"/>
      <c r="P13" s="506"/>
      <c r="Q13" s="507"/>
      <c r="R13" s="498">
        <v>121794</v>
      </c>
      <c r="S13" s="499"/>
      <c r="T13" s="499"/>
      <c r="U13" s="499"/>
      <c r="V13" s="500"/>
      <c r="W13" s="433" t="s">
        <v>125</v>
      </c>
      <c r="X13" s="434"/>
      <c r="Y13" s="434"/>
      <c r="Z13" s="434"/>
      <c r="AA13" s="434"/>
      <c r="AB13" s="424"/>
      <c r="AC13" s="468">
        <v>1573</v>
      </c>
      <c r="AD13" s="469"/>
      <c r="AE13" s="469"/>
      <c r="AF13" s="469"/>
      <c r="AG13" s="508"/>
      <c r="AH13" s="468">
        <v>1814</v>
      </c>
      <c r="AI13" s="469"/>
      <c r="AJ13" s="469"/>
      <c r="AK13" s="469"/>
      <c r="AL13" s="470"/>
      <c r="AM13" s="446" t="s">
        <v>126</v>
      </c>
      <c r="AN13" s="447"/>
      <c r="AO13" s="447"/>
      <c r="AP13" s="447"/>
      <c r="AQ13" s="447"/>
      <c r="AR13" s="447"/>
      <c r="AS13" s="447"/>
      <c r="AT13" s="448"/>
      <c r="AU13" s="449" t="s">
        <v>127</v>
      </c>
      <c r="AV13" s="450"/>
      <c r="AW13" s="450"/>
      <c r="AX13" s="450"/>
      <c r="AY13" s="451" t="s">
        <v>128</v>
      </c>
      <c r="AZ13" s="452"/>
      <c r="BA13" s="452"/>
      <c r="BB13" s="452"/>
      <c r="BC13" s="452"/>
      <c r="BD13" s="452"/>
      <c r="BE13" s="452"/>
      <c r="BF13" s="452"/>
      <c r="BG13" s="452"/>
      <c r="BH13" s="452"/>
      <c r="BI13" s="452"/>
      <c r="BJ13" s="452"/>
      <c r="BK13" s="452"/>
      <c r="BL13" s="452"/>
      <c r="BM13" s="453"/>
      <c r="BN13" s="417">
        <v>-26180</v>
      </c>
      <c r="BO13" s="418"/>
      <c r="BP13" s="418"/>
      <c r="BQ13" s="418"/>
      <c r="BR13" s="418"/>
      <c r="BS13" s="418"/>
      <c r="BT13" s="418"/>
      <c r="BU13" s="419"/>
      <c r="BV13" s="417">
        <v>1745714</v>
      </c>
      <c r="BW13" s="418"/>
      <c r="BX13" s="418"/>
      <c r="BY13" s="418"/>
      <c r="BZ13" s="418"/>
      <c r="CA13" s="418"/>
      <c r="CB13" s="418"/>
      <c r="CC13" s="419"/>
      <c r="CD13" s="420" t="s">
        <v>129</v>
      </c>
      <c r="CE13" s="421"/>
      <c r="CF13" s="421"/>
      <c r="CG13" s="421"/>
      <c r="CH13" s="421"/>
      <c r="CI13" s="421"/>
      <c r="CJ13" s="421"/>
      <c r="CK13" s="421"/>
      <c r="CL13" s="421"/>
      <c r="CM13" s="421"/>
      <c r="CN13" s="421"/>
      <c r="CO13" s="421"/>
      <c r="CP13" s="421"/>
      <c r="CQ13" s="421"/>
      <c r="CR13" s="421"/>
      <c r="CS13" s="422"/>
      <c r="CT13" s="414">
        <v>7.8</v>
      </c>
      <c r="CU13" s="415"/>
      <c r="CV13" s="415"/>
      <c r="CW13" s="415"/>
      <c r="CX13" s="415"/>
      <c r="CY13" s="415"/>
      <c r="CZ13" s="415"/>
      <c r="DA13" s="416"/>
      <c r="DB13" s="414">
        <v>8.1999999999999993</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130</v>
      </c>
      <c r="M14" s="496"/>
      <c r="N14" s="496"/>
      <c r="O14" s="496"/>
      <c r="P14" s="496"/>
      <c r="Q14" s="497"/>
      <c r="R14" s="498">
        <v>122099</v>
      </c>
      <c r="S14" s="499"/>
      <c r="T14" s="499"/>
      <c r="U14" s="499"/>
      <c r="V14" s="500"/>
      <c r="W14" s="407"/>
      <c r="X14" s="408"/>
      <c r="Y14" s="408"/>
      <c r="Z14" s="408"/>
      <c r="AA14" s="408"/>
      <c r="AB14" s="397"/>
      <c r="AC14" s="501">
        <v>3.9</v>
      </c>
      <c r="AD14" s="502"/>
      <c r="AE14" s="502"/>
      <c r="AF14" s="502"/>
      <c r="AG14" s="503"/>
      <c r="AH14" s="501">
        <v>4.5999999999999996</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131</v>
      </c>
      <c r="CE14" s="510"/>
      <c r="CF14" s="510"/>
      <c r="CG14" s="510"/>
      <c r="CH14" s="510"/>
      <c r="CI14" s="510"/>
      <c r="CJ14" s="510"/>
      <c r="CK14" s="510"/>
      <c r="CL14" s="510"/>
      <c r="CM14" s="510"/>
      <c r="CN14" s="510"/>
      <c r="CO14" s="510"/>
      <c r="CP14" s="510"/>
      <c r="CQ14" s="510"/>
      <c r="CR14" s="510"/>
      <c r="CS14" s="511"/>
      <c r="CT14" s="512">
        <v>13.6</v>
      </c>
      <c r="CU14" s="513"/>
      <c r="CV14" s="513"/>
      <c r="CW14" s="513"/>
      <c r="CX14" s="513"/>
      <c r="CY14" s="513"/>
      <c r="CZ14" s="513"/>
      <c r="DA14" s="514"/>
      <c r="DB14" s="512">
        <v>21.9</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124</v>
      </c>
      <c r="N15" s="506"/>
      <c r="O15" s="506"/>
      <c r="P15" s="506"/>
      <c r="Q15" s="507"/>
      <c r="R15" s="498">
        <v>121319</v>
      </c>
      <c r="S15" s="499"/>
      <c r="T15" s="499"/>
      <c r="U15" s="499"/>
      <c r="V15" s="500"/>
      <c r="W15" s="433" t="s">
        <v>132</v>
      </c>
      <c r="X15" s="434"/>
      <c r="Y15" s="434"/>
      <c r="Z15" s="434"/>
      <c r="AA15" s="434"/>
      <c r="AB15" s="424"/>
      <c r="AC15" s="468">
        <v>8247</v>
      </c>
      <c r="AD15" s="469"/>
      <c r="AE15" s="469"/>
      <c r="AF15" s="469"/>
      <c r="AG15" s="508"/>
      <c r="AH15" s="468">
        <v>8076</v>
      </c>
      <c r="AI15" s="469"/>
      <c r="AJ15" s="469"/>
      <c r="AK15" s="469"/>
      <c r="AL15" s="470"/>
      <c r="AM15" s="446"/>
      <c r="AN15" s="447"/>
      <c r="AO15" s="447"/>
      <c r="AP15" s="447"/>
      <c r="AQ15" s="447"/>
      <c r="AR15" s="447"/>
      <c r="AS15" s="447"/>
      <c r="AT15" s="448"/>
      <c r="AU15" s="449"/>
      <c r="AV15" s="450"/>
      <c r="AW15" s="450"/>
      <c r="AX15" s="450"/>
      <c r="AY15" s="377" t="s">
        <v>133</v>
      </c>
      <c r="AZ15" s="378"/>
      <c r="BA15" s="378"/>
      <c r="BB15" s="378"/>
      <c r="BC15" s="378"/>
      <c r="BD15" s="378"/>
      <c r="BE15" s="378"/>
      <c r="BF15" s="378"/>
      <c r="BG15" s="378"/>
      <c r="BH15" s="378"/>
      <c r="BI15" s="378"/>
      <c r="BJ15" s="378"/>
      <c r="BK15" s="378"/>
      <c r="BL15" s="378"/>
      <c r="BM15" s="379"/>
      <c r="BN15" s="380">
        <v>10095812</v>
      </c>
      <c r="BO15" s="381"/>
      <c r="BP15" s="381"/>
      <c r="BQ15" s="381"/>
      <c r="BR15" s="381"/>
      <c r="BS15" s="381"/>
      <c r="BT15" s="381"/>
      <c r="BU15" s="382"/>
      <c r="BV15" s="380">
        <v>9627105</v>
      </c>
      <c r="BW15" s="381"/>
      <c r="BX15" s="381"/>
      <c r="BY15" s="381"/>
      <c r="BZ15" s="381"/>
      <c r="CA15" s="381"/>
      <c r="CB15" s="381"/>
      <c r="CC15" s="382"/>
      <c r="CD15" s="515" t="s">
        <v>134</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135</v>
      </c>
      <c r="M16" s="526"/>
      <c r="N16" s="526"/>
      <c r="O16" s="526"/>
      <c r="P16" s="526"/>
      <c r="Q16" s="527"/>
      <c r="R16" s="518" t="s">
        <v>136</v>
      </c>
      <c r="S16" s="519"/>
      <c r="T16" s="519"/>
      <c r="U16" s="519"/>
      <c r="V16" s="520"/>
      <c r="W16" s="407"/>
      <c r="X16" s="408"/>
      <c r="Y16" s="408"/>
      <c r="Z16" s="408"/>
      <c r="AA16" s="408"/>
      <c r="AB16" s="397"/>
      <c r="AC16" s="501">
        <v>20.399999999999999</v>
      </c>
      <c r="AD16" s="502"/>
      <c r="AE16" s="502"/>
      <c r="AF16" s="502"/>
      <c r="AG16" s="503"/>
      <c r="AH16" s="501">
        <v>20.399999999999999</v>
      </c>
      <c r="AI16" s="502"/>
      <c r="AJ16" s="502"/>
      <c r="AK16" s="502"/>
      <c r="AL16" s="504"/>
      <c r="AM16" s="446"/>
      <c r="AN16" s="447"/>
      <c r="AO16" s="447"/>
      <c r="AP16" s="447"/>
      <c r="AQ16" s="447"/>
      <c r="AR16" s="447"/>
      <c r="AS16" s="447"/>
      <c r="AT16" s="448"/>
      <c r="AU16" s="449"/>
      <c r="AV16" s="450"/>
      <c r="AW16" s="450"/>
      <c r="AX16" s="450"/>
      <c r="AY16" s="451" t="s">
        <v>137</v>
      </c>
      <c r="AZ16" s="452"/>
      <c r="BA16" s="452"/>
      <c r="BB16" s="452"/>
      <c r="BC16" s="452"/>
      <c r="BD16" s="452"/>
      <c r="BE16" s="452"/>
      <c r="BF16" s="452"/>
      <c r="BG16" s="452"/>
      <c r="BH16" s="452"/>
      <c r="BI16" s="452"/>
      <c r="BJ16" s="452"/>
      <c r="BK16" s="452"/>
      <c r="BL16" s="452"/>
      <c r="BM16" s="453"/>
      <c r="BN16" s="417">
        <v>21922404</v>
      </c>
      <c r="BO16" s="418"/>
      <c r="BP16" s="418"/>
      <c r="BQ16" s="418"/>
      <c r="BR16" s="418"/>
      <c r="BS16" s="418"/>
      <c r="BT16" s="418"/>
      <c r="BU16" s="419"/>
      <c r="BV16" s="417">
        <v>20960761</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138</v>
      </c>
      <c r="N17" s="522"/>
      <c r="O17" s="522"/>
      <c r="P17" s="522"/>
      <c r="Q17" s="523"/>
      <c r="R17" s="518" t="s">
        <v>139</v>
      </c>
      <c r="S17" s="519"/>
      <c r="T17" s="519"/>
      <c r="U17" s="519"/>
      <c r="V17" s="520"/>
      <c r="W17" s="433" t="s">
        <v>140</v>
      </c>
      <c r="X17" s="434"/>
      <c r="Y17" s="434"/>
      <c r="Z17" s="434"/>
      <c r="AA17" s="434"/>
      <c r="AB17" s="424"/>
      <c r="AC17" s="468">
        <v>30663</v>
      </c>
      <c r="AD17" s="469"/>
      <c r="AE17" s="469"/>
      <c r="AF17" s="469"/>
      <c r="AG17" s="508"/>
      <c r="AH17" s="468">
        <v>29626</v>
      </c>
      <c r="AI17" s="469"/>
      <c r="AJ17" s="469"/>
      <c r="AK17" s="469"/>
      <c r="AL17" s="470"/>
      <c r="AM17" s="446"/>
      <c r="AN17" s="447"/>
      <c r="AO17" s="447"/>
      <c r="AP17" s="447"/>
      <c r="AQ17" s="447"/>
      <c r="AR17" s="447"/>
      <c r="AS17" s="447"/>
      <c r="AT17" s="448"/>
      <c r="AU17" s="449"/>
      <c r="AV17" s="450"/>
      <c r="AW17" s="450"/>
      <c r="AX17" s="450"/>
      <c r="AY17" s="451" t="s">
        <v>141</v>
      </c>
      <c r="AZ17" s="452"/>
      <c r="BA17" s="452"/>
      <c r="BB17" s="452"/>
      <c r="BC17" s="452"/>
      <c r="BD17" s="452"/>
      <c r="BE17" s="452"/>
      <c r="BF17" s="452"/>
      <c r="BG17" s="452"/>
      <c r="BH17" s="452"/>
      <c r="BI17" s="452"/>
      <c r="BJ17" s="452"/>
      <c r="BK17" s="452"/>
      <c r="BL17" s="452"/>
      <c r="BM17" s="453"/>
      <c r="BN17" s="417">
        <v>12856330</v>
      </c>
      <c r="BO17" s="418"/>
      <c r="BP17" s="418"/>
      <c r="BQ17" s="418"/>
      <c r="BR17" s="418"/>
      <c r="BS17" s="418"/>
      <c r="BT17" s="418"/>
      <c r="BU17" s="419"/>
      <c r="BV17" s="417">
        <v>12262886</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142</v>
      </c>
      <c r="C18" s="460"/>
      <c r="D18" s="460"/>
      <c r="E18" s="529"/>
      <c r="F18" s="529"/>
      <c r="G18" s="529"/>
      <c r="H18" s="529"/>
      <c r="I18" s="529"/>
      <c r="J18" s="529"/>
      <c r="K18" s="529"/>
      <c r="L18" s="530">
        <v>87.02</v>
      </c>
      <c r="M18" s="530"/>
      <c r="N18" s="530"/>
      <c r="O18" s="530"/>
      <c r="P18" s="530"/>
      <c r="Q18" s="530"/>
      <c r="R18" s="531"/>
      <c r="S18" s="531"/>
      <c r="T18" s="531"/>
      <c r="U18" s="531"/>
      <c r="V18" s="532"/>
      <c r="W18" s="435"/>
      <c r="X18" s="436"/>
      <c r="Y18" s="436"/>
      <c r="Z18" s="436"/>
      <c r="AA18" s="436"/>
      <c r="AB18" s="427"/>
      <c r="AC18" s="533">
        <v>75.7</v>
      </c>
      <c r="AD18" s="534"/>
      <c r="AE18" s="534"/>
      <c r="AF18" s="534"/>
      <c r="AG18" s="535"/>
      <c r="AH18" s="533">
        <v>75</v>
      </c>
      <c r="AI18" s="534"/>
      <c r="AJ18" s="534"/>
      <c r="AK18" s="534"/>
      <c r="AL18" s="536"/>
      <c r="AM18" s="446"/>
      <c r="AN18" s="447"/>
      <c r="AO18" s="447"/>
      <c r="AP18" s="447"/>
      <c r="AQ18" s="447"/>
      <c r="AR18" s="447"/>
      <c r="AS18" s="447"/>
      <c r="AT18" s="448"/>
      <c r="AU18" s="449"/>
      <c r="AV18" s="450"/>
      <c r="AW18" s="450"/>
      <c r="AX18" s="450"/>
      <c r="AY18" s="451" t="s">
        <v>143</v>
      </c>
      <c r="AZ18" s="452"/>
      <c r="BA18" s="452"/>
      <c r="BB18" s="452"/>
      <c r="BC18" s="452"/>
      <c r="BD18" s="452"/>
      <c r="BE18" s="452"/>
      <c r="BF18" s="452"/>
      <c r="BG18" s="452"/>
      <c r="BH18" s="452"/>
      <c r="BI18" s="452"/>
      <c r="BJ18" s="452"/>
      <c r="BK18" s="452"/>
      <c r="BL18" s="452"/>
      <c r="BM18" s="453"/>
      <c r="BN18" s="417">
        <v>24798071</v>
      </c>
      <c r="BO18" s="418"/>
      <c r="BP18" s="418"/>
      <c r="BQ18" s="418"/>
      <c r="BR18" s="418"/>
      <c r="BS18" s="418"/>
      <c r="BT18" s="418"/>
      <c r="BU18" s="419"/>
      <c r="BV18" s="417">
        <v>23994205</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144</v>
      </c>
      <c r="C19" s="460"/>
      <c r="D19" s="460"/>
      <c r="E19" s="529"/>
      <c r="F19" s="529"/>
      <c r="G19" s="529"/>
      <c r="H19" s="529"/>
      <c r="I19" s="529"/>
      <c r="J19" s="529"/>
      <c r="K19" s="529"/>
      <c r="L19" s="537">
        <v>1366</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145</v>
      </c>
      <c r="AZ19" s="452"/>
      <c r="BA19" s="452"/>
      <c r="BB19" s="452"/>
      <c r="BC19" s="452"/>
      <c r="BD19" s="452"/>
      <c r="BE19" s="452"/>
      <c r="BF19" s="452"/>
      <c r="BG19" s="452"/>
      <c r="BH19" s="452"/>
      <c r="BI19" s="452"/>
      <c r="BJ19" s="452"/>
      <c r="BK19" s="452"/>
      <c r="BL19" s="452"/>
      <c r="BM19" s="453"/>
      <c r="BN19" s="417">
        <v>33117774</v>
      </c>
      <c r="BO19" s="418"/>
      <c r="BP19" s="418"/>
      <c r="BQ19" s="418"/>
      <c r="BR19" s="418"/>
      <c r="BS19" s="418"/>
      <c r="BT19" s="418"/>
      <c r="BU19" s="419"/>
      <c r="BV19" s="417">
        <v>32963343</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146</v>
      </c>
      <c r="C20" s="460"/>
      <c r="D20" s="460"/>
      <c r="E20" s="529"/>
      <c r="F20" s="529"/>
      <c r="G20" s="529"/>
      <c r="H20" s="529"/>
      <c r="I20" s="529"/>
      <c r="J20" s="529"/>
      <c r="K20" s="529"/>
      <c r="L20" s="537">
        <v>42378</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147</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148</v>
      </c>
      <c r="C22" s="548"/>
      <c r="D22" s="549"/>
      <c r="E22" s="429" t="s">
        <v>1</v>
      </c>
      <c r="F22" s="434"/>
      <c r="G22" s="434"/>
      <c r="H22" s="434"/>
      <c r="I22" s="434"/>
      <c r="J22" s="434"/>
      <c r="K22" s="424"/>
      <c r="L22" s="429" t="s">
        <v>149</v>
      </c>
      <c r="M22" s="434"/>
      <c r="N22" s="434"/>
      <c r="O22" s="434"/>
      <c r="P22" s="424"/>
      <c r="Q22" s="556" t="s">
        <v>150</v>
      </c>
      <c r="R22" s="557"/>
      <c r="S22" s="557"/>
      <c r="T22" s="557"/>
      <c r="U22" s="557"/>
      <c r="V22" s="558"/>
      <c r="W22" s="562" t="s">
        <v>151</v>
      </c>
      <c r="X22" s="548"/>
      <c r="Y22" s="549"/>
      <c r="Z22" s="429" t="s">
        <v>1</v>
      </c>
      <c r="AA22" s="434"/>
      <c r="AB22" s="434"/>
      <c r="AC22" s="434"/>
      <c r="AD22" s="434"/>
      <c r="AE22" s="434"/>
      <c r="AF22" s="434"/>
      <c r="AG22" s="424"/>
      <c r="AH22" s="575" t="s">
        <v>152</v>
      </c>
      <c r="AI22" s="434"/>
      <c r="AJ22" s="434"/>
      <c r="AK22" s="434"/>
      <c r="AL22" s="424"/>
      <c r="AM22" s="575" t="s">
        <v>153</v>
      </c>
      <c r="AN22" s="576"/>
      <c r="AO22" s="576"/>
      <c r="AP22" s="576"/>
      <c r="AQ22" s="576"/>
      <c r="AR22" s="577"/>
      <c r="AS22" s="556" t="s">
        <v>150</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154</v>
      </c>
      <c r="AZ23" s="378"/>
      <c r="BA23" s="378"/>
      <c r="BB23" s="378"/>
      <c r="BC23" s="378"/>
      <c r="BD23" s="378"/>
      <c r="BE23" s="378"/>
      <c r="BF23" s="378"/>
      <c r="BG23" s="378"/>
      <c r="BH23" s="378"/>
      <c r="BI23" s="378"/>
      <c r="BJ23" s="378"/>
      <c r="BK23" s="378"/>
      <c r="BL23" s="378"/>
      <c r="BM23" s="379"/>
      <c r="BN23" s="417">
        <v>51237290</v>
      </c>
      <c r="BO23" s="418"/>
      <c r="BP23" s="418"/>
      <c r="BQ23" s="418"/>
      <c r="BR23" s="418"/>
      <c r="BS23" s="418"/>
      <c r="BT23" s="418"/>
      <c r="BU23" s="419"/>
      <c r="BV23" s="417">
        <v>51379495</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155</v>
      </c>
      <c r="F24" s="447"/>
      <c r="G24" s="447"/>
      <c r="H24" s="447"/>
      <c r="I24" s="447"/>
      <c r="J24" s="447"/>
      <c r="K24" s="448"/>
      <c r="L24" s="468">
        <v>1</v>
      </c>
      <c r="M24" s="469"/>
      <c r="N24" s="469"/>
      <c r="O24" s="469"/>
      <c r="P24" s="508"/>
      <c r="Q24" s="468">
        <v>8900</v>
      </c>
      <c r="R24" s="469"/>
      <c r="S24" s="469"/>
      <c r="T24" s="469"/>
      <c r="U24" s="469"/>
      <c r="V24" s="508"/>
      <c r="W24" s="563"/>
      <c r="X24" s="551"/>
      <c r="Y24" s="552"/>
      <c r="Z24" s="467" t="s">
        <v>156</v>
      </c>
      <c r="AA24" s="447"/>
      <c r="AB24" s="447"/>
      <c r="AC24" s="447"/>
      <c r="AD24" s="447"/>
      <c r="AE24" s="447"/>
      <c r="AF24" s="447"/>
      <c r="AG24" s="448"/>
      <c r="AH24" s="468">
        <v>683</v>
      </c>
      <c r="AI24" s="469"/>
      <c r="AJ24" s="469"/>
      <c r="AK24" s="469"/>
      <c r="AL24" s="508"/>
      <c r="AM24" s="468">
        <v>2054464</v>
      </c>
      <c r="AN24" s="469"/>
      <c r="AO24" s="469"/>
      <c r="AP24" s="469"/>
      <c r="AQ24" s="469"/>
      <c r="AR24" s="508"/>
      <c r="AS24" s="468">
        <v>3008</v>
      </c>
      <c r="AT24" s="469"/>
      <c r="AU24" s="469"/>
      <c r="AV24" s="469"/>
      <c r="AW24" s="469"/>
      <c r="AX24" s="470"/>
      <c r="AY24" s="583" t="s">
        <v>157</v>
      </c>
      <c r="AZ24" s="584"/>
      <c r="BA24" s="584"/>
      <c r="BB24" s="584"/>
      <c r="BC24" s="584"/>
      <c r="BD24" s="584"/>
      <c r="BE24" s="584"/>
      <c r="BF24" s="584"/>
      <c r="BG24" s="584"/>
      <c r="BH24" s="584"/>
      <c r="BI24" s="584"/>
      <c r="BJ24" s="584"/>
      <c r="BK24" s="584"/>
      <c r="BL24" s="584"/>
      <c r="BM24" s="585"/>
      <c r="BN24" s="417">
        <v>37923729</v>
      </c>
      <c r="BO24" s="418"/>
      <c r="BP24" s="418"/>
      <c r="BQ24" s="418"/>
      <c r="BR24" s="418"/>
      <c r="BS24" s="418"/>
      <c r="BT24" s="418"/>
      <c r="BU24" s="419"/>
      <c r="BV24" s="417">
        <v>37269998</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158</v>
      </c>
      <c r="F25" s="447"/>
      <c r="G25" s="447"/>
      <c r="H25" s="447"/>
      <c r="I25" s="447"/>
      <c r="J25" s="447"/>
      <c r="K25" s="448"/>
      <c r="L25" s="468">
        <v>1</v>
      </c>
      <c r="M25" s="469"/>
      <c r="N25" s="469"/>
      <c r="O25" s="469"/>
      <c r="P25" s="508"/>
      <c r="Q25" s="468">
        <v>7210</v>
      </c>
      <c r="R25" s="469"/>
      <c r="S25" s="469"/>
      <c r="T25" s="469"/>
      <c r="U25" s="469"/>
      <c r="V25" s="508"/>
      <c r="W25" s="563"/>
      <c r="X25" s="551"/>
      <c r="Y25" s="552"/>
      <c r="Z25" s="467" t="s">
        <v>159</v>
      </c>
      <c r="AA25" s="447"/>
      <c r="AB25" s="447"/>
      <c r="AC25" s="447"/>
      <c r="AD25" s="447"/>
      <c r="AE25" s="447"/>
      <c r="AF25" s="447"/>
      <c r="AG25" s="448"/>
      <c r="AH25" s="468">
        <v>118</v>
      </c>
      <c r="AI25" s="469"/>
      <c r="AJ25" s="469"/>
      <c r="AK25" s="469"/>
      <c r="AL25" s="508"/>
      <c r="AM25" s="468">
        <v>355534</v>
      </c>
      <c r="AN25" s="469"/>
      <c r="AO25" s="469"/>
      <c r="AP25" s="469"/>
      <c r="AQ25" s="469"/>
      <c r="AR25" s="508"/>
      <c r="AS25" s="468">
        <v>3013</v>
      </c>
      <c r="AT25" s="469"/>
      <c r="AU25" s="469"/>
      <c r="AV25" s="469"/>
      <c r="AW25" s="469"/>
      <c r="AX25" s="470"/>
      <c r="AY25" s="377" t="s">
        <v>160</v>
      </c>
      <c r="AZ25" s="378"/>
      <c r="BA25" s="378"/>
      <c r="BB25" s="378"/>
      <c r="BC25" s="378"/>
      <c r="BD25" s="378"/>
      <c r="BE25" s="378"/>
      <c r="BF25" s="378"/>
      <c r="BG25" s="378"/>
      <c r="BH25" s="378"/>
      <c r="BI25" s="378"/>
      <c r="BJ25" s="378"/>
      <c r="BK25" s="378"/>
      <c r="BL25" s="378"/>
      <c r="BM25" s="379"/>
      <c r="BN25" s="380">
        <v>4441152</v>
      </c>
      <c r="BO25" s="381"/>
      <c r="BP25" s="381"/>
      <c r="BQ25" s="381"/>
      <c r="BR25" s="381"/>
      <c r="BS25" s="381"/>
      <c r="BT25" s="381"/>
      <c r="BU25" s="382"/>
      <c r="BV25" s="380">
        <v>4162110</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161</v>
      </c>
      <c r="F26" s="447"/>
      <c r="G26" s="447"/>
      <c r="H26" s="447"/>
      <c r="I26" s="447"/>
      <c r="J26" s="447"/>
      <c r="K26" s="448"/>
      <c r="L26" s="468">
        <v>1</v>
      </c>
      <c r="M26" s="469"/>
      <c r="N26" s="469"/>
      <c r="O26" s="469"/>
      <c r="P26" s="508"/>
      <c r="Q26" s="468">
        <v>6500</v>
      </c>
      <c r="R26" s="469"/>
      <c r="S26" s="469"/>
      <c r="T26" s="469"/>
      <c r="U26" s="469"/>
      <c r="V26" s="508"/>
      <c r="W26" s="563"/>
      <c r="X26" s="551"/>
      <c r="Y26" s="552"/>
      <c r="Z26" s="467" t="s">
        <v>162</v>
      </c>
      <c r="AA26" s="573"/>
      <c r="AB26" s="573"/>
      <c r="AC26" s="573"/>
      <c r="AD26" s="573"/>
      <c r="AE26" s="573"/>
      <c r="AF26" s="573"/>
      <c r="AG26" s="574"/>
      <c r="AH26" s="468">
        <v>12</v>
      </c>
      <c r="AI26" s="469"/>
      <c r="AJ26" s="469"/>
      <c r="AK26" s="469"/>
      <c r="AL26" s="508"/>
      <c r="AM26" s="468">
        <v>40800</v>
      </c>
      <c r="AN26" s="469"/>
      <c r="AO26" s="469"/>
      <c r="AP26" s="469"/>
      <c r="AQ26" s="469"/>
      <c r="AR26" s="508"/>
      <c r="AS26" s="468">
        <v>3400</v>
      </c>
      <c r="AT26" s="469"/>
      <c r="AU26" s="469"/>
      <c r="AV26" s="469"/>
      <c r="AW26" s="469"/>
      <c r="AX26" s="470"/>
      <c r="AY26" s="420" t="s">
        <v>163</v>
      </c>
      <c r="AZ26" s="421"/>
      <c r="BA26" s="421"/>
      <c r="BB26" s="421"/>
      <c r="BC26" s="421"/>
      <c r="BD26" s="421"/>
      <c r="BE26" s="421"/>
      <c r="BF26" s="421"/>
      <c r="BG26" s="421"/>
      <c r="BH26" s="421"/>
      <c r="BI26" s="421"/>
      <c r="BJ26" s="421"/>
      <c r="BK26" s="421"/>
      <c r="BL26" s="421"/>
      <c r="BM26" s="422"/>
      <c r="BN26" s="417" t="s">
        <v>123</v>
      </c>
      <c r="BO26" s="418"/>
      <c r="BP26" s="418"/>
      <c r="BQ26" s="418"/>
      <c r="BR26" s="418"/>
      <c r="BS26" s="418"/>
      <c r="BT26" s="418"/>
      <c r="BU26" s="419"/>
      <c r="BV26" s="417" t="s">
        <v>123</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164</v>
      </c>
      <c r="F27" s="447"/>
      <c r="G27" s="447"/>
      <c r="H27" s="447"/>
      <c r="I27" s="447"/>
      <c r="J27" s="447"/>
      <c r="K27" s="448"/>
      <c r="L27" s="468">
        <v>1</v>
      </c>
      <c r="M27" s="469"/>
      <c r="N27" s="469"/>
      <c r="O27" s="469"/>
      <c r="P27" s="508"/>
      <c r="Q27" s="468">
        <v>4630</v>
      </c>
      <c r="R27" s="469"/>
      <c r="S27" s="469"/>
      <c r="T27" s="469"/>
      <c r="U27" s="469"/>
      <c r="V27" s="508"/>
      <c r="W27" s="563"/>
      <c r="X27" s="551"/>
      <c r="Y27" s="552"/>
      <c r="Z27" s="467" t="s">
        <v>165</v>
      </c>
      <c r="AA27" s="447"/>
      <c r="AB27" s="447"/>
      <c r="AC27" s="447"/>
      <c r="AD27" s="447"/>
      <c r="AE27" s="447"/>
      <c r="AF27" s="447"/>
      <c r="AG27" s="448"/>
      <c r="AH27" s="468">
        <v>55</v>
      </c>
      <c r="AI27" s="469"/>
      <c r="AJ27" s="469"/>
      <c r="AK27" s="469"/>
      <c r="AL27" s="508"/>
      <c r="AM27" s="468">
        <v>165110</v>
      </c>
      <c r="AN27" s="469"/>
      <c r="AO27" s="469"/>
      <c r="AP27" s="469"/>
      <c r="AQ27" s="469"/>
      <c r="AR27" s="508"/>
      <c r="AS27" s="468">
        <v>3002</v>
      </c>
      <c r="AT27" s="469"/>
      <c r="AU27" s="469"/>
      <c r="AV27" s="469"/>
      <c r="AW27" s="469"/>
      <c r="AX27" s="470"/>
      <c r="AY27" s="509" t="s">
        <v>166</v>
      </c>
      <c r="AZ27" s="510"/>
      <c r="BA27" s="510"/>
      <c r="BB27" s="510"/>
      <c r="BC27" s="510"/>
      <c r="BD27" s="510"/>
      <c r="BE27" s="510"/>
      <c r="BF27" s="510"/>
      <c r="BG27" s="510"/>
      <c r="BH27" s="510"/>
      <c r="BI27" s="510"/>
      <c r="BJ27" s="510"/>
      <c r="BK27" s="510"/>
      <c r="BL27" s="510"/>
      <c r="BM27" s="511"/>
      <c r="BN27" s="586">
        <v>231713</v>
      </c>
      <c r="BO27" s="587"/>
      <c r="BP27" s="587"/>
      <c r="BQ27" s="587"/>
      <c r="BR27" s="587"/>
      <c r="BS27" s="587"/>
      <c r="BT27" s="587"/>
      <c r="BU27" s="588"/>
      <c r="BV27" s="586">
        <v>231220</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167</v>
      </c>
      <c r="F28" s="447"/>
      <c r="G28" s="447"/>
      <c r="H28" s="447"/>
      <c r="I28" s="447"/>
      <c r="J28" s="447"/>
      <c r="K28" s="448"/>
      <c r="L28" s="468">
        <v>1</v>
      </c>
      <c r="M28" s="469"/>
      <c r="N28" s="469"/>
      <c r="O28" s="469"/>
      <c r="P28" s="508"/>
      <c r="Q28" s="468">
        <v>4150</v>
      </c>
      <c r="R28" s="469"/>
      <c r="S28" s="469"/>
      <c r="T28" s="469"/>
      <c r="U28" s="469"/>
      <c r="V28" s="508"/>
      <c r="W28" s="563"/>
      <c r="X28" s="551"/>
      <c r="Y28" s="552"/>
      <c r="Z28" s="467" t="s">
        <v>168</v>
      </c>
      <c r="AA28" s="447"/>
      <c r="AB28" s="447"/>
      <c r="AC28" s="447"/>
      <c r="AD28" s="447"/>
      <c r="AE28" s="447"/>
      <c r="AF28" s="447"/>
      <c r="AG28" s="448"/>
      <c r="AH28" s="468" t="s">
        <v>123</v>
      </c>
      <c r="AI28" s="469"/>
      <c r="AJ28" s="469"/>
      <c r="AK28" s="469"/>
      <c r="AL28" s="508"/>
      <c r="AM28" s="468" t="s">
        <v>123</v>
      </c>
      <c r="AN28" s="469"/>
      <c r="AO28" s="469"/>
      <c r="AP28" s="469"/>
      <c r="AQ28" s="469"/>
      <c r="AR28" s="508"/>
      <c r="AS28" s="468" t="s">
        <v>123</v>
      </c>
      <c r="AT28" s="469"/>
      <c r="AU28" s="469"/>
      <c r="AV28" s="469"/>
      <c r="AW28" s="469"/>
      <c r="AX28" s="470"/>
      <c r="AY28" s="589" t="s">
        <v>169</v>
      </c>
      <c r="AZ28" s="590"/>
      <c r="BA28" s="590"/>
      <c r="BB28" s="591"/>
      <c r="BC28" s="377" t="s">
        <v>170</v>
      </c>
      <c r="BD28" s="378"/>
      <c r="BE28" s="378"/>
      <c r="BF28" s="378"/>
      <c r="BG28" s="378"/>
      <c r="BH28" s="378"/>
      <c r="BI28" s="378"/>
      <c r="BJ28" s="378"/>
      <c r="BK28" s="378"/>
      <c r="BL28" s="378"/>
      <c r="BM28" s="379"/>
      <c r="BN28" s="380">
        <v>5828615</v>
      </c>
      <c r="BO28" s="381"/>
      <c r="BP28" s="381"/>
      <c r="BQ28" s="381"/>
      <c r="BR28" s="381"/>
      <c r="BS28" s="381"/>
      <c r="BT28" s="381"/>
      <c r="BU28" s="382"/>
      <c r="BV28" s="380">
        <v>5558212</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171</v>
      </c>
      <c r="F29" s="447"/>
      <c r="G29" s="447"/>
      <c r="H29" s="447"/>
      <c r="I29" s="447"/>
      <c r="J29" s="447"/>
      <c r="K29" s="448"/>
      <c r="L29" s="468">
        <v>28</v>
      </c>
      <c r="M29" s="469"/>
      <c r="N29" s="469"/>
      <c r="O29" s="469"/>
      <c r="P29" s="508"/>
      <c r="Q29" s="468">
        <v>3900</v>
      </c>
      <c r="R29" s="469"/>
      <c r="S29" s="469"/>
      <c r="T29" s="469"/>
      <c r="U29" s="469"/>
      <c r="V29" s="508"/>
      <c r="W29" s="564"/>
      <c r="X29" s="565"/>
      <c r="Y29" s="566"/>
      <c r="Z29" s="467" t="s">
        <v>172</v>
      </c>
      <c r="AA29" s="447"/>
      <c r="AB29" s="447"/>
      <c r="AC29" s="447"/>
      <c r="AD29" s="447"/>
      <c r="AE29" s="447"/>
      <c r="AF29" s="447"/>
      <c r="AG29" s="448"/>
      <c r="AH29" s="468">
        <v>738</v>
      </c>
      <c r="AI29" s="469"/>
      <c r="AJ29" s="469"/>
      <c r="AK29" s="469"/>
      <c r="AL29" s="508"/>
      <c r="AM29" s="468">
        <v>2219574</v>
      </c>
      <c r="AN29" s="469"/>
      <c r="AO29" s="469"/>
      <c r="AP29" s="469"/>
      <c r="AQ29" s="469"/>
      <c r="AR29" s="508"/>
      <c r="AS29" s="468">
        <v>3008</v>
      </c>
      <c r="AT29" s="469"/>
      <c r="AU29" s="469"/>
      <c r="AV29" s="469"/>
      <c r="AW29" s="469"/>
      <c r="AX29" s="470"/>
      <c r="AY29" s="592"/>
      <c r="AZ29" s="593"/>
      <c r="BA29" s="593"/>
      <c r="BB29" s="594"/>
      <c r="BC29" s="451" t="s">
        <v>173</v>
      </c>
      <c r="BD29" s="452"/>
      <c r="BE29" s="452"/>
      <c r="BF29" s="452"/>
      <c r="BG29" s="452"/>
      <c r="BH29" s="452"/>
      <c r="BI29" s="452"/>
      <c r="BJ29" s="452"/>
      <c r="BK29" s="452"/>
      <c r="BL29" s="452"/>
      <c r="BM29" s="453"/>
      <c r="BN29" s="417">
        <v>5539867</v>
      </c>
      <c r="BO29" s="418"/>
      <c r="BP29" s="418"/>
      <c r="BQ29" s="418"/>
      <c r="BR29" s="418"/>
      <c r="BS29" s="418"/>
      <c r="BT29" s="418"/>
      <c r="BU29" s="419"/>
      <c r="BV29" s="417">
        <v>5134856</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174</v>
      </c>
      <c r="X30" s="571"/>
      <c r="Y30" s="571"/>
      <c r="Z30" s="571"/>
      <c r="AA30" s="571"/>
      <c r="AB30" s="571"/>
      <c r="AC30" s="571"/>
      <c r="AD30" s="571"/>
      <c r="AE30" s="571"/>
      <c r="AF30" s="571"/>
      <c r="AG30" s="572"/>
      <c r="AH30" s="533">
        <v>95.7</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175</v>
      </c>
      <c r="BD30" s="584"/>
      <c r="BE30" s="584"/>
      <c r="BF30" s="584"/>
      <c r="BG30" s="584"/>
      <c r="BH30" s="584"/>
      <c r="BI30" s="584"/>
      <c r="BJ30" s="584"/>
      <c r="BK30" s="584"/>
      <c r="BL30" s="584"/>
      <c r="BM30" s="585"/>
      <c r="BN30" s="586">
        <v>4602133</v>
      </c>
      <c r="BO30" s="587"/>
      <c r="BP30" s="587"/>
      <c r="BQ30" s="587"/>
      <c r="BR30" s="587"/>
      <c r="BS30" s="587"/>
      <c r="BT30" s="587"/>
      <c r="BU30" s="588"/>
      <c r="BV30" s="586">
        <v>3799604</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176</v>
      </c>
      <c r="D32" s="167"/>
      <c r="E32" s="167"/>
      <c r="F32" s="164"/>
      <c r="G32" s="164"/>
      <c r="H32" s="164"/>
      <c r="I32" s="164"/>
      <c r="J32" s="164"/>
      <c r="K32" s="164"/>
      <c r="L32" s="164"/>
      <c r="M32" s="164"/>
      <c r="N32" s="164"/>
      <c r="O32" s="164"/>
      <c r="P32" s="164"/>
      <c r="Q32" s="164"/>
      <c r="R32" s="164"/>
      <c r="S32" s="164"/>
      <c r="T32" s="164"/>
      <c r="U32" s="164" t="s">
        <v>177</v>
      </c>
      <c r="V32" s="164"/>
      <c r="W32" s="164"/>
      <c r="X32" s="164"/>
      <c r="Y32" s="164"/>
      <c r="Z32" s="164"/>
      <c r="AA32" s="164"/>
      <c r="AB32" s="164"/>
      <c r="AC32" s="164"/>
      <c r="AD32" s="164"/>
      <c r="AE32" s="164"/>
      <c r="AF32" s="164"/>
      <c r="AG32" s="164"/>
      <c r="AH32" s="164"/>
      <c r="AI32" s="164"/>
      <c r="AJ32" s="164"/>
      <c r="AK32" s="164"/>
      <c r="AL32" s="164"/>
      <c r="AM32" s="168" t="s">
        <v>178</v>
      </c>
      <c r="AN32" s="164"/>
      <c r="AO32" s="164"/>
      <c r="AP32" s="164"/>
      <c r="AQ32" s="164"/>
      <c r="AR32" s="164"/>
      <c r="AS32" s="168"/>
      <c r="AT32" s="168"/>
      <c r="AU32" s="168"/>
      <c r="AV32" s="168"/>
      <c r="AW32" s="168"/>
      <c r="AX32" s="168"/>
      <c r="AY32" s="168"/>
      <c r="AZ32" s="168"/>
      <c r="BA32" s="168"/>
      <c r="BB32" s="164"/>
      <c r="BC32" s="168"/>
      <c r="BD32" s="164"/>
      <c r="BE32" s="168" t="s">
        <v>179</v>
      </c>
      <c r="BF32" s="164"/>
      <c r="BG32" s="164"/>
      <c r="BH32" s="164"/>
      <c r="BI32" s="164"/>
      <c r="BJ32" s="168"/>
      <c r="BK32" s="168"/>
      <c r="BL32" s="168"/>
      <c r="BM32" s="168"/>
      <c r="BN32" s="168"/>
      <c r="BO32" s="168"/>
      <c r="BP32" s="168"/>
      <c r="BQ32" s="168"/>
      <c r="BR32" s="164"/>
      <c r="BS32" s="164"/>
      <c r="BT32" s="164"/>
      <c r="BU32" s="164"/>
      <c r="BV32" s="164"/>
      <c r="BW32" s="164" t="s">
        <v>180</v>
      </c>
      <c r="BX32" s="164"/>
      <c r="BY32" s="164"/>
      <c r="BZ32" s="164"/>
      <c r="CA32" s="164"/>
      <c r="CB32" s="168"/>
      <c r="CC32" s="168"/>
      <c r="CD32" s="168"/>
      <c r="CE32" s="168"/>
      <c r="CF32" s="168"/>
      <c r="CG32" s="168"/>
      <c r="CH32" s="168"/>
      <c r="CI32" s="168"/>
      <c r="CJ32" s="168"/>
      <c r="CK32" s="168"/>
      <c r="CL32" s="168"/>
      <c r="CM32" s="168"/>
      <c r="CN32" s="168"/>
      <c r="CO32" s="168" t="s">
        <v>181</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182</v>
      </c>
      <c r="D33" s="441"/>
      <c r="E33" s="406" t="s">
        <v>183</v>
      </c>
      <c r="F33" s="406"/>
      <c r="G33" s="406"/>
      <c r="H33" s="406"/>
      <c r="I33" s="406"/>
      <c r="J33" s="406"/>
      <c r="K33" s="406"/>
      <c r="L33" s="406"/>
      <c r="M33" s="406"/>
      <c r="N33" s="406"/>
      <c r="O33" s="406"/>
      <c r="P33" s="406"/>
      <c r="Q33" s="406"/>
      <c r="R33" s="406"/>
      <c r="S33" s="406"/>
      <c r="T33" s="169"/>
      <c r="U33" s="441" t="s">
        <v>182</v>
      </c>
      <c r="V33" s="441"/>
      <c r="W33" s="406" t="s">
        <v>183</v>
      </c>
      <c r="X33" s="406"/>
      <c r="Y33" s="406"/>
      <c r="Z33" s="406"/>
      <c r="AA33" s="406"/>
      <c r="AB33" s="406"/>
      <c r="AC33" s="406"/>
      <c r="AD33" s="406"/>
      <c r="AE33" s="406"/>
      <c r="AF33" s="406"/>
      <c r="AG33" s="406"/>
      <c r="AH33" s="406"/>
      <c r="AI33" s="406"/>
      <c r="AJ33" s="406"/>
      <c r="AK33" s="406"/>
      <c r="AL33" s="169"/>
      <c r="AM33" s="441" t="s">
        <v>182</v>
      </c>
      <c r="AN33" s="441"/>
      <c r="AO33" s="406" t="s">
        <v>183</v>
      </c>
      <c r="AP33" s="406"/>
      <c r="AQ33" s="406"/>
      <c r="AR33" s="406"/>
      <c r="AS33" s="406"/>
      <c r="AT33" s="406"/>
      <c r="AU33" s="406"/>
      <c r="AV33" s="406"/>
      <c r="AW33" s="406"/>
      <c r="AX33" s="406"/>
      <c r="AY33" s="406"/>
      <c r="AZ33" s="406"/>
      <c r="BA33" s="406"/>
      <c r="BB33" s="406"/>
      <c r="BC33" s="406"/>
      <c r="BD33" s="170"/>
      <c r="BE33" s="406" t="s">
        <v>184</v>
      </c>
      <c r="BF33" s="406"/>
      <c r="BG33" s="406" t="s">
        <v>185</v>
      </c>
      <c r="BH33" s="406"/>
      <c r="BI33" s="406"/>
      <c r="BJ33" s="406"/>
      <c r="BK33" s="406"/>
      <c r="BL33" s="406"/>
      <c r="BM33" s="406"/>
      <c r="BN33" s="406"/>
      <c r="BO33" s="406"/>
      <c r="BP33" s="406"/>
      <c r="BQ33" s="406"/>
      <c r="BR33" s="406"/>
      <c r="BS33" s="406"/>
      <c r="BT33" s="406"/>
      <c r="BU33" s="406"/>
      <c r="BV33" s="170"/>
      <c r="BW33" s="441" t="s">
        <v>184</v>
      </c>
      <c r="BX33" s="441"/>
      <c r="BY33" s="406" t="s">
        <v>186</v>
      </c>
      <c r="BZ33" s="406"/>
      <c r="CA33" s="406"/>
      <c r="CB33" s="406"/>
      <c r="CC33" s="406"/>
      <c r="CD33" s="406"/>
      <c r="CE33" s="406"/>
      <c r="CF33" s="406"/>
      <c r="CG33" s="406"/>
      <c r="CH33" s="406"/>
      <c r="CI33" s="406"/>
      <c r="CJ33" s="406"/>
      <c r="CK33" s="406"/>
      <c r="CL33" s="406"/>
      <c r="CM33" s="406"/>
      <c r="CN33" s="169"/>
      <c r="CO33" s="441" t="s">
        <v>182</v>
      </c>
      <c r="CP33" s="441"/>
      <c r="CQ33" s="406" t="s">
        <v>187</v>
      </c>
      <c r="CR33" s="406"/>
      <c r="CS33" s="406"/>
      <c r="CT33" s="406"/>
      <c r="CU33" s="406"/>
      <c r="CV33" s="406"/>
      <c r="CW33" s="406"/>
      <c r="CX33" s="406"/>
      <c r="CY33" s="406"/>
      <c r="CZ33" s="406"/>
      <c r="DA33" s="406"/>
      <c r="DB33" s="406"/>
      <c r="DC33" s="406"/>
      <c r="DD33" s="406"/>
      <c r="DE33" s="406"/>
      <c r="DF33" s="169"/>
      <c r="DG33" s="406" t="s">
        <v>188</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2</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f>IF(AO34="","",MAX(C34:D43,U34:V43)+1)</f>
        <v>5</v>
      </c>
      <c r="AN34" s="598"/>
      <c r="AO34" s="599" t="str">
        <f>IF('各会計、関係団体の財政状況及び健全化判断比率'!B31="","",'各会計、関係団体の財政状況及び健全化判断比率'!B31)</f>
        <v>水道事業会計</v>
      </c>
      <c r="AP34" s="599"/>
      <c r="AQ34" s="599"/>
      <c r="AR34" s="599"/>
      <c r="AS34" s="599"/>
      <c r="AT34" s="599"/>
      <c r="AU34" s="599"/>
      <c r="AV34" s="599"/>
      <c r="AW34" s="599"/>
      <c r="AX34" s="599"/>
      <c r="AY34" s="599"/>
      <c r="AZ34" s="599"/>
      <c r="BA34" s="599"/>
      <c r="BB34" s="599"/>
      <c r="BC34" s="599"/>
      <c r="BD34" s="167"/>
      <c r="BE34" s="598">
        <f>IF(BG34="","",MAX(C34:D43,U34:V43,AM34:AN43)+1)</f>
        <v>6</v>
      </c>
      <c r="BF34" s="598"/>
      <c r="BG34" s="599" t="str">
        <f>IF('各会計、関係団体の財政状況及び健全化判断比率'!B32="","",'各会計、関係団体の財政状況及び健全化判断比率'!B32)</f>
        <v>公共下水道事業特別会計</v>
      </c>
      <c r="BH34" s="599"/>
      <c r="BI34" s="599"/>
      <c r="BJ34" s="599"/>
      <c r="BK34" s="599"/>
      <c r="BL34" s="599"/>
      <c r="BM34" s="599"/>
      <c r="BN34" s="599"/>
      <c r="BO34" s="599"/>
      <c r="BP34" s="599"/>
      <c r="BQ34" s="599"/>
      <c r="BR34" s="599"/>
      <c r="BS34" s="599"/>
      <c r="BT34" s="599"/>
      <c r="BU34" s="599"/>
      <c r="BV34" s="167"/>
      <c r="BW34" s="598">
        <f>IF(BY34="","",MAX(C34:D43,U34:V43,AM34:AN43,BE34:BF43)+1)</f>
        <v>8</v>
      </c>
      <c r="BX34" s="598"/>
      <c r="BY34" s="599" t="str">
        <f>IF('各会計、関係団体の財政状況及び健全化判断比率'!B68="","",'各会計、関係団体の財政状況及び健全化判断比率'!B68)</f>
        <v>沖縄県市町村自治会館管理組合（一般会計）</v>
      </c>
      <c r="BZ34" s="599"/>
      <c r="CA34" s="599"/>
      <c r="CB34" s="599"/>
      <c r="CC34" s="599"/>
      <c r="CD34" s="599"/>
      <c r="CE34" s="599"/>
      <c r="CF34" s="599"/>
      <c r="CG34" s="599"/>
      <c r="CH34" s="599"/>
      <c r="CI34" s="599"/>
      <c r="CJ34" s="599"/>
      <c r="CK34" s="599"/>
      <c r="CL34" s="599"/>
      <c r="CM34" s="599"/>
      <c r="CN34" s="167"/>
      <c r="CO34" s="598">
        <f>IF(CQ34="","",MAX(C34:D43,U34:V43,AM34:AN43,BE34:BF43,BW34:BX43)+1)</f>
        <v>16</v>
      </c>
      <c r="CP34" s="598"/>
      <c r="CQ34" s="599" t="str">
        <f>IF('各会計、関係団体の財政状況及び健全化判断比率'!BS7="","",'各会計、関係団体の財政状況及び健全化判断比率'!BS7)</f>
        <v>うるま市土地開発公社</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t="str">
        <f>IF(E35="","",C34+1)</f>
        <v/>
      </c>
      <c r="D35" s="598"/>
      <c r="E35" s="599" t="str">
        <f>IF('各会計、関係団体の財政状況及び健全化判断比率'!B8="","",'各会計、関係団体の財政状況及び健全化判断比率'!B8)</f>
        <v/>
      </c>
      <c r="F35" s="599"/>
      <c r="G35" s="599"/>
      <c r="H35" s="599"/>
      <c r="I35" s="599"/>
      <c r="J35" s="599"/>
      <c r="K35" s="599"/>
      <c r="L35" s="599"/>
      <c r="M35" s="599"/>
      <c r="N35" s="599"/>
      <c r="O35" s="599"/>
      <c r="P35" s="599"/>
      <c r="Q35" s="599"/>
      <c r="R35" s="599"/>
      <c r="S35" s="599"/>
      <c r="T35" s="167"/>
      <c r="U35" s="598">
        <f>IF(W35="","",U34+1)</f>
        <v>3</v>
      </c>
      <c r="V35" s="598"/>
      <c r="W35" s="599" t="str">
        <f>IF('各会計、関係団体の財政状況及び健全化判断比率'!B29="","",'各会計、関係団体の財政状況及び健全化判断比率'!B29)</f>
        <v>介護保険特別会計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f t="shared" ref="BE35:BE43" si="1">IF(BG35="","",BE34+1)</f>
        <v>7</v>
      </c>
      <c r="BF35" s="598"/>
      <c r="BG35" s="599" t="str">
        <f>IF('各会計、関係団体の財政状況及び健全化判断比率'!B33="","",'各会計、関係団体の財政状況及び健全化判断比率'!B33)</f>
        <v>農業集落排水事業特別会計</v>
      </c>
      <c r="BH35" s="599"/>
      <c r="BI35" s="599"/>
      <c r="BJ35" s="599"/>
      <c r="BK35" s="599"/>
      <c r="BL35" s="599"/>
      <c r="BM35" s="599"/>
      <c r="BN35" s="599"/>
      <c r="BO35" s="599"/>
      <c r="BP35" s="599"/>
      <c r="BQ35" s="599"/>
      <c r="BR35" s="599"/>
      <c r="BS35" s="599"/>
      <c r="BT35" s="599"/>
      <c r="BU35" s="599"/>
      <c r="BV35" s="167"/>
      <c r="BW35" s="598">
        <f t="shared" ref="BW35:BW43" si="2">IF(BY35="","",BW34+1)</f>
        <v>9</v>
      </c>
      <c r="BX35" s="598"/>
      <c r="BY35" s="599" t="str">
        <f>IF('各会計、関係団体の財政状況及び健全化判断比率'!B69="","",'各会計、関係団体の財政状況及び健全化判断比率'!B69)</f>
        <v>沖縄県市町村総合事務組合（一般会計）</v>
      </c>
      <c r="BZ35" s="599"/>
      <c r="CA35" s="599"/>
      <c r="CB35" s="599"/>
      <c r="CC35" s="599"/>
      <c r="CD35" s="599"/>
      <c r="CE35" s="599"/>
      <c r="CF35" s="599"/>
      <c r="CG35" s="599"/>
      <c r="CH35" s="599"/>
      <c r="CI35" s="599"/>
      <c r="CJ35" s="599"/>
      <c r="CK35" s="599"/>
      <c r="CL35" s="599"/>
      <c r="CM35" s="599"/>
      <c r="CN35" s="167"/>
      <c r="CO35" s="598" t="str">
        <f t="shared" ref="CO35:CO43" si="3">IF(CQ35="","",CO34+1)</f>
        <v/>
      </c>
      <c r="CP35" s="598"/>
      <c r="CQ35" s="599" t="str">
        <f>IF('各会計、関係団体の財政状況及び健全化判断比率'!BS8="","",'各会計、関係団体の財政状況及び健全化判断比率'!BS8)</f>
        <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4</v>
      </c>
      <c r="V36" s="598"/>
      <c r="W36" s="599" t="str">
        <f>IF('各会計、関係団体の財政状況及び健全化判断比率'!B30="","",'各会計、関係団体の財政状況及び健全化判断比率'!B30)</f>
        <v>後期高齢者医療特別会計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10</v>
      </c>
      <c r="BX36" s="598"/>
      <c r="BY36" s="599" t="str">
        <f>IF('各会計、関係団体の財政状況及び健全化判断比率'!B70="","",'各会計、関係団体の財政状況及び健全化判断比率'!B70)</f>
        <v>中部衛生施設組合（一般会計）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11</v>
      </c>
      <c r="BX37" s="598"/>
      <c r="BY37" s="599" t="str">
        <f>IF('各会計、関係団体の財政状況及び健全化判断比率'!B71="","",'各会計、関係団体の財政状況及び健全化判断比率'!B71)</f>
        <v>中部広域市町村圏事務組合（一般会計）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12</v>
      </c>
      <c r="BX38" s="598"/>
      <c r="BY38" s="599" t="str">
        <f>IF('各会計、関係団体の財政状況及び健全化判断比率'!B72="","",'各会計、関係団体の財政状況及び健全化判断比率'!B72)</f>
        <v>中部広域市町村圏事務組合（特別会計）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13</v>
      </c>
      <c r="BX39" s="598"/>
      <c r="BY39" s="599" t="str">
        <f>IF('各会計、関係団体の財政状況及び健全化判断比率'!B73="","",'各会計、関係団体の財政状況及び健全化判断比率'!B73)</f>
        <v>中部北環境施設組合（一般会計）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14</v>
      </c>
      <c r="BX40" s="598"/>
      <c r="BY40" s="599" t="str">
        <f>IF('各会計、関係団体の財政状況及び健全化判断比率'!B74="","",'各会計、関係団体の財政状況及び健全化判断比率'!B74)</f>
        <v>沖縄県後期高齢者医療広域連合（一般会計）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15</v>
      </c>
      <c r="BX41" s="598"/>
      <c r="BY41" s="599" t="str">
        <f>IF('各会計、関係団体の財政状況及び健全化判断比率'!B75="","",'各会計、関係団体の財政状況及び健全化判断比率'!B75)</f>
        <v>沖縄県後期高齢者医療広域連合（特別会計）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189</v>
      </c>
      <c r="C46" s="139"/>
      <c r="D46" s="139"/>
      <c r="E46" s="139" t="s">
        <v>190</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191</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192</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193</v>
      </c>
    </row>
    <row r="50" spans="5:5" x14ac:dyDescent="0.15">
      <c r="E50" s="141" t="s">
        <v>194</v>
      </c>
    </row>
    <row r="51" spans="5:5" x14ac:dyDescent="0.15">
      <c r="E51" s="141" t="s">
        <v>195</v>
      </c>
    </row>
    <row r="52" spans="5:5" x14ac:dyDescent="0.15">
      <c r="E52" s="141" t="s">
        <v>196</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532</v>
      </c>
      <c r="G33" s="29" t="s">
        <v>533</v>
      </c>
      <c r="H33" s="29" t="s">
        <v>534</v>
      </c>
      <c r="I33" s="29" t="s">
        <v>535</v>
      </c>
      <c r="J33" s="30" t="s">
        <v>536</v>
      </c>
      <c r="K33" s="22"/>
      <c r="L33" s="22"/>
      <c r="M33" s="22"/>
      <c r="N33" s="22"/>
      <c r="O33" s="22"/>
      <c r="P33" s="22"/>
    </row>
    <row r="34" spans="1:16" ht="39" customHeight="1" x14ac:dyDescent="0.15">
      <c r="A34" s="22"/>
      <c r="B34" s="31"/>
      <c r="C34" s="1183" t="s">
        <v>538</v>
      </c>
      <c r="D34" s="1183"/>
      <c r="E34" s="1184"/>
      <c r="F34" s="32" t="s">
        <v>539</v>
      </c>
      <c r="G34" s="33" t="s">
        <v>540</v>
      </c>
      <c r="H34" s="33" t="s">
        <v>541</v>
      </c>
      <c r="I34" s="33" t="s">
        <v>542</v>
      </c>
      <c r="J34" s="34" t="s">
        <v>543</v>
      </c>
      <c r="K34" s="22"/>
      <c r="L34" s="22"/>
      <c r="M34" s="22"/>
      <c r="N34" s="22"/>
      <c r="O34" s="22"/>
      <c r="P34" s="22"/>
    </row>
    <row r="35" spans="1:16" ht="39" customHeight="1" x14ac:dyDescent="0.15">
      <c r="A35" s="22"/>
      <c r="B35" s="35"/>
      <c r="C35" s="1177" t="s">
        <v>544</v>
      </c>
      <c r="D35" s="1178"/>
      <c r="E35" s="1179"/>
      <c r="F35" s="36">
        <v>8.52</v>
      </c>
      <c r="G35" s="37">
        <v>7.97</v>
      </c>
      <c r="H35" s="37">
        <v>8.17</v>
      </c>
      <c r="I35" s="37">
        <v>8.09</v>
      </c>
      <c r="J35" s="38">
        <v>8.4700000000000006</v>
      </c>
      <c r="K35" s="22"/>
      <c r="L35" s="22"/>
      <c r="M35" s="22"/>
      <c r="N35" s="22"/>
      <c r="O35" s="22"/>
      <c r="P35" s="22"/>
    </row>
    <row r="36" spans="1:16" ht="39" customHeight="1" x14ac:dyDescent="0.15">
      <c r="A36" s="22"/>
      <c r="B36" s="35"/>
      <c r="C36" s="1177" t="s">
        <v>545</v>
      </c>
      <c r="D36" s="1178"/>
      <c r="E36" s="1179"/>
      <c r="F36" s="36">
        <v>5.86</v>
      </c>
      <c r="G36" s="37">
        <v>6.34</v>
      </c>
      <c r="H36" s="37">
        <v>7.15</v>
      </c>
      <c r="I36" s="37">
        <v>9.48</v>
      </c>
      <c r="J36" s="38">
        <v>8.35</v>
      </c>
      <c r="K36" s="22"/>
      <c r="L36" s="22"/>
      <c r="M36" s="22"/>
      <c r="N36" s="22"/>
      <c r="O36" s="22"/>
      <c r="P36" s="22"/>
    </row>
    <row r="37" spans="1:16" ht="39" customHeight="1" x14ac:dyDescent="0.15">
      <c r="A37" s="22"/>
      <c r="B37" s="35"/>
      <c r="C37" s="1177" t="s">
        <v>546</v>
      </c>
      <c r="D37" s="1178"/>
      <c r="E37" s="1179"/>
      <c r="F37" s="36">
        <v>0.82</v>
      </c>
      <c r="G37" s="37">
        <v>0.46</v>
      </c>
      <c r="H37" s="37">
        <v>0.62</v>
      </c>
      <c r="I37" s="37">
        <v>0.35</v>
      </c>
      <c r="J37" s="38">
        <v>0.72</v>
      </c>
      <c r="K37" s="22"/>
      <c r="L37" s="22"/>
      <c r="M37" s="22"/>
      <c r="N37" s="22"/>
      <c r="O37" s="22"/>
      <c r="P37" s="22"/>
    </row>
    <row r="38" spans="1:16" ht="39" customHeight="1" x14ac:dyDescent="0.15">
      <c r="A38" s="22"/>
      <c r="B38" s="35"/>
      <c r="C38" s="1177" t="s">
        <v>547</v>
      </c>
      <c r="D38" s="1178"/>
      <c r="E38" s="1179"/>
      <c r="F38" s="36">
        <v>0.2</v>
      </c>
      <c r="G38" s="37">
        <v>0.13</v>
      </c>
      <c r="H38" s="37">
        <v>0.09</v>
      </c>
      <c r="I38" s="37">
        <v>0.05</v>
      </c>
      <c r="J38" s="38">
        <v>0.14000000000000001</v>
      </c>
      <c r="K38" s="22"/>
      <c r="L38" s="22"/>
      <c r="M38" s="22"/>
      <c r="N38" s="22"/>
      <c r="O38" s="22"/>
      <c r="P38" s="22"/>
    </row>
    <row r="39" spans="1:16" ht="39" customHeight="1" x14ac:dyDescent="0.15">
      <c r="A39" s="22"/>
      <c r="B39" s="35"/>
      <c r="C39" s="1177" t="s">
        <v>548</v>
      </c>
      <c r="D39" s="1178"/>
      <c r="E39" s="1179"/>
      <c r="F39" s="36">
        <v>0.02</v>
      </c>
      <c r="G39" s="37">
        <v>0</v>
      </c>
      <c r="H39" s="37">
        <v>0.02</v>
      </c>
      <c r="I39" s="37">
        <v>0</v>
      </c>
      <c r="J39" s="38">
        <v>0.02</v>
      </c>
      <c r="K39" s="22"/>
      <c r="L39" s="22"/>
      <c r="M39" s="22"/>
      <c r="N39" s="22"/>
      <c r="O39" s="22"/>
      <c r="P39" s="22"/>
    </row>
    <row r="40" spans="1:16" ht="39" customHeight="1" x14ac:dyDescent="0.15">
      <c r="A40" s="22"/>
      <c r="B40" s="35"/>
      <c r="C40" s="1177" t="s">
        <v>549</v>
      </c>
      <c r="D40" s="1178"/>
      <c r="E40" s="1179"/>
      <c r="F40" s="36">
        <v>0</v>
      </c>
      <c r="G40" s="37">
        <v>0</v>
      </c>
      <c r="H40" s="37">
        <v>0</v>
      </c>
      <c r="I40" s="37">
        <v>0</v>
      </c>
      <c r="J40" s="38">
        <v>0</v>
      </c>
      <c r="K40" s="22"/>
      <c r="L40" s="22"/>
      <c r="M40" s="22"/>
      <c r="N40" s="22"/>
      <c r="O40" s="22"/>
      <c r="P40" s="22"/>
    </row>
    <row r="41" spans="1:16" ht="39" customHeight="1" x14ac:dyDescent="0.15">
      <c r="A41" s="22"/>
      <c r="B41" s="35"/>
      <c r="C41" s="1177"/>
      <c r="D41" s="1178"/>
      <c r="E41" s="1179"/>
      <c r="F41" s="36"/>
      <c r="G41" s="37"/>
      <c r="H41" s="37"/>
      <c r="I41" s="37"/>
      <c r="J41" s="38"/>
      <c r="K41" s="22"/>
      <c r="L41" s="22"/>
      <c r="M41" s="22"/>
      <c r="N41" s="22"/>
      <c r="O41" s="22"/>
      <c r="P41" s="22"/>
    </row>
    <row r="42" spans="1:16" ht="39" customHeight="1" x14ac:dyDescent="0.15">
      <c r="A42" s="22"/>
      <c r="B42" s="39"/>
      <c r="C42" s="1177" t="s">
        <v>550</v>
      </c>
      <c r="D42" s="1178"/>
      <c r="E42" s="1179"/>
      <c r="F42" s="36" t="s">
        <v>493</v>
      </c>
      <c r="G42" s="37" t="s">
        <v>493</v>
      </c>
      <c r="H42" s="37" t="s">
        <v>493</v>
      </c>
      <c r="I42" s="37" t="s">
        <v>493</v>
      </c>
      <c r="J42" s="38" t="s">
        <v>493</v>
      </c>
      <c r="K42" s="22"/>
      <c r="L42" s="22"/>
      <c r="M42" s="22"/>
      <c r="N42" s="22"/>
      <c r="O42" s="22"/>
      <c r="P42" s="22"/>
    </row>
    <row r="43" spans="1:16" ht="39" customHeight="1" thickBot="1" x14ac:dyDescent="0.2">
      <c r="A43" s="22"/>
      <c r="B43" s="40"/>
      <c r="C43" s="1180" t="s">
        <v>551</v>
      </c>
      <c r="D43" s="1181"/>
      <c r="E43" s="1182"/>
      <c r="F43" s="41" t="s">
        <v>493</v>
      </c>
      <c r="G43" s="42" t="s">
        <v>493</v>
      </c>
      <c r="H43" s="42" t="s">
        <v>493</v>
      </c>
      <c r="I43" s="42" t="s">
        <v>493</v>
      </c>
      <c r="J43" s="43" t="s">
        <v>493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1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532</v>
      </c>
      <c r="L44" s="56" t="s">
        <v>533</v>
      </c>
      <c r="M44" s="56" t="s">
        <v>534</v>
      </c>
      <c r="N44" s="56" t="s">
        <v>535</v>
      </c>
      <c r="O44" s="57" t="s">
        <v>536</v>
      </c>
      <c r="P44" s="48"/>
      <c r="Q44" s="48"/>
      <c r="R44" s="48"/>
      <c r="S44" s="48"/>
      <c r="T44" s="48"/>
      <c r="U44" s="48"/>
    </row>
    <row r="45" spans="1:21" ht="30.75" customHeight="1" x14ac:dyDescent="0.15">
      <c r="A45" s="48"/>
      <c r="B45" s="1193" t="s">
        <v>11</v>
      </c>
      <c r="C45" s="1194"/>
      <c r="D45" s="58"/>
      <c r="E45" s="1199" t="s">
        <v>12</v>
      </c>
      <c r="F45" s="1199"/>
      <c r="G45" s="1199"/>
      <c r="H45" s="1199"/>
      <c r="I45" s="1199"/>
      <c r="J45" s="1200"/>
      <c r="K45" s="59">
        <v>4367</v>
      </c>
      <c r="L45" s="60">
        <v>4298</v>
      </c>
      <c r="M45" s="60">
        <v>4487</v>
      </c>
      <c r="N45" s="60">
        <v>4582</v>
      </c>
      <c r="O45" s="61">
        <v>4831</v>
      </c>
      <c r="P45" s="48"/>
      <c r="Q45" s="48"/>
      <c r="R45" s="48"/>
      <c r="S45" s="48"/>
      <c r="T45" s="48"/>
      <c r="U45" s="48"/>
    </row>
    <row r="46" spans="1:21" ht="30.75" customHeight="1" x14ac:dyDescent="0.15">
      <c r="A46" s="48"/>
      <c r="B46" s="1195"/>
      <c r="C46" s="1196"/>
      <c r="D46" s="62"/>
      <c r="E46" s="1187" t="s">
        <v>13</v>
      </c>
      <c r="F46" s="1187"/>
      <c r="G46" s="1187"/>
      <c r="H46" s="1187"/>
      <c r="I46" s="1187"/>
      <c r="J46" s="1188"/>
      <c r="K46" s="63" t="s">
        <v>493</v>
      </c>
      <c r="L46" s="64" t="s">
        <v>493</v>
      </c>
      <c r="M46" s="64" t="s">
        <v>493</v>
      </c>
      <c r="N46" s="64" t="s">
        <v>493</v>
      </c>
      <c r="O46" s="65" t="s">
        <v>493</v>
      </c>
      <c r="P46" s="48"/>
      <c r="Q46" s="48"/>
      <c r="R46" s="48"/>
      <c r="S46" s="48"/>
      <c r="T46" s="48"/>
      <c r="U46" s="48"/>
    </row>
    <row r="47" spans="1:21" ht="30.75" customHeight="1" x14ac:dyDescent="0.15">
      <c r="A47" s="48"/>
      <c r="B47" s="1195"/>
      <c r="C47" s="1196"/>
      <c r="D47" s="62"/>
      <c r="E47" s="1187" t="s">
        <v>14</v>
      </c>
      <c r="F47" s="1187"/>
      <c r="G47" s="1187"/>
      <c r="H47" s="1187"/>
      <c r="I47" s="1187"/>
      <c r="J47" s="1188"/>
      <c r="K47" s="63" t="s">
        <v>493</v>
      </c>
      <c r="L47" s="64" t="s">
        <v>493</v>
      </c>
      <c r="M47" s="64" t="s">
        <v>493</v>
      </c>
      <c r="N47" s="64" t="s">
        <v>493</v>
      </c>
      <c r="O47" s="65" t="s">
        <v>493</v>
      </c>
      <c r="P47" s="48"/>
      <c r="Q47" s="48"/>
      <c r="R47" s="48"/>
      <c r="S47" s="48"/>
      <c r="T47" s="48"/>
      <c r="U47" s="48"/>
    </row>
    <row r="48" spans="1:21" ht="30.75" customHeight="1" x14ac:dyDescent="0.15">
      <c r="A48" s="48"/>
      <c r="B48" s="1195"/>
      <c r="C48" s="1196"/>
      <c r="D48" s="62"/>
      <c r="E48" s="1187" t="s">
        <v>15</v>
      </c>
      <c r="F48" s="1187"/>
      <c r="G48" s="1187"/>
      <c r="H48" s="1187"/>
      <c r="I48" s="1187"/>
      <c r="J48" s="1188"/>
      <c r="K48" s="63">
        <v>715</v>
      </c>
      <c r="L48" s="64">
        <v>715</v>
      </c>
      <c r="M48" s="64">
        <v>711</v>
      </c>
      <c r="N48" s="64">
        <v>710</v>
      </c>
      <c r="O48" s="65">
        <v>718</v>
      </c>
      <c r="P48" s="48"/>
      <c r="Q48" s="48"/>
      <c r="R48" s="48"/>
      <c r="S48" s="48"/>
      <c r="T48" s="48"/>
      <c r="U48" s="48"/>
    </row>
    <row r="49" spans="1:21" ht="30.75" customHeight="1" x14ac:dyDescent="0.15">
      <c r="A49" s="48"/>
      <c r="B49" s="1195"/>
      <c r="C49" s="1196"/>
      <c r="D49" s="62"/>
      <c r="E49" s="1187" t="s">
        <v>16</v>
      </c>
      <c r="F49" s="1187"/>
      <c r="G49" s="1187"/>
      <c r="H49" s="1187"/>
      <c r="I49" s="1187"/>
      <c r="J49" s="1188"/>
      <c r="K49" s="63">
        <v>372</v>
      </c>
      <c r="L49" s="64">
        <v>385</v>
      </c>
      <c r="M49" s="64">
        <v>373</v>
      </c>
      <c r="N49" s="64">
        <v>374</v>
      </c>
      <c r="O49" s="65">
        <v>359</v>
      </c>
      <c r="P49" s="48"/>
      <c r="Q49" s="48"/>
      <c r="R49" s="48"/>
      <c r="S49" s="48"/>
      <c r="T49" s="48"/>
      <c r="U49" s="48"/>
    </row>
    <row r="50" spans="1:21" ht="30.75" customHeight="1" x14ac:dyDescent="0.15">
      <c r="A50" s="48"/>
      <c r="B50" s="1195"/>
      <c r="C50" s="1196"/>
      <c r="D50" s="62"/>
      <c r="E50" s="1187" t="s">
        <v>17</v>
      </c>
      <c r="F50" s="1187"/>
      <c r="G50" s="1187"/>
      <c r="H50" s="1187"/>
      <c r="I50" s="1187"/>
      <c r="J50" s="1188"/>
      <c r="K50" s="63" t="s">
        <v>493</v>
      </c>
      <c r="L50" s="64" t="s">
        <v>493</v>
      </c>
      <c r="M50" s="64" t="s">
        <v>493</v>
      </c>
      <c r="N50" s="64" t="s">
        <v>493</v>
      </c>
      <c r="O50" s="65" t="s">
        <v>493</v>
      </c>
      <c r="P50" s="48"/>
      <c r="Q50" s="48"/>
      <c r="R50" s="48"/>
      <c r="S50" s="48"/>
      <c r="T50" s="48"/>
      <c r="U50" s="48"/>
    </row>
    <row r="51" spans="1:21" ht="30.75" customHeight="1" x14ac:dyDescent="0.15">
      <c r="A51" s="48"/>
      <c r="B51" s="1197"/>
      <c r="C51" s="1198"/>
      <c r="D51" s="66"/>
      <c r="E51" s="1187" t="s">
        <v>18</v>
      </c>
      <c r="F51" s="1187"/>
      <c r="G51" s="1187"/>
      <c r="H51" s="1187"/>
      <c r="I51" s="1187"/>
      <c r="J51" s="1188"/>
      <c r="K51" s="63">
        <v>0</v>
      </c>
      <c r="L51" s="64">
        <v>0</v>
      </c>
      <c r="M51" s="64">
        <v>0</v>
      </c>
      <c r="N51" s="64">
        <v>0</v>
      </c>
      <c r="O51" s="65">
        <v>0</v>
      </c>
      <c r="P51" s="48"/>
      <c r="Q51" s="48"/>
      <c r="R51" s="48"/>
      <c r="S51" s="48"/>
      <c r="T51" s="48"/>
      <c r="U51" s="48"/>
    </row>
    <row r="52" spans="1:21" ht="30.75" customHeight="1" x14ac:dyDescent="0.15">
      <c r="A52" s="48"/>
      <c r="B52" s="1185" t="s">
        <v>19</v>
      </c>
      <c r="C52" s="1186"/>
      <c r="D52" s="66"/>
      <c r="E52" s="1187" t="s">
        <v>20</v>
      </c>
      <c r="F52" s="1187"/>
      <c r="G52" s="1187"/>
      <c r="H52" s="1187"/>
      <c r="I52" s="1187"/>
      <c r="J52" s="1188"/>
      <c r="K52" s="63">
        <v>3208</v>
      </c>
      <c r="L52" s="64">
        <v>3320</v>
      </c>
      <c r="M52" s="64">
        <v>3842</v>
      </c>
      <c r="N52" s="64">
        <v>3839</v>
      </c>
      <c r="O52" s="65">
        <v>4046</v>
      </c>
      <c r="P52" s="48"/>
      <c r="Q52" s="48"/>
      <c r="R52" s="48"/>
      <c r="S52" s="48"/>
      <c r="T52" s="48"/>
      <c r="U52" s="48"/>
    </row>
    <row r="53" spans="1:21" ht="30.75" customHeight="1" thickBot="1" x14ac:dyDescent="0.2">
      <c r="A53" s="48"/>
      <c r="B53" s="1189" t="s">
        <v>21</v>
      </c>
      <c r="C53" s="1190"/>
      <c r="D53" s="67"/>
      <c r="E53" s="1191" t="s">
        <v>22</v>
      </c>
      <c r="F53" s="1191"/>
      <c r="G53" s="1191"/>
      <c r="H53" s="1191"/>
      <c r="I53" s="1191"/>
      <c r="J53" s="1192"/>
      <c r="K53" s="68">
        <v>2246</v>
      </c>
      <c r="L53" s="69">
        <v>2078</v>
      </c>
      <c r="M53" s="69">
        <v>1729</v>
      </c>
      <c r="N53" s="69">
        <v>1827</v>
      </c>
      <c r="O53" s="70">
        <v>1862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4"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532</v>
      </c>
      <c r="J40" s="79" t="s">
        <v>533</v>
      </c>
      <c r="K40" s="79" t="s">
        <v>534</v>
      </c>
      <c r="L40" s="79" t="s">
        <v>535</v>
      </c>
      <c r="M40" s="80" t="s">
        <v>536</v>
      </c>
    </row>
    <row r="41" spans="2:13" ht="27.75" customHeight="1" x14ac:dyDescent="0.15">
      <c r="B41" s="1201" t="s">
        <v>24</v>
      </c>
      <c r="C41" s="1202"/>
      <c r="D41" s="81"/>
      <c r="E41" s="1207" t="s">
        <v>25</v>
      </c>
      <c r="F41" s="1207"/>
      <c r="G41" s="1207"/>
      <c r="H41" s="1208"/>
      <c r="I41" s="82">
        <v>49557</v>
      </c>
      <c r="J41" s="83">
        <v>48231</v>
      </c>
      <c r="K41" s="83">
        <v>48980</v>
      </c>
      <c r="L41" s="83">
        <v>51379</v>
      </c>
      <c r="M41" s="84">
        <v>51237</v>
      </c>
    </row>
    <row r="42" spans="2:13" ht="27.75" customHeight="1" x14ac:dyDescent="0.15">
      <c r="B42" s="1203"/>
      <c r="C42" s="1204"/>
      <c r="D42" s="85"/>
      <c r="E42" s="1209" t="s">
        <v>26</v>
      </c>
      <c r="F42" s="1209"/>
      <c r="G42" s="1209"/>
      <c r="H42" s="1210"/>
      <c r="I42" s="86" t="s">
        <v>493</v>
      </c>
      <c r="J42" s="87" t="s">
        <v>493</v>
      </c>
      <c r="K42" s="87" t="s">
        <v>493</v>
      </c>
      <c r="L42" s="87" t="s">
        <v>493</v>
      </c>
      <c r="M42" s="88">
        <v>85</v>
      </c>
    </row>
    <row r="43" spans="2:13" ht="27.75" customHeight="1" x14ac:dyDescent="0.15">
      <c r="B43" s="1203"/>
      <c r="C43" s="1204"/>
      <c r="D43" s="85"/>
      <c r="E43" s="1209" t="s">
        <v>27</v>
      </c>
      <c r="F43" s="1209"/>
      <c r="G43" s="1209"/>
      <c r="H43" s="1210"/>
      <c r="I43" s="86">
        <v>10664</v>
      </c>
      <c r="J43" s="87">
        <v>10439</v>
      </c>
      <c r="K43" s="87">
        <v>10282</v>
      </c>
      <c r="L43" s="87">
        <v>10224</v>
      </c>
      <c r="M43" s="88">
        <v>10184</v>
      </c>
    </row>
    <row r="44" spans="2:13" ht="27.75" customHeight="1" x14ac:dyDescent="0.15">
      <c r="B44" s="1203"/>
      <c r="C44" s="1204"/>
      <c r="D44" s="85"/>
      <c r="E44" s="1209" t="s">
        <v>28</v>
      </c>
      <c r="F44" s="1209"/>
      <c r="G44" s="1209"/>
      <c r="H44" s="1210"/>
      <c r="I44" s="86">
        <v>2269</v>
      </c>
      <c r="J44" s="87">
        <v>1878</v>
      </c>
      <c r="K44" s="87">
        <v>1483</v>
      </c>
      <c r="L44" s="87">
        <v>1122</v>
      </c>
      <c r="M44" s="88">
        <v>825</v>
      </c>
    </row>
    <row r="45" spans="2:13" ht="27.75" customHeight="1" x14ac:dyDescent="0.15">
      <c r="B45" s="1203"/>
      <c r="C45" s="1204"/>
      <c r="D45" s="85"/>
      <c r="E45" s="1209" t="s">
        <v>29</v>
      </c>
      <c r="F45" s="1209"/>
      <c r="G45" s="1209"/>
      <c r="H45" s="1210"/>
      <c r="I45" s="86">
        <v>4944</v>
      </c>
      <c r="J45" s="87">
        <v>4071</v>
      </c>
      <c r="K45" s="87">
        <v>3164</v>
      </c>
      <c r="L45" s="87">
        <v>2674</v>
      </c>
      <c r="M45" s="88">
        <v>2657</v>
      </c>
    </row>
    <row r="46" spans="2:13" ht="27.75" customHeight="1" x14ac:dyDescent="0.15">
      <c r="B46" s="1203"/>
      <c r="C46" s="1204"/>
      <c r="D46" s="89"/>
      <c r="E46" s="1209" t="s">
        <v>30</v>
      </c>
      <c r="F46" s="1209"/>
      <c r="G46" s="1209"/>
      <c r="H46" s="1210"/>
      <c r="I46" s="86" t="s">
        <v>493</v>
      </c>
      <c r="J46" s="87" t="s">
        <v>493</v>
      </c>
      <c r="K46" s="87">
        <v>24</v>
      </c>
      <c r="L46" s="87" t="s">
        <v>493</v>
      </c>
      <c r="M46" s="88" t="s">
        <v>493</v>
      </c>
    </row>
    <row r="47" spans="2:13" ht="27.75" customHeight="1" x14ac:dyDescent="0.15">
      <c r="B47" s="1203"/>
      <c r="C47" s="1204"/>
      <c r="D47" s="90"/>
      <c r="E47" s="1211" t="s">
        <v>31</v>
      </c>
      <c r="F47" s="1212"/>
      <c r="G47" s="1212"/>
      <c r="H47" s="1213"/>
      <c r="I47" s="86" t="s">
        <v>493</v>
      </c>
      <c r="J47" s="87" t="s">
        <v>493</v>
      </c>
      <c r="K47" s="87" t="s">
        <v>493</v>
      </c>
      <c r="L47" s="87" t="s">
        <v>493</v>
      </c>
      <c r="M47" s="88" t="s">
        <v>493</v>
      </c>
    </row>
    <row r="48" spans="2:13" ht="27.75" customHeight="1" x14ac:dyDescent="0.15">
      <c r="B48" s="1203"/>
      <c r="C48" s="1204"/>
      <c r="D48" s="85"/>
      <c r="E48" s="1209" t="s">
        <v>32</v>
      </c>
      <c r="F48" s="1209"/>
      <c r="G48" s="1209"/>
      <c r="H48" s="1210"/>
      <c r="I48" s="86" t="s">
        <v>493</v>
      </c>
      <c r="J48" s="87" t="s">
        <v>493</v>
      </c>
      <c r="K48" s="87" t="s">
        <v>493</v>
      </c>
      <c r="L48" s="87" t="s">
        <v>493</v>
      </c>
      <c r="M48" s="88" t="s">
        <v>493</v>
      </c>
    </row>
    <row r="49" spans="2:13" ht="27.75" customHeight="1" x14ac:dyDescent="0.15">
      <c r="B49" s="1205"/>
      <c r="C49" s="1206"/>
      <c r="D49" s="85"/>
      <c r="E49" s="1209" t="s">
        <v>33</v>
      </c>
      <c r="F49" s="1209"/>
      <c r="G49" s="1209"/>
      <c r="H49" s="1210"/>
      <c r="I49" s="86" t="s">
        <v>493</v>
      </c>
      <c r="J49" s="87" t="s">
        <v>493</v>
      </c>
      <c r="K49" s="87" t="s">
        <v>493</v>
      </c>
      <c r="L49" s="87" t="s">
        <v>493</v>
      </c>
      <c r="M49" s="88" t="s">
        <v>493</v>
      </c>
    </row>
    <row r="50" spans="2:13" ht="27.75" customHeight="1" x14ac:dyDescent="0.15">
      <c r="B50" s="1214" t="s">
        <v>34</v>
      </c>
      <c r="C50" s="1215"/>
      <c r="D50" s="91"/>
      <c r="E50" s="1209" t="s">
        <v>35</v>
      </c>
      <c r="F50" s="1209"/>
      <c r="G50" s="1209"/>
      <c r="H50" s="1210"/>
      <c r="I50" s="86">
        <v>9552</v>
      </c>
      <c r="J50" s="87">
        <v>10273</v>
      </c>
      <c r="K50" s="87">
        <v>11317</v>
      </c>
      <c r="L50" s="87">
        <v>12094</v>
      </c>
      <c r="M50" s="88">
        <v>13723</v>
      </c>
    </row>
    <row r="51" spans="2:13" ht="27.75" customHeight="1" x14ac:dyDescent="0.15">
      <c r="B51" s="1203"/>
      <c r="C51" s="1204"/>
      <c r="D51" s="85"/>
      <c r="E51" s="1209" t="s">
        <v>36</v>
      </c>
      <c r="F51" s="1209"/>
      <c r="G51" s="1209"/>
      <c r="H51" s="1210"/>
      <c r="I51" s="86">
        <v>2937</v>
      </c>
      <c r="J51" s="87">
        <v>2575</v>
      </c>
      <c r="K51" s="87">
        <v>2377</v>
      </c>
      <c r="L51" s="87">
        <v>2394</v>
      </c>
      <c r="M51" s="88">
        <v>2198</v>
      </c>
    </row>
    <row r="52" spans="2:13" ht="27.75" customHeight="1" x14ac:dyDescent="0.15">
      <c r="B52" s="1205"/>
      <c r="C52" s="1206"/>
      <c r="D52" s="85"/>
      <c r="E52" s="1209" t="s">
        <v>37</v>
      </c>
      <c r="F52" s="1209"/>
      <c r="G52" s="1209"/>
      <c r="H52" s="1210"/>
      <c r="I52" s="86">
        <v>41676</v>
      </c>
      <c r="J52" s="87">
        <v>42419</v>
      </c>
      <c r="K52" s="87">
        <v>43535</v>
      </c>
      <c r="L52" s="87">
        <v>45824</v>
      </c>
      <c r="M52" s="88">
        <v>45922</v>
      </c>
    </row>
    <row r="53" spans="2:13" ht="27.75" customHeight="1" thickBot="1" x14ac:dyDescent="0.2">
      <c r="B53" s="1216" t="s">
        <v>38</v>
      </c>
      <c r="C53" s="1217"/>
      <c r="D53" s="92"/>
      <c r="E53" s="1218" t="s">
        <v>39</v>
      </c>
      <c r="F53" s="1218"/>
      <c r="G53" s="1218"/>
      <c r="H53" s="1219"/>
      <c r="I53" s="93">
        <v>13269</v>
      </c>
      <c r="J53" s="94">
        <v>9352</v>
      </c>
      <c r="K53" s="94">
        <v>6705</v>
      </c>
      <c r="L53" s="94">
        <v>5088</v>
      </c>
      <c r="M53" s="95">
        <v>3144</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G10" zoomScale="85" zoomScaleNormal="85" zoomScaleSheetLayoutView="55" workbookViewId="0">
      <selection activeCell="J19" sqref="J19"/>
    </sheetView>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566</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566</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567</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568</v>
      </c>
      <c r="I42" s="354"/>
      <c r="J42" s="354"/>
      <c r="K42" s="354"/>
      <c r="L42" s="246"/>
      <c r="M42" s="246"/>
      <c r="N42" s="246"/>
      <c r="O42" s="246"/>
    </row>
    <row r="43" spans="2:17" x14ac:dyDescent="0.15">
      <c r="B43" s="250"/>
      <c r="C43" s="246"/>
      <c r="D43" s="246"/>
      <c r="E43" s="246"/>
      <c r="F43" s="246"/>
      <c r="G43" s="1220" t="s">
        <v>578</v>
      </c>
      <c r="H43" s="1221"/>
      <c r="I43" s="1221"/>
      <c r="J43" s="1221"/>
      <c r="K43" s="1221"/>
      <c r="L43" s="1221"/>
      <c r="M43" s="1221"/>
      <c r="N43" s="1221"/>
      <c r="O43" s="1222"/>
    </row>
    <row r="44" spans="2:17" x14ac:dyDescent="0.15">
      <c r="B44" s="250"/>
      <c r="C44" s="246"/>
      <c r="D44" s="246"/>
      <c r="E44" s="246"/>
      <c r="F44" s="246"/>
      <c r="G44" s="1223"/>
      <c r="H44" s="1224"/>
      <c r="I44" s="1224"/>
      <c r="J44" s="1224"/>
      <c r="K44" s="1224"/>
      <c r="L44" s="1224"/>
      <c r="M44" s="1224"/>
      <c r="N44" s="1224"/>
      <c r="O44" s="1225"/>
    </row>
    <row r="45" spans="2:17" x14ac:dyDescent="0.15">
      <c r="B45" s="250"/>
      <c r="C45" s="246"/>
      <c r="D45" s="246"/>
      <c r="E45" s="246"/>
      <c r="F45" s="246"/>
      <c r="G45" s="1223"/>
      <c r="H45" s="1224"/>
      <c r="I45" s="1224"/>
      <c r="J45" s="1224"/>
      <c r="K45" s="1224"/>
      <c r="L45" s="1224"/>
      <c r="M45" s="1224"/>
      <c r="N45" s="1224"/>
      <c r="O45" s="1225"/>
    </row>
    <row r="46" spans="2:17" x14ac:dyDescent="0.15">
      <c r="B46" s="250"/>
      <c r="C46" s="246"/>
      <c r="D46" s="246"/>
      <c r="E46" s="246"/>
      <c r="F46" s="246"/>
      <c r="G46" s="1223"/>
      <c r="H46" s="1224"/>
      <c r="I46" s="1224"/>
      <c r="J46" s="1224"/>
      <c r="K46" s="1224"/>
      <c r="L46" s="1224"/>
      <c r="M46" s="1224"/>
      <c r="N46" s="1224"/>
      <c r="O46" s="1225"/>
    </row>
    <row r="47" spans="2:17" x14ac:dyDescent="0.15">
      <c r="B47" s="250"/>
      <c r="C47" s="246"/>
      <c r="D47" s="246"/>
      <c r="E47" s="246"/>
      <c r="F47" s="246"/>
      <c r="G47" s="1226"/>
      <c r="H47" s="1227"/>
      <c r="I47" s="1227"/>
      <c r="J47" s="1227"/>
      <c r="K47" s="1227"/>
      <c r="L47" s="1227"/>
      <c r="M47" s="1227"/>
      <c r="N47" s="1227"/>
      <c r="O47" s="1228"/>
    </row>
    <row r="48" spans="2:17" x14ac:dyDescent="0.15">
      <c r="B48" s="250"/>
      <c r="C48" s="246"/>
      <c r="D48" s="246"/>
      <c r="E48" s="246"/>
      <c r="F48" s="246"/>
      <c r="G48" s="246"/>
      <c r="H48" s="355"/>
      <c r="I48" s="355"/>
      <c r="J48" s="355"/>
    </row>
    <row r="49" spans="1:17" x14ac:dyDescent="0.15">
      <c r="B49" s="250"/>
      <c r="C49" s="246"/>
      <c r="D49" s="246"/>
      <c r="E49" s="246"/>
      <c r="F49" s="246"/>
      <c r="G49" s="245" t="s">
        <v>569</v>
      </c>
    </row>
    <row r="50" spans="1:17" x14ac:dyDescent="0.15">
      <c r="B50" s="250"/>
      <c r="C50" s="246"/>
      <c r="D50" s="246"/>
      <c r="E50" s="246"/>
      <c r="F50" s="246"/>
      <c r="G50" s="1229"/>
      <c r="H50" s="1230"/>
      <c r="I50" s="1230"/>
      <c r="J50" s="1231"/>
      <c r="K50" s="356" t="s">
        <v>532</v>
      </c>
      <c r="L50" s="356" t="s">
        <v>533</v>
      </c>
      <c r="M50" s="356" t="s">
        <v>534</v>
      </c>
      <c r="N50" s="356" t="s">
        <v>535</v>
      </c>
      <c r="O50" s="356" t="s">
        <v>536</v>
      </c>
    </row>
    <row r="51" spans="1:17" x14ac:dyDescent="0.15">
      <c r="B51" s="250"/>
      <c r="C51" s="246"/>
      <c r="D51" s="246"/>
      <c r="E51" s="246"/>
      <c r="F51" s="246"/>
      <c r="G51" s="1232" t="s">
        <v>570</v>
      </c>
      <c r="H51" s="1233"/>
      <c r="I51" s="1238" t="s">
        <v>571</v>
      </c>
      <c r="J51" s="1238"/>
      <c r="K51" s="1240"/>
      <c r="L51" s="1240"/>
      <c r="M51" s="1240"/>
      <c r="N51" s="1241">
        <v>21.9</v>
      </c>
      <c r="O51" s="1241">
        <v>13.6</v>
      </c>
    </row>
    <row r="52" spans="1:17" x14ac:dyDescent="0.15">
      <c r="B52" s="250"/>
      <c r="C52" s="246"/>
      <c r="D52" s="246"/>
      <c r="E52" s="246"/>
      <c r="F52" s="246"/>
      <c r="G52" s="1234"/>
      <c r="H52" s="1235"/>
      <c r="I52" s="1239"/>
      <c r="J52" s="1239"/>
      <c r="K52" s="1241"/>
      <c r="L52" s="1241"/>
      <c r="M52" s="1241"/>
      <c r="N52" s="1241"/>
      <c r="O52" s="1241"/>
    </row>
    <row r="53" spans="1:17" x14ac:dyDescent="0.15">
      <c r="A53" s="357"/>
      <c r="B53" s="250"/>
      <c r="C53" s="246"/>
      <c r="D53" s="246"/>
      <c r="E53" s="246"/>
      <c r="F53" s="246"/>
      <c r="G53" s="1234"/>
      <c r="H53" s="1235"/>
      <c r="I53" s="1242" t="s">
        <v>577</v>
      </c>
      <c r="J53" s="1242"/>
      <c r="K53" s="1243"/>
      <c r="L53" s="1243"/>
      <c r="M53" s="1243"/>
      <c r="N53" s="1245">
        <v>45.5</v>
      </c>
      <c r="O53" s="1245">
        <v>46.7</v>
      </c>
    </row>
    <row r="54" spans="1:17" x14ac:dyDescent="0.15">
      <c r="A54" s="357"/>
      <c r="B54" s="250"/>
      <c r="C54" s="246"/>
      <c r="D54" s="246"/>
      <c r="E54" s="246"/>
      <c r="F54" s="246"/>
      <c r="G54" s="1236"/>
      <c r="H54" s="1237"/>
      <c r="I54" s="1242"/>
      <c r="J54" s="1242"/>
      <c r="K54" s="1244"/>
      <c r="L54" s="1244"/>
      <c r="M54" s="1244"/>
      <c r="N54" s="1244"/>
      <c r="O54" s="1244"/>
    </row>
    <row r="55" spans="1:17" x14ac:dyDescent="0.15">
      <c r="A55" s="357"/>
      <c r="B55" s="250"/>
      <c r="C55" s="246"/>
      <c r="D55" s="246"/>
      <c r="E55" s="246"/>
      <c r="F55" s="246"/>
      <c r="G55" s="1246" t="s">
        <v>573</v>
      </c>
      <c r="H55" s="1247"/>
      <c r="I55" s="1242" t="s">
        <v>571</v>
      </c>
      <c r="J55" s="1242"/>
      <c r="K55" s="1240"/>
      <c r="L55" s="1240"/>
      <c r="M55" s="1240"/>
      <c r="N55" s="1241">
        <v>34.9</v>
      </c>
      <c r="O55" s="1241">
        <v>53.1</v>
      </c>
    </row>
    <row r="56" spans="1:17" x14ac:dyDescent="0.15">
      <c r="A56" s="357"/>
      <c r="B56" s="250"/>
      <c r="C56" s="246"/>
      <c r="D56" s="246"/>
      <c r="E56" s="246"/>
      <c r="F56" s="246"/>
      <c r="G56" s="1248"/>
      <c r="H56" s="1249"/>
      <c r="I56" s="1242"/>
      <c r="J56" s="1242"/>
      <c r="K56" s="1241"/>
      <c r="L56" s="1241"/>
      <c r="M56" s="1241"/>
      <c r="N56" s="1241"/>
      <c r="O56" s="1241"/>
    </row>
    <row r="57" spans="1:17" s="357" customFormat="1" x14ac:dyDescent="0.15">
      <c r="B57" s="358"/>
      <c r="C57" s="354"/>
      <c r="D57" s="354"/>
      <c r="E57" s="354"/>
      <c r="F57" s="354"/>
      <c r="G57" s="1248"/>
      <c r="H57" s="1249"/>
      <c r="I57" s="1252" t="s">
        <v>572</v>
      </c>
      <c r="J57" s="1252"/>
      <c r="K57" s="1243"/>
      <c r="L57" s="1243"/>
      <c r="M57" s="1243"/>
      <c r="N57" s="1245">
        <v>60.2</v>
      </c>
      <c r="O57" s="1245">
        <v>58.3</v>
      </c>
      <c r="P57" s="359"/>
      <c r="Q57" s="358"/>
    </row>
    <row r="58" spans="1:17" s="357" customFormat="1" x14ac:dyDescent="0.15">
      <c r="A58" s="245"/>
      <c r="B58" s="358"/>
      <c r="C58" s="354"/>
      <c r="D58" s="354"/>
      <c r="E58" s="354"/>
      <c r="F58" s="354"/>
      <c r="G58" s="1250"/>
      <c r="H58" s="1251"/>
      <c r="I58" s="1252"/>
      <c r="J58" s="1252"/>
      <c r="K58" s="1244"/>
      <c r="L58" s="1244"/>
      <c r="M58" s="1244"/>
      <c r="N58" s="1244"/>
      <c r="O58" s="1244"/>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574</v>
      </c>
      <c r="C63" s="246"/>
      <c r="D63" s="246"/>
      <c r="E63" s="246"/>
      <c r="F63" s="246"/>
      <c r="G63" s="246"/>
      <c r="H63" s="246"/>
      <c r="I63" s="246"/>
      <c r="J63" s="246"/>
      <c r="K63" s="246"/>
      <c r="L63" s="246"/>
      <c r="M63" s="246"/>
      <c r="N63" s="246"/>
      <c r="O63" s="246"/>
    </row>
    <row r="64" spans="1:17" x14ac:dyDescent="0.15">
      <c r="B64" s="250"/>
      <c r="C64" s="246"/>
      <c r="D64" s="246"/>
      <c r="E64" s="246"/>
      <c r="F64" s="246"/>
      <c r="G64" s="353" t="s">
        <v>568</v>
      </c>
      <c r="I64" s="354"/>
      <c r="J64" s="354"/>
      <c r="K64" s="354"/>
      <c r="L64" s="246"/>
      <c r="M64" s="246"/>
      <c r="N64" s="246"/>
      <c r="O64" s="246"/>
    </row>
    <row r="65" spans="2:30" x14ac:dyDescent="0.15">
      <c r="B65" s="250"/>
      <c r="C65" s="246"/>
      <c r="D65" s="246"/>
      <c r="E65" s="246"/>
      <c r="F65" s="246"/>
      <c r="G65" s="1220" t="s">
        <v>579</v>
      </c>
      <c r="H65" s="1221"/>
      <c r="I65" s="1221"/>
      <c r="J65" s="1221"/>
      <c r="K65" s="1221"/>
      <c r="L65" s="1221"/>
      <c r="M65" s="1221"/>
      <c r="N65" s="1221"/>
      <c r="O65" s="1222"/>
    </row>
    <row r="66" spans="2:30" x14ac:dyDescent="0.15">
      <c r="B66" s="250"/>
      <c r="C66" s="246"/>
      <c r="D66" s="246"/>
      <c r="E66" s="246"/>
      <c r="F66" s="246"/>
      <c r="G66" s="1223"/>
      <c r="H66" s="1224"/>
      <c r="I66" s="1224"/>
      <c r="J66" s="1224"/>
      <c r="K66" s="1224"/>
      <c r="L66" s="1224"/>
      <c r="M66" s="1224"/>
      <c r="N66" s="1224"/>
      <c r="O66" s="1225"/>
    </row>
    <row r="67" spans="2:30" x14ac:dyDescent="0.15">
      <c r="B67" s="250"/>
      <c r="C67" s="246"/>
      <c r="D67" s="246"/>
      <c r="E67" s="246"/>
      <c r="F67" s="246"/>
      <c r="G67" s="1223"/>
      <c r="H67" s="1224"/>
      <c r="I67" s="1224"/>
      <c r="J67" s="1224"/>
      <c r="K67" s="1224"/>
      <c r="L67" s="1224"/>
      <c r="M67" s="1224"/>
      <c r="N67" s="1224"/>
      <c r="O67" s="1225"/>
    </row>
    <row r="68" spans="2:30" x14ac:dyDescent="0.15">
      <c r="B68" s="250"/>
      <c r="C68" s="246"/>
      <c r="D68" s="246"/>
      <c r="E68" s="246"/>
      <c r="F68" s="246"/>
      <c r="G68" s="1223"/>
      <c r="H68" s="1224"/>
      <c r="I68" s="1224"/>
      <c r="J68" s="1224"/>
      <c r="K68" s="1224"/>
      <c r="L68" s="1224"/>
      <c r="M68" s="1224"/>
      <c r="N68" s="1224"/>
      <c r="O68" s="1225"/>
    </row>
    <row r="69" spans="2:30" x14ac:dyDescent="0.15">
      <c r="B69" s="250"/>
      <c r="C69" s="246"/>
      <c r="D69" s="246"/>
      <c r="E69" s="246"/>
      <c r="F69" s="246"/>
      <c r="G69" s="1226"/>
      <c r="H69" s="1227"/>
      <c r="I69" s="1227"/>
      <c r="J69" s="1227"/>
      <c r="K69" s="1227"/>
      <c r="L69" s="1227"/>
      <c r="M69" s="1227"/>
      <c r="N69" s="1227"/>
      <c r="O69" s="1228"/>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575</v>
      </c>
      <c r="I71" s="370"/>
      <c r="J71" s="366"/>
      <c r="K71" s="366"/>
      <c r="L71" s="367"/>
      <c r="M71" s="366"/>
      <c r="N71" s="367"/>
      <c r="O71" s="368"/>
    </row>
    <row r="72" spans="2:30" x14ac:dyDescent="0.15">
      <c r="B72" s="250"/>
      <c r="C72" s="246"/>
      <c r="D72" s="246"/>
      <c r="E72" s="246"/>
      <c r="F72" s="246"/>
      <c r="G72" s="1229"/>
      <c r="H72" s="1230"/>
      <c r="I72" s="1230"/>
      <c r="J72" s="1231"/>
      <c r="K72" s="356" t="s">
        <v>532</v>
      </c>
      <c r="L72" s="356" t="s">
        <v>533</v>
      </c>
      <c r="M72" s="356" t="s">
        <v>534</v>
      </c>
      <c r="N72" s="356" t="s">
        <v>535</v>
      </c>
      <c r="O72" s="356" t="s">
        <v>536</v>
      </c>
    </row>
    <row r="73" spans="2:30" x14ac:dyDescent="0.15">
      <c r="B73" s="250"/>
      <c r="C73" s="246"/>
      <c r="D73" s="246"/>
      <c r="E73" s="246"/>
      <c r="F73" s="246"/>
      <c r="G73" s="1232" t="s">
        <v>570</v>
      </c>
      <c r="H73" s="1233"/>
      <c r="I73" s="1238" t="s">
        <v>571</v>
      </c>
      <c r="J73" s="1238"/>
      <c r="K73" s="1253">
        <v>59.7</v>
      </c>
      <c r="L73" s="1253">
        <v>41.3</v>
      </c>
      <c r="M73" s="1241">
        <v>29.5</v>
      </c>
      <c r="N73" s="1241">
        <v>21.9</v>
      </c>
      <c r="O73" s="1241">
        <v>13.6</v>
      </c>
      <c r="S73" s="245">
        <v>9.9</v>
      </c>
    </row>
    <row r="74" spans="2:30" x14ac:dyDescent="0.15">
      <c r="B74" s="250"/>
      <c r="C74" s="246"/>
      <c r="D74" s="246"/>
      <c r="E74" s="246"/>
      <c r="F74" s="246"/>
      <c r="G74" s="1234"/>
      <c r="H74" s="1235"/>
      <c r="I74" s="1239"/>
      <c r="J74" s="1239"/>
      <c r="K74" s="1253"/>
      <c r="L74" s="1253"/>
      <c r="M74" s="1241"/>
      <c r="N74" s="1241"/>
      <c r="O74" s="1241"/>
    </row>
    <row r="75" spans="2:30" x14ac:dyDescent="0.15">
      <c r="B75" s="250"/>
      <c r="C75" s="246"/>
      <c r="D75" s="246"/>
      <c r="E75" s="246"/>
      <c r="F75" s="246"/>
      <c r="G75" s="1234"/>
      <c r="H75" s="1235"/>
      <c r="I75" s="1242" t="s">
        <v>576</v>
      </c>
      <c r="J75" s="1242"/>
      <c r="K75" s="1245">
        <v>10.199999999999999</v>
      </c>
      <c r="L75" s="1245">
        <v>9.9</v>
      </c>
      <c r="M75" s="1245">
        <v>8.9</v>
      </c>
      <c r="N75" s="1245">
        <v>8.1999999999999993</v>
      </c>
      <c r="O75" s="1245">
        <v>7.8</v>
      </c>
      <c r="U75" s="245">
        <v>81.2</v>
      </c>
      <c r="W75" s="245">
        <v>87.2</v>
      </c>
      <c r="Y75" s="245">
        <v>99.8</v>
      </c>
      <c r="AA75" s="245">
        <v>109.5</v>
      </c>
      <c r="AC75" s="245">
        <v>115.2</v>
      </c>
    </row>
    <row r="76" spans="2:30" x14ac:dyDescent="0.15">
      <c r="B76" s="250"/>
      <c r="C76" s="246"/>
      <c r="D76" s="246"/>
      <c r="E76" s="246"/>
      <c r="F76" s="246"/>
      <c r="G76" s="1236"/>
      <c r="H76" s="1237"/>
      <c r="I76" s="1242"/>
      <c r="J76" s="1242"/>
      <c r="K76" s="1244"/>
      <c r="L76" s="1244"/>
      <c r="M76" s="1244"/>
      <c r="N76" s="1244"/>
      <c r="O76" s="1244"/>
    </row>
    <row r="77" spans="2:30" x14ac:dyDescent="0.15">
      <c r="B77" s="250"/>
      <c r="C77" s="246"/>
      <c r="D77" s="246"/>
      <c r="E77" s="246"/>
      <c r="F77" s="246"/>
      <c r="G77" s="1246" t="s">
        <v>573</v>
      </c>
      <c r="H77" s="1247"/>
      <c r="I77" s="1242" t="s">
        <v>571</v>
      </c>
      <c r="J77" s="1242"/>
      <c r="K77" s="1253">
        <v>46.1</v>
      </c>
      <c r="L77" s="1253">
        <v>37.6</v>
      </c>
      <c r="M77" s="1241">
        <v>33.799999999999997</v>
      </c>
      <c r="N77" s="1241">
        <v>34.9</v>
      </c>
      <c r="O77" s="1241">
        <v>53.1</v>
      </c>
      <c r="R77" s="245">
        <v>12.3</v>
      </c>
      <c r="T77" s="245">
        <v>11.1</v>
      </c>
    </row>
    <row r="78" spans="2:30" x14ac:dyDescent="0.15">
      <c r="B78" s="250"/>
      <c r="C78" s="246"/>
      <c r="D78" s="246"/>
      <c r="E78" s="246"/>
      <c r="F78" s="246"/>
      <c r="G78" s="1248"/>
      <c r="H78" s="1249"/>
      <c r="I78" s="1242"/>
      <c r="J78" s="1242"/>
      <c r="K78" s="1253"/>
      <c r="L78" s="1253"/>
      <c r="M78" s="1241"/>
      <c r="N78" s="1241"/>
      <c r="O78" s="1241"/>
    </row>
    <row r="79" spans="2:30" x14ac:dyDescent="0.15">
      <c r="B79" s="250"/>
      <c r="C79" s="246"/>
      <c r="D79" s="246"/>
      <c r="E79" s="246"/>
      <c r="F79" s="246"/>
      <c r="G79" s="1248"/>
      <c r="H79" s="1249"/>
      <c r="I79" s="1254" t="s">
        <v>576</v>
      </c>
      <c r="J79" s="1252"/>
      <c r="K79" s="1255">
        <v>8.5</v>
      </c>
      <c r="L79" s="1255">
        <v>7.9</v>
      </c>
      <c r="M79" s="1255">
        <v>7.1</v>
      </c>
      <c r="N79" s="1255">
        <v>7.2</v>
      </c>
      <c r="O79" s="1255">
        <v>8.6</v>
      </c>
      <c r="V79" s="245">
        <v>53.5</v>
      </c>
      <c r="X79" s="245">
        <v>48.2</v>
      </c>
      <c r="Z79" s="245">
        <v>34.200000000000003</v>
      </c>
      <c r="AB79" s="245">
        <v>30.3</v>
      </c>
      <c r="AD79" s="245">
        <v>28.9</v>
      </c>
    </row>
    <row r="80" spans="2:30" x14ac:dyDescent="0.15">
      <c r="B80" s="250"/>
      <c r="C80" s="246"/>
      <c r="D80" s="246"/>
      <c r="E80" s="246"/>
      <c r="F80" s="246"/>
      <c r="G80" s="1250"/>
      <c r="H80" s="1251"/>
      <c r="I80" s="1252"/>
      <c r="J80" s="1252"/>
      <c r="K80" s="1255"/>
      <c r="L80" s="1255"/>
      <c r="M80" s="1255"/>
      <c r="N80" s="1255"/>
      <c r="O80" s="1255"/>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8" scale="72"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84" zoomScale="70" zoomScaleNormal="70" zoomScaleSheetLayoutView="70" workbookViewId="0">
      <selection activeCell="R106" sqref="R106"/>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59055118110236227" bottom="0.31496062992125984" header="0.39370078740157483" footer="0"/>
  <pageSetup paperSize="8" scale="50"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J97" zoomScaleNormal="100" zoomScaleSheetLayoutView="55" workbookViewId="0">
      <selection activeCell="W12" sqref="W12"/>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59055118110236227" bottom="0.31496062992125984" header="0.39370078740157483" footer="0"/>
  <pageSetup paperSize="8" scale="50"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41</v>
      </c>
      <c r="E2" s="111"/>
      <c r="F2" s="112" t="s">
        <v>531</v>
      </c>
      <c r="G2" s="113"/>
      <c r="H2" s="114"/>
    </row>
    <row r="3" spans="1:8" x14ac:dyDescent="0.15">
      <c r="A3" s="110" t="s">
        <v>524</v>
      </c>
      <c r="B3" s="115"/>
      <c r="C3" s="116"/>
      <c r="D3" s="117">
        <v>63688</v>
      </c>
      <c r="E3" s="118"/>
      <c r="F3" s="119">
        <v>43493</v>
      </c>
      <c r="G3" s="120"/>
      <c r="H3" s="121"/>
    </row>
    <row r="4" spans="1:8" x14ac:dyDescent="0.15">
      <c r="A4" s="122"/>
      <c r="B4" s="123"/>
      <c r="C4" s="124"/>
      <c r="D4" s="125">
        <v>6436</v>
      </c>
      <c r="E4" s="126"/>
      <c r="F4" s="127">
        <v>23254</v>
      </c>
      <c r="G4" s="128"/>
      <c r="H4" s="129"/>
    </row>
    <row r="5" spans="1:8" x14ac:dyDescent="0.15">
      <c r="A5" s="110" t="s">
        <v>526</v>
      </c>
      <c r="B5" s="115"/>
      <c r="C5" s="116"/>
      <c r="D5" s="117">
        <v>68665</v>
      </c>
      <c r="E5" s="118"/>
      <c r="F5" s="119">
        <v>50840</v>
      </c>
      <c r="G5" s="120"/>
      <c r="H5" s="121"/>
    </row>
    <row r="6" spans="1:8" x14ac:dyDescent="0.15">
      <c r="A6" s="122"/>
      <c r="B6" s="123"/>
      <c r="C6" s="124"/>
      <c r="D6" s="125">
        <v>16965</v>
      </c>
      <c r="E6" s="126"/>
      <c r="F6" s="127">
        <v>25367</v>
      </c>
      <c r="G6" s="128"/>
      <c r="H6" s="129"/>
    </row>
    <row r="7" spans="1:8" x14ac:dyDescent="0.15">
      <c r="A7" s="110" t="s">
        <v>527</v>
      </c>
      <c r="B7" s="115"/>
      <c r="C7" s="116"/>
      <c r="D7" s="117">
        <v>74577</v>
      </c>
      <c r="E7" s="118"/>
      <c r="F7" s="119">
        <v>53605</v>
      </c>
      <c r="G7" s="120"/>
      <c r="H7" s="121"/>
    </row>
    <row r="8" spans="1:8" x14ac:dyDescent="0.15">
      <c r="A8" s="122"/>
      <c r="B8" s="123"/>
      <c r="C8" s="124"/>
      <c r="D8" s="125">
        <v>18161</v>
      </c>
      <c r="E8" s="126"/>
      <c r="F8" s="127">
        <v>28343</v>
      </c>
      <c r="G8" s="128"/>
      <c r="H8" s="129"/>
    </row>
    <row r="9" spans="1:8" x14ac:dyDescent="0.15">
      <c r="A9" s="110" t="s">
        <v>528</v>
      </c>
      <c r="B9" s="115"/>
      <c r="C9" s="116"/>
      <c r="D9" s="117">
        <v>96981</v>
      </c>
      <c r="E9" s="118"/>
      <c r="F9" s="119">
        <v>58051</v>
      </c>
      <c r="G9" s="120"/>
      <c r="H9" s="121"/>
    </row>
    <row r="10" spans="1:8" x14ac:dyDescent="0.15">
      <c r="A10" s="122"/>
      <c r="B10" s="123"/>
      <c r="C10" s="124"/>
      <c r="D10" s="125">
        <v>38647</v>
      </c>
      <c r="E10" s="126"/>
      <c r="F10" s="127">
        <v>32143</v>
      </c>
      <c r="G10" s="128"/>
      <c r="H10" s="129"/>
    </row>
    <row r="11" spans="1:8" x14ac:dyDescent="0.15">
      <c r="A11" s="110" t="s">
        <v>529</v>
      </c>
      <c r="B11" s="115"/>
      <c r="C11" s="116"/>
      <c r="D11" s="117">
        <v>70935</v>
      </c>
      <c r="E11" s="118"/>
      <c r="F11" s="119">
        <v>65942</v>
      </c>
      <c r="G11" s="120"/>
      <c r="H11" s="121"/>
    </row>
    <row r="12" spans="1:8" x14ac:dyDescent="0.15">
      <c r="A12" s="122"/>
      <c r="B12" s="123"/>
      <c r="C12" s="130"/>
      <c r="D12" s="125">
        <v>16852</v>
      </c>
      <c r="E12" s="126"/>
      <c r="F12" s="127">
        <v>32778</v>
      </c>
      <c r="G12" s="128"/>
      <c r="H12" s="129"/>
    </row>
    <row r="13" spans="1:8" x14ac:dyDescent="0.15">
      <c r="A13" s="110"/>
      <c r="B13" s="115"/>
      <c r="C13" s="131"/>
      <c r="D13" s="132">
        <v>74969</v>
      </c>
      <c r="E13" s="133"/>
      <c r="F13" s="134">
        <v>54386</v>
      </c>
      <c r="G13" s="135"/>
      <c r="H13" s="121"/>
    </row>
    <row r="14" spans="1:8" x14ac:dyDescent="0.15">
      <c r="A14" s="122"/>
      <c r="B14" s="123"/>
      <c r="C14" s="124"/>
      <c r="D14" s="125">
        <v>19412</v>
      </c>
      <c r="E14" s="126"/>
      <c r="F14" s="127">
        <v>28377</v>
      </c>
      <c r="G14" s="128"/>
      <c r="H14" s="129"/>
    </row>
    <row r="17" spans="1:11" x14ac:dyDescent="0.15">
      <c r="A17" s="106" t="s">
        <v>42</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43</v>
      </c>
      <c r="B19" s="136">
        <f>ROUND(VALUE(SUBSTITUTE(実質収支比率等に係る経年分析!F$48,"▲","-")),2)</f>
        <v>5.87</v>
      </c>
      <c r="C19" s="136">
        <f>ROUND(VALUE(SUBSTITUTE(実質収支比率等に係る経年分析!G$48,"▲","-")),2)</f>
        <v>6.34</v>
      </c>
      <c r="D19" s="136">
        <f>ROUND(VALUE(SUBSTITUTE(実質収支比率等に係る経年分析!H$48,"▲","-")),2)</f>
        <v>7.15</v>
      </c>
      <c r="E19" s="136">
        <f>ROUND(VALUE(SUBSTITUTE(実質収支比率等に係る経年分析!I$48,"▲","-")),2)</f>
        <v>9.48</v>
      </c>
      <c r="F19" s="136">
        <f>ROUND(VALUE(SUBSTITUTE(実質収支比率等に係る経年分析!J$48,"▲","-")),2)</f>
        <v>8.35</v>
      </c>
    </row>
    <row r="20" spans="1:11" x14ac:dyDescent="0.15">
      <c r="A20" s="136" t="s">
        <v>44</v>
      </c>
      <c r="B20" s="136">
        <f>ROUND(VALUE(SUBSTITUTE(実質収支比率等に係る経年分析!F$47,"▲","-")),2)</f>
        <v>17.420000000000002</v>
      </c>
      <c r="C20" s="136">
        <f>ROUND(VALUE(SUBSTITUTE(実質収支比率等に係る経年分析!G$47,"▲","-")),2)</f>
        <v>17.850000000000001</v>
      </c>
      <c r="D20" s="136">
        <f>ROUND(VALUE(SUBSTITUTE(実質収支比率等に係る経年分析!H$47,"▲","-")),2)</f>
        <v>19.37</v>
      </c>
      <c r="E20" s="136">
        <f>ROUND(VALUE(SUBSTITUTE(実質収支比率等に係る経年分析!I$47,"▲","-")),2)</f>
        <v>20.71</v>
      </c>
      <c r="F20" s="136">
        <f>ROUND(VALUE(SUBSTITUTE(実質収支比率等に係る経年分析!J$47,"▲","-")),2)</f>
        <v>21.65</v>
      </c>
    </row>
    <row r="21" spans="1:11" x14ac:dyDescent="0.15">
      <c r="A21" s="136" t="s">
        <v>45</v>
      </c>
      <c r="B21" s="136">
        <f>IF(ISNUMBER(VALUE(SUBSTITUTE(実質収支比率等に係る経年分析!F$49,"▲","-"))),ROUND(VALUE(SUBSTITUTE(実質収支比率等に係る経年分析!F$49,"▲","-")),2),NA())</f>
        <v>3.98</v>
      </c>
      <c r="C21" s="136">
        <f>IF(ISNUMBER(VALUE(SUBSTITUTE(実質収支比率等に係る経年分析!G$49,"▲","-"))),ROUND(VALUE(SUBSTITUTE(実質収支比率等に係る経年分析!G$49,"▲","-")),2),NA())</f>
        <v>7.82</v>
      </c>
      <c r="D21" s="136">
        <f>IF(ISNUMBER(VALUE(SUBSTITUTE(実質収支比率等に係る経年分析!H$49,"▲","-"))),ROUND(VALUE(SUBSTITUTE(実質収支比率等に係る経年分析!H$49,"▲","-")),2),NA())</f>
        <v>4.1100000000000003</v>
      </c>
      <c r="E21" s="136">
        <f>IF(ISNUMBER(VALUE(SUBSTITUTE(実質収支比率等に係る経年分析!I$49,"▲","-"))),ROUND(VALUE(SUBSTITUTE(実質収支比率等に係る経年分析!I$49,"▲","-")),2),NA())</f>
        <v>6.51</v>
      </c>
      <c r="F21" s="136">
        <f>IF(ISNUMBER(VALUE(SUBSTITUTE(実質収支比率等に係る経年分析!J$49,"▲","-"))),ROUND(VALUE(SUBSTITUTE(実質収支比率等に係る経年分析!J$49,"▲","-")),2),NA())</f>
        <v>-0.1</v>
      </c>
    </row>
    <row r="24" spans="1:11" x14ac:dyDescent="0.15">
      <c r="A24" s="106" t="s">
        <v>46</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47</v>
      </c>
      <c r="C26" s="137" t="s">
        <v>48</v>
      </c>
      <c r="D26" s="137" t="s">
        <v>47</v>
      </c>
      <c r="E26" s="137" t="s">
        <v>48</v>
      </c>
      <c r="F26" s="137" t="s">
        <v>47</v>
      </c>
      <c r="G26" s="137" t="s">
        <v>48</v>
      </c>
      <c r="H26" s="137" t="s">
        <v>47</v>
      </c>
      <c r="I26" s="137" t="s">
        <v>48</v>
      </c>
      <c r="J26" s="137" t="s">
        <v>47</v>
      </c>
      <c r="K26" s="137" t="s">
        <v>48</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str">
        <f>IF(連結実質赤字比率に係る赤字・黒字の構成分析!C$40="",NA(),連結実質赤字比率に係る赤字・黒字の構成分析!C$40)</f>
        <v>農業集落排水事業特別会計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x14ac:dyDescent="0.15">
      <c r="A31" s="137" t="str">
        <f>IF(連結実質赤字比率に係る赤字・黒字の構成分析!C$39="",NA(),連結実質赤字比率に係る赤字・黒字の構成分析!C$39)</f>
        <v>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0.02</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0.02</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0.02</v>
      </c>
    </row>
    <row r="32" spans="1:11" x14ac:dyDescent="0.15">
      <c r="A32" s="137" t="str">
        <f>IF(連結実質赤字比率に係る赤字・黒字の構成分析!C$38="",NA(),連結実質赤字比率に係る赤字・黒字の構成分析!C$38)</f>
        <v>公共下水道事業特別会計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0.2</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0.13</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0.09</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0.05</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0.14000000000000001</v>
      </c>
    </row>
    <row r="33" spans="1:16" x14ac:dyDescent="0.15">
      <c r="A33" s="137" t="str">
        <f>IF(連結実質赤字比率に係る赤字・黒字の構成分析!C$37="",NA(),連結実質赤字比率に係る赤字・黒字の構成分析!C$37)</f>
        <v>介護保険特別会計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0.82</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0.46</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0.62</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0.35</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0.72</v>
      </c>
    </row>
    <row r="34" spans="1:16" x14ac:dyDescent="0.15">
      <c r="A34" s="137" t="str">
        <f>IF(連結実質赤字比率に係る赤字・黒字の構成分析!C$36="",NA(),連結実質赤字比率に係る赤字・黒字の構成分析!C$36)</f>
        <v>一般会計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5.86</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6.34</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7.15</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9.48</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8.35</v>
      </c>
    </row>
    <row r="35" spans="1:16" x14ac:dyDescent="0.15">
      <c r="A35" s="137" t="str">
        <f>IF(連結実質赤字比率に係る赤字・黒字の構成分析!C$35="",NA(),連結実質赤字比率に係る赤字・黒字の構成分析!C$35)</f>
        <v>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8.52</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7.97</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8.17</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8.09</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8.4700000000000006</v>
      </c>
    </row>
    <row r="36" spans="1:16" x14ac:dyDescent="0.15">
      <c r="A36" s="137" t="str">
        <f>IF(連結実質赤字比率に係る赤字・黒字の構成分析!C$34="",NA(),連結実質赤字比率に係る赤字・黒字の構成分析!C$34)</f>
        <v>国民健康保険特別会計</v>
      </c>
      <c r="B36" s="137">
        <f>IF(ROUND(VALUE(SUBSTITUTE(連結実質赤字比率に係る赤字・黒字の構成分析!F$34,"▲", "-")), 2) &lt; 0, ABS(ROUND(VALUE(SUBSTITUTE(連結実質赤字比率に係る赤字・黒字の構成分析!F$34,"▲", "-")), 2)), NA())</f>
        <v>6.82</v>
      </c>
      <c r="C36" s="137" t="e">
        <f>IF(ROUND(VALUE(SUBSTITUTE(連結実質赤字比率に係る赤字・黒字の構成分析!F$34,"▲", "-")), 2) &gt;= 0, ABS(ROUND(VALUE(SUBSTITUTE(連結実質赤字比率に係る赤字・黒字の構成分析!F$34,"▲", "-")), 2)), NA())</f>
        <v>#N/A</v>
      </c>
      <c r="D36" s="137">
        <f>IF(ROUND(VALUE(SUBSTITUTE(連結実質赤字比率に係る赤字・黒字の構成分析!G$34,"▲", "-")), 2) &lt; 0, ABS(ROUND(VALUE(SUBSTITUTE(連結実質赤字比率に係る赤字・黒字の構成分析!G$34,"▲", "-")), 2)), NA())</f>
        <v>7.61</v>
      </c>
      <c r="E36" s="137" t="e">
        <f>IF(ROUND(VALUE(SUBSTITUTE(連結実質赤字比率に係る赤字・黒字の構成分析!G$34,"▲", "-")), 2) &gt;= 0, ABS(ROUND(VALUE(SUBSTITUTE(連結実質赤字比率に係る赤字・黒字の構成分析!G$34,"▲", "-")), 2)), NA())</f>
        <v>#N/A</v>
      </c>
      <c r="F36" s="137">
        <f>IF(ROUND(VALUE(SUBSTITUTE(連結実質赤字比率に係る赤字・黒字の構成分析!H$34,"▲", "-")), 2) &lt; 0, ABS(ROUND(VALUE(SUBSTITUTE(連結実質赤字比率に係る赤字・黒字の構成分析!H$34,"▲", "-")), 2)), NA())</f>
        <v>5.92</v>
      </c>
      <c r="G36" s="137" t="e">
        <f>IF(ROUND(VALUE(SUBSTITUTE(連結実質赤字比率に係る赤字・黒字の構成分析!H$34,"▲", "-")), 2) &gt;= 0, ABS(ROUND(VALUE(SUBSTITUTE(連結実質赤字比率に係る赤字・黒字の構成分析!H$34,"▲", "-")), 2)), NA())</f>
        <v>#N/A</v>
      </c>
      <c r="H36" s="137">
        <f>IF(ROUND(VALUE(SUBSTITUTE(連結実質赤字比率に係る赤字・黒字の構成分析!I$34,"▲", "-")), 2) &lt; 0, ABS(ROUND(VALUE(SUBSTITUTE(連結実質赤字比率に係る赤字・黒字の構成分析!I$34,"▲", "-")), 2)), NA())</f>
        <v>3.22</v>
      </c>
      <c r="I36" s="137" t="e">
        <f>IF(ROUND(VALUE(SUBSTITUTE(連結実質赤字比率に係る赤字・黒字の構成分析!I$34,"▲", "-")), 2) &gt;= 0, ABS(ROUND(VALUE(SUBSTITUTE(連結実質赤字比率に係る赤字・黒字の構成分析!I$34,"▲", "-")), 2)), NA())</f>
        <v>#N/A</v>
      </c>
      <c r="J36" s="137">
        <f>IF(ROUND(VALUE(SUBSTITUTE(連結実質赤字比率に係る赤字・黒字の構成分析!J$34,"▲", "-")), 2) &lt; 0, ABS(ROUND(VALUE(SUBSTITUTE(連結実質赤字比率に係る赤字・黒字の構成分析!J$34,"▲", "-")), 2)), NA())</f>
        <v>0.15</v>
      </c>
      <c r="K36" s="137" t="e">
        <f>IF(ROUND(VALUE(SUBSTITUTE(連結実質赤字比率に係る赤字・黒字の構成分析!J$34,"▲", "-")), 2) &gt;= 0, ABS(ROUND(VALUE(SUBSTITUTE(連結実質赤字比率に係る赤字・黒字の構成分析!J$34,"▲", "-")), 2)), NA())</f>
        <v>#N/A</v>
      </c>
    </row>
    <row r="39" spans="1:16" x14ac:dyDescent="0.15">
      <c r="A39" s="106" t="s">
        <v>49</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x14ac:dyDescent="0.15">
      <c r="A42" s="138" t="s">
        <v>52</v>
      </c>
      <c r="B42" s="138"/>
      <c r="C42" s="138"/>
      <c r="D42" s="138">
        <f>'実質公債費比率（分子）の構造'!K$52</f>
        <v>3208</v>
      </c>
      <c r="E42" s="138"/>
      <c r="F42" s="138"/>
      <c r="G42" s="138">
        <f>'実質公債費比率（分子）の構造'!L$52</f>
        <v>3320</v>
      </c>
      <c r="H42" s="138"/>
      <c r="I42" s="138"/>
      <c r="J42" s="138">
        <f>'実質公債費比率（分子）の構造'!M$52</f>
        <v>3842</v>
      </c>
      <c r="K42" s="138"/>
      <c r="L42" s="138"/>
      <c r="M42" s="138">
        <f>'実質公債費比率（分子）の構造'!N$52</f>
        <v>3839</v>
      </c>
      <c r="N42" s="138"/>
      <c r="O42" s="138"/>
      <c r="P42" s="138">
        <f>'実質公債費比率（分子）の構造'!O$52</f>
        <v>4046</v>
      </c>
    </row>
    <row r="43" spans="1:16" x14ac:dyDescent="0.15">
      <c r="A43" s="138" t="s">
        <v>53</v>
      </c>
      <c r="B43" s="138">
        <f>'実質公債費比率（分子）の構造'!K$51</f>
        <v>0</v>
      </c>
      <c r="C43" s="138"/>
      <c r="D43" s="138"/>
      <c r="E43" s="138">
        <f>'実質公債費比率（分子）の構造'!L$51</f>
        <v>0</v>
      </c>
      <c r="F43" s="138"/>
      <c r="G43" s="138"/>
      <c r="H43" s="138">
        <f>'実質公債費比率（分子）の構造'!M$51</f>
        <v>0</v>
      </c>
      <c r="I43" s="138"/>
      <c r="J43" s="138"/>
      <c r="K43" s="138">
        <f>'実質公債費比率（分子）の構造'!N$51</f>
        <v>0</v>
      </c>
      <c r="L43" s="138"/>
      <c r="M43" s="138"/>
      <c r="N43" s="138">
        <f>'実質公債費比率（分子）の構造'!O$51</f>
        <v>0</v>
      </c>
      <c r="O43" s="138"/>
      <c r="P43" s="138"/>
    </row>
    <row r="44" spans="1:16" x14ac:dyDescent="0.15">
      <c r="A44" s="138" t="s">
        <v>54</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x14ac:dyDescent="0.15">
      <c r="A45" s="138" t="s">
        <v>55</v>
      </c>
      <c r="B45" s="138">
        <f>'実質公債費比率（分子）の構造'!K$49</f>
        <v>372</v>
      </c>
      <c r="C45" s="138"/>
      <c r="D45" s="138"/>
      <c r="E45" s="138">
        <f>'実質公債費比率（分子）の構造'!L$49</f>
        <v>385</v>
      </c>
      <c r="F45" s="138"/>
      <c r="G45" s="138"/>
      <c r="H45" s="138">
        <f>'実質公債費比率（分子）の構造'!M$49</f>
        <v>373</v>
      </c>
      <c r="I45" s="138"/>
      <c r="J45" s="138"/>
      <c r="K45" s="138">
        <f>'実質公債費比率（分子）の構造'!N$49</f>
        <v>374</v>
      </c>
      <c r="L45" s="138"/>
      <c r="M45" s="138"/>
      <c r="N45" s="138">
        <f>'実質公債費比率（分子）の構造'!O$49</f>
        <v>359</v>
      </c>
      <c r="O45" s="138"/>
      <c r="P45" s="138"/>
    </row>
    <row r="46" spans="1:16" x14ac:dyDescent="0.15">
      <c r="A46" s="138" t="s">
        <v>56</v>
      </c>
      <c r="B46" s="138">
        <f>'実質公債費比率（分子）の構造'!K$48</f>
        <v>715</v>
      </c>
      <c r="C46" s="138"/>
      <c r="D46" s="138"/>
      <c r="E46" s="138">
        <f>'実質公債費比率（分子）の構造'!L$48</f>
        <v>715</v>
      </c>
      <c r="F46" s="138"/>
      <c r="G46" s="138"/>
      <c r="H46" s="138">
        <f>'実質公債費比率（分子）の構造'!M$48</f>
        <v>711</v>
      </c>
      <c r="I46" s="138"/>
      <c r="J46" s="138"/>
      <c r="K46" s="138">
        <f>'実質公債費比率（分子）の構造'!N$48</f>
        <v>710</v>
      </c>
      <c r="L46" s="138"/>
      <c r="M46" s="138"/>
      <c r="N46" s="138">
        <f>'実質公債費比率（分子）の構造'!O$48</f>
        <v>718</v>
      </c>
      <c r="O46" s="138"/>
      <c r="P46" s="138"/>
    </row>
    <row r="47" spans="1:16" x14ac:dyDescent="0.15">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59</v>
      </c>
      <c r="B49" s="138">
        <f>'実質公債費比率（分子）の構造'!K$45</f>
        <v>4367</v>
      </c>
      <c r="C49" s="138"/>
      <c r="D49" s="138"/>
      <c r="E49" s="138">
        <f>'実質公債費比率（分子）の構造'!L$45</f>
        <v>4298</v>
      </c>
      <c r="F49" s="138"/>
      <c r="G49" s="138"/>
      <c r="H49" s="138">
        <f>'実質公債費比率（分子）の構造'!M$45</f>
        <v>4487</v>
      </c>
      <c r="I49" s="138"/>
      <c r="J49" s="138"/>
      <c r="K49" s="138">
        <f>'実質公債費比率（分子）の構造'!N$45</f>
        <v>4582</v>
      </c>
      <c r="L49" s="138"/>
      <c r="M49" s="138"/>
      <c r="N49" s="138">
        <f>'実質公債費比率（分子）の構造'!O$45</f>
        <v>4831</v>
      </c>
      <c r="O49" s="138"/>
      <c r="P49" s="138"/>
    </row>
    <row r="50" spans="1:16" x14ac:dyDescent="0.15">
      <c r="A50" s="138" t="s">
        <v>60</v>
      </c>
      <c r="B50" s="138" t="e">
        <f>NA()</f>
        <v>#N/A</v>
      </c>
      <c r="C50" s="138">
        <f>IF(ISNUMBER('実質公債費比率（分子）の構造'!K$53),'実質公債費比率（分子）の構造'!K$53,NA())</f>
        <v>2246</v>
      </c>
      <c r="D50" s="138" t="e">
        <f>NA()</f>
        <v>#N/A</v>
      </c>
      <c r="E50" s="138" t="e">
        <f>NA()</f>
        <v>#N/A</v>
      </c>
      <c r="F50" s="138">
        <f>IF(ISNUMBER('実質公債費比率（分子）の構造'!L$53),'実質公債費比率（分子）の構造'!L$53,NA())</f>
        <v>2078</v>
      </c>
      <c r="G50" s="138" t="e">
        <f>NA()</f>
        <v>#N/A</v>
      </c>
      <c r="H50" s="138" t="e">
        <f>NA()</f>
        <v>#N/A</v>
      </c>
      <c r="I50" s="138">
        <f>IF(ISNUMBER('実質公債費比率（分子）の構造'!M$53),'実質公債費比率（分子）の構造'!M$53,NA())</f>
        <v>1729</v>
      </c>
      <c r="J50" s="138" t="e">
        <f>NA()</f>
        <v>#N/A</v>
      </c>
      <c r="K50" s="138" t="e">
        <f>NA()</f>
        <v>#N/A</v>
      </c>
      <c r="L50" s="138">
        <f>IF(ISNUMBER('実質公債費比率（分子）の構造'!N$53),'実質公債費比率（分子）の構造'!N$53,NA())</f>
        <v>1827</v>
      </c>
      <c r="M50" s="138" t="e">
        <f>NA()</f>
        <v>#N/A</v>
      </c>
      <c r="N50" s="138" t="e">
        <f>NA()</f>
        <v>#N/A</v>
      </c>
      <c r="O50" s="138">
        <f>IF(ISNUMBER('実質公債費比率（分子）の構造'!O$53),'実質公債費比率（分子）の構造'!O$53,NA())</f>
        <v>1862</v>
      </c>
      <c r="P50" s="138" t="e">
        <f>NA()</f>
        <v>#N/A</v>
      </c>
    </row>
    <row r="53" spans="1:16" x14ac:dyDescent="0.15">
      <c r="A53" s="106" t="s">
        <v>61</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x14ac:dyDescent="0.15">
      <c r="A56" s="137" t="s">
        <v>37</v>
      </c>
      <c r="B56" s="137"/>
      <c r="C56" s="137"/>
      <c r="D56" s="137">
        <f>'将来負担比率（分子）の構造'!I$52</f>
        <v>41676</v>
      </c>
      <c r="E56" s="137"/>
      <c r="F56" s="137"/>
      <c r="G56" s="137">
        <f>'将来負担比率（分子）の構造'!J$52</f>
        <v>42419</v>
      </c>
      <c r="H56" s="137"/>
      <c r="I56" s="137"/>
      <c r="J56" s="137">
        <f>'将来負担比率（分子）の構造'!K$52</f>
        <v>43535</v>
      </c>
      <c r="K56" s="137"/>
      <c r="L56" s="137"/>
      <c r="M56" s="137">
        <f>'将来負担比率（分子）の構造'!L$52</f>
        <v>45824</v>
      </c>
      <c r="N56" s="137"/>
      <c r="O56" s="137"/>
      <c r="P56" s="137">
        <f>'将来負担比率（分子）の構造'!M$52</f>
        <v>45922</v>
      </c>
    </row>
    <row r="57" spans="1:16" x14ac:dyDescent="0.15">
      <c r="A57" s="137" t="s">
        <v>36</v>
      </c>
      <c r="B57" s="137"/>
      <c r="C57" s="137"/>
      <c r="D57" s="137">
        <f>'将来負担比率（分子）の構造'!I$51</f>
        <v>2937</v>
      </c>
      <c r="E57" s="137"/>
      <c r="F57" s="137"/>
      <c r="G57" s="137">
        <f>'将来負担比率（分子）の構造'!J$51</f>
        <v>2575</v>
      </c>
      <c r="H57" s="137"/>
      <c r="I57" s="137"/>
      <c r="J57" s="137">
        <f>'将来負担比率（分子）の構造'!K$51</f>
        <v>2377</v>
      </c>
      <c r="K57" s="137"/>
      <c r="L57" s="137"/>
      <c r="M57" s="137">
        <f>'将来負担比率（分子）の構造'!L$51</f>
        <v>2394</v>
      </c>
      <c r="N57" s="137"/>
      <c r="O57" s="137"/>
      <c r="P57" s="137">
        <f>'将来負担比率（分子）の構造'!M$51</f>
        <v>2198</v>
      </c>
    </row>
    <row r="58" spans="1:16" x14ac:dyDescent="0.15">
      <c r="A58" s="137" t="s">
        <v>35</v>
      </c>
      <c r="B58" s="137"/>
      <c r="C58" s="137"/>
      <c r="D58" s="137">
        <f>'将来負担比率（分子）の構造'!I$50</f>
        <v>9552</v>
      </c>
      <c r="E58" s="137"/>
      <c r="F58" s="137"/>
      <c r="G58" s="137">
        <f>'将来負担比率（分子）の構造'!J$50</f>
        <v>10273</v>
      </c>
      <c r="H58" s="137"/>
      <c r="I58" s="137"/>
      <c r="J58" s="137">
        <f>'将来負担比率（分子）の構造'!K$50</f>
        <v>11317</v>
      </c>
      <c r="K58" s="137"/>
      <c r="L58" s="137"/>
      <c r="M58" s="137">
        <f>'将来負担比率（分子）の構造'!L$50</f>
        <v>12094</v>
      </c>
      <c r="N58" s="137"/>
      <c r="O58" s="137"/>
      <c r="P58" s="137">
        <f>'将来負担比率（分子）の構造'!M$50</f>
        <v>13723</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f>'将来負担比率（分子）の構造'!K$46</f>
        <v>24</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4944</v>
      </c>
      <c r="C62" s="137"/>
      <c r="D62" s="137"/>
      <c r="E62" s="137">
        <f>'将来負担比率（分子）の構造'!J$45</f>
        <v>4071</v>
      </c>
      <c r="F62" s="137"/>
      <c r="G62" s="137"/>
      <c r="H62" s="137">
        <f>'将来負担比率（分子）の構造'!K$45</f>
        <v>3164</v>
      </c>
      <c r="I62" s="137"/>
      <c r="J62" s="137"/>
      <c r="K62" s="137">
        <f>'将来負担比率（分子）の構造'!L$45</f>
        <v>2674</v>
      </c>
      <c r="L62" s="137"/>
      <c r="M62" s="137"/>
      <c r="N62" s="137">
        <f>'将来負担比率（分子）の構造'!M$45</f>
        <v>2657</v>
      </c>
      <c r="O62" s="137"/>
      <c r="P62" s="137"/>
    </row>
    <row r="63" spans="1:16" x14ac:dyDescent="0.15">
      <c r="A63" s="137" t="s">
        <v>28</v>
      </c>
      <c r="B63" s="137">
        <f>'将来負担比率（分子）の構造'!I$44</f>
        <v>2269</v>
      </c>
      <c r="C63" s="137"/>
      <c r="D63" s="137"/>
      <c r="E63" s="137">
        <f>'将来負担比率（分子）の構造'!J$44</f>
        <v>1878</v>
      </c>
      <c r="F63" s="137"/>
      <c r="G63" s="137"/>
      <c r="H63" s="137">
        <f>'将来負担比率（分子）の構造'!K$44</f>
        <v>1483</v>
      </c>
      <c r="I63" s="137"/>
      <c r="J63" s="137"/>
      <c r="K63" s="137">
        <f>'将来負担比率（分子）の構造'!L$44</f>
        <v>1122</v>
      </c>
      <c r="L63" s="137"/>
      <c r="M63" s="137"/>
      <c r="N63" s="137">
        <f>'将来負担比率（分子）の構造'!M$44</f>
        <v>825</v>
      </c>
      <c r="O63" s="137"/>
      <c r="P63" s="137"/>
    </row>
    <row r="64" spans="1:16" x14ac:dyDescent="0.15">
      <c r="A64" s="137" t="s">
        <v>27</v>
      </c>
      <c r="B64" s="137">
        <f>'将来負担比率（分子）の構造'!I$43</f>
        <v>10664</v>
      </c>
      <c r="C64" s="137"/>
      <c r="D64" s="137"/>
      <c r="E64" s="137">
        <f>'将来負担比率（分子）の構造'!J$43</f>
        <v>10439</v>
      </c>
      <c r="F64" s="137"/>
      <c r="G64" s="137"/>
      <c r="H64" s="137">
        <f>'将来負担比率（分子）の構造'!K$43</f>
        <v>10282</v>
      </c>
      <c r="I64" s="137"/>
      <c r="J64" s="137"/>
      <c r="K64" s="137">
        <f>'将来負担比率（分子）の構造'!L$43</f>
        <v>10224</v>
      </c>
      <c r="L64" s="137"/>
      <c r="M64" s="137"/>
      <c r="N64" s="137">
        <f>'将来負担比率（分子）の構造'!M$43</f>
        <v>10184</v>
      </c>
      <c r="O64" s="137"/>
      <c r="P64" s="137"/>
    </row>
    <row r="65" spans="1:16" x14ac:dyDescent="0.15">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f>'将来負担比率（分子）の構造'!M$42</f>
        <v>85</v>
      </c>
      <c r="O65" s="137"/>
      <c r="P65" s="137"/>
    </row>
    <row r="66" spans="1:16" x14ac:dyDescent="0.15">
      <c r="A66" s="137" t="s">
        <v>25</v>
      </c>
      <c r="B66" s="137">
        <f>'将来負担比率（分子）の構造'!I$41</f>
        <v>49557</v>
      </c>
      <c r="C66" s="137"/>
      <c r="D66" s="137"/>
      <c r="E66" s="137">
        <f>'将来負担比率（分子）の構造'!J$41</f>
        <v>48231</v>
      </c>
      <c r="F66" s="137"/>
      <c r="G66" s="137"/>
      <c r="H66" s="137">
        <f>'将来負担比率（分子）の構造'!K$41</f>
        <v>48980</v>
      </c>
      <c r="I66" s="137"/>
      <c r="J66" s="137"/>
      <c r="K66" s="137">
        <f>'将来負担比率（分子）の構造'!L$41</f>
        <v>51379</v>
      </c>
      <c r="L66" s="137"/>
      <c r="M66" s="137"/>
      <c r="N66" s="137">
        <f>'将来負担比率（分子）の構造'!M$41</f>
        <v>51237</v>
      </c>
      <c r="O66" s="137"/>
      <c r="P66" s="137"/>
    </row>
    <row r="67" spans="1:16" x14ac:dyDescent="0.15">
      <c r="A67" s="137" t="s">
        <v>64</v>
      </c>
      <c r="B67" s="137" t="e">
        <f>NA()</f>
        <v>#N/A</v>
      </c>
      <c r="C67" s="137">
        <f>IF(ISNUMBER('将来負担比率（分子）の構造'!I$53), IF('将来負担比率（分子）の構造'!I$53 &lt; 0, 0, '将来負担比率（分子）の構造'!I$53), NA())</f>
        <v>13269</v>
      </c>
      <c r="D67" s="137" t="e">
        <f>NA()</f>
        <v>#N/A</v>
      </c>
      <c r="E67" s="137" t="e">
        <f>NA()</f>
        <v>#N/A</v>
      </c>
      <c r="F67" s="137">
        <f>IF(ISNUMBER('将来負担比率（分子）の構造'!J$53), IF('将来負担比率（分子）の構造'!J$53 &lt; 0, 0, '将来負担比率（分子）の構造'!J$53), NA())</f>
        <v>9352</v>
      </c>
      <c r="G67" s="137" t="e">
        <f>NA()</f>
        <v>#N/A</v>
      </c>
      <c r="H67" s="137" t="e">
        <f>NA()</f>
        <v>#N/A</v>
      </c>
      <c r="I67" s="137">
        <f>IF(ISNUMBER('将来負担比率（分子）の構造'!K$53), IF('将来負担比率（分子）の構造'!K$53 &lt; 0, 0, '将来負担比率（分子）の構造'!K$53), NA())</f>
        <v>6705</v>
      </c>
      <c r="J67" s="137" t="e">
        <f>NA()</f>
        <v>#N/A</v>
      </c>
      <c r="K67" s="137" t="e">
        <f>NA()</f>
        <v>#N/A</v>
      </c>
      <c r="L67" s="137">
        <f>IF(ISNUMBER('将来負担比率（分子）の構造'!L$53), IF('将来負担比率（分子）の構造'!L$53 &lt; 0, 0, '将来負担比率（分子）の構造'!L$53), NA())</f>
        <v>5088</v>
      </c>
      <c r="M67" s="137" t="e">
        <f>NA()</f>
        <v>#N/A</v>
      </c>
      <c r="N67" s="137" t="e">
        <f>NA()</f>
        <v>#N/A</v>
      </c>
      <c r="O67" s="137">
        <f>IF(ISNUMBER('将来負担比率（分子）の構造'!M$53), IF('将来負担比率（分子）の構造'!M$53 &lt; 0, 0, '将来負担比率（分子）の構造'!M$53), NA())</f>
        <v>3144</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197</v>
      </c>
      <c r="DI1" s="602"/>
      <c r="DJ1" s="602"/>
      <c r="DK1" s="602"/>
      <c r="DL1" s="602"/>
      <c r="DM1" s="602"/>
      <c r="DN1" s="603"/>
      <c r="DP1" s="601" t="s">
        <v>198</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199</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200</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201</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202</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203</v>
      </c>
      <c r="S4" s="605"/>
      <c r="T4" s="605"/>
      <c r="U4" s="605"/>
      <c r="V4" s="605"/>
      <c r="W4" s="605"/>
      <c r="X4" s="605"/>
      <c r="Y4" s="606"/>
      <c r="Z4" s="604" t="s">
        <v>204</v>
      </c>
      <c r="AA4" s="605"/>
      <c r="AB4" s="605"/>
      <c r="AC4" s="606"/>
      <c r="AD4" s="604" t="s">
        <v>205</v>
      </c>
      <c r="AE4" s="605"/>
      <c r="AF4" s="605"/>
      <c r="AG4" s="605"/>
      <c r="AH4" s="605"/>
      <c r="AI4" s="605"/>
      <c r="AJ4" s="605"/>
      <c r="AK4" s="606"/>
      <c r="AL4" s="604" t="s">
        <v>204</v>
      </c>
      <c r="AM4" s="605"/>
      <c r="AN4" s="605"/>
      <c r="AO4" s="606"/>
      <c r="AP4" s="610" t="s">
        <v>206</v>
      </c>
      <c r="AQ4" s="610"/>
      <c r="AR4" s="610"/>
      <c r="AS4" s="610"/>
      <c r="AT4" s="610"/>
      <c r="AU4" s="610"/>
      <c r="AV4" s="610"/>
      <c r="AW4" s="610"/>
      <c r="AX4" s="610"/>
      <c r="AY4" s="610"/>
      <c r="AZ4" s="610"/>
      <c r="BA4" s="610"/>
      <c r="BB4" s="610"/>
      <c r="BC4" s="610"/>
      <c r="BD4" s="610"/>
      <c r="BE4" s="610"/>
      <c r="BF4" s="610"/>
      <c r="BG4" s="610" t="s">
        <v>207</v>
      </c>
      <c r="BH4" s="610"/>
      <c r="BI4" s="610"/>
      <c r="BJ4" s="610"/>
      <c r="BK4" s="610"/>
      <c r="BL4" s="610"/>
      <c r="BM4" s="610"/>
      <c r="BN4" s="610"/>
      <c r="BO4" s="610" t="s">
        <v>204</v>
      </c>
      <c r="BP4" s="610"/>
      <c r="BQ4" s="610"/>
      <c r="BR4" s="610"/>
      <c r="BS4" s="610" t="s">
        <v>208</v>
      </c>
      <c r="BT4" s="610"/>
      <c r="BU4" s="610"/>
      <c r="BV4" s="610"/>
      <c r="BW4" s="610"/>
      <c r="BX4" s="610"/>
      <c r="BY4" s="610"/>
      <c r="BZ4" s="610"/>
      <c r="CA4" s="610"/>
      <c r="CB4" s="610"/>
      <c r="CD4" s="607" t="s">
        <v>209</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210</v>
      </c>
      <c r="C5" s="612"/>
      <c r="D5" s="612"/>
      <c r="E5" s="612"/>
      <c r="F5" s="612"/>
      <c r="G5" s="612"/>
      <c r="H5" s="612"/>
      <c r="I5" s="612"/>
      <c r="J5" s="612"/>
      <c r="K5" s="612"/>
      <c r="L5" s="612"/>
      <c r="M5" s="612"/>
      <c r="N5" s="612"/>
      <c r="O5" s="612"/>
      <c r="P5" s="612"/>
      <c r="Q5" s="613"/>
      <c r="R5" s="614">
        <v>11046672</v>
      </c>
      <c r="S5" s="615"/>
      <c r="T5" s="615"/>
      <c r="U5" s="615"/>
      <c r="V5" s="615"/>
      <c r="W5" s="615"/>
      <c r="X5" s="615"/>
      <c r="Y5" s="616"/>
      <c r="Z5" s="617">
        <v>19.100000000000001</v>
      </c>
      <c r="AA5" s="617"/>
      <c r="AB5" s="617"/>
      <c r="AC5" s="617"/>
      <c r="AD5" s="618">
        <v>11046672</v>
      </c>
      <c r="AE5" s="618"/>
      <c r="AF5" s="618"/>
      <c r="AG5" s="618"/>
      <c r="AH5" s="618"/>
      <c r="AI5" s="618"/>
      <c r="AJ5" s="618"/>
      <c r="AK5" s="618"/>
      <c r="AL5" s="619">
        <v>41</v>
      </c>
      <c r="AM5" s="620"/>
      <c r="AN5" s="620"/>
      <c r="AO5" s="621"/>
      <c r="AP5" s="611" t="s">
        <v>211</v>
      </c>
      <c r="AQ5" s="612"/>
      <c r="AR5" s="612"/>
      <c r="AS5" s="612"/>
      <c r="AT5" s="612"/>
      <c r="AU5" s="612"/>
      <c r="AV5" s="612"/>
      <c r="AW5" s="612"/>
      <c r="AX5" s="612"/>
      <c r="AY5" s="612"/>
      <c r="AZ5" s="612"/>
      <c r="BA5" s="612"/>
      <c r="BB5" s="612"/>
      <c r="BC5" s="612"/>
      <c r="BD5" s="612"/>
      <c r="BE5" s="612"/>
      <c r="BF5" s="613"/>
      <c r="BG5" s="625">
        <v>11046672</v>
      </c>
      <c r="BH5" s="626"/>
      <c r="BI5" s="626"/>
      <c r="BJ5" s="626"/>
      <c r="BK5" s="626"/>
      <c r="BL5" s="626"/>
      <c r="BM5" s="626"/>
      <c r="BN5" s="627"/>
      <c r="BO5" s="628">
        <v>100</v>
      </c>
      <c r="BP5" s="628"/>
      <c r="BQ5" s="628"/>
      <c r="BR5" s="628"/>
      <c r="BS5" s="629" t="s">
        <v>212</v>
      </c>
      <c r="BT5" s="629"/>
      <c r="BU5" s="629"/>
      <c r="BV5" s="629"/>
      <c r="BW5" s="629"/>
      <c r="BX5" s="629"/>
      <c r="BY5" s="629"/>
      <c r="BZ5" s="629"/>
      <c r="CA5" s="629"/>
      <c r="CB5" s="633"/>
      <c r="CD5" s="607" t="s">
        <v>206</v>
      </c>
      <c r="CE5" s="608"/>
      <c r="CF5" s="608"/>
      <c r="CG5" s="608"/>
      <c r="CH5" s="608"/>
      <c r="CI5" s="608"/>
      <c r="CJ5" s="608"/>
      <c r="CK5" s="608"/>
      <c r="CL5" s="608"/>
      <c r="CM5" s="608"/>
      <c r="CN5" s="608"/>
      <c r="CO5" s="608"/>
      <c r="CP5" s="608"/>
      <c r="CQ5" s="609"/>
      <c r="CR5" s="607" t="s">
        <v>213</v>
      </c>
      <c r="CS5" s="608"/>
      <c r="CT5" s="608"/>
      <c r="CU5" s="608"/>
      <c r="CV5" s="608"/>
      <c r="CW5" s="608"/>
      <c r="CX5" s="608"/>
      <c r="CY5" s="609"/>
      <c r="CZ5" s="607" t="s">
        <v>204</v>
      </c>
      <c r="DA5" s="608"/>
      <c r="DB5" s="608"/>
      <c r="DC5" s="609"/>
      <c r="DD5" s="607" t="s">
        <v>214</v>
      </c>
      <c r="DE5" s="608"/>
      <c r="DF5" s="608"/>
      <c r="DG5" s="608"/>
      <c r="DH5" s="608"/>
      <c r="DI5" s="608"/>
      <c r="DJ5" s="608"/>
      <c r="DK5" s="608"/>
      <c r="DL5" s="608"/>
      <c r="DM5" s="608"/>
      <c r="DN5" s="608"/>
      <c r="DO5" s="608"/>
      <c r="DP5" s="609"/>
      <c r="DQ5" s="607" t="s">
        <v>215</v>
      </c>
      <c r="DR5" s="608"/>
      <c r="DS5" s="608"/>
      <c r="DT5" s="608"/>
      <c r="DU5" s="608"/>
      <c r="DV5" s="608"/>
      <c r="DW5" s="608"/>
      <c r="DX5" s="608"/>
      <c r="DY5" s="608"/>
      <c r="DZ5" s="608"/>
      <c r="EA5" s="608"/>
      <c r="EB5" s="608"/>
      <c r="EC5" s="609"/>
    </row>
    <row r="6" spans="2:143" ht="11.25" customHeight="1" x14ac:dyDescent="0.15">
      <c r="B6" s="622" t="s">
        <v>216</v>
      </c>
      <c r="C6" s="623"/>
      <c r="D6" s="623"/>
      <c r="E6" s="623"/>
      <c r="F6" s="623"/>
      <c r="G6" s="623"/>
      <c r="H6" s="623"/>
      <c r="I6" s="623"/>
      <c r="J6" s="623"/>
      <c r="K6" s="623"/>
      <c r="L6" s="623"/>
      <c r="M6" s="623"/>
      <c r="N6" s="623"/>
      <c r="O6" s="623"/>
      <c r="P6" s="623"/>
      <c r="Q6" s="624"/>
      <c r="R6" s="625">
        <v>296530</v>
      </c>
      <c r="S6" s="626"/>
      <c r="T6" s="626"/>
      <c r="U6" s="626"/>
      <c r="V6" s="626"/>
      <c r="W6" s="626"/>
      <c r="X6" s="626"/>
      <c r="Y6" s="627"/>
      <c r="Z6" s="628">
        <v>0.5</v>
      </c>
      <c r="AA6" s="628"/>
      <c r="AB6" s="628"/>
      <c r="AC6" s="628"/>
      <c r="AD6" s="629">
        <v>296530</v>
      </c>
      <c r="AE6" s="629"/>
      <c r="AF6" s="629"/>
      <c r="AG6" s="629"/>
      <c r="AH6" s="629"/>
      <c r="AI6" s="629"/>
      <c r="AJ6" s="629"/>
      <c r="AK6" s="629"/>
      <c r="AL6" s="630">
        <v>1.1000000000000001</v>
      </c>
      <c r="AM6" s="631"/>
      <c r="AN6" s="631"/>
      <c r="AO6" s="632"/>
      <c r="AP6" s="622" t="s">
        <v>217</v>
      </c>
      <c r="AQ6" s="623"/>
      <c r="AR6" s="623"/>
      <c r="AS6" s="623"/>
      <c r="AT6" s="623"/>
      <c r="AU6" s="623"/>
      <c r="AV6" s="623"/>
      <c r="AW6" s="623"/>
      <c r="AX6" s="623"/>
      <c r="AY6" s="623"/>
      <c r="AZ6" s="623"/>
      <c r="BA6" s="623"/>
      <c r="BB6" s="623"/>
      <c r="BC6" s="623"/>
      <c r="BD6" s="623"/>
      <c r="BE6" s="623"/>
      <c r="BF6" s="624"/>
      <c r="BG6" s="625">
        <v>11046672</v>
      </c>
      <c r="BH6" s="626"/>
      <c r="BI6" s="626"/>
      <c r="BJ6" s="626"/>
      <c r="BK6" s="626"/>
      <c r="BL6" s="626"/>
      <c r="BM6" s="626"/>
      <c r="BN6" s="627"/>
      <c r="BO6" s="628">
        <v>100</v>
      </c>
      <c r="BP6" s="628"/>
      <c r="BQ6" s="628"/>
      <c r="BR6" s="628"/>
      <c r="BS6" s="629" t="s">
        <v>212</v>
      </c>
      <c r="BT6" s="629"/>
      <c r="BU6" s="629"/>
      <c r="BV6" s="629"/>
      <c r="BW6" s="629"/>
      <c r="BX6" s="629"/>
      <c r="BY6" s="629"/>
      <c r="BZ6" s="629"/>
      <c r="CA6" s="629"/>
      <c r="CB6" s="633"/>
      <c r="CD6" s="636" t="s">
        <v>218</v>
      </c>
      <c r="CE6" s="637"/>
      <c r="CF6" s="637"/>
      <c r="CG6" s="637"/>
      <c r="CH6" s="637"/>
      <c r="CI6" s="637"/>
      <c r="CJ6" s="637"/>
      <c r="CK6" s="637"/>
      <c r="CL6" s="637"/>
      <c r="CM6" s="637"/>
      <c r="CN6" s="637"/>
      <c r="CO6" s="637"/>
      <c r="CP6" s="637"/>
      <c r="CQ6" s="638"/>
      <c r="CR6" s="625">
        <v>353439</v>
      </c>
      <c r="CS6" s="626"/>
      <c r="CT6" s="626"/>
      <c r="CU6" s="626"/>
      <c r="CV6" s="626"/>
      <c r="CW6" s="626"/>
      <c r="CX6" s="626"/>
      <c r="CY6" s="627"/>
      <c r="CZ6" s="628">
        <v>0.6</v>
      </c>
      <c r="DA6" s="628"/>
      <c r="DB6" s="628"/>
      <c r="DC6" s="628"/>
      <c r="DD6" s="634" t="s">
        <v>212</v>
      </c>
      <c r="DE6" s="626"/>
      <c r="DF6" s="626"/>
      <c r="DG6" s="626"/>
      <c r="DH6" s="626"/>
      <c r="DI6" s="626"/>
      <c r="DJ6" s="626"/>
      <c r="DK6" s="626"/>
      <c r="DL6" s="626"/>
      <c r="DM6" s="626"/>
      <c r="DN6" s="626"/>
      <c r="DO6" s="626"/>
      <c r="DP6" s="627"/>
      <c r="DQ6" s="634">
        <v>353344</v>
      </c>
      <c r="DR6" s="626"/>
      <c r="DS6" s="626"/>
      <c r="DT6" s="626"/>
      <c r="DU6" s="626"/>
      <c r="DV6" s="626"/>
      <c r="DW6" s="626"/>
      <c r="DX6" s="626"/>
      <c r="DY6" s="626"/>
      <c r="DZ6" s="626"/>
      <c r="EA6" s="626"/>
      <c r="EB6" s="626"/>
      <c r="EC6" s="635"/>
    </row>
    <row r="7" spans="2:143" ht="11.25" customHeight="1" x14ac:dyDescent="0.15">
      <c r="B7" s="622" t="s">
        <v>219</v>
      </c>
      <c r="C7" s="623"/>
      <c r="D7" s="623"/>
      <c r="E7" s="623"/>
      <c r="F7" s="623"/>
      <c r="G7" s="623"/>
      <c r="H7" s="623"/>
      <c r="I7" s="623"/>
      <c r="J7" s="623"/>
      <c r="K7" s="623"/>
      <c r="L7" s="623"/>
      <c r="M7" s="623"/>
      <c r="N7" s="623"/>
      <c r="O7" s="623"/>
      <c r="P7" s="623"/>
      <c r="Q7" s="624"/>
      <c r="R7" s="625">
        <v>7544</v>
      </c>
      <c r="S7" s="626"/>
      <c r="T7" s="626"/>
      <c r="U7" s="626"/>
      <c r="V7" s="626"/>
      <c r="W7" s="626"/>
      <c r="X7" s="626"/>
      <c r="Y7" s="627"/>
      <c r="Z7" s="628">
        <v>0</v>
      </c>
      <c r="AA7" s="628"/>
      <c r="AB7" s="628"/>
      <c r="AC7" s="628"/>
      <c r="AD7" s="629">
        <v>7544</v>
      </c>
      <c r="AE7" s="629"/>
      <c r="AF7" s="629"/>
      <c r="AG7" s="629"/>
      <c r="AH7" s="629"/>
      <c r="AI7" s="629"/>
      <c r="AJ7" s="629"/>
      <c r="AK7" s="629"/>
      <c r="AL7" s="630">
        <v>0</v>
      </c>
      <c r="AM7" s="631"/>
      <c r="AN7" s="631"/>
      <c r="AO7" s="632"/>
      <c r="AP7" s="622" t="s">
        <v>220</v>
      </c>
      <c r="AQ7" s="623"/>
      <c r="AR7" s="623"/>
      <c r="AS7" s="623"/>
      <c r="AT7" s="623"/>
      <c r="AU7" s="623"/>
      <c r="AV7" s="623"/>
      <c r="AW7" s="623"/>
      <c r="AX7" s="623"/>
      <c r="AY7" s="623"/>
      <c r="AZ7" s="623"/>
      <c r="BA7" s="623"/>
      <c r="BB7" s="623"/>
      <c r="BC7" s="623"/>
      <c r="BD7" s="623"/>
      <c r="BE7" s="623"/>
      <c r="BF7" s="624"/>
      <c r="BG7" s="625">
        <v>3926816</v>
      </c>
      <c r="BH7" s="626"/>
      <c r="BI7" s="626"/>
      <c r="BJ7" s="626"/>
      <c r="BK7" s="626"/>
      <c r="BL7" s="626"/>
      <c r="BM7" s="626"/>
      <c r="BN7" s="627"/>
      <c r="BO7" s="628">
        <v>35.5</v>
      </c>
      <c r="BP7" s="628"/>
      <c r="BQ7" s="628"/>
      <c r="BR7" s="628"/>
      <c r="BS7" s="629" t="s">
        <v>212</v>
      </c>
      <c r="BT7" s="629"/>
      <c r="BU7" s="629"/>
      <c r="BV7" s="629"/>
      <c r="BW7" s="629"/>
      <c r="BX7" s="629"/>
      <c r="BY7" s="629"/>
      <c r="BZ7" s="629"/>
      <c r="CA7" s="629"/>
      <c r="CB7" s="633"/>
      <c r="CD7" s="639" t="s">
        <v>221</v>
      </c>
      <c r="CE7" s="640"/>
      <c r="CF7" s="640"/>
      <c r="CG7" s="640"/>
      <c r="CH7" s="640"/>
      <c r="CI7" s="640"/>
      <c r="CJ7" s="640"/>
      <c r="CK7" s="640"/>
      <c r="CL7" s="640"/>
      <c r="CM7" s="640"/>
      <c r="CN7" s="640"/>
      <c r="CO7" s="640"/>
      <c r="CP7" s="640"/>
      <c r="CQ7" s="641"/>
      <c r="CR7" s="625">
        <v>4480098</v>
      </c>
      <c r="CS7" s="626"/>
      <c r="CT7" s="626"/>
      <c r="CU7" s="626"/>
      <c r="CV7" s="626"/>
      <c r="CW7" s="626"/>
      <c r="CX7" s="626"/>
      <c r="CY7" s="627"/>
      <c r="CZ7" s="628">
        <v>8.1</v>
      </c>
      <c r="DA7" s="628"/>
      <c r="DB7" s="628"/>
      <c r="DC7" s="628"/>
      <c r="DD7" s="634">
        <v>159769</v>
      </c>
      <c r="DE7" s="626"/>
      <c r="DF7" s="626"/>
      <c r="DG7" s="626"/>
      <c r="DH7" s="626"/>
      <c r="DI7" s="626"/>
      <c r="DJ7" s="626"/>
      <c r="DK7" s="626"/>
      <c r="DL7" s="626"/>
      <c r="DM7" s="626"/>
      <c r="DN7" s="626"/>
      <c r="DO7" s="626"/>
      <c r="DP7" s="627"/>
      <c r="DQ7" s="634">
        <v>3785561</v>
      </c>
      <c r="DR7" s="626"/>
      <c r="DS7" s="626"/>
      <c r="DT7" s="626"/>
      <c r="DU7" s="626"/>
      <c r="DV7" s="626"/>
      <c r="DW7" s="626"/>
      <c r="DX7" s="626"/>
      <c r="DY7" s="626"/>
      <c r="DZ7" s="626"/>
      <c r="EA7" s="626"/>
      <c r="EB7" s="626"/>
      <c r="EC7" s="635"/>
    </row>
    <row r="8" spans="2:143" ht="11.25" customHeight="1" x14ac:dyDescent="0.15">
      <c r="B8" s="622" t="s">
        <v>222</v>
      </c>
      <c r="C8" s="623"/>
      <c r="D8" s="623"/>
      <c r="E8" s="623"/>
      <c r="F8" s="623"/>
      <c r="G8" s="623"/>
      <c r="H8" s="623"/>
      <c r="I8" s="623"/>
      <c r="J8" s="623"/>
      <c r="K8" s="623"/>
      <c r="L8" s="623"/>
      <c r="M8" s="623"/>
      <c r="N8" s="623"/>
      <c r="O8" s="623"/>
      <c r="P8" s="623"/>
      <c r="Q8" s="624"/>
      <c r="R8" s="625">
        <v>12347</v>
      </c>
      <c r="S8" s="626"/>
      <c r="T8" s="626"/>
      <c r="U8" s="626"/>
      <c r="V8" s="626"/>
      <c r="W8" s="626"/>
      <c r="X8" s="626"/>
      <c r="Y8" s="627"/>
      <c r="Z8" s="628">
        <v>0</v>
      </c>
      <c r="AA8" s="628"/>
      <c r="AB8" s="628"/>
      <c r="AC8" s="628"/>
      <c r="AD8" s="629">
        <v>12347</v>
      </c>
      <c r="AE8" s="629"/>
      <c r="AF8" s="629"/>
      <c r="AG8" s="629"/>
      <c r="AH8" s="629"/>
      <c r="AI8" s="629"/>
      <c r="AJ8" s="629"/>
      <c r="AK8" s="629"/>
      <c r="AL8" s="630">
        <v>0</v>
      </c>
      <c r="AM8" s="631"/>
      <c r="AN8" s="631"/>
      <c r="AO8" s="632"/>
      <c r="AP8" s="622" t="s">
        <v>223</v>
      </c>
      <c r="AQ8" s="623"/>
      <c r="AR8" s="623"/>
      <c r="AS8" s="623"/>
      <c r="AT8" s="623"/>
      <c r="AU8" s="623"/>
      <c r="AV8" s="623"/>
      <c r="AW8" s="623"/>
      <c r="AX8" s="623"/>
      <c r="AY8" s="623"/>
      <c r="AZ8" s="623"/>
      <c r="BA8" s="623"/>
      <c r="BB8" s="623"/>
      <c r="BC8" s="623"/>
      <c r="BD8" s="623"/>
      <c r="BE8" s="623"/>
      <c r="BF8" s="624"/>
      <c r="BG8" s="625">
        <v>135423</v>
      </c>
      <c r="BH8" s="626"/>
      <c r="BI8" s="626"/>
      <c r="BJ8" s="626"/>
      <c r="BK8" s="626"/>
      <c r="BL8" s="626"/>
      <c r="BM8" s="626"/>
      <c r="BN8" s="627"/>
      <c r="BO8" s="628">
        <v>1.2</v>
      </c>
      <c r="BP8" s="628"/>
      <c r="BQ8" s="628"/>
      <c r="BR8" s="628"/>
      <c r="BS8" s="634" t="s">
        <v>113</v>
      </c>
      <c r="BT8" s="626"/>
      <c r="BU8" s="626"/>
      <c r="BV8" s="626"/>
      <c r="BW8" s="626"/>
      <c r="BX8" s="626"/>
      <c r="BY8" s="626"/>
      <c r="BZ8" s="626"/>
      <c r="CA8" s="626"/>
      <c r="CB8" s="635"/>
      <c r="CD8" s="639" t="s">
        <v>224</v>
      </c>
      <c r="CE8" s="640"/>
      <c r="CF8" s="640"/>
      <c r="CG8" s="640"/>
      <c r="CH8" s="640"/>
      <c r="CI8" s="640"/>
      <c r="CJ8" s="640"/>
      <c r="CK8" s="640"/>
      <c r="CL8" s="640"/>
      <c r="CM8" s="640"/>
      <c r="CN8" s="640"/>
      <c r="CO8" s="640"/>
      <c r="CP8" s="640"/>
      <c r="CQ8" s="641"/>
      <c r="CR8" s="625">
        <v>26555152</v>
      </c>
      <c r="CS8" s="626"/>
      <c r="CT8" s="626"/>
      <c r="CU8" s="626"/>
      <c r="CV8" s="626"/>
      <c r="CW8" s="626"/>
      <c r="CX8" s="626"/>
      <c r="CY8" s="627"/>
      <c r="CZ8" s="628">
        <v>48.1</v>
      </c>
      <c r="DA8" s="628"/>
      <c r="DB8" s="628"/>
      <c r="DC8" s="628"/>
      <c r="DD8" s="634">
        <v>954194</v>
      </c>
      <c r="DE8" s="626"/>
      <c r="DF8" s="626"/>
      <c r="DG8" s="626"/>
      <c r="DH8" s="626"/>
      <c r="DI8" s="626"/>
      <c r="DJ8" s="626"/>
      <c r="DK8" s="626"/>
      <c r="DL8" s="626"/>
      <c r="DM8" s="626"/>
      <c r="DN8" s="626"/>
      <c r="DO8" s="626"/>
      <c r="DP8" s="627"/>
      <c r="DQ8" s="634">
        <v>11462253</v>
      </c>
      <c r="DR8" s="626"/>
      <c r="DS8" s="626"/>
      <c r="DT8" s="626"/>
      <c r="DU8" s="626"/>
      <c r="DV8" s="626"/>
      <c r="DW8" s="626"/>
      <c r="DX8" s="626"/>
      <c r="DY8" s="626"/>
      <c r="DZ8" s="626"/>
      <c r="EA8" s="626"/>
      <c r="EB8" s="626"/>
      <c r="EC8" s="635"/>
    </row>
    <row r="9" spans="2:143" ht="11.25" customHeight="1" x14ac:dyDescent="0.15">
      <c r="B9" s="622" t="s">
        <v>225</v>
      </c>
      <c r="C9" s="623"/>
      <c r="D9" s="623"/>
      <c r="E9" s="623"/>
      <c r="F9" s="623"/>
      <c r="G9" s="623"/>
      <c r="H9" s="623"/>
      <c r="I9" s="623"/>
      <c r="J9" s="623"/>
      <c r="K9" s="623"/>
      <c r="L9" s="623"/>
      <c r="M9" s="623"/>
      <c r="N9" s="623"/>
      <c r="O9" s="623"/>
      <c r="P9" s="623"/>
      <c r="Q9" s="624"/>
      <c r="R9" s="625">
        <v>9750</v>
      </c>
      <c r="S9" s="626"/>
      <c r="T9" s="626"/>
      <c r="U9" s="626"/>
      <c r="V9" s="626"/>
      <c r="W9" s="626"/>
      <c r="X9" s="626"/>
      <c r="Y9" s="627"/>
      <c r="Z9" s="628">
        <v>0</v>
      </c>
      <c r="AA9" s="628"/>
      <c r="AB9" s="628"/>
      <c r="AC9" s="628"/>
      <c r="AD9" s="629">
        <v>9750</v>
      </c>
      <c r="AE9" s="629"/>
      <c r="AF9" s="629"/>
      <c r="AG9" s="629"/>
      <c r="AH9" s="629"/>
      <c r="AI9" s="629"/>
      <c r="AJ9" s="629"/>
      <c r="AK9" s="629"/>
      <c r="AL9" s="630">
        <v>0</v>
      </c>
      <c r="AM9" s="631"/>
      <c r="AN9" s="631"/>
      <c r="AO9" s="632"/>
      <c r="AP9" s="622" t="s">
        <v>226</v>
      </c>
      <c r="AQ9" s="623"/>
      <c r="AR9" s="623"/>
      <c r="AS9" s="623"/>
      <c r="AT9" s="623"/>
      <c r="AU9" s="623"/>
      <c r="AV9" s="623"/>
      <c r="AW9" s="623"/>
      <c r="AX9" s="623"/>
      <c r="AY9" s="623"/>
      <c r="AZ9" s="623"/>
      <c r="BA9" s="623"/>
      <c r="BB9" s="623"/>
      <c r="BC9" s="623"/>
      <c r="BD9" s="623"/>
      <c r="BE9" s="623"/>
      <c r="BF9" s="624"/>
      <c r="BG9" s="625">
        <v>3250153</v>
      </c>
      <c r="BH9" s="626"/>
      <c r="BI9" s="626"/>
      <c r="BJ9" s="626"/>
      <c r="BK9" s="626"/>
      <c r="BL9" s="626"/>
      <c r="BM9" s="626"/>
      <c r="BN9" s="627"/>
      <c r="BO9" s="628">
        <v>29.4</v>
      </c>
      <c r="BP9" s="628"/>
      <c r="BQ9" s="628"/>
      <c r="BR9" s="628"/>
      <c r="BS9" s="634" t="s">
        <v>113</v>
      </c>
      <c r="BT9" s="626"/>
      <c r="BU9" s="626"/>
      <c r="BV9" s="626"/>
      <c r="BW9" s="626"/>
      <c r="BX9" s="626"/>
      <c r="BY9" s="626"/>
      <c r="BZ9" s="626"/>
      <c r="CA9" s="626"/>
      <c r="CB9" s="635"/>
      <c r="CD9" s="639" t="s">
        <v>227</v>
      </c>
      <c r="CE9" s="640"/>
      <c r="CF9" s="640"/>
      <c r="CG9" s="640"/>
      <c r="CH9" s="640"/>
      <c r="CI9" s="640"/>
      <c r="CJ9" s="640"/>
      <c r="CK9" s="640"/>
      <c r="CL9" s="640"/>
      <c r="CM9" s="640"/>
      <c r="CN9" s="640"/>
      <c r="CO9" s="640"/>
      <c r="CP9" s="640"/>
      <c r="CQ9" s="641"/>
      <c r="CR9" s="625">
        <v>3100148</v>
      </c>
      <c r="CS9" s="626"/>
      <c r="CT9" s="626"/>
      <c r="CU9" s="626"/>
      <c r="CV9" s="626"/>
      <c r="CW9" s="626"/>
      <c r="CX9" s="626"/>
      <c r="CY9" s="627"/>
      <c r="CZ9" s="628">
        <v>5.6</v>
      </c>
      <c r="DA9" s="628"/>
      <c r="DB9" s="628"/>
      <c r="DC9" s="628"/>
      <c r="DD9" s="634">
        <v>15376</v>
      </c>
      <c r="DE9" s="626"/>
      <c r="DF9" s="626"/>
      <c r="DG9" s="626"/>
      <c r="DH9" s="626"/>
      <c r="DI9" s="626"/>
      <c r="DJ9" s="626"/>
      <c r="DK9" s="626"/>
      <c r="DL9" s="626"/>
      <c r="DM9" s="626"/>
      <c r="DN9" s="626"/>
      <c r="DO9" s="626"/>
      <c r="DP9" s="627"/>
      <c r="DQ9" s="634">
        <v>2599674</v>
      </c>
      <c r="DR9" s="626"/>
      <c r="DS9" s="626"/>
      <c r="DT9" s="626"/>
      <c r="DU9" s="626"/>
      <c r="DV9" s="626"/>
      <c r="DW9" s="626"/>
      <c r="DX9" s="626"/>
      <c r="DY9" s="626"/>
      <c r="DZ9" s="626"/>
      <c r="EA9" s="626"/>
      <c r="EB9" s="626"/>
      <c r="EC9" s="635"/>
    </row>
    <row r="10" spans="2:143" ht="11.25" customHeight="1" x14ac:dyDescent="0.15">
      <c r="B10" s="622" t="s">
        <v>228</v>
      </c>
      <c r="C10" s="623"/>
      <c r="D10" s="623"/>
      <c r="E10" s="623"/>
      <c r="F10" s="623"/>
      <c r="G10" s="623"/>
      <c r="H10" s="623"/>
      <c r="I10" s="623"/>
      <c r="J10" s="623"/>
      <c r="K10" s="623"/>
      <c r="L10" s="623"/>
      <c r="M10" s="623"/>
      <c r="N10" s="623"/>
      <c r="O10" s="623"/>
      <c r="P10" s="623"/>
      <c r="Q10" s="624"/>
      <c r="R10" s="625">
        <v>1642828</v>
      </c>
      <c r="S10" s="626"/>
      <c r="T10" s="626"/>
      <c r="U10" s="626"/>
      <c r="V10" s="626"/>
      <c r="W10" s="626"/>
      <c r="X10" s="626"/>
      <c r="Y10" s="627"/>
      <c r="Z10" s="628">
        <v>2.8</v>
      </c>
      <c r="AA10" s="628"/>
      <c r="AB10" s="628"/>
      <c r="AC10" s="628"/>
      <c r="AD10" s="629">
        <v>1642828</v>
      </c>
      <c r="AE10" s="629"/>
      <c r="AF10" s="629"/>
      <c r="AG10" s="629"/>
      <c r="AH10" s="629"/>
      <c r="AI10" s="629"/>
      <c r="AJ10" s="629"/>
      <c r="AK10" s="629"/>
      <c r="AL10" s="630">
        <v>6.1</v>
      </c>
      <c r="AM10" s="631"/>
      <c r="AN10" s="631"/>
      <c r="AO10" s="632"/>
      <c r="AP10" s="622" t="s">
        <v>229</v>
      </c>
      <c r="AQ10" s="623"/>
      <c r="AR10" s="623"/>
      <c r="AS10" s="623"/>
      <c r="AT10" s="623"/>
      <c r="AU10" s="623"/>
      <c r="AV10" s="623"/>
      <c r="AW10" s="623"/>
      <c r="AX10" s="623"/>
      <c r="AY10" s="623"/>
      <c r="AZ10" s="623"/>
      <c r="BA10" s="623"/>
      <c r="BB10" s="623"/>
      <c r="BC10" s="623"/>
      <c r="BD10" s="623"/>
      <c r="BE10" s="623"/>
      <c r="BF10" s="624"/>
      <c r="BG10" s="625">
        <v>181093</v>
      </c>
      <c r="BH10" s="626"/>
      <c r="BI10" s="626"/>
      <c r="BJ10" s="626"/>
      <c r="BK10" s="626"/>
      <c r="BL10" s="626"/>
      <c r="BM10" s="626"/>
      <c r="BN10" s="627"/>
      <c r="BO10" s="628">
        <v>1.6</v>
      </c>
      <c r="BP10" s="628"/>
      <c r="BQ10" s="628"/>
      <c r="BR10" s="628"/>
      <c r="BS10" s="634" t="s">
        <v>113</v>
      </c>
      <c r="BT10" s="626"/>
      <c r="BU10" s="626"/>
      <c r="BV10" s="626"/>
      <c r="BW10" s="626"/>
      <c r="BX10" s="626"/>
      <c r="BY10" s="626"/>
      <c r="BZ10" s="626"/>
      <c r="CA10" s="626"/>
      <c r="CB10" s="635"/>
      <c r="CD10" s="639" t="s">
        <v>230</v>
      </c>
      <c r="CE10" s="640"/>
      <c r="CF10" s="640"/>
      <c r="CG10" s="640"/>
      <c r="CH10" s="640"/>
      <c r="CI10" s="640"/>
      <c r="CJ10" s="640"/>
      <c r="CK10" s="640"/>
      <c r="CL10" s="640"/>
      <c r="CM10" s="640"/>
      <c r="CN10" s="640"/>
      <c r="CO10" s="640"/>
      <c r="CP10" s="640"/>
      <c r="CQ10" s="641"/>
      <c r="CR10" s="625">
        <v>206062</v>
      </c>
      <c r="CS10" s="626"/>
      <c r="CT10" s="626"/>
      <c r="CU10" s="626"/>
      <c r="CV10" s="626"/>
      <c r="CW10" s="626"/>
      <c r="CX10" s="626"/>
      <c r="CY10" s="627"/>
      <c r="CZ10" s="628">
        <v>0.4</v>
      </c>
      <c r="DA10" s="628"/>
      <c r="DB10" s="628"/>
      <c r="DC10" s="628"/>
      <c r="DD10" s="634" t="s">
        <v>113</v>
      </c>
      <c r="DE10" s="626"/>
      <c r="DF10" s="626"/>
      <c r="DG10" s="626"/>
      <c r="DH10" s="626"/>
      <c r="DI10" s="626"/>
      <c r="DJ10" s="626"/>
      <c r="DK10" s="626"/>
      <c r="DL10" s="626"/>
      <c r="DM10" s="626"/>
      <c r="DN10" s="626"/>
      <c r="DO10" s="626"/>
      <c r="DP10" s="627"/>
      <c r="DQ10" s="634">
        <v>103999</v>
      </c>
      <c r="DR10" s="626"/>
      <c r="DS10" s="626"/>
      <c r="DT10" s="626"/>
      <c r="DU10" s="626"/>
      <c r="DV10" s="626"/>
      <c r="DW10" s="626"/>
      <c r="DX10" s="626"/>
      <c r="DY10" s="626"/>
      <c r="DZ10" s="626"/>
      <c r="EA10" s="626"/>
      <c r="EB10" s="626"/>
      <c r="EC10" s="635"/>
    </row>
    <row r="11" spans="2:143" ht="11.25" customHeight="1" x14ac:dyDescent="0.15">
      <c r="B11" s="622" t="s">
        <v>231</v>
      </c>
      <c r="C11" s="623"/>
      <c r="D11" s="623"/>
      <c r="E11" s="623"/>
      <c r="F11" s="623"/>
      <c r="G11" s="623"/>
      <c r="H11" s="623"/>
      <c r="I11" s="623"/>
      <c r="J11" s="623"/>
      <c r="K11" s="623"/>
      <c r="L11" s="623"/>
      <c r="M11" s="623"/>
      <c r="N11" s="623"/>
      <c r="O11" s="623"/>
      <c r="P11" s="623"/>
      <c r="Q11" s="624"/>
      <c r="R11" s="625">
        <v>25770</v>
      </c>
      <c r="S11" s="626"/>
      <c r="T11" s="626"/>
      <c r="U11" s="626"/>
      <c r="V11" s="626"/>
      <c r="W11" s="626"/>
      <c r="X11" s="626"/>
      <c r="Y11" s="627"/>
      <c r="Z11" s="628">
        <v>0</v>
      </c>
      <c r="AA11" s="628"/>
      <c r="AB11" s="628"/>
      <c r="AC11" s="628"/>
      <c r="AD11" s="629">
        <v>25770</v>
      </c>
      <c r="AE11" s="629"/>
      <c r="AF11" s="629"/>
      <c r="AG11" s="629"/>
      <c r="AH11" s="629"/>
      <c r="AI11" s="629"/>
      <c r="AJ11" s="629"/>
      <c r="AK11" s="629"/>
      <c r="AL11" s="630">
        <v>0.1</v>
      </c>
      <c r="AM11" s="631"/>
      <c r="AN11" s="631"/>
      <c r="AO11" s="632"/>
      <c r="AP11" s="622" t="s">
        <v>232</v>
      </c>
      <c r="AQ11" s="623"/>
      <c r="AR11" s="623"/>
      <c r="AS11" s="623"/>
      <c r="AT11" s="623"/>
      <c r="AU11" s="623"/>
      <c r="AV11" s="623"/>
      <c r="AW11" s="623"/>
      <c r="AX11" s="623"/>
      <c r="AY11" s="623"/>
      <c r="AZ11" s="623"/>
      <c r="BA11" s="623"/>
      <c r="BB11" s="623"/>
      <c r="BC11" s="623"/>
      <c r="BD11" s="623"/>
      <c r="BE11" s="623"/>
      <c r="BF11" s="624"/>
      <c r="BG11" s="625">
        <v>360147</v>
      </c>
      <c r="BH11" s="626"/>
      <c r="BI11" s="626"/>
      <c r="BJ11" s="626"/>
      <c r="BK11" s="626"/>
      <c r="BL11" s="626"/>
      <c r="BM11" s="626"/>
      <c r="BN11" s="627"/>
      <c r="BO11" s="628">
        <v>3.3</v>
      </c>
      <c r="BP11" s="628"/>
      <c r="BQ11" s="628"/>
      <c r="BR11" s="628"/>
      <c r="BS11" s="634" t="s">
        <v>113</v>
      </c>
      <c r="BT11" s="626"/>
      <c r="BU11" s="626"/>
      <c r="BV11" s="626"/>
      <c r="BW11" s="626"/>
      <c r="BX11" s="626"/>
      <c r="BY11" s="626"/>
      <c r="BZ11" s="626"/>
      <c r="CA11" s="626"/>
      <c r="CB11" s="635"/>
      <c r="CD11" s="639" t="s">
        <v>233</v>
      </c>
      <c r="CE11" s="640"/>
      <c r="CF11" s="640"/>
      <c r="CG11" s="640"/>
      <c r="CH11" s="640"/>
      <c r="CI11" s="640"/>
      <c r="CJ11" s="640"/>
      <c r="CK11" s="640"/>
      <c r="CL11" s="640"/>
      <c r="CM11" s="640"/>
      <c r="CN11" s="640"/>
      <c r="CO11" s="640"/>
      <c r="CP11" s="640"/>
      <c r="CQ11" s="641"/>
      <c r="CR11" s="625">
        <v>1416804</v>
      </c>
      <c r="CS11" s="626"/>
      <c r="CT11" s="626"/>
      <c r="CU11" s="626"/>
      <c r="CV11" s="626"/>
      <c r="CW11" s="626"/>
      <c r="CX11" s="626"/>
      <c r="CY11" s="627"/>
      <c r="CZ11" s="628">
        <v>2.6</v>
      </c>
      <c r="DA11" s="628"/>
      <c r="DB11" s="628"/>
      <c r="DC11" s="628"/>
      <c r="DD11" s="634">
        <v>734592</v>
      </c>
      <c r="DE11" s="626"/>
      <c r="DF11" s="626"/>
      <c r="DG11" s="626"/>
      <c r="DH11" s="626"/>
      <c r="DI11" s="626"/>
      <c r="DJ11" s="626"/>
      <c r="DK11" s="626"/>
      <c r="DL11" s="626"/>
      <c r="DM11" s="626"/>
      <c r="DN11" s="626"/>
      <c r="DO11" s="626"/>
      <c r="DP11" s="627"/>
      <c r="DQ11" s="634">
        <v>438142</v>
      </c>
      <c r="DR11" s="626"/>
      <c r="DS11" s="626"/>
      <c r="DT11" s="626"/>
      <c r="DU11" s="626"/>
      <c r="DV11" s="626"/>
      <c r="DW11" s="626"/>
      <c r="DX11" s="626"/>
      <c r="DY11" s="626"/>
      <c r="DZ11" s="626"/>
      <c r="EA11" s="626"/>
      <c r="EB11" s="626"/>
      <c r="EC11" s="635"/>
    </row>
    <row r="12" spans="2:143" ht="11.25" customHeight="1" x14ac:dyDescent="0.15">
      <c r="B12" s="622" t="s">
        <v>234</v>
      </c>
      <c r="C12" s="623"/>
      <c r="D12" s="623"/>
      <c r="E12" s="623"/>
      <c r="F12" s="623"/>
      <c r="G12" s="623"/>
      <c r="H12" s="623"/>
      <c r="I12" s="623"/>
      <c r="J12" s="623"/>
      <c r="K12" s="623"/>
      <c r="L12" s="623"/>
      <c r="M12" s="623"/>
      <c r="N12" s="623"/>
      <c r="O12" s="623"/>
      <c r="P12" s="623"/>
      <c r="Q12" s="624"/>
      <c r="R12" s="625" t="s">
        <v>113</v>
      </c>
      <c r="S12" s="626"/>
      <c r="T12" s="626"/>
      <c r="U12" s="626"/>
      <c r="V12" s="626"/>
      <c r="W12" s="626"/>
      <c r="X12" s="626"/>
      <c r="Y12" s="627"/>
      <c r="Z12" s="628" t="s">
        <v>113</v>
      </c>
      <c r="AA12" s="628"/>
      <c r="AB12" s="628"/>
      <c r="AC12" s="628"/>
      <c r="AD12" s="629" t="s">
        <v>113</v>
      </c>
      <c r="AE12" s="629"/>
      <c r="AF12" s="629"/>
      <c r="AG12" s="629"/>
      <c r="AH12" s="629"/>
      <c r="AI12" s="629"/>
      <c r="AJ12" s="629"/>
      <c r="AK12" s="629"/>
      <c r="AL12" s="630" t="s">
        <v>113</v>
      </c>
      <c r="AM12" s="631"/>
      <c r="AN12" s="631"/>
      <c r="AO12" s="632"/>
      <c r="AP12" s="622" t="s">
        <v>235</v>
      </c>
      <c r="AQ12" s="623"/>
      <c r="AR12" s="623"/>
      <c r="AS12" s="623"/>
      <c r="AT12" s="623"/>
      <c r="AU12" s="623"/>
      <c r="AV12" s="623"/>
      <c r="AW12" s="623"/>
      <c r="AX12" s="623"/>
      <c r="AY12" s="623"/>
      <c r="AZ12" s="623"/>
      <c r="BA12" s="623"/>
      <c r="BB12" s="623"/>
      <c r="BC12" s="623"/>
      <c r="BD12" s="623"/>
      <c r="BE12" s="623"/>
      <c r="BF12" s="624"/>
      <c r="BG12" s="625">
        <v>6079538</v>
      </c>
      <c r="BH12" s="626"/>
      <c r="BI12" s="626"/>
      <c r="BJ12" s="626"/>
      <c r="BK12" s="626"/>
      <c r="BL12" s="626"/>
      <c r="BM12" s="626"/>
      <c r="BN12" s="627"/>
      <c r="BO12" s="628">
        <v>55</v>
      </c>
      <c r="BP12" s="628"/>
      <c r="BQ12" s="628"/>
      <c r="BR12" s="628"/>
      <c r="BS12" s="634" t="s">
        <v>113</v>
      </c>
      <c r="BT12" s="626"/>
      <c r="BU12" s="626"/>
      <c r="BV12" s="626"/>
      <c r="BW12" s="626"/>
      <c r="BX12" s="626"/>
      <c r="BY12" s="626"/>
      <c r="BZ12" s="626"/>
      <c r="CA12" s="626"/>
      <c r="CB12" s="635"/>
      <c r="CD12" s="639" t="s">
        <v>236</v>
      </c>
      <c r="CE12" s="640"/>
      <c r="CF12" s="640"/>
      <c r="CG12" s="640"/>
      <c r="CH12" s="640"/>
      <c r="CI12" s="640"/>
      <c r="CJ12" s="640"/>
      <c r="CK12" s="640"/>
      <c r="CL12" s="640"/>
      <c r="CM12" s="640"/>
      <c r="CN12" s="640"/>
      <c r="CO12" s="640"/>
      <c r="CP12" s="640"/>
      <c r="CQ12" s="641"/>
      <c r="CR12" s="625">
        <v>567008</v>
      </c>
      <c r="CS12" s="626"/>
      <c r="CT12" s="626"/>
      <c r="CU12" s="626"/>
      <c r="CV12" s="626"/>
      <c r="CW12" s="626"/>
      <c r="CX12" s="626"/>
      <c r="CY12" s="627"/>
      <c r="CZ12" s="628">
        <v>1</v>
      </c>
      <c r="DA12" s="628"/>
      <c r="DB12" s="628"/>
      <c r="DC12" s="628"/>
      <c r="DD12" s="634">
        <v>5914</v>
      </c>
      <c r="DE12" s="626"/>
      <c r="DF12" s="626"/>
      <c r="DG12" s="626"/>
      <c r="DH12" s="626"/>
      <c r="DI12" s="626"/>
      <c r="DJ12" s="626"/>
      <c r="DK12" s="626"/>
      <c r="DL12" s="626"/>
      <c r="DM12" s="626"/>
      <c r="DN12" s="626"/>
      <c r="DO12" s="626"/>
      <c r="DP12" s="627"/>
      <c r="DQ12" s="634">
        <v>335229</v>
      </c>
      <c r="DR12" s="626"/>
      <c r="DS12" s="626"/>
      <c r="DT12" s="626"/>
      <c r="DU12" s="626"/>
      <c r="DV12" s="626"/>
      <c r="DW12" s="626"/>
      <c r="DX12" s="626"/>
      <c r="DY12" s="626"/>
      <c r="DZ12" s="626"/>
      <c r="EA12" s="626"/>
      <c r="EB12" s="626"/>
      <c r="EC12" s="635"/>
    </row>
    <row r="13" spans="2:143" ht="11.25" customHeight="1" x14ac:dyDescent="0.15">
      <c r="B13" s="622" t="s">
        <v>237</v>
      </c>
      <c r="C13" s="623"/>
      <c r="D13" s="623"/>
      <c r="E13" s="623"/>
      <c r="F13" s="623"/>
      <c r="G13" s="623"/>
      <c r="H13" s="623"/>
      <c r="I13" s="623"/>
      <c r="J13" s="623"/>
      <c r="K13" s="623"/>
      <c r="L13" s="623"/>
      <c r="M13" s="623"/>
      <c r="N13" s="623"/>
      <c r="O13" s="623"/>
      <c r="P13" s="623"/>
      <c r="Q13" s="624"/>
      <c r="R13" s="625">
        <v>48794</v>
      </c>
      <c r="S13" s="626"/>
      <c r="T13" s="626"/>
      <c r="U13" s="626"/>
      <c r="V13" s="626"/>
      <c r="W13" s="626"/>
      <c r="X13" s="626"/>
      <c r="Y13" s="627"/>
      <c r="Z13" s="628">
        <v>0.1</v>
      </c>
      <c r="AA13" s="628"/>
      <c r="AB13" s="628"/>
      <c r="AC13" s="628"/>
      <c r="AD13" s="629">
        <v>48794</v>
      </c>
      <c r="AE13" s="629"/>
      <c r="AF13" s="629"/>
      <c r="AG13" s="629"/>
      <c r="AH13" s="629"/>
      <c r="AI13" s="629"/>
      <c r="AJ13" s="629"/>
      <c r="AK13" s="629"/>
      <c r="AL13" s="630">
        <v>0.2</v>
      </c>
      <c r="AM13" s="631"/>
      <c r="AN13" s="631"/>
      <c r="AO13" s="632"/>
      <c r="AP13" s="622" t="s">
        <v>238</v>
      </c>
      <c r="AQ13" s="623"/>
      <c r="AR13" s="623"/>
      <c r="AS13" s="623"/>
      <c r="AT13" s="623"/>
      <c r="AU13" s="623"/>
      <c r="AV13" s="623"/>
      <c r="AW13" s="623"/>
      <c r="AX13" s="623"/>
      <c r="AY13" s="623"/>
      <c r="AZ13" s="623"/>
      <c r="BA13" s="623"/>
      <c r="BB13" s="623"/>
      <c r="BC13" s="623"/>
      <c r="BD13" s="623"/>
      <c r="BE13" s="623"/>
      <c r="BF13" s="624"/>
      <c r="BG13" s="625">
        <v>5845896</v>
      </c>
      <c r="BH13" s="626"/>
      <c r="BI13" s="626"/>
      <c r="BJ13" s="626"/>
      <c r="BK13" s="626"/>
      <c r="BL13" s="626"/>
      <c r="BM13" s="626"/>
      <c r="BN13" s="627"/>
      <c r="BO13" s="628">
        <v>52.9</v>
      </c>
      <c r="BP13" s="628"/>
      <c r="BQ13" s="628"/>
      <c r="BR13" s="628"/>
      <c r="BS13" s="634" t="s">
        <v>113</v>
      </c>
      <c r="BT13" s="626"/>
      <c r="BU13" s="626"/>
      <c r="BV13" s="626"/>
      <c r="BW13" s="626"/>
      <c r="BX13" s="626"/>
      <c r="BY13" s="626"/>
      <c r="BZ13" s="626"/>
      <c r="CA13" s="626"/>
      <c r="CB13" s="635"/>
      <c r="CD13" s="639" t="s">
        <v>239</v>
      </c>
      <c r="CE13" s="640"/>
      <c r="CF13" s="640"/>
      <c r="CG13" s="640"/>
      <c r="CH13" s="640"/>
      <c r="CI13" s="640"/>
      <c r="CJ13" s="640"/>
      <c r="CK13" s="640"/>
      <c r="CL13" s="640"/>
      <c r="CM13" s="640"/>
      <c r="CN13" s="640"/>
      <c r="CO13" s="640"/>
      <c r="CP13" s="640"/>
      <c r="CQ13" s="641"/>
      <c r="CR13" s="625">
        <v>4945353</v>
      </c>
      <c r="CS13" s="626"/>
      <c r="CT13" s="626"/>
      <c r="CU13" s="626"/>
      <c r="CV13" s="626"/>
      <c r="CW13" s="626"/>
      <c r="CX13" s="626"/>
      <c r="CY13" s="627"/>
      <c r="CZ13" s="628">
        <v>9</v>
      </c>
      <c r="DA13" s="628"/>
      <c r="DB13" s="628"/>
      <c r="DC13" s="628"/>
      <c r="DD13" s="634">
        <v>3121889</v>
      </c>
      <c r="DE13" s="626"/>
      <c r="DF13" s="626"/>
      <c r="DG13" s="626"/>
      <c r="DH13" s="626"/>
      <c r="DI13" s="626"/>
      <c r="DJ13" s="626"/>
      <c r="DK13" s="626"/>
      <c r="DL13" s="626"/>
      <c r="DM13" s="626"/>
      <c r="DN13" s="626"/>
      <c r="DO13" s="626"/>
      <c r="DP13" s="627"/>
      <c r="DQ13" s="634">
        <v>1996993</v>
      </c>
      <c r="DR13" s="626"/>
      <c r="DS13" s="626"/>
      <c r="DT13" s="626"/>
      <c r="DU13" s="626"/>
      <c r="DV13" s="626"/>
      <c r="DW13" s="626"/>
      <c r="DX13" s="626"/>
      <c r="DY13" s="626"/>
      <c r="DZ13" s="626"/>
      <c r="EA13" s="626"/>
      <c r="EB13" s="626"/>
      <c r="EC13" s="635"/>
    </row>
    <row r="14" spans="2:143" ht="11.25" customHeight="1" x14ac:dyDescent="0.15">
      <c r="B14" s="622" t="s">
        <v>240</v>
      </c>
      <c r="C14" s="623"/>
      <c r="D14" s="623"/>
      <c r="E14" s="623"/>
      <c r="F14" s="623"/>
      <c r="G14" s="623"/>
      <c r="H14" s="623"/>
      <c r="I14" s="623"/>
      <c r="J14" s="623"/>
      <c r="K14" s="623"/>
      <c r="L14" s="623"/>
      <c r="M14" s="623"/>
      <c r="N14" s="623"/>
      <c r="O14" s="623"/>
      <c r="P14" s="623"/>
      <c r="Q14" s="624"/>
      <c r="R14" s="625" t="s">
        <v>113</v>
      </c>
      <c r="S14" s="626"/>
      <c r="T14" s="626"/>
      <c r="U14" s="626"/>
      <c r="V14" s="626"/>
      <c r="W14" s="626"/>
      <c r="X14" s="626"/>
      <c r="Y14" s="627"/>
      <c r="Z14" s="628" t="s">
        <v>113</v>
      </c>
      <c r="AA14" s="628"/>
      <c r="AB14" s="628"/>
      <c r="AC14" s="628"/>
      <c r="AD14" s="629" t="s">
        <v>113</v>
      </c>
      <c r="AE14" s="629"/>
      <c r="AF14" s="629"/>
      <c r="AG14" s="629"/>
      <c r="AH14" s="629"/>
      <c r="AI14" s="629"/>
      <c r="AJ14" s="629"/>
      <c r="AK14" s="629"/>
      <c r="AL14" s="630" t="s">
        <v>113</v>
      </c>
      <c r="AM14" s="631"/>
      <c r="AN14" s="631"/>
      <c r="AO14" s="632"/>
      <c r="AP14" s="622" t="s">
        <v>241</v>
      </c>
      <c r="AQ14" s="623"/>
      <c r="AR14" s="623"/>
      <c r="AS14" s="623"/>
      <c r="AT14" s="623"/>
      <c r="AU14" s="623"/>
      <c r="AV14" s="623"/>
      <c r="AW14" s="623"/>
      <c r="AX14" s="623"/>
      <c r="AY14" s="623"/>
      <c r="AZ14" s="623"/>
      <c r="BA14" s="623"/>
      <c r="BB14" s="623"/>
      <c r="BC14" s="623"/>
      <c r="BD14" s="623"/>
      <c r="BE14" s="623"/>
      <c r="BF14" s="624"/>
      <c r="BG14" s="625">
        <v>420329</v>
      </c>
      <c r="BH14" s="626"/>
      <c r="BI14" s="626"/>
      <c r="BJ14" s="626"/>
      <c r="BK14" s="626"/>
      <c r="BL14" s="626"/>
      <c r="BM14" s="626"/>
      <c r="BN14" s="627"/>
      <c r="BO14" s="628">
        <v>3.8</v>
      </c>
      <c r="BP14" s="628"/>
      <c r="BQ14" s="628"/>
      <c r="BR14" s="628"/>
      <c r="BS14" s="634" t="s">
        <v>113</v>
      </c>
      <c r="BT14" s="626"/>
      <c r="BU14" s="626"/>
      <c r="BV14" s="626"/>
      <c r="BW14" s="626"/>
      <c r="BX14" s="626"/>
      <c r="BY14" s="626"/>
      <c r="BZ14" s="626"/>
      <c r="CA14" s="626"/>
      <c r="CB14" s="635"/>
      <c r="CD14" s="639" t="s">
        <v>242</v>
      </c>
      <c r="CE14" s="640"/>
      <c r="CF14" s="640"/>
      <c r="CG14" s="640"/>
      <c r="CH14" s="640"/>
      <c r="CI14" s="640"/>
      <c r="CJ14" s="640"/>
      <c r="CK14" s="640"/>
      <c r="CL14" s="640"/>
      <c r="CM14" s="640"/>
      <c r="CN14" s="640"/>
      <c r="CO14" s="640"/>
      <c r="CP14" s="640"/>
      <c r="CQ14" s="641"/>
      <c r="CR14" s="625">
        <v>1265105</v>
      </c>
      <c r="CS14" s="626"/>
      <c r="CT14" s="626"/>
      <c r="CU14" s="626"/>
      <c r="CV14" s="626"/>
      <c r="CW14" s="626"/>
      <c r="CX14" s="626"/>
      <c r="CY14" s="627"/>
      <c r="CZ14" s="628">
        <v>2.2999999999999998</v>
      </c>
      <c r="DA14" s="628"/>
      <c r="DB14" s="628"/>
      <c r="DC14" s="628"/>
      <c r="DD14" s="634">
        <v>147098</v>
      </c>
      <c r="DE14" s="626"/>
      <c r="DF14" s="626"/>
      <c r="DG14" s="626"/>
      <c r="DH14" s="626"/>
      <c r="DI14" s="626"/>
      <c r="DJ14" s="626"/>
      <c r="DK14" s="626"/>
      <c r="DL14" s="626"/>
      <c r="DM14" s="626"/>
      <c r="DN14" s="626"/>
      <c r="DO14" s="626"/>
      <c r="DP14" s="627"/>
      <c r="DQ14" s="634">
        <v>1132544</v>
      </c>
      <c r="DR14" s="626"/>
      <c r="DS14" s="626"/>
      <c r="DT14" s="626"/>
      <c r="DU14" s="626"/>
      <c r="DV14" s="626"/>
      <c r="DW14" s="626"/>
      <c r="DX14" s="626"/>
      <c r="DY14" s="626"/>
      <c r="DZ14" s="626"/>
      <c r="EA14" s="626"/>
      <c r="EB14" s="626"/>
      <c r="EC14" s="635"/>
    </row>
    <row r="15" spans="2:143" ht="11.25" customHeight="1" x14ac:dyDescent="0.15">
      <c r="B15" s="622" t="s">
        <v>243</v>
      </c>
      <c r="C15" s="623"/>
      <c r="D15" s="623"/>
      <c r="E15" s="623"/>
      <c r="F15" s="623"/>
      <c r="G15" s="623"/>
      <c r="H15" s="623"/>
      <c r="I15" s="623"/>
      <c r="J15" s="623"/>
      <c r="K15" s="623"/>
      <c r="L15" s="623"/>
      <c r="M15" s="623"/>
      <c r="N15" s="623"/>
      <c r="O15" s="623"/>
      <c r="P15" s="623"/>
      <c r="Q15" s="624"/>
      <c r="R15" s="625">
        <v>36527</v>
      </c>
      <c r="S15" s="626"/>
      <c r="T15" s="626"/>
      <c r="U15" s="626"/>
      <c r="V15" s="626"/>
      <c r="W15" s="626"/>
      <c r="X15" s="626"/>
      <c r="Y15" s="627"/>
      <c r="Z15" s="628">
        <v>0.1</v>
      </c>
      <c r="AA15" s="628"/>
      <c r="AB15" s="628"/>
      <c r="AC15" s="628"/>
      <c r="AD15" s="629">
        <v>36527</v>
      </c>
      <c r="AE15" s="629"/>
      <c r="AF15" s="629"/>
      <c r="AG15" s="629"/>
      <c r="AH15" s="629"/>
      <c r="AI15" s="629"/>
      <c r="AJ15" s="629"/>
      <c r="AK15" s="629"/>
      <c r="AL15" s="630">
        <v>0.1</v>
      </c>
      <c r="AM15" s="631"/>
      <c r="AN15" s="631"/>
      <c r="AO15" s="632"/>
      <c r="AP15" s="622" t="s">
        <v>244</v>
      </c>
      <c r="AQ15" s="623"/>
      <c r="AR15" s="623"/>
      <c r="AS15" s="623"/>
      <c r="AT15" s="623"/>
      <c r="AU15" s="623"/>
      <c r="AV15" s="623"/>
      <c r="AW15" s="623"/>
      <c r="AX15" s="623"/>
      <c r="AY15" s="623"/>
      <c r="AZ15" s="623"/>
      <c r="BA15" s="623"/>
      <c r="BB15" s="623"/>
      <c r="BC15" s="623"/>
      <c r="BD15" s="623"/>
      <c r="BE15" s="623"/>
      <c r="BF15" s="624"/>
      <c r="BG15" s="625">
        <v>619989</v>
      </c>
      <c r="BH15" s="626"/>
      <c r="BI15" s="626"/>
      <c r="BJ15" s="626"/>
      <c r="BK15" s="626"/>
      <c r="BL15" s="626"/>
      <c r="BM15" s="626"/>
      <c r="BN15" s="627"/>
      <c r="BO15" s="628">
        <v>5.6</v>
      </c>
      <c r="BP15" s="628"/>
      <c r="BQ15" s="628"/>
      <c r="BR15" s="628"/>
      <c r="BS15" s="634" t="s">
        <v>113</v>
      </c>
      <c r="BT15" s="626"/>
      <c r="BU15" s="626"/>
      <c r="BV15" s="626"/>
      <c r="BW15" s="626"/>
      <c r="BX15" s="626"/>
      <c r="BY15" s="626"/>
      <c r="BZ15" s="626"/>
      <c r="CA15" s="626"/>
      <c r="CB15" s="635"/>
      <c r="CD15" s="639" t="s">
        <v>245</v>
      </c>
      <c r="CE15" s="640"/>
      <c r="CF15" s="640"/>
      <c r="CG15" s="640"/>
      <c r="CH15" s="640"/>
      <c r="CI15" s="640"/>
      <c r="CJ15" s="640"/>
      <c r="CK15" s="640"/>
      <c r="CL15" s="640"/>
      <c r="CM15" s="640"/>
      <c r="CN15" s="640"/>
      <c r="CO15" s="640"/>
      <c r="CP15" s="640"/>
      <c r="CQ15" s="641"/>
      <c r="CR15" s="625">
        <v>7491472</v>
      </c>
      <c r="CS15" s="626"/>
      <c r="CT15" s="626"/>
      <c r="CU15" s="626"/>
      <c r="CV15" s="626"/>
      <c r="CW15" s="626"/>
      <c r="CX15" s="626"/>
      <c r="CY15" s="627"/>
      <c r="CZ15" s="628">
        <v>13.6</v>
      </c>
      <c r="DA15" s="628"/>
      <c r="DB15" s="628"/>
      <c r="DC15" s="628"/>
      <c r="DD15" s="634">
        <v>3564270</v>
      </c>
      <c r="DE15" s="626"/>
      <c r="DF15" s="626"/>
      <c r="DG15" s="626"/>
      <c r="DH15" s="626"/>
      <c r="DI15" s="626"/>
      <c r="DJ15" s="626"/>
      <c r="DK15" s="626"/>
      <c r="DL15" s="626"/>
      <c r="DM15" s="626"/>
      <c r="DN15" s="626"/>
      <c r="DO15" s="626"/>
      <c r="DP15" s="627"/>
      <c r="DQ15" s="634">
        <v>3772768</v>
      </c>
      <c r="DR15" s="626"/>
      <c r="DS15" s="626"/>
      <c r="DT15" s="626"/>
      <c r="DU15" s="626"/>
      <c r="DV15" s="626"/>
      <c r="DW15" s="626"/>
      <c r="DX15" s="626"/>
      <c r="DY15" s="626"/>
      <c r="DZ15" s="626"/>
      <c r="EA15" s="626"/>
      <c r="EB15" s="626"/>
      <c r="EC15" s="635"/>
    </row>
    <row r="16" spans="2:143" ht="11.25" customHeight="1" x14ac:dyDescent="0.15">
      <c r="B16" s="622" t="s">
        <v>246</v>
      </c>
      <c r="C16" s="623"/>
      <c r="D16" s="623"/>
      <c r="E16" s="623"/>
      <c r="F16" s="623"/>
      <c r="G16" s="623"/>
      <c r="H16" s="623"/>
      <c r="I16" s="623"/>
      <c r="J16" s="623"/>
      <c r="K16" s="623"/>
      <c r="L16" s="623"/>
      <c r="M16" s="623"/>
      <c r="N16" s="623"/>
      <c r="O16" s="623"/>
      <c r="P16" s="623"/>
      <c r="Q16" s="624"/>
      <c r="R16" s="625">
        <v>13920691</v>
      </c>
      <c r="S16" s="626"/>
      <c r="T16" s="626"/>
      <c r="U16" s="626"/>
      <c r="V16" s="626"/>
      <c r="W16" s="626"/>
      <c r="X16" s="626"/>
      <c r="Y16" s="627"/>
      <c r="Z16" s="628">
        <v>24.1</v>
      </c>
      <c r="AA16" s="628"/>
      <c r="AB16" s="628"/>
      <c r="AC16" s="628"/>
      <c r="AD16" s="629">
        <v>12734028</v>
      </c>
      <c r="AE16" s="629"/>
      <c r="AF16" s="629"/>
      <c r="AG16" s="629"/>
      <c r="AH16" s="629"/>
      <c r="AI16" s="629"/>
      <c r="AJ16" s="629"/>
      <c r="AK16" s="629"/>
      <c r="AL16" s="630">
        <v>47.3</v>
      </c>
      <c r="AM16" s="631"/>
      <c r="AN16" s="631"/>
      <c r="AO16" s="632"/>
      <c r="AP16" s="622" t="s">
        <v>247</v>
      </c>
      <c r="AQ16" s="623"/>
      <c r="AR16" s="623"/>
      <c r="AS16" s="623"/>
      <c r="AT16" s="623"/>
      <c r="AU16" s="623"/>
      <c r="AV16" s="623"/>
      <c r="AW16" s="623"/>
      <c r="AX16" s="623"/>
      <c r="AY16" s="623"/>
      <c r="AZ16" s="623"/>
      <c r="BA16" s="623"/>
      <c r="BB16" s="623"/>
      <c r="BC16" s="623"/>
      <c r="BD16" s="623"/>
      <c r="BE16" s="623"/>
      <c r="BF16" s="624"/>
      <c r="BG16" s="625" t="s">
        <v>113</v>
      </c>
      <c r="BH16" s="626"/>
      <c r="BI16" s="626"/>
      <c r="BJ16" s="626"/>
      <c r="BK16" s="626"/>
      <c r="BL16" s="626"/>
      <c r="BM16" s="626"/>
      <c r="BN16" s="627"/>
      <c r="BO16" s="628" t="s">
        <v>113</v>
      </c>
      <c r="BP16" s="628"/>
      <c r="BQ16" s="628"/>
      <c r="BR16" s="628"/>
      <c r="BS16" s="634" t="s">
        <v>113</v>
      </c>
      <c r="BT16" s="626"/>
      <c r="BU16" s="626"/>
      <c r="BV16" s="626"/>
      <c r="BW16" s="626"/>
      <c r="BX16" s="626"/>
      <c r="BY16" s="626"/>
      <c r="BZ16" s="626"/>
      <c r="CA16" s="626"/>
      <c r="CB16" s="635"/>
      <c r="CD16" s="639" t="s">
        <v>248</v>
      </c>
      <c r="CE16" s="640"/>
      <c r="CF16" s="640"/>
      <c r="CG16" s="640"/>
      <c r="CH16" s="640"/>
      <c r="CI16" s="640"/>
      <c r="CJ16" s="640"/>
      <c r="CK16" s="640"/>
      <c r="CL16" s="640"/>
      <c r="CM16" s="640"/>
      <c r="CN16" s="640"/>
      <c r="CO16" s="640"/>
      <c r="CP16" s="640"/>
      <c r="CQ16" s="641"/>
      <c r="CR16" s="625" t="s">
        <v>113</v>
      </c>
      <c r="CS16" s="626"/>
      <c r="CT16" s="626"/>
      <c r="CU16" s="626"/>
      <c r="CV16" s="626"/>
      <c r="CW16" s="626"/>
      <c r="CX16" s="626"/>
      <c r="CY16" s="627"/>
      <c r="CZ16" s="628" t="s">
        <v>113</v>
      </c>
      <c r="DA16" s="628"/>
      <c r="DB16" s="628"/>
      <c r="DC16" s="628"/>
      <c r="DD16" s="634" t="s">
        <v>113</v>
      </c>
      <c r="DE16" s="626"/>
      <c r="DF16" s="626"/>
      <c r="DG16" s="626"/>
      <c r="DH16" s="626"/>
      <c r="DI16" s="626"/>
      <c r="DJ16" s="626"/>
      <c r="DK16" s="626"/>
      <c r="DL16" s="626"/>
      <c r="DM16" s="626"/>
      <c r="DN16" s="626"/>
      <c r="DO16" s="626"/>
      <c r="DP16" s="627"/>
      <c r="DQ16" s="634" t="s">
        <v>113</v>
      </c>
      <c r="DR16" s="626"/>
      <c r="DS16" s="626"/>
      <c r="DT16" s="626"/>
      <c r="DU16" s="626"/>
      <c r="DV16" s="626"/>
      <c r="DW16" s="626"/>
      <c r="DX16" s="626"/>
      <c r="DY16" s="626"/>
      <c r="DZ16" s="626"/>
      <c r="EA16" s="626"/>
      <c r="EB16" s="626"/>
      <c r="EC16" s="635"/>
    </row>
    <row r="17" spans="2:133" ht="11.25" customHeight="1" x14ac:dyDescent="0.15">
      <c r="B17" s="622" t="s">
        <v>249</v>
      </c>
      <c r="C17" s="623"/>
      <c r="D17" s="623"/>
      <c r="E17" s="623"/>
      <c r="F17" s="623"/>
      <c r="G17" s="623"/>
      <c r="H17" s="623"/>
      <c r="I17" s="623"/>
      <c r="J17" s="623"/>
      <c r="K17" s="623"/>
      <c r="L17" s="623"/>
      <c r="M17" s="623"/>
      <c r="N17" s="623"/>
      <c r="O17" s="623"/>
      <c r="P17" s="623"/>
      <c r="Q17" s="624"/>
      <c r="R17" s="625">
        <v>12734028</v>
      </c>
      <c r="S17" s="626"/>
      <c r="T17" s="626"/>
      <c r="U17" s="626"/>
      <c r="V17" s="626"/>
      <c r="W17" s="626"/>
      <c r="X17" s="626"/>
      <c r="Y17" s="627"/>
      <c r="Z17" s="628">
        <v>22.1</v>
      </c>
      <c r="AA17" s="628"/>
      <c r="AB17" s="628"/>
      <c r="AC17" s="628"/>
      <c r="AD17" s="629">
        <v>12734028</v>
      </c>
      <c r="AE17" s="629"/>
      <c r="AF17" s="629"/>
      <c r="AG17" s="629"/>
      <c r="AH17" s="629"/>
      <c r="AI17" s="629"/>
      <c r="AJ17" s="629"/>
      <c r="AK17" s="629"/>
      <c r="AL17" s="630">
        <v>47.3</v>
      </c>
      <c r="AM17" s="631"/>
      <c r="AN17" s="631"/>
      <c r="AO17" s="632"/>
      <c r="AP17" s="622" t="s">
        <v>250</v>
      </c>
      <c r="AQ17" s="623"/>
      <c r="AR17" s="623"/>
      <c r="AS17" s="623"/>
      <c r="AT17" s="623"/>
      <c r="AU17" s="623"/>
      <c r="AV17" s="623"/>
      <c r="AW17" s="623"/>
      <c r="AX17" s="623"/>
      <c r="AY17" s="623"/>
      <c r="AZ17" s="623"/>
      <c r="BA17" s="623"/>
      <c r="BB17" s="623"/>
      <c r="BC17" s="623"/>
      <c r="BD17" s="623"/>
      <c r="BE17" s="623"/>
      <c r="BF17" s="624"/>
      <c r="BG17" s="625" t="s">
        <v>113</v>
      </c>
      <c r="BH17" s="626"/>
      <c r="BI17" s="626"/>
      <c r="BJ17" s="626"/>
      <c r="BK17" s="626"/>
      <c r="BL17" s="626"/>
      <c r="BM17" s="626"/>
      <c r="BN17" s="627"/>
      <c r="BO17" s="628" t="s">
        <v>113</v>
      </c>
      <c r="BP17" s="628"/>
      <c r="BQ17" s="628"/>
      <c r="BR17" s="628"/>
      <c r="BS17" s="634" t="s">
        <v>113</v>
      </c>
      <c r="BT17" s="626"/>
      <c r="BU17" s="626"/>
      <c r="BV17" s="626"/>
      <c r="BW17" s="626"/>
      <c r="BX17" s="626"/>
      <c r="BY17" s="626"/>
      <c r="BZ17" s="626"/>
      <c r="CA17" s="626"/>
      <c r="CB17" s="635"/>
      <c r="CD17" s="639" t="s">
        <v>251</v>
      </c>
      <c r="CE17" s="640"/>
      <c r="CF17" s="640"/>
      <c r="CG17" s="640"/>
      <c r="CH17" s="640"/>
      <c r="CI17" s="640"/>
      <c r="CJ17" s="640"/>
      <c r="CK17" s="640"/>
      <c r="CL17" s="640"/>
      <c r="CM17" s="640"/>
      <c r="CN17" s="640"/>
      <c r="CO17" s="640"/>
      <c r="CP17" s="640"/>
      <c r="CQ17" s="641"/>
      <c r="CR17" s="625">
        <v>4831092</v>
      </c>
      <c r="CS17" s="626"/>
      <c r="CT17" s="626"/>
      <c r="CU17" s="626"/>
      <c r="CV17" s="626"/>
      <c r="CW17" s="626"/>
      <c r="CX17" s="626"/>
      <c r="CY17" s="627"/>
      <c r="CZ17" s="628">
        <v>8.8000000000000007</v>
      </c>
      <c r="DA17" s="628"/>
      <c r="DB17" s="628"/>
      <c r="DC17" s="628"/>
      <c r="DD17" s="634" t="s">
        <v>113</v>
      </c>
      <c r="DE17" s="626"/>
      <c r="DF17" s="626"/>
      <c r="DG17" s="626"/>
      <c r="DH17" s="626"/>
      <c r="DI17" s="626"/>
      <c r="DJ17" s="626"/>
      <c r="DK17" s="626"/>
      <c r="DL17" s="626"/>
      <c r="DM17" s="626"/>
      <c r="DN17" s="626"/>
      <c r="DO17" s="626"/>
      <c r="DP17" s="627"/>
      <c r="DQ17" s="634">
        <v>4639270</v>
      </c>
      <c r="DR17" s="626"/>
      <c r="DS17" s="626"/>
      <c r="DT17" s="626"/>
      <c r="DU17" s="626"/>
      <c r="DV17" s="626"/>
      <c r="DW17" s="626"/>
      <c r="DX17" s="626"/>
      <c r="DY17" s="626"/>
      <c r="DZ17" s="626"/>
      <c r="EA17" s="626"/>
      <c r="EB17" s="626"/>
      <c r="EC17" s="635"/>
    </row>
    <row r="18" spans="2:133" ht="11.25" customHeight="1" x14ac:dyDescent="0.15">
      <c r="B18" s="622" t="s">
        <v>252</v>
      </c>
      <c r="C18" s="623"/>
      <c r="D18" s="623"/>
      <c r="E18" s="623"/>
      <c r="F18" s="623"/>
      <c r="G18" s="623"/>
      <c r="H18" s="623"/>
      <c r="I18" s="623"/>
      <c r="J18" s="623"/>
      <c r="K18" s="623"/>
      <c r="L18" s="623"/>
      <c r="M18" s="623"/>
      <c r="N18" s="623"/>
      <c r="O18" s="623"/>
      <c r="P18" s="623"/>
      <c r="Q18" s="624"/>
      <c r="R18" s="625">
        <v>1186663</v>
      </c>
      <c r="S18" s="626"/>
      <c r="T18" s="626"/>
      <c r="U18" s="626"/>
      <c r="V18" s="626"/>
      <c r="W18" s="626"/>
      <c r="X18" s="626"/>
      <c r="Y18" s="627"/>
      <c r="Z18" s="628">
        <v>2.1</v>
      </c>
      <c r="AA18" s="628"/>
      <c r="AB18" s="628"/>
      <c r="AC18" s="628"/>
      <c r="AD18" s="629" t="s">
        <v>113</v>
      </c>
      <c r="AE18" s="629"/>
      <c r="AF18" s="629"/>
      <c r="AG18" s="629"/>
      <c r="AH18" s="629"/>
      <c r="AI18" s="629"/>
      <c r="AJ18" s="629"/>
      <c r="AK18" s="629"/>
      <c r="AL18" s="630" t="s">
        <v>113</v>
      </c>
      <c r="AM18" s="631"/>
      <c r="AN18" s="631"/>
      <c r="AO18" s="632"/>
      <c r="AP18" s="622" t="s">
        <v>253</v>
      </c>
      <c r="AQ18" s="623"/>
      <c r="AR18" s="623"/>
      <c r="AS18" s="623"/>
      <c r="AT18" s="623"/>
      <c r="AU18" s="623"/>
      <c r="AV18" s="623"/>
      <c r="AW18" s="623"/>
      <c r="AX18" s="623"/>
      <c r="AY18" s="623"/>
      <c r="AZ18" s="623"/>
      <c r="BA18" s="623"/>
      <c r="BB18" s="623"/>
      <c r="BC18" s="623"/>
      <c r="BD18" s="623"/>
      <c r="BE18" s="623"/>
      <c r="BF18" s="624"/>
      <c r="BG18" s="625" t="s">
        <v>113</v>
      </c>
      <c r="BH18" s="626"/>
      <c r="BI18" s="626"/>
      <c r="BJ18" s="626"/>
      <c r="BK18" s="626"/>
      <c r="BL18" s="626"/>
      <c r="BM18" s="626"/>
      <c r="BN18" s="627"/>
      <c r="BO18" s="628" t="s">
        <v>113</v>
      </c>
      <c r="BP18" s="628"/>
      <c r="BQ18" s="628"/>
      <c r="BR18" s="628"/>
      <c r="BS18" s="634" t="s">
        <v>113</v>
      </c>
      <c r="BT18" s="626"/>
      <c r="BU18" s="626"/>
      <c r="BV18" s="626"/>
      <c r="BW18" s="626"/>
      <c r="BX18" s="626"/>
      <c r="BY18" s="626"/>
      <c r="BZ18" s="626"/>
      <c r="CA18" s="626"/>
      <c r="CB18" s="635"/>
      <c r="CD18" s="639" t="s">
        <v>254</v>
      </c>
      <c r="CE18" s="640"/>
      <c r="CF18" s="640"/>
      <c r="CG18" s="640"/>
      <c r="CH18" s="640"/>
      <c r="CI18" s="640"/>
      <c r="CJ18" s="640"/>
      <c r="CK18" s="640"/>
      <c r="CL18" s="640"/>
      <c r="CM18" s="640"/>
      <c r="CN18" s="640"/>
      <c r="CO18" s="640"/>
      <c r="CP18" s="640"/>
      <c r="CQ18" s="641"/>
      <c r="CR18" s="625" t="s">
        <v>113</v>
      </c>
      <c r="CS18" s="626"/>
      <c r="CT18" s="626"/>
      <c r="CU18" s="626"/>
      <c r="CV18" s="626"/>
      <c r="CW18" s="626"/>
      <c r="CX18" s="626"/>
      <c r="CY18" s="627"/>
      <c r="CZ18" s="628" t="s">
        <v>113</v>
      </c>
      <c r="DA18" s="628"/>
      <c r="DB18" s="628"/>
      <c r="DC18" s="628"/>
      <c r="DD18" s="634" t="s">
        <v>113</v>
      </c>
      <c r="DE18" s="626"/>
      <c r="DF18" s="626"/>
      <c r="DG18" s="626"/>
      <c r="DH18" s="626"/>
      <c r="DI18" s="626"/>
      <c r="DJ18" s="626"/>
      <c r="DK18" s="626"/>
      <c r="DL18" s="626"/>
      <c r="DM18" s="626"/>
      <c r="DN18" s="626"/>
      <c r="DO18" s="626"/>
      <c r="DP18" s="627"/>
      <c r="DQ18" s="634" t="s">
        <v>113</v>
      </c>
      <c r="DR18" s="626"/>
      <c r="DS18" s="626"/>
      <c r="DT18" s="626"/>
      <c r="DU18" s="626"/>
      <c r="DV18" s="626"/>
      <c r="DW18" s="626"/>
      <c r="DX18" s="626"/>
      <c r="DY18" s="626"/>
      <c r="DZ18" s="626"/>
      <c r="EA18" s="626"/>
      <c r="EB18" s="626"/>
      <c r="EC18" s="635"/>
    </row>
    <row r="19" spans="2:133" ht="11.25" customHeight="1" x14ac:dyDescent="0.15">
      <c r="B19" s="622" t="s">
        <v>255</v>
      </c>
      <c r="C19" s="623"/>
      <c r="D19" s="623"/>
      <c r="E19" s="623"/>
      <c r="F19" s="623"/>
      <c r="G19" s="623"/>
      <c r="H19" s="623"/>
      <c r="I19" s="623"/>
      <c r="J19" s="623"/>
      <c r="K19" s="623"/>
      <c r="L19" s="623"/>
      <c r="M19" s="623"/>
      <c r="N19" s="623"/>
      <c r="O19" s="623"/>
      <c r="P19" s="623"/>
      <c r="Q19" s="624"/>
      <c r="R19" s="625" t="s">
        <v>113</v>
      </c>
      <c r="S19" s="626"/>
      <c r="T19" s="626"/>
      <c r="U19" s="626"/>
      <c r="V19" s="626"/>
      <c r="W19" s="626"/>
      <c r="X19" s="626"/>
      <c r="Y19" s="627"/>
      <c r="Z19" s="628" t="s">
        <v>113</v>
      </c>
      <c r="AA19" s="628"/>
      <c r="AB19" s="628"/>
      <c r="AC19" s="628"/>
      <c r="AD19" s="629" t="s">
        <v>113</v>
      </c>
      <c r="AE19" s="629"/>
      <c r="AF19" s="629"/>
      <c r="AG19" s="629"/>
      <c r="AH19" s="629"/>
      <c r="AI19" s="629"/>
      <c r="AJ19" s="629"/>
      <c r="AK19" s="629"/>
      <c r="AL19" s="630" t="s">
        <v>113</v>
      </c>
      <c r="AM19" s="631"/>
      <c r="AN19" s="631"/>
      <c r="AO19" s="632"/>
      <c r="AP19" s="622" t="s">
        <v>256</v>
      </c>
      <c r="AQ19" s="623"/>
      <c r="AR19" s="623"/>
      <c r="AS19" s="623"/>
      <c r="AT19" s="623"/>
      <c r="AU19" s="623"/>
      <c r="AV19" s="623"/>
      <c r="AW19" s="623"/>
      <c r="AX19" s="623"/>
      <c r="AY19" s="623"/>
      <c r="AZ19" s="623"/>
      <c r="BA19" s="623"/>
      <c r="BB19" s="623"/>
      <c r="BC19" s="623"/>
      <c r="BD19" s="623"/>
      <c r="BE19" s="623"/>
      <c r="BF19" s="624"/>
      <c r="BG19" s="625" t="s">
        <v>113</v>
      </c>
      <c r="BH19" s="626"/>
      <c r="BI19" s="626"/>
      <c r="BJ19" s="626"/>
      <c r="BK19" s="626"/>
      <c r="BL19" s="626"/>
      <c r="BM19" s="626"/>
      <c r="BN19" s="627"/>
      <c r="BO19" s="628" t="s">
        <v>113</v>
      </c>
      <c r="BP19" s="628"/>
      <c r="BQ19" s="628"/>
      <c r="BR19" s="628"/>
      <c r="BS19" s="634" t="s">
        <v>113</v>
      </c>
      <c r="BT19" s="626"/>
      <c r="BU19" s="626"/>
      <c r="BV19" s="626"/>
      <c r="BW19" s="626"/>
      <c r="BX19" s="626"/>
      <c r="BY19" s="626"/>
      <c r="BZ19" s="626"/>
      <c r="CA19" s="626"/>
      <c r="CB19" s="635"/>
      <c r="CD19" s="639" t="s">
        <v>257</v>
      </c>
      <c r="CE19" s="640"/>
      <c r="CF19" s="640"/>
      <c r="CG19" s="640"/>
      <c r="CH19" s="640"/>
      <c r="CI19" s="640"/>
      <c r="CJ19" s="640"/>
      <c r="CK19" s="640"/>
      <c r="CL19" s="640"/>
      <c r="CM19" s="640"/>
      <c r="CN19" s="640"/>
      <c r="CO19" s="640"/>
      <c r="CP19" s="640"/>
      <c r="CQ19" s="641"/>
      <c r="CR19" s="625" t="s">
        <v>113</v>
      </c>
      <c r="CS19" s="626"/>
      <c r="CT19" s="626"/>
      <c r="CU19" s="626"/>
      <c r="CV19" s="626"/>
      <c r="CW19" s="626"/>
      <c r="CX19" s="626"/>
      <c r="CY19" s="627"/>
      <c r="CZ19" s="628" t="s">
        <v>113</v>
      </c>
      <c r="DA19" s="628"/>
      <c r="DB19" s="628"/>
      <c r="DC19" s="628"/>
      <c r="DD19" s="634" t="s">
        <v>113</v>
      </c>
      <c r="DE19" s="626"/>
      <c r="DF19" s="626"/>
      <c r="DG19" s="626"/>
      <c r="DH19" s="626"/>
      <c r="DI19" s="626"/>
      <c r="DJ19" s="626"/>
      <c r="DK19" s="626"/>
      <c r="DL19" s="626"/>
      <c r="DM19" s="626"/>
      <c r="DN19" s="626"/>
      <c r="DO19" s="626"/>
      <c r="DP19" s="627"/>
      <c r="DQ19" s="634" t="s">
        <v>113</v>
      </c>
      <c r="DR19" s="626"/>
      <c r="DS19" s="626"/>
      <c r="DT19" s="626"/>
      <c r="DU19" s="626"/>
      <c r="DV19" s="626"/>
      <c r="DW19" s="626"/>
      <c r="DX19" s="626"/>
      <c r="DY19" s="626"/>
      <c r="DZ19" s="626"/>
      <c r="EA19" s="626"/>
      <c r="EB19" s="626"/>
      <c r="EC19" s="635"/>
    </row>
    <row r="20" spans="2:133" ht="11.25" customHeight="1" x14ac:dyDescent="0.15">
      <c r="B20" s="622" t="s">
        <v>258</v>
      </c>
      <c r="C20" s="623"/>
      <c r="D20" s="623"/>
      <c r="E20" s="623"/>
      <c r="F20" s="623"/>
      <c r="G20" s="623"/>
      <c r="H20" s="623"/>
      <c r="I20" s="623"/>
      <c r="J20" s="623"/>
      <c r="K20" s="623"/>
      <c r="L20" s="623"/>
      <c r="M20" s="623"/>
      <c r="N20" s="623"/>
      <c r="O20" s="623"/>
      <c r="P20" s="623"/>
      <c r="Q20" s="624"/>
      <c r="R20" s="625">
        <v>27047453</v>
      </c>
      <c r="S20" s="626"/>
      <c r="T20" s="626"/>
      <c r="U20" s="626"/>
      <c r="V20" s="626"/>
      <c r="W20" s="626"/>
      <c r="X20" s="626"/>
      <c r="Y20" s="627"/>
      <c r="Z20" s="628">
        <v>46.9</v>
      </c>
      <c r="AA20" s="628"/>
      <c r="AB20" s="628"/>
      <c r="AC20" s="628"/>
      <c r="AD20" s="629">
        <v>25860790</v>
      </c>
      <c r="AE20" s="629"/>
      <c r="AF20" s="629"/>
      <c r="AG20" s="629"/>
      <c r="AH20" s="629"/>
      <c r="AI20" s="629"/>
      <c r="AJ20" s="629"/>
      <c r="AK20" s="629"/>
      <c r="AL20" s="630">
        <v>96.1</v>
      </c>
      <c r="AM20" s="631"/>
      <c r="AN20" s="631"/>
      <c r="AO20" s="632"/>
      <c r="AP20" s="622" t="s">
        <v>259</v>
      </c>
      <c r="AQ20" s="623"/>
      <c r="AR20" s="623"/>
      <c r="AS20" s="623"/>
      <c r="AT20" s="623"/>
      <c r="AU20" s="623"/>
      <c r="AV20" s="623"/>
      <c r="AW20" s="623"/>
      <c r="AX20" s="623"/>
      <c r="AY20" s="623"/>
      <c r="AZ20" s="623"/>
      <c r="BA20" s="623"/>
      <c r="BB20" s="623"/>
      <c r="BC20" s="623"/>
      <c r="BD20" s="623"/>
      <c r="BE20" s="623"/>
      <c r="BF20" s="624"/>
      <c r="BG20" s="625" t="s">
        <v>113</v>
      </c>
      <c r="BH20" s="626"/>
      <c r="BI20" s="626"/>
      <c r="BJ20" s="626"/>
      <c r="BK20" s="626"/>
      <c r="BL20" s="626"/>
      <c r="BM20" s="626"/>
      <c r="BN20" s="627"/>
      <c r="BO20" s="628" t="s">
        <v>113</v>
      </c>
      <c r="BP20" s="628"/>
      <c r="BQ20" s="628"/>
      <c r="BR20" s="628"/>
      <c r="BS20" s="634" t="s">
        <v>113</v>
      </c>
      <c r="BT20" s="626"/>
      <c r="BU20" s="626"/>
      <c r="BV20" s="626"/>
      <c r="BW20" s="626"/>
      <c r="BX20" s="626"/>
      <c r="BY20" s="626"/>
      <c r="BZ20" s="626"/>
      <c r="CA20" s="626"/>
      <c r="CB20" s="635"/>
      <c r="CD20" s="639" t="s">
        <v>260</v>
      </c>
      <c r="CE20" s="640"/>
      <c r="CF20" s="640"/>
      <c r="CG20" s="640"/>
      <c r="CH20" s="640"/>
      <c r="CI20" s="640"/>
      <c r="CJ20" s="640"/>
      <c r="CK20" s="640"/>
      <c r="CL20" s="640"/>
      <c r="CM20" s="640"/>
      <c r="CN20" s="640"/>
      <c r="CO20" s="640"/>
      <c r="CP20" s="640"/>
      <c r="CQ20" s="641"/>
      <c r="CR20" s="625">
        <v>55211733</v>
      </c>
      <c r="CS20" s="626"/>
      <c r="CT20" s="626"/>
      <c r="CU20" s="626"/>
      <c r="CV20" s="626"/>
      <c r="CW20" s="626"/>
      <c r="CX20" s="626"/>
      <c r="CY20" s="627"/>
      <c r="CZ20" s="628">
        <v>100</v>
      </c>
      <c r="DA20" s="628"/>
      <c r="DB20" s="628"/>
      <c r="DC20" s="628"/>
      <c r="DD20" s="634">
        <v>8703102</v>
      </c>
      <c r="DE20" s="626"/>
      <c r="DF20" s="626"/>
      <c r="DG20" s="626"/>
      <c r="DH20" s="626"/>
      <c r="DI20" s="626"/>
      <c r="DJ20" s="626"/>
      <c r="DK20" s="626"/>
      <c r="DL20" s="626"/>
      <c r="DM20" s="626"/>
      <c r="DN20" s="626"/>
      <c r="DO20" s="626"/>
      <c r="DP20" s="627"/>
      <c r="DQ20" s="634">
        <v>30619777</v>
      </c>
      <c r="DR20" s="626"/>
      <c r="DS20" s="626"/>
      <c r="DT20" s="626"/>
      <c r="DU20" s="626"/>
      <c r="DV20" s="626"/>
      <c r="DW20" s="626"/>
      <c r="DX20" s="626"/>
      <c r="DY20" s="626"/>
      <c r="DZ20" s="626"/>
      <c r="EA20" s="626"/>
      <c r="EB20" s="626"/>
      <c r="EC20" s="635"/>
    </row>
    <row r="21" spans="2:133" ht="11.25" customHeight="1" x14ac:dyDescent="0.15">
      <c r="B21" s="622" t="s">
        <v>261</v>
      </c>
      <c r="C21" s="623"/>
      <c r="D21" s="623"/>
      <c r="E21" s="623"/>
      <c r="F21" s="623"/>
      <c r="G21" s="623"/>
      <c r="H21" s="623"/>
      <c r="I21" s="623"/>
      <c r="J21" s="623"/>
      <c r="K21" s="623"/>
      <c r="L21" s="623"/>
      <c r="M21" s="623"/>
      <c r="N21" s="623"/>
      <c r="O21" s="623"/>
      <c r="P21" s="623"/>
      <c r="Q21" s="624"/>
      <c r="R21" s="625">
        <v>12940</v>
      </c>
      <c r="S21" s="626"/>
      <c r="T21" s="626"/>
      <c r="U21" s="626"/>
      <c r="V21" s="626"/>
      <c r="W21" s="626"/>
      <c r="X21" s="626"/>
      <c r="Y21" s="627"/>
      <c r="Z21" s="628">
        <v>0</v>
      </c>
      <c r="AA21" s="628"/>
      <c r="AB21" s="628"/>
      <c r="AC21" s="628"/>
      <c r="AD21" s="629">
        <v>12940</v>
      </c>
      <c r="AE21" s="629"/>
      <c r="AF21" s="629"/>
      <c r="AG21" s="629"/>
      <c r="AH21" s="629"/>
      <c r="AI21" s="629"/>
      <c r="AJ21" s="629"/>
      <c r="AK21" s="629"/>
      <c r="AL21" s="630">
        <v>0</v>
      </c>
      <c r="AM21" s="631"/>
      <c r="AN21" s="631"/>
      <c r="AO21" s="632"/>
      <c r="AP21" s="642" t="s">
        <v>262</v>
      </c>
      <c r="AQ21" s="643"/>
      <c r="AR21" s="643"/>
      <c r="AS21" s="643"/>
      <c r="AT21" s="643"/>
      <c r="AU21" s="643"/>
      <c r="AV21" s="643"/>
      <c r="AW21" s="643"/>
      <c r="AX21" s="643"/>
      <c r="AY21" s="643"/>
      <c r="AZ21" s="643"/>
      <c r="BA21" s="643"/>
      <c r="BB21" s="643"/>
      <c r="BC21" s="643"/>
      <c r="BD21" s="643"/>
      <c r="BE21" s="643"/>
      <c r="BF21" s="644"/>
      <c r="BG21" s="625" t="s">
        <v>113</v>
      </c>
      <c r="BH21" s="626"/>
      <c r="BI21" s="626"/>
      <c r="BJ21" s="626"/>
      <c r="BK21" s="626"/>
      <c r="BL21" s="626"/>
      <c r="BM21" s="626"/>
      <c r="BN21" s="627"/>
      <c r="BO21" s="628" t="s">
        <v>113</v>
      </c>
      <c r="BP21" s="628"/>
      <c r="BQ21" s="628"/>
      <c r="BR21" s="628"/>
      <c r="BS21" s="634" t="s">
        <v>113</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263</v>
      </c>
      <c r="C22" s="623"/>
      <c r="D22" s="623"/>
      <c r="E22" s="623"/>
      <c r="F22" s="623"/>
      <c r="G22" s="623"/>
      <c r="H22" s="623"/>
      <c r="I22" s="623"/>
      <c r="J22" s="623"/>
      <c r="K22" s="623"/>
      <c r="L22" s="623"/>
      <c r="M22" s="623"/>
      <c r="N22" s="623"/>
      <c r="O22" s="623"/>
      <c r="P22" s="623"/>
      <c r="Q22" s="624"/>
      <c r="R22" s="625">
        <v>416422</v>
      </c>
      <c r="S22" s="626"/>
      <c r="T22" s="626"/>
      <c r="U22" s="626"/>
      <c r="V22" s="626"/>
      <c r="W22" s="626"/>
      <c r="X22" s="626"/>
      <c r="Y22" s="627"/>
      <c r="Z22" s="628">
        <v>0.7</v>
      </c>
      <c r="AA22" s="628"/>
      <c r="AB22" s="628"/>
      <c r="AC22" s="628"/>
      <c r="AD22" s="629" t="s">
        <v>113</v>
      </c>
      <c r="AE22" s="629"/>
      <c r="AF22" s="629"/>
      <c r="AG22" s="629"/>
      <c r="AH22" s="629"/>
      <c r="AI22" s="629"/>
      <c r="AJ22" s="629"/>
      <c r="AK22" s="629"/>
      <c r="AL22" s="630" t="s">
        <v>113</v>
      </c>
      <c r="AM22" s="631"/>
      <c r="AN22" s="631"/>
      <c r="AO22" s="632"/>
      <c r="AP22" s="642" t="s">
        <v>264</v>
      </c>
      <c r="AQ22" s="643"/>
      <c r="AR22" s="643"/>
      <c r="AS22" s="643"/>
      <c r="AT22" s="643"/>
      <c r="AU22" s="643"/>
      <c r="AV22" s="643"/>
      <c r="AW22" s="643"/>
      <c r="AX22" s="643"/>
      <c r="AY22" s="643"/>
      <c r="AZ22" s="643"/>
      <c r="BA22" s="643"/>
      <c r="BB22" s="643"/>
      <c r="BC22" s="643"/>
      <c r="BD22" s="643"/>
      <c r="BE22" s="643"/>
      <c r="BF22" s="644"/>
      <c r="BG22" s="625" t="s">
        <v>113</v>
      </c>
      <c r="BH22" s="626"/>
      <c r="BI22" s="626"/>
      <c r="BJ22" s="626"/>
      <c r="BK22" s="626"/>
      <c r="BL22" s="626"/>
      <c r="BM22" s="626"/>
      <c r="BN22" s="627"/>
      <c r="BO22" s="628" t="s">
        <v>113</v>
      </c>
      <c r="BP22" s="628"/>
      <c r="BQ22" s="628"/>
      <c r="BR22" s="628"/>
      <c r="BS22" s="634" t="s">
        <v>113</v>
      </c>
      <c r="BT22" s="626"/>
      <c r="BU22" s="626"/>
      <c r="BV22" s="626"/>
      <c r="BW22" s="626"/>
      <c r="BX22" s="626"/>
      <c r="BY22" s="626"/>
      <c r="BZ22" s="626"/>
      <c r="CA22" s="626"/>
      <c r="CB22" s="635"/>
      <c r="CD22" s="607" t="s">
        <v>265</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266</v>
      </c>
      <c r="C23" s="623"/>
      <c r="D23" s="623"/>
      <c r="E23" s="623"/>
      <c r="F23" s="623"/>
      <c r="G23" s="623"/>
      <c r="H23" s="623"/>
      <c r="I23" s="623"/>
      <c r="J23" s="623"/>
      <c r="K23" s="623"/>
      <c r="L23" s="623"/>
      <c r="M23" s="623"/>
      <c r="N23" s="623"/>
      <c r="O23" s="623"/>
      <c r="P23" s="623"/>
      <c r="Q23" s="624"/>
      <c r="R23" s="625">
        <v>454901</v>
      </c>
      <c r="S23" s="626"/>
      <c r="T23" s="626"/>
      <c r="U23" s="626"/>
      <c r="V23" s="626"/>
      <c r="W23" s="626"/>
      <c r="X23" s="626"/>
      <c r="Y23" s="627"/>
      <c r="Z23" s="628">
        <v>0.8</v>
      </c>
      <c r="AA23" s="628"/>
      <c r="AB23" s="628"/>
      <c r="AC23" s="628"/>
      <c r="AD23" s="629">
        <v>1658</v>
      </c>
      <c r="AE23" s="629"/>
      <c r="AF23" s="629"/>
      <c r="AG23" s="629"/>
      <c r="AH23" s="629"/>
      <c r="AI23" s="629"/>
      <c r="AJ23" s="629"/>
      <c r="AK23" s="629"/>
      <c r="AL23" s="630">
        <v>0</v>
      </c>
      <c r="AM23" s="631"/>
      <c r="AN23" s="631"/>
      <c r="AO23" s="632"/>
      <c r="AP23" s="642" t="s">
        <v>267</v>
      </c>
      <c r="AQ23" s="643"/>
      <c r="AR23" s="643"/>
      <c r="AS23" s="643"/>
      <c r="AT23" s="643"/>
      <c r="AU23" s="643"/>
      <c r="AV23" s="643"/>
      <c r="AW23" s="643"/>
      <c r="AX23" s="643"/>
      <c r="AY23" s="643"/>
      <c r="AZ23" s="643"/>
      <c r="BA23" s="643"/>
      <c r="BB23" s="643"/>
      <c r="BC23" s="643"/>
      <c r="BD23" s="643"/>
      <c r="BE23" s="643"/>
      <c r="BF23" s="644"/>
      <c r="BG23" s="625" t="s">
        <v>113</v>
      </c>
      <c r="BH23" s="626"/>
      <c r="BI23" s="626"/>
      <c r="BJ23" s="626"/>
      <c r="BK23" s="626"/>
      <c r="BL23" s="626"/>
      <c r="BM23" s="626"/>
      <c r="BN23" s="627"/>
      <c r="BO23" s="628" t="s">
        <v>113</v>
      </c>
      <c r="BP23" s="628"/>
      <c r="BQ23" s="628"/>
      <c r="BR23" s="628"/>
      <c r="BS23" s="634" t="s">
        <v>113</v>
      </c>
      <c r="BT23" s="626"/>
      <c r="BU23" s="626"/>
      <c r="BV23" s="626"/>
      <c r="BW23" s="626"/>
      <c r="BX23" s="626"/>
      <c r="BY23" s="626"/>
      <c r="BZ23" s="626"/>
      <c r="CA23" s="626"/>
      <c r="CB23" s="635"/>
      <c r="CD23" s="607" t="s">
        <v>206</v>
      </c>
      <c r="CE23" s="608"/>
      <c r="CF23" s="608"/>
      <c r="CG23" s="608"/>
      <c r="CH23" s="608"/>
      <c r="CI23" s="608"/>
      <c r="CJ23" s="608"/>
      <c r="CK23" s="608"/>
      <c r="CL23" s="608"/>
      <c r="CM23" s="608"/>
      <c r="CN23" s="608"/>
      <c r="CO23" s="608"/>
      <c r="CP23" s="608"/>
      <c r="CQ23" s="609"/>
      <c r="CR23" s="607" t="s">
        <v>268</v>
      </c>
      <c r="CS23" s="608"/>
      <c r="CT23" s="608"/>
      <c r="CU23" s="608"/>
      <c r="CV23" s="608"/>
      <c r="CW23" s="608"/>
      <c r="CX23" s="608"/>
      <c r="CY23" s="609"/>
      <c r="CZ23" s="607" t="s">
        <v>269</v>
      </c>
      <c r="DA23" s="608"/>
      <c r="DB23" s="608"/>
      <c r="DC23" s="609"/>
      <c r="DD23" s="607" t="s">
        <v>270</v>
      </c>
      <c r="DE23" s="608"/>
      <c r="DF23" s="608"/>
      <c r="DG23" s="608"/>
      <c r="DH23" s="608"/>
      <c r="DI23" s="608"/>
      <c r="DJ23" s="608"/>
      <c r="DK23" s="609"/>
      <c r="DL23" s="648" t="s">
        <v>271</v>
      </c>
      <c r="DM23" s="649"/>
      <c r="DN23" s="649"/>
      <c r="DO23" s="649"/>
      <c r="DP23" s="649"/>
      <c r="DQ23" s="649"/>
      <c r="DR23" s="649"/>
      <c r="DS23" s="649"/>
      <c r="DT23" s="649"/>
      <c r="DU23" s="649"/>
      <c r="DV23" s="650"/>
      <c r="DW23" s="607" t="s">
        <v>272</v>
      </c>
      <c r="DX23" s="608"/>
      <c r="DY23" s="608"/>
      <c r="DZ23" s="608"/>
      <c r="EA23" s="608"/>
      <c r="EB23" s="608"/>
      <c r="EC23" s="609"/>
    </row>
    <row r="24" spans="2:133" ht="11.25" customHeight="1" x14ac:dyDescent="0.15">
      <c r="B24" s="622" t="s">
        <v>273</v>
      </c>
      <c r="C24" s="623"/>
      <c r="D24" s="623"/>
      <c r="E24" s="623"/>
      <c r="F24" s="623"/>
      <c r="G24" s="623"/>
      <c r="H24" s="623"/>
      <c r="I24" s="623"/>
      <c r="J24" s="623"/>
      <c r="K24" s="623"/>
      <c r="L24" s="623"/>
      <c r="M24" s="623"/>
      <c r="N24" s="623"/>
      <c r="O24" s="623"/>
      <c r="P24" s="623"/>
      <c r="Q24" s="624"/>
      <c r="R24" s="625">
        <v>345360</v>
      </c>
      <c r="S24" s="626"/>
      <c r="T24" s="626"/>
      <c r="U24" s="626"/>
      <c r="V24" s="626"/>
      <c r="W24" s="626"/>
      <c r="X24" s="626"/>
      <c r="Y24" s="627"/>
      <c r="Z24" s="628">
        <v>0.6</v>
      </c>
      <c r="AA24" s="628"/>
      <c r="AB24" s="628"/>
      <c r="AC24" s="628"/>
      <c r="AD24" s="629" t="s">
        <v>113</v>
      </c>
      <c r="AE24" s="629"/>
      <c r="AF24" s="629"/>
      <c r="AG24" s="629"/>
      <c r="AH24" s="629"/>
      <c r="AI24" s="629"/>
      <c r="AJ24" s="629"/>
      <c r="AK24" s="629"/>
      <c r="AL24" s="630" t="s">
        <v>113</v>
      </c>
      <c r="AM24" s="631"/>
      <c r="AN24" s="631"/>
      <c r="AO24" s="632"/>
      <c r="AP24" s="642" t="s">
        <v>274</v>
      </c>
      <c r="AQ24" s="643"/>
      <c r="AR24" s="643"/>
      <c r="AS24" s="643"/>
      <c r="AT24" s="643"/>
      <c r="AU24" s="643"/>
      <c r="AV24" s="643"/>
      <c r="AW24" s="643"/>
      <c r="AX24" s="643"/>
      <c r="AY24" s="643"/>
      <c r="AZ24" s="643"/>
      <c r="BA24" s="643"/>
      <c r="BB24" s="643"/>
      <c r="BC24" s="643"/>
      <c r="BD24" s="643"/>
      <c r="BE24" s="643"/>
      <c r="BF24" s="644"/>
      <c r="BG24" s="625" t="s">
        <v>113</v>
      </c>
      <c r="BH24" s="626"/>
      <c r="BI24" s="626"/>
      <c r="BJ24" s="626"/>
      <c r="BK24" s="626"/>
      <c r="BL24" s="626"/>
      <c r="BM24" s="626"/>
      <c r="BN24" s="627"/>
      <c r="BO24" s="628" t="s">
        <v>113</v>
      </c>
      <c r="BP24" s="628"/>
      <c r="BQ24" s="628"/>
      <c r="BR24" s="628"/>
      <c r="BS24" s="634" t="s">
        <v>113</v>
      </c>
      <c r="BT24" s="626"/>
      <c r="BU24" s="626"/>
      <c r="BV24" s="626"/>
      <c r="BW24" s="626"/>
      <c r="BX24" s="626"/>
      <c r="BY24" s="626"/>
      <c r="BZ24" s="626"/>
      <c r="CA24" s="626"/>
      <c r="CB24" s="635"/>
      <c r="CD24" s="636" t="s">
        <v>275</v>
      </c>
      <c r="CE24" s="637"/>
      <c r="CF24" s="637"/>
      <c r="CG24" s="637"/>
      <c r="CH24" s="637"/>
      <c r="CI24" s="637"/>
      <c r="CJ24" s="637"/>
      <c r="CK24" s="637"/>
      <c r="CL24" s="637"/>
      <c r="CM24" s="637"/>
      <c r="CN24" s="637"/>
      <c r="CO24" s="637"/>
      <c r="CP24" s="637"/>
      <c r="CQ24" s="638"/>
      <c r="CR24" s="614">
        <v>29013633</v>
      </c>
      <c r="CS24" s="615"/>
      <c r="CT24" s="615"/>
      <c r="CU24" s="615"/>
      <c r="CV24" s="615"/>
      <c r="CW24" s="615"/>
      <c r="CX24" s="615"/>
      <c r="CY24" s="616"/>
      <c r="CZ24" s="652">
        <v>52.5</v>
      </c>
      <c r="DA24" s="653"/>
      <c r="DB24" s="653"/>
      <c r="DC24" s="654"/>
      <c r="DD24" s="651">
        <v>15660052</v>
      </c>
      <c r="DE24" s="615"/>
      <c r="DF24" s="615"/>
      <c r="DG24" s="615"/>
      <c r="DH24" s="615"/>
      <c r="DI24" s="615"/>
      <c r="DJ24" s="615"/>
      <c r="DK24" s="616"/>
      <c r="DL24" s="651">
        <v>15186142</v>
      </c>
      <c r="DM24" s="615"/>
      <c r="DN24" s="615"/>
      <c r="DO24" s="615"/>
      <c r="DP24" s="615"/>
      <c r="DQ24" s="615"/>
      <c r="DR24" s="615"/>
      <c r="DS24" s="615"/>
      <c r="DT24" s="615"/>
      <c r="DU24" s="615"/>
      <c r="DV24" s="616"/>
      <c r="DW24" s="619">
        <v>53.7</v>
      </c>
      <c r="DX24" s="620"/>
      <c r="DY24" s="620"/>
      <c r="DZ24" s="620"/>
      <c r="EA24" s="620"/>
      <c r="EB24" s="620"/>
      <c r="EC24" s="621"/>
    </row>
    <row r="25" spans="2:133" ht="11.25" customHeight="1" x14ac:dyDescent="0.15">
      <c r="B25" s="622" t="s">
        <v>276</v>
      </c>
      <c r="C25" s="623"/>
      <c r="D25" s="623"/>
      <c r="E25" s="623"/>
      <c r="F25" s="623"/>
      <c r="G25" s="623"/>
      <c r="H25" s="623"/>
      <c r="I25" s="623"/>
      <c r="J25" s="623"/>
      <c r="K25" s="623"/>
      <c r="L25" s="623"/>
      <c r="M25" s="623"/>
      <c r="N25" s="623"/>
      <c r="O25" s="623"/>
      <c r="P25" s="623"/>
      <c r="Q25" s="624"/>
      <c r="R25" s="625">
        <v>12390226</v>
      </c>
      <c r="S25" s="626"/>
      <c r="T25" s="626"/>
      <c r="U25" s="626"/>
      <c r="V25" s="626"/>
      <c r="W25" s="626"/>
      <c r="X25" s="626"/>
      <c r="Y25" s="627"/>
      <c r="Z25" s="628">
        <v>21.5</v>
      </c>
      <c r="AA25" s="628"/>
      <c r="AB25" s="628"/>
      <c r="AC25" s="628"/>
      <c r="AD25" s="629" t="s">
        <v>113</v>
      </c>
      <c r="AE25" s="629"/>
      <c r="AF25" s="629"/>
      <c r="AG25" s="629"/>
      <c r="AH25" s="629"/>
      <c r="AI25" s="629"/>
      <c r="AJ25" s="629"/>
      <c r="AK25" s="629"/>
      <c r="AL25" s="630" t="s">
        <v>113</v>
      </c>
      <c r="AM25" s="631"/>
      <c r="AN25" s="631"/>
      <c r="AO25" s="632"/>
      <c r="AP25" s="642" t="s">
        <v>277</v>
      </c>
      <c r="AQ25" s="643"/>
      <c r="AR25" s="643"/>
      <c r="AS25" s="643"/>
      <c r="AT25" s="643"/>
      <c r="AU25" s="643"/>
      <c r="AV25" s="643"/>
      <c r="AW25" s="643"/>
      <c r="AX25" s="643"/>
      <c r="AY25" s="643"/>
      <c r="AZ25" s="643"/>
      <c r="BA25" s="643"/>
      <c r="BB25" s="643"/>
      <c r="BC25" s="643"/>
      <c r="BD25" s="643"/>
      <c r="BE25" s="643"/>
      <c r="BF25" s="644"/>
      <c r="BG25" s="625" t="s">
        <v>113</v>
      </c>
      <c r="BH25" s="626"/>
      <c r="BI25" s="626"/>
      <c r="BJ25" s="626"/>
      <c r="BK25" s="626"/>
      <c r="BL25" s="626"/>
      <c r="BM25" s="626"/>
      <c r="BN25" s="627"/>
      <c r="BO25" s="628" t="s">
        <v>113</v>
      </c>
      <c r="BP25" s="628"/>
      <c r="BQ25" s="628"/>
      <c r="BR25" s="628"/>
      <c r="BS25" s="634" t="s">
        <v>113</v>
      </c>
      <c r="BT25" s="626"/>
      <c r="BU25" s="626"/>
      <c r="BV25" s="626"/>
      <c r="BW25" s="626"/>
      <c r="BX25" s="626"/>
      <c r="BY25" s="626"/>
      <c r="BZ25" s="626"/>
      <c r="CA25" s="626"/>
      <c r="CB25" s="635"/>
      <c r="CD25" s="639" t="s">
        <v>278</v>
      </c>
      <c r="CE25" s="640"/>
      <c r="CF25" s="640"/>
      <c r="CG25" s="640"/>
      <c r="CH25" s="640"/>
      <c r="CI25" s="640"/>
      <c r="CJ25" s="640"/>
      <c r="CK25" s="640"/>
      <c r="CL25" s="640"/>
      <c r="CM25" s="640"/>
      <c r="CN25" s="640"/>
      <c r="CO25" s="640"/>
      <c r="CP25" s="640"/>
      <c r="CQ25" s="641"/>
      <c r="CR25" s="625">
        <v>6630005</v>
      </c>
      <c r="CS25" s="657"/>
      <c r="CT25" s="657"/>
      <c r="CU25" s="657"/>
      <c r="CV25" s="657"/>
      <c r="CW25" s="657"/>
      <c r="CX25" s="657"/>
      <c r="CY25" s="658"/>
      <c r="CZ25" s="659">
        <v>12</v>
      </c>
      <c r="DA25" s="660"/>
      <c r="DB25" s="660"/>
      <c r="DC25" s="661"/>
      <c r="DD25" s="634">
        <v>6084861</v>
      </c>
      <c r="DE25" s="657"/>
      <c r="DF25" s="657"/>
      <c r="DG25" s="657"/>
      <c r="DH25" s="657"/>
      <c r="DI25" s="657"/>
      <c r="DJ25" s="657"/>
      <c r="DK25" s="658"/>
      <c r="DL25" s="634">
        <v>5825478</v>
      </c>
      <c r="DM25" s="657"/>
      <c r="DN25" s="657"/>
      <c r="DO25" s="657"/>
      <c r="DP25" s="657"/>
      <c r="DQ25" s="657"/>
      <c r="DR25" s="657"/>
      <c r="DS25" s="657"/>
      <c r="DT25" s="657"/>
      <c r="DU25" s="657"/>
      <c r="DV25" s="658"/>
      <c r="DW25" s="630">
        <v>20.6</v>
      </c>
      <c r="DX25" s="655"/>
      <c r="DY25" s="655"/>
      <c r="DZ25" s="655"/>
      <c r="EA25" s="655"/>
      <c r="EB25" s="655"/>
      <c r="EC25" s="656"/>
    </row>
    <row r="26" spans="2:133" ht="11.25" customHeight="1" x14ac:dyDescent="0.15">
      <c r="B26" s="662" t="s">
        <v>279</v>
      </c>
      <c r="C26" s="663"/>
      <c r="D26" s="663"/>
      <c r="E26" s="663"/>
      <c r="F26" s="663"/>
      <c r="G26" s="663"/>
      <c r="H26" s="663"/>
      <c r="I26" s="663"/>
      <c r="J26" s="663"/>
      <c r="K26" s="663"/>
      <c r="L26" s="663"/>
      <c r="M26" s="663"/>
      <c r="N26" s="663"/>
      <c r="O26" s="663"/>
      <c r="P26" s="663"/>
      <c r="Q26" s="664"/>
      <c r="R26" s="625">
        <v>592597</v>
      </c>
      <c r="S26" s="626"/>
      <c r="T26" s="626"/>
      <c r="U26" s="626"/>
      <c r="V26" s="626"/>
      <c r="W26" s="626"/>
      <c r="X26" s="626"/>
      <c r="Y26" s="627"/>
      <c r="Z26" s="628">
        <v>1</v>
      </c>
      <c r="AA26" s="628"/>
      <c r="AB26" s="628"/>
      <c r="AC26" s="628"/>
      <c r="AD26" s="629">
        <v>592597</v>
      </c>
      <c r="AE26" s="629"/>
      <c r="AF26" s="629"/>
      <c r="AG26" s="629"/>
      <c r="AH26" s="629"/>
      <c r="AI26" s="629"/>
      <c r="AJ26" s="629"/>
      <c r="AK26" s="629"/>
      <c r="AL26" s="630">
        <v>2.2000000000000002</v>
      </c>
      <c r="AM26" s="631"/>
      <c r="AN26" s="631"/>
      <c r="AO26" s="632"/>
      <c r="AP26" s="642" t="s">
        <v>280</v>
      </c>
      <c r="AQ26" s="665"/>
      <c r="AR26" s="665"/>
      <c r="AS26" s="665"/>
      <c r="AT26" s="665"/>
      <c r="AU26" s="665"/>
      <c r="AV26" s="665"/>
      <c r="AW26" s="665"/>
      <c r="AX26" s="665"/>
      <c r="AY26" s="665"/>
      <c r="AZ26" s="665"/>
      <c r="BA26" s="665"/>
      <c r="BB26" s="665"/>
      <c r="BC26" s="665"/>
      <c r="BD26" s="665"/>
      <c r="BE26" s="665"/>
      <c r="BF26" s="644"/>
      <c r="BG26" s="625" t="s">
        <v>113</v>
      </c>
      <c r="BH26" s="626"/>
      <c r="BI26" s="626"/>
      <c r="BJ26" s="626"/>
      <c r="BK26" s="626"/>
      <c r="BL26" s="626"/>
      <c r="BM26" s="626"/>
      <c r="BN26" s="627"/>
      <c r="BO26" s="628" t="s">
        <v>113</v>
      </c>
      <c r="BP26" s="628"/>
      <c r="BQ26" s="628"/>
      <c r="BR26" s="628"/>
      <c r="BS26" s="634" t="s">
        <v>113</v>
      </c>
      <c r="BT26" s="626"/>
      <c r="BU26" s="626"/>
      <c r="BV26" s="626"/>
      <c r="BW26" s="626"/>
      <c r="BX26" s="626"/>
      <c r="BY26" s="626"/>
      <c r="BZ26" s="626"/>
      <c r="CA26" s="626"/>
      <c r="CB26" s="635"/>
      <c r="CD26" s="639" t="s">
        <v>281</v>
      </c>
      <c r="CE26" s="640"/>
      <c r="CF26" s="640"/>
      <c r="CG26" s="640"/>
      <c r="CH26" s="640"/>
      <c r="CI26" s="640"/>
      <c r="CJ26" s="640"/>
      <c r="CK26" s="640"/>
      <c r="CL26" s="640"/>
      <c r="CM26" s="640"/>
      <c r="CN26" s="640"/>
      <c r="CO26" s="640"/>
      <c r="CP26" s="640"/>
      <c r="CQ26" s="641"/>
      <c r="CR26" s="625">
        <v>3922320</v>
      </c>
      <c r="CS26" s="626"/>
      <c r="CT26" s="626"/>
      <c r="CU26" s="626"/>
      <c r="CV26" s="626"/>
      <c r="CW26" s="626"/>
      <c r="CX26" s="626"/>
      <c r="CY26" s="627"/>
      <c r="CZ26" s="659">
        <v>7.1</v>
      </c>
      <c r="DA26" s="660"/>
      <c r="DB26" s="660"/>
      <c r="DC26" s="661"/>
      <c r="DD26" s="634">
        <v>3593854</v>
      </c>
      <c r="DE26" s="626"/>
      <c r="DF26" s="626"/>
      <c r="DG26" s="626"/>
      <c r="DH26" s="626"/>
      <c r="DI26" s="626"/>
      <c r="DJ26" s="626"/>
      <c r="DK26" s="627"/>
      <c r="DL26" s="634" t="s">
        <v>212</v>
      </c>
      <c r="DM26" s="626"/>
      <c r="DN26" s="626"/>
      <c r="DO26" s="626"/>
      <c r="DP26" s="626"/>
      <c r="DQ26" s="626"/>
      <c r="DR26" s="626"/>
      <c r="DS26" s="626"/>
      <c r="DT26" s="626"/>
      <c r="DU26" s="626"/>
      <c r="DV26" s="627"/>
      <c r="DW26" s="630" t="s">
        <v>212</v>
      </c>
      <c r="DX26" s="655"/>
      <c r="DY26" s="655"/>
      <c r="DZ26" s="655"/>
      <c r="EA26" s="655"/>
      <c r="EB26" s="655"/>
      <c r="EC26" s="656"/>
    </row>
    <row r="27" spans="2:133" ht="11.25" customHeight="1" x14ac:dyDescent="0.15">
      <c r="B27" s="622" t="s">
        <v>282</v>
      </c>
      <c r="C27" s="623"/>
      <c r="D27" s="623"/>
      <c r="E27" s="623"/>
      <c r="F27" s="623"/>
      <c r="G27" s="623"/>
      <c r="H27" s="623"/>
      <c r="I27" s="623"/>
      <c r="J27" s="623"/>
      <c r="K27" s="623"/>
      <c r="L27" s="623"/>
      <c r="M27" s="623"/>
      <c r="N27" s="623"/>
      <c r="O27" s="623"/>
      <c r="P27" s="623"/>
      <c r="Q27" s="624"/>
      <c r="R27" s="625">
        <v>7901563</v>
      </c>
      <c r="S27" s="626"/>
      <c r="T27" s="626"/>
      <c r="U27" s="626"/>
      <c r="V27" s="626"/>
      <c r="W27" s="626"/>
      <c r="X27" s="626"/>
      <c r="Y27" s="627"/>
      <c r="Z27" s="628">
        <v>13.7</v>
      </c>
      <c r="AA27" s="628"/>
      <c r="AB27" s="628"/>
      <c r="AC27" s="628"/>
      <c r="AD27" s="629" t="s">
        <v>113</v>
      </c>
      <c r="AE27" s="629"/>
      <c r="AF27" s="629"/>
      <c r="AG27" s="629"/>
      <c r="AH27" s="629"/>
      <c r="AI27" s="629"/>
      <c r="AJ27" s="629"/>
      <c r="AK27" s="629"/>
      <c r="AL27" s="630" t="s">
        <v>113</v>
      </c>
      <c r="AM27" s="631"/>
      <c r="AN27" s="631"/>
      <c r="AO27" s="632"/>
      <c r="AP27" s="622" t="s">
        <v>283</v>
      </c>
      <c r="AQ27" s="623"/>
      <c r="AR27" s="623"/>
      <c r="AS27" s="623"/>
      <c r="AT27" s="623"/>
      <c r="AU27" s="623"/>
      <c r="AV27" s="623"/>
      <c r="AW27" s="623"/>
      <c r="AX27" s="623"/>
      <c r="AY27" s="623"/>
      <c r="AZ27" s="623"/>
      <c r="BA27" s="623"/>
      <c r="BB27" s="623"/>
      <c r="BC27" s="623"/>
      <c r="BD27" s="623"/>
      <c r="BE27" s="623"/>
      <c r="BF27" s="624"/>
      <c r="BG27" s="625">
        <v>11046672</v>
      </c>
      <c r="BH27" s="626"/>
      <c r="BI27" s="626"/>
      <c r="BJ27" s="626"/>
      <c r="BK27" s="626"/>
      <c r="BL27" s="626"/>
      <c r="BM27" s="626"/>
      <c r="BN27" s="627"/>
      <c r="BO27" s="628">
        <v>100</v>
      </c>
      <c r="BP27" s="628"/>
      <c r="BQ27" s="628"/>
      <c r="BR27" s="628"/>
      <c r="BS27" s="634" t="s">
        <v>113</v>
      </c>
      <c r="BT27" s="626"/>
      <c r="BU27" s="626"/>
      <c r="BV27" s="626"/>
      <c r="BW27" s="626"/>
      <c r="BX27" s="626"/>
      <c r="BY27" s="626"/>
      <c r="BZ27" s="626"/>
      <c r="CA27" s="626"/>
      <c r="CB27" s="635"/>
      <c r="CD27" s="639" t="s">
        <v>284</v>
      </c>
      <c r="CE27" s="640"/>
      <c r="CF27" s="640"/>
      <c r="CG27" s="640"/>
      <c r="CH27" s="640"/>
      <c r="CI27" s="640"/>
      <c r="CJ27" s="640"/>
      <c r="CK27" s="640"/>
      <c r="CL27" s="640"/>
      <c r="CM27" s="640"/>
      <c r="CN27" s="640"/>
      <c r="CO27" s="640"/>
      <c r="CP27" s="640"/>
      <c r="CQ27" s="641"/>
      <c r="CR27" s="625">
        <v>17552536</v>
      </c>
      <c r="CS27" s="657"/>
      <c r="CT27" s="657"/>
      <c r="CU27" s="657"/>
      <c r="CV27" s="657"/>
      <c r="CW27" s="657"/>
      <c r="CX27" s="657"/>
      <c r="CY27" s="658"/>
      <c r="CZ27" s="659">
        <v>31.8</v>
      </c>
      <c r="DA27" s="660"/>
      <c r="DB27" s="660"/>
      <c r="DC27" s="661"/>
      <c r="DD27" s="634">
        <v>4935921</v>
      </c>
      <c r="DE27" s="657"/>
      <c r="DF27" s="657"/>
      <c r="DG27" s="657"/>
      <c r="DH27" s="657"/>
      <c r="DI27" s="657"/>
      <c r="DJ27" s="657"/>
      <c r="DK27" s="658"/>
      <c r="DL27" s="634">
        <v>4721394</v>
      </c>
      <c r="DM27" s="657"/>
      <c r="DN27" s="657"/>
      <c r="DO27" s="657"/>
      <c r="DP27" s="657"/>
      <c r="DQ27" s="657"/>
      <c r="DR27" s="657"/>
      <c r="DS27" s="657"/>
      <c r="DT27" s="657"/>
      <c r="DU27" s="657"/>
      <c r="DV27" s="658"/>
      <c r="DW27" s="630">
        <v>16.7</v>
      </c>
      <c r="DX27" s="655"/>
      <c r="DY27" s="655"/>
      <c r="DZ27" s="655"/>
      <c r="EA27" s="655"/>
      <c r="EB27" s="655"/>
      <c r="EC27" s="656"/>
    </row>
    <row r="28" spans="2:133" ht="11.25" customHeight="1" x14ac:dyDescent="0.15">
      <c r="B28" s="622" t="s">
        <v>285</v>
      </c>
      <c r="C28" s="623"/>
      <c r="D28" s="623"/>
      <c r="E28" s="623"/>
      <c r="F28" s="623"/>
      <c r="G28" s="623"/>
      <c r="H28" s="623"/>
      <c r="I28" s="623"/>
      <c r="J28" s="623"/>
      <c r="K28" s="623"/>
      <c r="L28" s="623"/>
      <c r="M28" s="623"/>
      <c r="N28" s="623"/>
      <c r="O28" s="623"/>
      <c r="P28" s="623"/>
      <c r="Q28" s="624"/>
      <c r="R28" s="625">
        <v>494580</v>
      </c>
      <c r="S28" s="626"/>
      <c r="T28" s="626"/>
      <c r="U28" s="626"/>
      <c r="V28" s="626"/>
      <c r="W28" s="626"/>
      <c r="X28" s="626"/>
      <c r="Y28" s="627"/>
      <c r="Z28" s="628">
        <v>0.9</v>
      </c>
      <c r="AA28" s="628"/>
      <c r="AB28" s="628"/>
      <c r="AC28" s="628"/>
      <c r="AD28" s="629">
        <v>447123</v>
      </c>
      <c r="AE28" s="629"/>
      <c r="AF28" s="629"/>
      <c r="AG28" s="629"/>
      <c r="AH28" s="629"/>
      <c r="AI28" s="629"/>
      <c r="AJ28" s="629"/>
      <c r="AK28" s="629"/>
      <c r="AL28" s="630">
        <v>1.7</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286</v>
      </c>
      <c r="CE28" s="640"/>
      <c r="CF28" s="640"/>
      <c r="CG28" s="640"/>
      <c r="CH28" s="640"/>
      <c r="CI28" s="640"/>
      <c r="CJ28" s="640"/>
      <c r="CK28" s="640"/>
      <c r="CL28" s="640"/>
      <c r="CM28" s="640"/>
      <c r="CN28" s="640"/>
      <c r="CO28" s="640"/>
      <c r="CP28" s="640"/>
      <c r="CQ28" s="641"/>
      <c r="CR28" s="625">
        <v>4831092</v>
      </c>
      <c r="CS28" s="626"/>
      <c r="CT28" s="626"/>
      <c r="CU28" s="626"/>
      <c r="CV28" s="626"/>
      <c r="CW28" s="626"/>
      <c r="CX28" s="626"/>
      <c r="CY28" s="627"/>
      <c r="CZ28" s="659">
        <v>8.8000000000000007</v>
      </c>
      <c r="DA28" s="660"/>
      <c r="DB28" s="660"/>
      <c r="DC28" s="661"/>
      <c r="DD28" s="634">
        <v>4639270</v>
      </c>
      <c r="DE28" s="626"/>
      <c r="DF28" s="626"/>
      <c r="DG28" s="626"/>
      <c r="DH28" s="626"/>
      <c r="DI28" s="626"/>
      <c r="DJ28" s="626"/>
      <c r="DK28" s="627"/>
      <c r="DL28" s="634">
        <v>4639270</v>
      </c>
      <c r="DM28" s="626"/>
      <c r="DN28" s="626"/>
      <c r="DO28" s="626"/>
      <c r="DP28" s="626"/>
      <c r="DQ28" s="626"/>
      <c r="DR28" s="626"/>
      <c r="DS28" s="626"/>
      <c r="DT28" s="626"/>
      <c r="DU28" s="626"/>
      <c r="DV28" s="627"/>
      <c r="DW28" s="630">
        <v>16.399999999999999</v>
      </c>
      <c r="DX28" s="655"/>
      <c r="DY28" s="655"/>
      <c r="DZ28" s="655"/>
      <c r="EA28" s="655"/>
      <c r="EB28" s="655"/>
      <c r="EC28" s="656"/>
    </row>
    <row r="29" spans="2:133" ht="11.25" customHeight="1" x14ac:dyDescent="0.15">
      <c r="B29" s="622" t="s">
        <v>287</v>
      </c>
      <c r="C29" s="623"/>
      <c r="D29" s="623"/>
      <c r="E29" s="623"/>
      <c r="F29" s="623"/>
      <c r="G29" s="623"/>
      <c r="H29" s="623"/>
      <c r="I29" s="623"/>
      <c r="J29" s="623"/>
      <c r="K29" s="623"/>
      <c r="L29" s="623"/>
      <c r="M29" s="623"/>
      <c r="N29" s="623"/>
      <c r="O29" s="623"/>
      <c r="P29" s="623"/>
      <c r="Q29" s="624"/>
      <c r="R29" s="625">
        <v>22585</v>
      </c>
      <c r="S29" s="626"/>
      <c r="T29" s="626"/>
      <c r="U29" s="626"/>
      <c r="V29" s="626"/>
      <c r="W29" s="626"/>
      <c r="X29" s="626"/>
      <c r="Y29" s="627"/>
      <c r="Z29" s="628">
        <v>0</v>
      </c>
      <c r="AA29" s="628"/>
      <c r="AB29" s="628"/>
      <c r="AC29" s="628"/>
      <c r="AD29" s="629" t="s">
        <v>113</v>
      </c>
      <c r="AE29" s="629"/>
      <c r="AF29" s="629"/>
      <c r="AG29" s="629"/>
      <c r="AH29" s="629"/>
      <c r="AI29" s="629"/>
      <c r="AJ29" s="629"/>
      <c r="AK29" s="629"/>
      <c r="AL29" s="630" t="s">
        <v>113</v>
      </c>
      <c r="AM29" s="631"/>
      <c r="AN29" s="631"/>
      <c r="AO29" s="632"/>
      <c r="AP29" s="604" t="s">
        <v>206</v>
      </c>
      <c r="AQ29" s="605"/>
      <c r="AR29" s="605"/>
      <c r="AS29" s="605"/>
      <c r="AT29" s="605"/>
      <c r="AU29" s="605"/>
      <c r="AV29" s="605"/>
      <c r="AW29" s="605"/>
      <c r="AX29" s="605"/>
      <c r="AY29" s="605"/>
      <c r="AZ29" s="605"/>
      <c r="BA29" s="605"/>
      <c r="BB29" s="605"/>
      <c r="BC29" s="605"/>
      <c r="BD29" s="605"/>
      <c r="BE29" s="605"/>
      <c r="BF29" s="606"/>
      <c r="BG29" s="604" t="s">
        <v>288</v>
      </c>
      <c r="BH29" s="666"/>
      <c r="BI29" s="666"/>
      <c r="BJ29" s="666"/>
      <c r="BK29" s="666"/>
      <c r="BL29" s="666"/>
      <c r="BM29" s="666"/>
      <c r="BN29" s="666"/>
      <c r="BO29" s="666"/>
      <c r="BP29" s="666"/>
      <c r="BQ29" s="667"/>
      <c r="BR29" s="604" t="s">
        <v>289</v>
      </c>
      <c r="BS29" s="666"/>
      <c r="BT29" s="666"/>
      <c r="BU29" s="666"/>
      <c r="BV29" s="666"/>
      <c r="BW29" s="666"/>
      <c r="BX29" s="666"/>
      <c r="BY29" s="666"/>
      <c r="BZ29" s="666"/>
      <c r="CA29" s="666"/>
      <c r="CB29" s="667"/>
      <c r="CD29" s="686" t="s">
        <v>290</v>
      </c>
      <c r="CE29" s="687"/>
      <c r="CF29" s="639" t="s">
        <v>59</v>
      </c>
      <c r="CG29" s="640"/>
      <c r="CH29" s="640"/>
      <c r="CI29" s="640"/>
      <c r="CJ29" s="640"/>
      <c r="CK29" s="640"/>
      <c r="CL29" s="640"/>
      <c r="CM29" s="640"/>
      <c r="CN29" s="640"/>
      <c r="CO29" s="640"/>
      <c r="CP29" s="640"/>
      <c r="CQ29" s="641"/>
      <c r="CR29" s="625">
        <v>4831019</v>
      </c>
      <c r="CS29" s="657"/>
      <c r="CT29" s="657"/>
      <c r="CU29" s="657"/>
      <c r="CV29" s="657"/>
      <c r="CW29" s="657"/>
      <c r="CX29" s="657"/>
      <c r="CY29" s="658"/>
      <c r="CZ29" s="659">
        <v>8.6999999999999993</v>
      </c>
      <c r="DA29" s="660"/>
      <c r="DB29" s="660"/>
      <c r="DC29" s="661"/>
      <c r="DD29" s="634">
        <v>4639197</v>
      </c>
      <c r="DE29" s="657"/>
      <c r="DF29" s="657"/>
      <c r="DG29" s="657"/>
      <c r="DH29" s="657"/>
      <c r="DI29" s="657"/>
      <c r="DJ29" s="657"/>
      <c r="DK29" s="658"/>
      <c r="DL29" s="634">
        <v>4639197</v>
      </c>
      <c r="DM29" s="657"/>
      <c r="DN29" s="657"/>
      <c r="DO29" s="657"/>
      <c r="DP29" s="657"/>
      <c r="DQ29" s="657"/>
      <c r="DR29" s="657"/>
      <c r="DS29" s="657"/>
      <c r="DT29" s="657"/>
      <c r="DU29" s="657"/>
      <c r="DV29" s="658"/>
      <c r="DW29" s="630">
        <v>16.399999999999999</v>
      </c>
      <c r="DX29" s="655"/>
      <c r="DY29" s="655"/>
      <c r="DZ29" s="655"/>
      <c r="EA29" s="655"/>
      <c r="EB29" s="655"/>
      <c r="EC29" s="656"/>
    </row>
    <row r="30" spans="2:133" ht="11.25" customHeight="1" x14ac:dyDescent="0.15">
      <c r="B30" s="622" t="s">
        <v>291</v>
      </c>
      <c r="C30" s="623"/>
      <c r="D30" s="623"/>
      <c r="E30" s="623"/>
      <c r="F30" s="623"/>
      <c r="G30" s="623"/>
      <c r="H30" s="623"/>
      <c r="I30" s="623"/>
      <c r="J30" s="623"/>
      <c r="K30" s="623"/>
      <c r="L30" s="623"/>
      <c r="M30" s="623"/>
      <c r="N30" s="623"/>
      <c r="O30" s="623"/>
      <c r="P30" s="623"/>
      <c r="Q30" s="624"/>
      <c r="R30" s="625">
        <v>615228</v>
      </c>
      <c r="S30" s="626"/>
      <c r="T30" s="626"/>
      <c r="U30" s="626"/>
      <c r="V30" s="626"/>
      <c r="W30" s="626"/>
      <c r="X30" s="626"/>
      <c r="Y30" s="627"/>
      <c r="Z30" s="628">
        <v>1.1000000000000001</v>
      </c>
      <c r="AA30" s="628"/>
      <c r="AB30" s="628"/>
      <c r="AC30" s="628"/>
      <c r="AD30" s="629" t="s">
        <v>113</v>
      </c>
      <c r="AE30" s="629"/>
      <c r="AF30" s="629"/>
      <c r="AG30" s="629"/>
      <c r="AH30" s="629"/>
      <c r="AI30" s="629"/>
      <c r="AJ30" s="629"/>
      <c r="AK30" s="629"/>
      <c r="AL30" s="630" t="s">
        <v>113</v>
      </c>
      <c r="AM30" s="631"/>
      <c r="AN30" s="631"/>
      <c r="AO30" s="632"/>
      <c r="AP30" s="671" t="s">
        <v>292</v>
      </c>
      <c r="AQ30" s="672"/>
      <c r="AR30" s="672"/>
      <c r="AS30" s="672"/>
      <c r="AT30" s="677" t="s">
        <v>293</v>
      </c>
      <c r="AU30" s="184"/>
      <c r="AV30" s="184"/>
      <c r="AW30" s="184"/>
      <c r="AX30" s="611" t="s">
        <v>172</v>
      </c>
      <c r="AY30" s="612"/>
      <c r="AZ30" s="612"/>
      <c r="BA30" s="612"/>
      <c r="BB30" s="612"/>
      <c r="BC30" s="612"/>
      <c r="BD30" s="612"/>
      <c r="BE30" s="612"/>
      <c r="BF30" s="613"/>
      <c r="BG30" s="683">
        <v>97.9</v>
      </c>
      <c r="BH30" s="684"/>
      <c r="BI30" s="684"/>
      <c r="BJ30" s="684"/>
      <c r="BK30" s="684"/>
      <c r="BL30" s="684"/>
      <c r="BM30" s="620">
        <v>94.7</v>
      </c>
      <c r="BN30" s="684"/>
      <c r="BO30" s="684"/>
      <c r="BP30" s="684"/>
      <c r="BQ30" s="685"/>
      <c r="BR30" s="683">
        <v>97.8</v>
      </c>
      <c r="BS30" s="684"/>
      <c r="BT30" s="684"/>
      <c r="BU30" s="684"/>
      <c r="BV30" s="684"/>
      <c r="BW30" s="684"/>
      <c r="BX30" s="620">
        <v>93.8</v>
      </c>
      <c r="BY30" s="684"/>
      <c r="BZ30" s="684"/>
      <c r="CA30" s="684"/>
      <c r="CB30" s="685"/>
      <c r="CD30" s="688"/>
      <c r="CE30" s="689"/>
      <c r="CF30" s="639" t="s">
        <v>294</v>
      </c>
      <c r="CG30" s="640"/>
      <c r="CH30" s="640"/>
      <c r="CI30" s="640"/>
      <c r="CJ30" s="640"/>
      <c r="CK30" s="640"/>
      <c r="CL30" s="640"/>
      <c r="CM30" s="640"/>
      <c r="CN30" s="640"/>
      <c r="CO30" s="640"/>
      <c r="CP30" s="640"/>
      <c r="CQ30" s="641"/>
      <c r="CR30" s="625">
        <v>4270206</v>
      </c>
      <c r="CS30" s="626"/>
      <c r="CT30" s="626"/>
      <c r="CU30" s="626"/>
      <c r="CV30" s="626"/>
      <c r="CW30" s="626"/>
      <c r="CX30" s="626"/>
      <c r="CY30" s="627"/>
      <c r="CZ30" s="659">
        <v>7.7</v>
      </c>
      <c r="DA30" s="660"/>
      <c r="DB30" s="660"/>
      <c r="DC30" s="661"/>
      <c r="DD30" s="634">
        <v>4078384</v>
      </c>
      <c r="DE30" s="626"/>
      <c r="DF30" s="626"/>
      <c r="DG30" s="626"/>
      <c r="DH30" s="626"/>
      <c r="DI30" s="626"/>
      <c r="DJ30" s="626"/>
      <c r="DK30" s="627"/>
      <c r="DL30" s="634">
        <v>4078384</v>
      </c>
      <c r="DM30" s="626"/>
      <c r="DN30" s="626"/>
      <c r="DO30" s="626"/>
      <c r="DP30" s="626"/>
      <c r="DQ30" s="626"/>
      <c r="DR30" s="626"/>
      <c r="DS30" s="626"/>
      <c r="DT30" s="626"/>
      <c r="DU30" s="626"/>
      <c r="DV30" s="627"/>
      <c r="DW30" s="630">
        <v>14.4</v>
      </c>
      <c r="DX30" s="655"/>
      <c r="DY30" s="655"/>
      <c r="DZ30" s="655"/>
      <c r="EA30" s="655"/>
      <c r="EB30" s="655"/>
      <c r="EC30" s="656"/>
    </row>
    <row r="31" spans="2:133" ht="11.25" customHeight="1" x14ac:dyDescent="0.15">
      <c r="B31" s="622" t="s">
        <v>295</v>
      </c>
      <c r="C31" s="623"/>
      <c r="D31" s="623"/>
      <c r="E31" s="623"/>
      <c r="F31" s="623"/>
      <c r="G31" s="623"/>
      <c r="H31" s="623"/>
      <c r="I31" s="623"/>
      <c r="J31" s="623"/>
      <c r="K31" s="623"/>
      <c r="L31" s="623"/>
      <c r="M31" s="623"/>
      <c r="N31" s="623"/>
      <c r="O31" s="623"/>
      <c r="P31" s="623"/>
      <c r="Q31" s="624"/>
      <c r="R31" s="625">
        <v>2845710</v>
      </c>
      <c r="S31" s="626"/>
      <c r="T31" s="626"/>
      <c r="U31" s="626"/>
      <c r="V31" s="626"/>
      <c r="W31" s="626"/>
      <c r="X31" s="626"/>
      <c r="Y31" s="627"/>
      <c r="Z31" s="628">
        <v>4.9000000000000004</v>
      </c>
      <c r="AA31" s="628"/>
      <c r="AB31" s="628"/>
      <c r="AC31" s="628"/>
      <c r="AD31" s="629" t="s">
        <v>113</v>
      </c>
      <c r="AE31" s="629"/>
      <c r="AF31" s="629"/>
      <c r="AG31" s="629"/>
      <c r="AH31" s="629"/>
      <c r="AI31" s="629"/>
      <c r="AJ31" s="629"/>
      <c r="AK31" s="629"/>
      <c r="AL31" s="630" t="s">
        <v>113</v>
      </c>
      <c r="AM31" s="631"/>
      <c r="AN31" s="631"/>
      <c r="AO31" s="632"/>
      <c r="AP31" s="673"/>
      <c r="AQ31" s="674"/>
      <c r="AR31" s="674"/>
      <c r="AS31" s="674"/>
      <c r="AT31" s="678"/>
      <c r="AU31" s="183" t="s">
        <v>296</v>
      </c>
      <c r="AV31" s="183"/>
      <c r="AW31" s="183"/>
      <c r="AX31" s="622" t="s">
        <v>297</v>
      </c>
      <c r="AY31" s="623"/>
      <c r="AZ31" s="623"/>
      <c r="BA31" s="623"/>
      <c r="BB31" s="623"/>
      <c r="BC31" s="623"/>
      <c r="BD31" s="623"/>
      <c r="BE31" s="623"/>
      <c r="BF31" s="624"/>
      <c r="BG31" s="680">
        <v>98.1</v>
      </c>
      <c r="BH31" s="657"/>
      <c r="BI31" s="657"/>
      <c r="BJ31" s="657"/>
      <c r="BK31" s="657"/>
      <c r="BL31" s="657"/>
      <c r="BM31" s="631">
        <v>94.9</v>
      </c>
      <c r="BN31" s="681"/>
      <c r="BO31" s="681"/>
      <c r="BP31" s="681"/>
      <c r="BQ31" s="682"/>
      <c r="BR31" s="680">
        <v>98.1</v>
      </c>
      <c r="BS31" s="657"/>
      <c r="BT31" s="657"/>
      <c r="BU31" s="657"/>
      <c r="BV31" s="657"/>
      <c r="BW31" s="657"/>
      <c r="BX31" s="631">
        <v>94.3</v>
      </c>
      <c r="BY31" s="681"/>
      <c r="BZ31" s="681"/>
      <c r="CA31" s="681"/>
      <c r="CB31" s="682"/>
      <c r="CD31" s="688"/>
      <c r="CE31" s="689"/>
      <c r="CF31" s="639" t="s">
        <v>298</v>
      </c>
      <c r="CG31" s="640"/>
      <c r="CH31" s="640"/>
      <c r="CI31" s="640"/>
      <c r="CJ31" s="640"/>
      <c r="CK31" s="640"/>
      <c r="CL31" s="640"/>
      <c r="CM31" s="640"/>
      <c r="CN31" s="640"/>
      <c r="CO31" s="640"/>
      <c r="CP31" s="640"/>
      <c r="CQ31" s="641"/>
      <c r="CR31" s="625">
        <v>560813</v>
      </c>
      <c r="CS31" s="657"/>
      <c r="CT31" s="657"/>
      <c r="CU31" s="657"/>
      <c r="CV31" s="657"/>
      <c r="CW31" s="657"/>
      <c r="CX31" s="657"/>
      <c r="CY31" s="658"/>
      <c r="CZ31" s="659">
        <v>1</v>
      </c>
      <c r="DA31" s="660"/>
      <c r="DB31" s="660"/>
      <c r="DC31" s="661"/>
      <c r="DD31" s="634">
        <v>560813</v>
      </c>
      <c r="DE31" s="657"/>
      <c r="DF31" s="657"/>
      <c r="DG31" s="657"/>
      <c r="DH31" s="657"/>
      <c r="DI31" s="657"/>
      <c r="DJ31" s="657"/>
      <c r="DK31" s="658"/>
      <c r="DL31" s="634">
        <v>560813</v>
      </c>
      <c r="DM31" s="657"/>
      <c r="DN31" s="657"/>
      <c r="DO31" s="657"/>
      <c r="DP31" s="657"/>
      <c r="DQ31" s="657"/>
      <c r="DR31" s="657"/>
      <c r="DS31" s="657"/>
      <c r="DT31" s="657"/>
      <c r="DU31" s="657"/>
      <c r="DV31" s="658"/>
      <c r="DW31" s="630">
        <v>2</v>
      </c>
      <c r="DX31" s="655"/>
      <c r="DY31" s="655"/>
      <c r="DZ31" s="655"/>
      <c r="EA31" s="655"/>
      <c r="EB31" s="655"/>
      <c r="EC31" s="656"/>
    </row>
    <row r="32" spans="2:133" ht="11.25" customHeight="1" x14ac:dyDescent="0.15">
      <c r="B32" s="622" t="s">
        <v>299</v>
      </c>
      <c r="C32" s="623"/>
      <c r="D32" s="623"/>
      <c r="E32" s="623"/>
      <c r="F32" s="623"/>
      <c r="G32" s="623"/>
      <c r="H32" s="623"/>
      <c r="I32" s="623"/>
      <c r="J32" s="623"/>
      <c r="K32" s="623"/>
      <c r="L32" s="623"/>
      <c r="M32" s="623"/>
      <c r="N32" s="623"/>
      <c r="O32" s="623"/>
      <c r="P32" s="623"/>
      <c r="Q32" s="624"/>
      <c r="R32" s="625">
        <v>442164</v>
      </c>
      <c r="S32" s="626"/>
      <c r="T32" s="626"/>
      <c r="U32" s="626"/>
      <c r="V32" s="626"/>
      <c r="W32" s="626"/>
      <c r="X32" s="626"/>
      <c r="Y32" s="627"/>
      <c r="Z32" s="628">
        <v>0.8</v>
      </c>
      <c r="AA32" s="628"/>
      <c r="AB32" s="628"/>
      <c r="AC32" s="628"/>
      <c r="AD32" s="629">
        <v>8268</v>
      </c>
      <c r="AE32" s="629"/>
      <c r="AF32" s="629"/>
      <c r="AG32" s="629"/>
      <c r="AH32" s="629"/>
      <c r="AI32" s="629"/>
      <c r="AJ32" s="629"/>
      <c r="AK32" s="629"/>
      <c r="AL32" s="630">
        <v>0</v>
      </c>
      <c r="AM32" s="631"/>
      <c r="AN32" s="631"/>
      <c r="AO32" s="632"/>
      <c r="AP32" s="675"/>
      <c r="AQ32" s="676"/>
      <c r="AR32" s="676"/>
      <c r="AS32" s="676"/>
      <c r="AT32" s="679"/>
      <c r="AU32" s="185"/>
      <c r="AV32" s="185"/>
      <c r="AW32" s="185"/>
      <c r="AX32" s="668" t="s">
        <v>300</v>
      </c>
      <c r="AY32" s="669"/>
      <c r="AZ32" s="669"/>
      <c r="BA32" s="669"/>
      <c r="BB32" s="669"/>
      <c r="BC32" s="669"/>
      <c r="BD32" s="669"/>
      <c r="BE32" s="669"/>
      <c r="BF32" s="670"/>
      <c r="BG32" s="692">
        <v>97.7</v>
      </c>
      <c r="BH32" s="693"/>
      <c r="BI32" s="693"/>
      <c r="BJ32" s="693"/>
      <c r="BK32" s="693"/>
      <c r="BL32" s="693"/>
      <c r="BM32" s="694">
        <v>94.5</v>
      </c>
      <c r="BN32" s="693"/>
      <c r="BO32" s="693"/>
      <c r="BP32" s="693"/>
      <c r="BQ32" s="695"/>
      <c r="BR32" s="692">
        <v>97.3</v>
      </c>
      <c r="BS32" s="693"/>
      <c r="BT32" s="693"/>
      <c r="BU32" s="693"/>
      <c r="BV32" s="693"/>
      <c r="BW32" s="693"/>
      <c r="BX32" s="694">
        <v>93</v>
      </c>
      <c r="BY32" s="693"/>
      <c r="BZ32" s="693"/>
      <c r="CA32" s="693"/>
      <c r="CB32" s="695"/>
      <c r="CD32" s="690"/>
      <c r="CE32" s="691"/>
      <c r="CF32" s="639" t="s">
        <v>301</v>
      </c>
      <c r="CG32" s="640"/>
      <c r="CH32" s="640"/>
      <c r="CI32" s="640"/>
      <c r="CJ32" s="640"/>
      <c r="CK32" s="640"/>
      <c r="CL32" s="640"/>
      <c r="CM32" s="640"/>
      <c r="CN32" s="640"/>
      <c r="CO32" s="640"/>
      <c r="CP32" s="640"/>
      <c r="CQ32" s="641"/>
      <c r="CR32" s="625">
        <v>73</v>
      </c>
      <c r="CS32" s="626"/>
      <c r="CT32" s="626"/>
      <c r="CU32" s="626"/>
      <c r="CV32" s="626"/>
      <c r="CW32" s="626"/>
      <c r="CX32" s="626"/>
      <c r="CY32" s="627"/>
      <c r="CZ32" s="659">
        <v>0</v>
      </c>
      <c r="DA32" s="660"/>
      <c r="DB32" s="660"/>
      <c r="DC32" s="661"/>
      <c r="DD32" s="634">
        <v>73</v>
      </c>
      <c r="DE32" s="626"/>
      <c r="DF32" s="626"/>
      <c r="DG32" s="626"/>
      <c r="DH32" s="626"/>
      <c r="DI32" s="626"/>
      <c r="DJ32" s="626"/>
      <c r="DK32" s="627"/>
      <c r="DL32" s="634">
        <v>73</v>
      </c>
      <c r="DM32" s="626"/>
      <c r="DN32" s="626"/>
      <c r="DO32" s="626"/>
      <c r="DP32" s="626"/>
      <c r="DQ32" s="626"/>
      <c r="DR32" s="626"/>
      <c r="DS32" s="626"/>
      <c r="DT32" s="626"/>
      <c r="DU32" s="626"/>
      <c r="DV32" s="627"/>
      <c r="DW32" s="630">
        <v>0</v>
      </c>
      <c r="DX32" s="655"/>
      <c r="DY32" s="655"/>
      <c r="DZ32" s="655"/>
      <c r="EA32" s="655"/>
      <c r="EB32" s="655"/>
      <c r="EC32" s="656"/>
    </row>
    <row r="33" spans="2:133" ht="11.25" customHeight="1" x14ac:dyDescent="0.15">
      <c r="B33" s="622" t="s">
        <v>302</v>
      </c>
      <c r="C33" s="623"/>
      <c r="D33" s="623"/>
      <c r="E33" s="623"/>
      <c r="F33" s="623"/>
      <c r="G33" s="623"/>
      <c r="H33" s="623"/>
      <c r="I33" s="623"/>
      <c r="J33" s="623"/>
      <c r="K33" s="623"/>
      <c r="L33" s="623"/>
      <c r="M33" s="623"/>
      <c r="N33" s="623"/>
      <c r="O33" s="623"/>
      <c r="P33" s="623"/>
      <c r="Q33" s="624"/>
      <c r="R33" s="625">
        <v>4128001</v>
      </c>
      <c r="S33" s="626"/>
      <c r="T33" s="626"/>
      <c r="U33" s="626"/>
      <c r="V33" s="626"/>
      <c r="W33" s="626"/>
      <c r="X33" s="626"/>
      <c r="Y33" s="627"/>
      <c r="Z33" s="628">
        <v>7.2</v>
      </c>
      <c r="AA33" s="628"/>
      <c r="AB33" s="628"/>
      <c r="AC33" s="628"/>
      <c r="AD33" s="629" t="s">
        <v>113</v>
      </c>
      <c r="AE33" s="629"/>
      <c r="AF33" s="629"/>
      <c r="AG33" s="629"/>
      <c r="AH33" s="629"/>
      <c r="AI33" s="629"/>
      <c r="AJ33" s="629"/>
      <c r="AK33" s="629"/>
      <c r="AL33" s="630" t="s">
        <v>113</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303</v>
      </c>
      <c r="CE33" s="640"/>
      <c r="CF33" s="640"/>
      <c r="CG33" s="640"/>
      <c r="CH33" s="640"/>
      <c r="CI33" s="640"/>
      <c r="CJ33" s="640"/>
      <c r="CK33" s="640"/>
      <c r="CL33" s="640"/>
      <c r="CM33" s="640"/>
      <c r="CN33" s="640"/>
      <c r="CO33" s="640"/>
      <c r="CP33" s="640"/>
      <c r="CQ33" s="641"/>
      <c r="CR33" s="625">
        <v>17494998</v>
      </c>
      <c r="CS33" s="657"/>
      <c r="CT33" s="657"/>
      <c r="CU33" s="657"/>
      <c r="CV33" s="657"/>
      <c r="CW33" s="657"/>
      <c r="CX33" s="657"/>
      <c r="CY33" s="658"/>
      <c r="CZ33" s="659">
        <v>31.7</v>
      </c>
      <c r="DA33" s="660"/>
      <c r="DB33" s="660"/>
      <c r="DC33" s="661"/>
      <c r="DD33" s="634">
        <v>14057705</v>
      </c>
      <c r="DE33" s="657"/>
      <c r="DF33" s="657"/>
      <c r="DG33" s="657"/>
      <c r="DH33" s="657"/>
      <c r="DI33" s="657"/>
      <c r="DJ33" s="657"/>
      <c r="DK33" s="658"/>
      <c r="DL33" s="634">
        <v>9611929</v>
      </c>
      <c r="DM33" s="657"/>
      <c r="DN33" s="657"/>
      <c r="DO33" s="657"/>
      <c r="DP33" s="657"/>
      <c r="DQ33" s="657"/>
      <c r="DR33" s="657"/>
      <c r="DS33" s="657"/>
      <c r="DT33" s="657"/>
      <c r="DU33" s="657"/>
      <c r="DV33" s="658"/>
      <c r="DW33" s="630">
        <v>34</v>
      </c>
      <c r="DX33" s="655"/>
      <c r="DY33" s="655"/>
      <c r="DZ33" s="655"/>
      <c r="EA33" s="655"/>
      <c r="EB33" s="655"/>
      <c r="EC33" s="656"/>
    </row>
    <row r="34" spans="2:133" ht="11.25" customHeight="1" x14ac:dyDescent="0.15">
      <c r="B34" s="622" t="s">
        <v>304</v>
      </c>
      <c r="C34" s="623"/>
      <c r="D34" s="623"/>
      <c r="E34" s="623"/>
      <c r="F34" s="623"/>
      <c r="G34" s="623"/>
      <c r="H34" s="623"/>
      <c r="I34" s="623"/>
      <c r="J34" s="623"/>
      <c r="K34" s="623"/>
      <c r="L34" s="623"/>
      <c r="M34" s="623"/>
      <c r="N34" s="623"/>
      <c r="O34" s="623"/>
      <c r="P34" s="623"/>
      <c r="Q34" s="624"/>
      <c r="R34" s="625" t="s">
        <v>113</v>
      </c>
      <c r="S34" s="626"/>
      <c r="T34" s="626"/>
      <c r="U34" s="626"/>
      <c r="V34" s="626"/>
      <c r="W34" s="626"/>
      <c r="X34" s="626"/>
      <c r="Y34" s="627"/>
      <c r="Z34" s="628" t="s">
        <v>113</v>
      </c>
      <c r="AA34" s="628"/>
      <c r="AB34" s="628"/>
      <c r="AC34" s="628"/>
      <c r="AD34" s="629" t="s">
        <v>113</v>
      </c>
      <c r="AE34" s="629"/>
      <c r="AF34" s="629"/>
      <c r="AG34" s="629"/>
      <c r="AH34" s="629"/>
      <c r="AI34" s="629"/>
      <c r="AJ34" s="629"/>
      <c r="AK34" s="629"/>
      <c r="AL34" s="630" t="s">
        <v>113</v>
      </c>
      <c r="AM34" s="631"/>
      <c r="AN34" s="631"/>
      <c r="AO34" s="632"/>
      <c r="AP34" s="188"/>
      <c r="AQ34" s="604" t="s">
        <v>305</v>
      </c>
      <c r="AR34" s="605"/>
      <c r="AS34" s="605"/>
      <c r="AT34" s="605"/>
      <c r="AU34" s="605"/>
      <c r="AV34" s="605"/>
      <c r="AW34" s="605"/>
      <c r="AX34" s="605"/>
      <c r="AY34" s="605"/>
      <c r="AZ34" s="605"/>
      <c r="BA34" s="605"/>
      <c r="BB34" s="605"/>
      <c r="BC34" s="605"/>
      <c r="BD34" s="605"/>
      <c r="BE34" s="605"/>
      <c r="BF34" s="606"/>
      <c r="BG34" s="604" t="s">
        <v>306</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307</v>
      </c>
      <c r="CE34" s="640"/>
      <c r="CF34" s="640"/>
      <c r="CG34" s="640"/>
      <c r="CH34" s="640"/>
      <c r="CI34" s="640"/>
      <c r="CJ34" s="640"/>
      <c r="CK34" s="640"/>
      <c r="CL34" s="640"/>
      <c r="CM34" s="640"/>
      <c r="CN34" s="640"/>
      <c r="CO34" s="640"/>
      <c r="CP34" s="640"/>
      <c r="CQ34" s="641"/>
      <c r="CR34" s="625">
        <v>5586569</v>
      </c>
      <c r="CS34" s="626"/>
      <c r="CT34" s="626"/>
      <c r="CU34" s="626"/>
      <c r="CV34" s="626"/>
      <c r="CW34" s="626"/>
      <c r="CX34" s="626"/>
      <c r="CY34" s="627"/>
      <c r="CZ34" s="659">
        <v>10.1</v>
      </c>
      <c r="DA34" s="660"/>
      <c r="DB34" s="660"/>
      <c r="DC34" s="661"/>
      <c r="DD34" s="634">
        <v>4404752</v>
      </c>
      <c r="DE34" s="626"/>
      <c r="DF34" s="626"/>
      <c r="DG34" s="626"/>
      <c r="DH34" s="626"/>
      <c r="DI34" s="626"/>
      <c r="DJ34" s="626"/>
      <c r="DK34" s="627"/>
      <c r="DL34" s="634">
        <v>3962447</v>
      </c>
      <c r="DM34" s="626"/>
      <c r="DN34" s="626"/>
      <c r="DO34" s="626"/>
      <c r="DP34" s="626"/>
      <c r="DQ34" s="626"/>
      <c r="DR34" s="626"/>
      <c r="DS34" s="626"/>
      <c r="DT34" s="626"/>
      <c r="DU34" s="626"/>
      <c r="DV34" s="627"/>
      <c r="DW34" s="630">
        <v>14</v>
      </c>
      <c r="DX34" s="655"/>
      <c r="DY34" s="655"/>
      <c r="DZ34" s="655"/>
      <c r="EA34" s="655"/>
      <c r="EB34" s="655"/>
      <c r="EC34" s="656"/>
    </row>
    <row r="35" spans="2:133" ht="11.25" customHeight="1" x14ac:dyDescent="0.15">
      <c r="B35" s="622" t="s">
        <v>308</v>
      </c>
      <c r="C35" s="623"/>
      <c r="D35" s="623"/>
      <c r="E35" s="623"/>
      <c r="F35" s="623"/>
      <c r="G35" s="623"/>
      <c r="H35" s="623"/>
      <c r="I35" s="623"/>
      <c r="J35" s="623"/>
      <c r="K35" s="623"/>
      <c r="L35" s="623"/>
      <c r="M35" s="623"/>
      <c r="N35" s="623"/>
      <c r="O35" s="623"/>
      <c r="P35" s="623"/>
      <c r="Q35" s="624"/>
      <c r="R35" s="625">
        <v>1333201</v>
      </c>
      <c r="S35" s="626"/>
      <c r="T35" s="626"/>
      <c r="U35" s="626"/>
      <c r="V35" s="626"/>
      <c r="W35" s="626"/>
      <c r="X35" s="626"/>
      <c r="Y35" s="627"/>
      <c r="Z35" s="628">
        <v>2.2999999999999998</v>
      </c>
      <c r="AA35" s="628"/>
      <c r="AB35" s="628"/>
      <c r="AC35" s="628"/>
      <c r="AD35" s="629" t="s">
        <v>113</v>
      </c>
      <c r="AE35" s="629"/>
      <c r="AF35" s="629"/>
      <c r="AG35" s="629"/>
      <c r="AH35" s="629"/>
      <c r="AI35" s="629"/>
      <c r="AJ35" s="629"/>
      <c r="AK35" s="629"/>
      <c r="AL35" s="630" t="s">
        <v>113</v>
      </c>
      <c r="AM35" s="631"/>
      <c r="AN35" s="631"/>
      <c r="AO35" s="632"/>
      <c r="AP35" s="188"/>
      <c r="AQ35" s="636" t="s">
        <v>309</v>
      </c>
      <c r="AR35" s="637"/>
      <c r="AS35" s="637"/>
      <c r="AT35" s="637"/>
      <c r="AU35" s="637"/>
      <c r="AV35" s="637"/>
      <c r="AW35" s="637"/>
      <c r="AX35" s="637"/>
      <c r="AY35" s="638"/>
      <c r="AZ35" s="614">
        <v>6516422</v>
      </c>
      <c r="BA35" s="615"/>
      <c r="BB35" s="615"/>
      <c r="BC35" s="615"/>
      <c r="BD35" s="615"/>
      <c r="BE35" s="615"/>
      <c r="BF35" s="696"/>
      <c r="BG35" s="636" t="s">
        <v>310</v>
      </c>
      <c r="BH35" s="637"/>
      <c r="BI35" s="637"/>
      <c r="BJ35" s="637"/>
      <c r="BK35" s="637"/>
      <c r="BL35" s="637"/>
      <c r="BM35" s="637"/>
      <c r="BN35" s="637"/>
      <c r="BO35" s="637"/>
      <c r="BP35" s="637"/>
      <c r="BQ35" s="637"/>
      <c r="BR35" s="637"/>
      <c r="BS35" s="637"/>
      <c r="BT35" s="637"/>
      <c r="BU35" s="638"/>
      <c r="BV35" s="614">
        <v>-42499</v>
      </c>
      <c r="BW35" s="615"/>
      <c r="BX35" s="615"/>
      <c r="BY35" s="615"/>
      <c r="BZ35" s="615"/>
      <c r="CA35" s="615"/>
      <c r="CB35" s="696"/>
      <c r="CD35" s="639" t="s">
        <v>311</v>
      </c>
      <c r="CE35" s="640"/>
      <c r="CF35" s="640"/>
      <c r="CG35" s="640"/>
      <c r="CH35" s="640"/>
      <c r="CI35" s="640"/>
      <c r="CJ35" s="640"/>
      <c r="CK35" s="640"/>
      <c r="CL35" s="640"/>
      <c r="CM35" s="640"/>
      <c r="CN35" s="640"/>
      <c r="CO35" s="640"/>
      <c r="CP35" s="640"/>
      <c r="CQ35" s="641"/>
      <c r="CR35" s="625">
        <v>298198</v>
      </c>
      <c r="CS35" s="657"/>
      <c r="CT35" s="657"/>
      <c r="CU35" s="657"/>
      <c r="CV35" s="657"/>
      <c r="CW35" s="657"/>
      <c r="CX35" s="657"/>
      <c r="CY35" s="658"/>
      <c r="CZ35" s="659">
        <v>0.5</v>
      </c>
      <c r="DA35" s="660"/>
      <c r="DB35" s="660"/>
      <c r="DC35" s="661"/>
      <c r="DD35" s="634">
        <v>248617</v>
      </c>
      <c r="DE35" s="657"/>
      <c r="DF35" s="657"/>
      <c r="DG35" s="657"/>
      <c r="DH35" s="657"/>
      <c r="DI35" s="657"/>
      <c r="DJ35" s="657"/>
      <c r="DK35" s="658"/>
      <c r="DL35" s="634">
        <v>248617</v>
      </c>
      <c r="DM35" s="657"/>
      <c r="DN35" s="657"/>
      <c r="DO35" s="657"/>
      <c r="DP35" s="657"/>
      <c r="DQ35" s="657"/>
      <c r="DR35" s="657"/>
      <c r="DS35" s="657"/>
      <c r="DT35" s="657"/>
      <c r="DU35" s="657"/>
      <c r="DV35" s="658"/>
      <c r="DW35" s="630">
        <v>0.9</v>
      </c>
      <c r="DX35" s="655"/>
      <c r="DY35" s="655"/>
      <c r="DZ35" s="655"/>
      <c r="EA35" s="655"/>
      <c r="EB35" s="655"/>
      <c r="EC35" s="656"/>
    </row>
    <row r="36" spans="2:133" ht="11.25" customHeight="1" x14ac:dyDescent="0.15">
      <c r="B36" s="668" t="s">
        <v>312</v>
      </c>
      <c r="C36" s="669"/>
      <c r="D36" s="669"/>
      <c r="E36" s="669"/>
      <c r="F36" s="669"/>
      <c r="G36" s="669"/>
      <c r="H36" s="669"/>
      <c r="I36" s="669"/>
      <c r="J36" s="669"/>
      <c r="K36" s="669"/>
      <c r="L36" s="669"/>
      <c r="M36" s="669"/>
      <c r="N36" s="669"/>
      <c r="O36" s="669"/>
      <c r="P36" s="669"/>
      <c r="Q36" s="670"/>
      <c r="R36" s="697">
        <v>57709730</v>
      </c>
      <c r="S36" s="698"/>
      <c r="T36" s="698"/>
      <c r="U36" s="698"/>
      <c r="V36" s="698"/>
      <c r="W36" s="698"/>
      <c r="X36" s="698"/>
      <c r="Y36" s="699"/>
      <c r="Z36" s="700">
        <v>100</v>
      </c>
      <c r="AA36" s="700"/>
      <c r="AB36" s="700"/>
      <c r="AC36" s="700"/>
      <c r="AD36" s="701">
        <v>26923376</v>
      </c>
      <c r="AE36" s="701"/>
      <c r="AF36" s="701"/>
      <c r="AG36" s="701"/>
      <c r="AH36" s="701"/>
      <c r="AI36" s="701"/>
      <c r="AJ36" s="701"/>
      <c r="AK36" s="701"/>
      <c r="AL36" s="702">
        <v>100</v>
      </c>
      <c r="AM36" s="694"/>
      <c r="AN36" s="694"/>
      <c r="AO36" s="703"/>
      <c r="AQ36" s="704" t="s">
        <v>313</v>
      </c>
      <c r="AR36" s="705"/>
      <c r="AS36" s="705"/>
      <c r="AT36" s="705"/>
      <c r="AU36" s="705"/>
      <c r="AV36" s="705"/>
      <c r="AW36" s="705"/>
      <c r="AX36" s="705"/>
      <c r="AY36" s="706"/>
      <c r="AZ36" s="625">
        <v>916518</v>
      </c>
      <c r="BA36" s="626"/>
      <c r="BB36" s="626"/>
      <c r="BC36" s="626"/>
      <c r="BD36" s="657"/>
      <c r="BE36" s="657"/>
      <c r="BF36" s="682"/>
      <c r="BG36" s="639" t="s">
        <v>314</v>
      </c>
      <c r="BH36" s="640"/>
      <c r="BI36" s="640"/>
      <c r="BJ36" s="640"/>
      <c r="BK36" s="640"/>
      <c r="BL36" s="640"/>
      <c r="BM36" s="640"/>
      <c r="BN36" s="640"/>
      <c r="BO36" s="640"/>
      <c r="BP36" s="640"/>
      <c r="BQ36" s="640"/>
      <c r="BR36" s="640"/>
      <c r="BS36" s="640"/>
      <c r="BT36" s="640"/>
      <c r="BU36" s="641"/>
      <c r="BV36" s="625">
        <v>-1651756</v>
      </c>
      <c r="BW36" s="626"/>
      <c r="BX36" s="626"/>
      <c r="BY36" s="626"/>
      <c r="BZ36" s="626"/>
      <c r="CA36" s="626"/>
      <c r="CB36" s="635"/>
      <c r="CD36" s="639" t="s">
        <v>315</v>
      </c>
      <c r="CE36" s="640"/>
      <c r="CF36" s="640"/>
      <c r="CG36" s="640"/>
      <c r="CH36" s="640"/>
      <c r="CI36" s="640"/>
      <c r="CJ36" s="640"/>
      <c r="CK36" s="640"/>
      <c r="CL36" s="640"/>
      <c r="CM36" s="640"/>
      <c r="CN36" s="640"/>
      <c r="CO36" s="640"/>
      <c r="CP36" s="640"/>
      <c r="CQ36" s="641"/>
      <c r="CR36" s="625">
        <v>3063536</v>
      </c>
      <c r="CS36" s="626"/>
      <c r="CT36" s="626"/>
      <c r="CU36" s="626"/>
      <c r="CV36" s="626"/>
      <c r="CW36" s="626"/>
      <c r="CX36" s="626"/>
      <c r="CY36" s="627"/>
      <c r="CZ36" s="659">
        <v>5.5</v>
      </c>
      <c r="DA36" s="660"/>
      <c r="DB36" s="660"/>
      <c r="DC36" s="661"/>
      <c r="DD36" s="634">
        <v>2095554</v>
      </c>
      <c r="DE36" s="626"/>
      <c r="DF36" s="626"/>
      <c r="DG36" s="626"/>
      <c r="DH36" s="626"/>
      <c r="DI36" s="626"/>
      <c r="DJ36" s="626"/>
      <c r="DK36" s="627"/>
      <c r="DL36" s="634">
        <v>1857018</v>
      </c>
      <c r="DM36" s="626"/>
      <c r="DN36" s="626"/>
      <c r="DO36" s="626"/>
      <c r="DP36" s="626"/>
      <c r="DQ36" s="626"/>
      <c r="DR36" s="626"/>
      <c r="DS36" s="626"/>
      <c r="DT36" s="626"/>
      <c r="DU36" s="626"/>
      <c r="DV36" s="627"/>
      <c r="DW36" s="630">
        <v>6.6</v>
      </c>
      <c r="DX36" s="655"/>
      <c r="DY36" s="655"/>
      <c r="DZ36" s="655"/>
      <c r="EA36" s="655"/>
      <c r="EB36" s="655"/>
      <c r="EC36" s="656"/>
    </row>
    <row r="37" spans="2:133" ht="11.25" customHeight="1" x14ac:dyDescent="0.15">
      <c r="AQ37" s="704" t="s">
        <v>316</v>
      </c>
      <c r="AR37" s="705"/>
      <c r="AS37" s="705"/>
      <c r="AT37" s="705"/>
      <c r="AU37" s="705"/>
      <c r="AV37" s="705"/>
      <c r="AW37" s="705"/>
      <c r="AX37" s="705"/>
      <c r="AY37" s="706"/>
      <c r="AZ37" s="625">
        <v>149734</v>
      </c>
      <c r="BA37" s="626"/>
      <c r="BB37" s="626"/>
      <c r="BC37" s="626"/>
      <c r="BD37" s="657"/>
      <c r="BE37" s="657"/>
      <c r="BF37" s="682"/>
      <c r="BG37" s="639" t="s">
        <v>317</v>
      </c>
      <c r="BH37" s="640"/>
      <c r="BI37" s="640"/>
      <c r="BJ37" s="640"/>
      <c r="BK37" s="640"/>
      <c r="BL37" s="640"/>
      <c r="BM37" s="640"/>
      <c r="BN37" s="640"/>
      <c r="BO37" s="640"/>
      <c r="BP37" s="640"/>
      <c r="BQ37" s="640"/>
      <c r="BR37" s="640"/>
      <c r="BS37" s="640"/>
      <c r="BT37" s="640"/>
      <c r="BU37" s="641"/>
      <c r="BV37" s="625">
        <v>22316</v>
      </c>
      <c r="BW37" s="626"/>
      <c r="BX37" s="626"/>
      <c r="BY37" s="626"/>
      <c r="BZ37" s="626"/>
      <c r="CA37" s="626"/>
      <c r="CB37" s="635"/>
      <c r="CD37" s="639" t="s">
        <v>318</v>
      </c>
      <c r="CE37" s="640"/>
      <c r="CF37" s="640"/>
      <c r="CG37" s="640"/>
      <c r="CH37" s="640"/>
      <c r="CI37" s="640"/>
      <c r="CJ37" s="640"/>
      <c r="CK37" s="640"/>
      <c r="CL37" s="640"/>
      <c r="CM37" s="640"/>
      <c r="CN37" s="640"/>
      <c r="CO37" s="640"/>
      <c r="CP37" s="640"/>
      <c r="CQ37" s="641"/>
      <c r="CR37" s="625">
        <v>1280653</v>
      </c>
      <c r="CS37" s="657"/>
      <c r="CT37" s="657"/>
      <c r="CU37" s="657"/>
      <c r="CV37" s="657"/>
      <c r="CW37" s="657"/>
      <c r="CX37" s="657"/>
      <c r="CY37" s="658"/>
      <c r="CZ37" s="659">
        <v>2.2999999999999998</v>
      </c>
      <c r="DA37" s="660"/>
      <c r="DB37" s="660"/>
      <c r="DC37" s="661"/>
      <c r="DD37" s="634">
        <v>1136428</v>
      </c>
      <c r="DE37" s="657"/>
      <c r="DF37" s="657"/>
      <c r="DG37" s="657"/>
      <c r="DH37" s="657"/>
      <c r="DI37" s="657"/>
      <c r="DJ37" s="657"/>
      <c r="DK37" s="658"/>
      <c r="DL37" s="634">
        <v>1136231</v>
      </c>
      <c r="DM37" s="657"/>
      <c r="DN37" s="657"/>
      <c r="DO37" s="657"/>
      <c r="DP37" s="657"/>
      <c r="DQ37" s="657"/>
      <c r="DR37" s="657"/>
      <c r="DS37" s="657"/>
      <c r="DT37" s="657"/>
      <c r="DU37" s="657"/>
      <c r="DV37" s="658"/>
      <c r="DW37" s="630">
        <v>4</v>
      </c>
      <c r="DX37" s="655"/>
      <c r="DY37" s="655"/>
      <c r="DZ37" s="655"/>
      <c r="EA37" s="655"/>
      <c r="EB37" s="655"/>
      <c r="EC37" s="656"/>
    </row>
    <row r="38" spans="2:133" ht="11.25" customHeight="1" x14ac:dyDescent="0.15">
      <c r="AQ38" s="704" t="s">
        <v>319</v>
      </c>
      <c r="AR38" s="705"/>
      <c r="AS38" s="705"/>
      <c r="AT38" s="705"/>
      <c r="AU38" s="705"/>
      <c r="AV38" s="705"/>
      <c r="AW38" s="705"/>
      <c r="AX38" s="705"/>
      <c r="AY38" s="706"/>
      <c r="AZ38" s="625" t="s">
        <v>320</v>
      </c>
      <c r="BA38" s="626"/>
      <c r="BB38" s="626"/>
      <c r="BC38" s="626"/>
      <c r="BD38" s="657"/>
      <c r="BE38" s="657"/>
      <c r="BF38" s="682"/>
      <c r="BG38" s="639" t="s">
        <v>321</v>
      </c>
      <c r="BH38" s="640"/>
      <c r="BI38" s="640"/>
      <c r="BJ38" s="640"/>
      <c r="BK38" s="640"/>
      <c r="BL38" s="640"/>
      <c r="BM38" s="640"/>
      <c r="BN38" s="640"/>
      <c r="BO38" s="640"/>
      <c r="BP38" s="640"/>
      <c r="BQ38" s="640"/>
      <c r="BR38" s="640"/>
      <c r="BS38" s="640"/>
      <c r="BT38" s="640"/>
      <c r="BU38" s="641"/>
      <c r="BV38" s="625">
        <v>42083</v>
      </c>
      <c r="BW38" s="626"/>
      <c r="BX38" s="626"/>
      <c r="BY38" s="626"/>
      <c r="BZ38" s="626"/>
      <c r="CA38" s="626"/>
      <c r="CB38" s="635"/>
      <c r="CD38" s="639" t="s">
        <v>322</v>
      </c>
      <c r="CE38" s="640"/>
      <c r="CF38" s="640"/>
      <c r="CG38" s="640"/>
      <c r="CH38" s="640"/>
      <c r="CI38" s="640"/>
      <c r="CJ38" s="640"/>
      <c r="CK38" s="640"/>
      <c r="CL38" s="640"/>
      <c r="CM38" s="640"/>
      <c r="CN38" s="640"/>
      <c r="CO38" s="640"/>
      <c r="CP38" s="640"/>
      <c r="CQ38" s="641"/>
      <c r="CR38" s="625">
        <v>6366688</v>
      </c>
      <c r="CS38" s="626"/>
      <c r="CT38" s="626"/>
      <c r="CU38" s="626"/>
      <c r="CV38" s="626"/>
      <c r="CW38" s="626"/>
      <c r="CX38" s="626"/>
      <c r="CY38" s="627"/>
      <c r="CZ38" s="659">
        <v>11.5</v>
      </c>
      <c r="DA38" s="660"/>
      <c r="DB38" s="660"/>
      <c r="DC38" s="661"/>
      <c r="DD38" s="634">
        <v>5392476</v>
      </c>
      <c r="DE38" s="626"/>
      <c r="DF38" s="626"/>
      <c r="DG38" s="626"/>
      <c r="DH38" s="626"/>
      <c r="DI38" s="626"/>
      <c r="DJ38" s="626"/>
      <c r="DK38" s="627"/>
      <c r="DL38" s="634">
        <v>3543847</v>
      </c>
      <c r="DM38" s="626"/>
      <c r="DN38" s="626"/>
      <c r="DO38" s="626"/>
      <c r="DP38" s="626"/>
      <c r="DQ38" s="626"/>
      <c r="DR38" s="626"/>
      <c r="DS38" s="626"/>
      <c r="DT38" s="626"/>
      <c r="DU38" s="626"/>
      <c r="DV38" s="627"/>
      <c r="DW38" s="630">
        <v>12.5</v>
      </c>
      <c r="DX38" s="655"/>
      <c r="DY38" s="655"/>
      <c r="DZ38" s="655"/>
      <c r="EA38" s="655"/>
      <c r="EB38" s="655"/>
      <c r="EC38" s="656"/>
    </row>
    <row r="39" spans="2:133" ht="11.25" customHeight="1" x14ac:dyDescent="0.15">
      <c r="AQ39" s="704" t="s">
        <v>323</v>
      </c>
      <c r="AR39" s="705"/>
      <c r="AS39" s="705"/>
      <c r="AT39" s="705"/>
      <c r="AU39" s="705"/>
      <c r="AV39" s="705"/>
      <c r="AW39" s="705"/>
      <c r="AX39" s="705"/>
      <c r="AY39" s="706"/>
      <c r="AZ39" s="625" t="s">
        <v>320</v>
      </c>
      <c r="BA39" s="626"/>
      <c r="BB39" s="626"/>
      <c r="BC39" s="626"/>
      <c r="BD39" s="657"/>
      <c r="BE39" s="657"/>
      <c r="BF39" s="682"/>
      <c r="BG39" s="710" t="s">
        <v>324</v>
      </c>
      <c r="BH39" s="711"/>
      <c r="BI39" s="711"/>
      <c r="BJ39" s="711"/>
      <c r="BK39" s="711"/>
      <c r="BL39" s="189"/>
      <c r="BM39" s="640" t="s">
        <v>325</v>
      </c>
      <c r="BN39" s="640"/>
      <c r="BO39" s="640"/>
      <c r="BP39" s="640"/>
      <c r="BQ39" s="640"/>
      <c r="BR39" s="640"/>
      <c r="BS39" s="640"/>
      <c r="BT39" s="640"/>
      <c r="BU39" s="641"/>
      <c r="BV39" s="625">
        <v>61</v>
      </c>
      <c r="BW39" s="626"/>
      <c r="BX39" s="626"/>
      <c r="BY39" s="626"/>
      <c r="BZ39" s="626"/>
      <c r="CA39" s="626"/>
      <c r="CB39" s="635"/>
      <c r="CD39" s="639" t="s">
        <v>326</v>
      </c>
      <c r="CE39" s="640"/>
      <c r="CF39" s="640"/>
      <c r="CG39" s="640"/>
      <c r="CH39" s="640"/>
      <c r="CI39" s="640"/>
      <c r="CJ39" s="640"/>
      <c r="CK39" s="640"/>
      <c r="CL39" s="640"/>
      <c r="CM39" s="640"/>
      <c r="CN39" s="640"/>
      <c r="CO39" s="640"/>
      <c r="CP39" s="640"/>
      <c r="CQ39" s="641"/>
      <c r="CR39" s="625">
        <v>2054897</v>
      </c>
      <c r="CS39" s="657"/>
      <c r="CT39" s="657"/>
      <c r="CU39" s="657"/>
      <c r="CV39" s="657"/>
      <c r="CW39" s="657"/>
      <c r="CX39" s="657"/>
      <c r="CY39" s="658"/>
      <c r="CZ39" s="659">
        <v>3.7</v>
      </c>
      <c r="DA39" s="660"/>
      <c r="DB39" s="660"/>
      <c r="DC39" s="661"/>
      <c r="DD39" s="634">
        <v>1916306</v>
      </c>
      <c r="DE39" s="657"/>
      <c r="DF39" s="657"/>
      <c r="DG39" s="657"/>
      <c r="DH39" s="657"/>
      <c r="DI39" s="657"/>
      <c r="DJ39" s="657"/>
      <c r="DK39" s="658"/>
      <c r="DL39" s="634" t="s">
        <v>320</v>
      </c>
      <c r="DM39" s="657"/>
      <c r="DN39" s="657"/>
      <c r="DO39" s="657"/>
      <c r="DP39" s="657"/>
      <c r="DQ39" s="657"/>
      <c r="DR39" s="657"/>
      <c r="DS39" s="657"/>
      <c r="DT39" s="657"/>
      <c r="DU39" s="657"/>
      <c r="DV39" s="658"/>
      <c r="DW39" s="630" t="s">
        <v>320</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327</v>
      </c>
      <c r="AR40" s="705"/>
      <c r="AS40" s="705"/>
      <c r="AT40" s="705"/>
      <c r="AU40" s="705"/>
      <c r="AV40" s="705"/>
      <c r="AW40" s="705"/>
      <c r="AX40" s="705"/>
      <c r="AY40" s="706"/>
      <c r="AZ40" s="625">
        <v>2834656</v>
      </c>
      <c r="BA40" s="626"/>
      <c r="BB40" s="626"/>
      <c r="BC40" s="626"/>
      <c r="BD40" s="657"/>
      <c r="BE40" s="657"/>
      <c r="BF40" s="682"/>
      <c r="BG40" s="710"/>
      <c r="BH40" s="711"/>
      <c r="BI40" s="711"/>
      <c r="BJ40" s="711"/>
      <c r="BK40" s="711"/>
      <c r="BL40" s="189"/>
      <c r="BM40" s="640" t="s">
        <v>328</v>
      </c>
      <c r="BN40" s="640"/>
      <c r="BO40" s="640"/>
      <c r="BP40" s="640"/>
      <c r="BQ40" s="640"/>
      <c r="BR40" s="640"/>
      <c r="BS40" s="640"/>
      <c r="BT40" s="640"/>
      <c r="BU40" s="641"/>
      <c r="BV40" s="625">
        <v>190</v>
      </c>
      <c r="BW40" s="626"/>
      <c r="BX40" s="626"/>
      <c r="BY40" s="626"/>
      <c r="BZ40" s="626"/>
      <c r="CA40" s="626"/>
      <c r="CB40" s="635"/>
      <c r="CD40" s="639" t="s">
        <v>329</v>
      </c>
      <c r="CE40" s="640"/>
      <c r="CF40" s="640"/>
      <c r="CG40" s="640"/>
      <c r="CH40" s="640"/>
      <c r="CI40" s="640"/>
      <c r="CJ40" s="640"/>
      <c r="CK40" s="640"/>
      <c r="CL40" s="640"/>
      <c r="CM40" s="640"/>
      <c r="CN40" s="640"/>
      <c r="CO40" s="640"/>
      <c r="CP40" s="640"/>
      <c r="CQ40" s="641"/>
      <c r="CR40" s="625">
        <v>125110</v>
      </c>
      <c r="CS40" s="626"/>
      <c r="CT40" s="626"/>
      <c r="CU40" s="626"/>
      <c r="CV40" s="626"/>
      <c r="CW40" s="626"/>
      <c r="CX40" s="626"/>
      <c r="CY40" s="627"/>
      <c r="CZ40" s="659">
        <v>0.2</v>
      </c>
      <c r="DA40" s="660"/>
      <c r="DB40" s="660"/>
      <c r="DC40" s="661"/>
      <c r="DD40" s="634" t="s">
        <v>320</v>
      </c>
      <c r="DE40" s="626"/>
      <c r="DF40" s="626"/>
      <c r="DG40" s="626"/>
      <c r="DH40" s="626"/>
      <c r="DI40" s="626"/>
      <c r="DJ40" s="626"/>
      <c r="DK40" s="627"/>
      <c r="DL40" s="634" t="s">
        <v>320</v>
      </c>
      <c r="DM40" s="626"/>
      <c r="DN40" s="626"/>
      <c r="DO40" s="626"/>
      <c r="DP40" s="626"/>
      <c r="DQ40" s="626"/>
      <c r="DR40" s="626"/>
      <c r="DS40" s="626"/>
      <c r="DT40" s="626"/>
      <c r="DU40" s="626"/>
      <c r="DV40" s="627"/>
      <c r="DW40" s="630" t="s">
        <v>320</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330</v>
      </c>
      <c r="AR41" s="646"/>
      <c r="AS41" s="646"/>
      <c r="AT41" s="646"/>
      <c r="AU41" s="646"/>
      <c r="AV41" s="646"/>
      <c r="AW41" s="646"/>
      <c r="AX41" s="646"/>
      <c r="AY41" s="647"/>
      <c r="AZ41" s="697">
        <v>2615514</v>
      </c>
      <c r="BA41" s="698"/>
      <c r="BB41" s="698"/>
      <c r="BC41" s="698"/>
      <c r="BD41" s="693"/>
      <c r="BE41" s="693"/>
      <c r="BF41" s="695"/>
      <c r="BG41" s="712"/>
      <c r="BH41" s="713"/>
      <c r="BI41" s="713"/>
      <c r="BJ41" s="713"/>
      <c r="BK41" s="713"/>
      <c r="BL41" s="191"/>
      <c r="BM41" s="646" t="s">
        <v>331</v>
      </c>
      <c r="BN41" s="646"/>
      <c r="BO41" s="646"/>
      <c r="BP41" s="646"/>
      <c r="BQ41" s="646"/>
      <c r="BR41" s="646"/>
      <c r="BS41" s="646"/>
      <c r="BT41" s="646"/>
      <c r="BU41" s="647"/>
      <c r="BV41" s="697">
        <v>252</v>
      </c>
      <c r="BW41" s="698"/>
      <c r="BX41" s="698"/>
      <c r="BY41" s="698"/>
      <c r="BZ41" s="698"/>
      <c r="CA41" s="698"/>
      <c r="CB41" s="707"/>
      <c r="CD41" s="639" t="s">
        <v>332</v>
      </c>
      <c r="CE41" s="640"/>
      <c r="CF41" s="640"/>
      <c r="CG41" s="640"/>
      <c r="CH41" s="640"/>
      <c r="CI41" s="640"/>
      <c r="CJ41" s="640"/>
      <c r="CK41" s="640"/>
      <c r="CL41" s="640"/>
      <c r="CM41" s="640"/>
      <c r="CN41" s="640"/>
      <c r="CO41" s="640"/>
      <c r="CP41" s="640"/>
      <c r="CQ41" s="641"/>
      <c r="CR41" s="625" t="s">
        <v>333</v>
      </c>
      <c r="CS41" s="657"/>
      <c r="CT41" s="657"/>
      <c r="CU41" s="657"/>
      <c r="CV41" s="657"/>
      <c r="CW41" s="657"/>
      <c r="CX41" s="657"/>
      <c r="CY41" s="658"/>
      <c r="CZ41" s="659" t="s">
        <v>333</v>
      </c>
      <c r="DA41" s="660"/>
      <c r="DB41" s="660"/>
      <c r="DC41" s="661"/>
      <c r="DD41" s="634" t="s">
        <v>333</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334</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335</v>
      </c>
      <c r="CE42" s="623"/>
      <c r="CF42" s="623"/>
      <c r="CG42" s="623"/>
      <c r="CH42" s="623"/>
      <c r="CI42" s="623"/>
      <c r="CJ42" s="623"/>
      <c r="CK42" s="623"/>
      <c r="CL42" s="623"/>
      <c r="CM42" s="623"/>
      <c r="CN42" s="623"/>
      <c r="CO42" s="623"/>
      <c r="CP42" s="623"/>
      <c r="CQ42" s="624"/>
      <c r="CR42" s="625">
        <v>8703102</v>
      </c>
      <c r="CS42" s="626"/>
      <c r="CT42" s="626"/>
      <c r="CU42" s="626"/>
      <c r="CV42" s="626"/>
      <c r="CW42" s="626"/>
      <c r="CX42" s="626"/>
      <c r="CY42" s="627"/>
      <c r="CZ42" s="659">
        <v>15.8</v>
      </c>
      <c r="DA42" s="708"/>
      <c r="DB42" s="708"/>
      <c r="DC42" s="709"/>
      <c r="DD42" s="634">
        <v>902020</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336</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337</v>
      </c>
      <c r="CE43" s="623"/>
      <c r="CF43" s="623"/>
      <c r="CG43" s="623"/>
      <c r="CH43" s="623"/>
      <c r="CI43" s="623"/>
      <c r="CJ43" s="623"/>
      <c r="CK43" s="623"/>
      <c r="CL43" s="623"/>
      <c r="CM43" s="623"/>
      <c r="CN43" s="623"/>
      <c r="CO43" s="623"/>
      <c r="CP43" s="623"/>
      <c r="CQ43" s="624"/>
      <c r="CR43" s="625">
        <v>157030</v>
      </c>
      <c r="CS43" s="657"/>
      <c r="CT43" s="657"/>
      <c r="CU43" s="657"/>
      <c r="CV43" s="657"/>
      <c r="CW43" s="657"/>
      <c r="CX43" s="657"/>
      <c r="CY43" s="658"/>
      <c r="CZ43" s="659">
        <v>0.3</v>
      </c>
      <c r="DA43" s="660"/>
      <c r="DB43" s="660"/>
      <c r="DC43" s="661"/>
      <c r="DD43" s="634">
        <v>157030</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338</v>
      </c>
      <c r="CD44" s="731" t="s">
        <v>290</v>
      </c>
      <c r="CE44" s="732"/>
      <c r="CF44" s="622" t="s">
        <v>339</v>
      </c>
      <c r="CG44" s="623"/>
      <c r="CH44" s="623"/>
      <c r="CI44" s="623"/>
      <c r="CJ44" s="623"/>
      <c r="CK44" s="623"/>
      <c r="CL44" s="623"/>
      <c r="CM44" s="623"/>
      <c r="CN44" s="623"/>
      <c r="CO44" s="623"/>
      <c r="CP44" s="623"/>
      <c r="CQ44" s="624"/>
      <c r="CR44" s="625">
        <v>8703102</v>
      </c>
      <c r="CS44" s="626"/>
      <c r="CT44" s="626"/>
      <c r="CU44" s="626"/>
      <c r="CV44" s="626"/>
      <c r="CW44" s="626"/>
      <c r="CX44" s="626"/>
      <c r="CY44" s="627"/>
      <c r="CZ44" s="659">
        <v>15.8</v>
      </c>
      <c r="DA44" s="708"/>
      <c r="DB44" s="708"/>
      <c r="DC44" s="709"/>
      <c r="DD44" s="634">
        <v>902020</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340</v>
      </c>
      <c r="CG45" s="623"/>
      <c r="CH45" s="623"/>
      <c r="CI45" s="623"/>
      <c r="CJ45" s="623"/>
      <c r="CK45" s="623"/>
      <c r="CL45" s="623"/>
      <c r="CM45" s="623"/>
      <c r="CN45" s="623"/>
      <c r="CO45" s="623"/>
      <c r="CP45" s="623"/>
      <c r="CQ45" s="624"/>
      <c r="CR45" s="625">
        <v>6620683</v>
      </c>
      <c r="CS45" s="657"/>
      <c r="CT45" s="657"/>
      <c r="CU45" s="657"/>
      <c r="CV45" s="657"/>
      <c r="CW45" s="657"/>
      <c r="CX45" s="657"/>
      <c r="CY45" s="658"/>
      <c r="CZ45" s="659">
        <v>12</v>
      </c>
      <c r="DA45" s="660"/>
      <c r="DB45" s="660"/>
      <c r="DC45" s="661"/>
      <c r="DD45" s="634">
        <v>121220</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341</v>
      </c>
      <c r="CG46" s="623"/>
      <c r="CH46" s="623"/>
      <c r="CI46" s="623"/>
      <c r="CJ46" s="623"/>
      <c r="CK46" s="623"/>
      <c r="CL46" s="623"/>
      <c r="CM46" s="623"/>
      <c r="CN46" s="623"/>
      <c r="CO46" s="623"/>
      <c r="CP46" s="623"/>
      <c r="CQ46" s="624"/>
      <c r="CR46" s="625">
        <v>2067619</v>
      </c>
      <c r="CS46" s="626"/>
      <c r="CT46" s="626"/>
      <c r="CU46" s="626"/>
      <c r="CV46" s="626"/>
      <c r="CW46" s="626"/>
      <c r="CX46" s="626"/>
      <c r="CY46" s="627"/>
      <c r="CZ46" s="659">
        <v>3.7</v>
      </c>
      <c r="DA46" s="708"/>
      <c r="DB46" s="708"/>
      <c r="DC46" s="709"/>
      <c r="DD46" s="634">
        <v>774000</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342</v>
      </c>
      <c r="CG47" s="623"/>
      <c r="CH47" s="623"/>
      <c r="CI47" s="623"/>
      <c r="CJ47" s="623"/>
      <c r="CK47" s="623"/>
      <c r="CL47" s="623"/>
      <c r="CM47" s="623"/>
      <c r="CN47" s="623"/>
      <c r="CO47" s="623"/>
      <c r="CP47" s="623"/>
      <c r="CQ47" s="624"/>
      <c r="CR47" s="625" t="s">
        <v>113</v>
      </c>
      <c r="CS47" s="657"/>
      <c r="CT47" s="657"/>
      <c r="CU47" s="657"/>
      <c r="CV47" s="657"/>
      <c r="CW47" s="657"/>
      <c r="CX47" s="657"/>
      <c r="CY47" s="658"/>
      <c r="CZ47" s="659" t="s">
        <v>113</v>
      </c>
      <c r="DA47" s="660"/>
      <c r="DB47" s="660"/>
      <c r="DC47" s="661"/>
      <c r="DD47" s="634" t="s">
        <v>113</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343</v>
      </c>
      <c r="CG48" s="623"/>
      <c r="CH48" s="623"/>
      <c r="CI48" s="623"/>
      <c r="CJ48" s="623"/>
      <c r="CK48" s="623"/>
      <c r="CL48" s="623"/>
      <c r="CM48" s="623"/>
      <c r="CN48" s="623"/>
      <c r="CO48" s="623"/>
      <c r="CP48" s="623"/>
      <c r="CQ48" s="624"/>
      <c r="CR48" s="625" t="s">
        <v>113</v>
      </c>
      <c r="CS48" s="626"/>
      <c r="CT48" s="626"/>
      <c r="CU48" s="626"/>
      <c r="CV48" s="626"/>
      <c r="CW48" s="626"/>
      <c r="CX48" s="626"/>
      <c r="CY48" s="627"/>
      <c r="CZ48" s="659" t="s">
        <v>113</v>
      </c>
      <c r="DA48" s="708"/>
      <c r="DB48" s="708"/>
      <c r="DC48" s="709"/>
      <c r="DD48" s="634" t="s">
        <v>113</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344</v>
      </c>
      <c r="CE49" s="669"/>
      <c r="CF49" s="669"/>
      <c r="CG49" s="669"/>
      <c r="CH49" s="669"/>
      <c r="CI49" s="669"/>
      <c r="CJ49" s="669"/>
      <c r="CK49" s="669"/>
      <c r="CL49" s="669"/>
      <c r="CM49" s="669"/>
      <c r="CN49" s="669"/>
      <c r="CO49" s="669"/>
      <c r="CP49" s="669"/>
      <c r="CQ49" s="670"/>
      <c r="CR49" s="697">
        <v>55211733</v>
      </c>
      <c r="CS49" s="693"/>
      <c r="CT49" s="693"/>
      <c r="CU49" s="693"/>
      <c r="CV49" s="693"/>
      <c r="CW49" s="693"/>
      <c r="CX49" s="693"/>
      <c r="CY49" s="720"/>
      <c r="CZ49" s="721">
        <v>100</v>
      </c>
      <c r="DA49" s="722"/>
      <c r="DB49" s="722"/>
      <c r="DC49" s="723"/>
      <c r="DD49" s="724">
        <v>30619777</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AK20" sqref="AK20:AO20"/>
    </sheetView>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345</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346</v>
      </c>
      <c r="DK2" s="767"/>
      <c r="DL2" s="767"/>
      <c r="DM2" s="767"/>
      <c r="DN2" s="767"/>
      <c r="DO2" s="768"/>
      <c r="DP2" s="202"/>
      <c r="DQ2" s="766" t="s">
        <v>347</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348</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349</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350</v>
      </c>
      <c r="B5" s="761"/>
      <c r="C5" s="761"/>
      <c r="D5" s="761"/>
      <c r="E5" s="761"/>
      <c r="F5" s="761"/>
      <c r="G5" s="761"/>
      <c r="H5" s="761"/>
      <c r="I5" s="761"/>
      <c r="J5" s="761"/>
      <c r="K5" s="761"/>
      <c r="L5" s="761"/>
      <c r="M5" s="761"/>
      <c r="N5" s="761"/>
      <c r="O5" s="761"/>
      <c r="P5" s="762"/>
      <c r="Q5" s="737" t="s">
        <v>351</v>
      </c>
      <c r="R5" s="738"/>
      <c r="S5" s="738"/>
      <c r="T5" s="738"/>
      <c r="U5" s="739"/>
      <c r="V5" s="737" t="s">
        <v>352</v>
      </c>
      <c r="W5" s="738"/>
      <c r="X5" s="738"/>
      <c r="Y5" s="738"/>
      <c r="Z5" s="739"/>
      <c r="AA5" s="737" t="s">
        <v>353</v>
      </c>
      <c r="AB5" s="738"/>
      <c r="AC5" s="738"/>
      <c r="AD5" s="738"/>
      <c r="AE5" s="738"/>
      <c r="AF5" s="770" t="s">
        <v>354</v>
      </c>
      <c r="AG5" s="738"/>
      <c r="AH5" s="738"/>
      <c r="AI5" s="738"/>
      <c r="AJ5" s="749"/>
      <c r="AK5" s="738" t="s">
        <v>355</v>
      </c>
      <c r="AL5" s="738"/>
      <c r="AM5" s="738"/>
      <c r="AN5" s="738"/>
      <c r="AO5" s="739"/>
      <c r="AP5" s="737" t="s">
        <v>356</v>
      </c>
      <c r="AQ5" s="738"/>
      <c r="AR5" s="738"/>
      <c r="AS5" s="738"/>
      <c r="AT5" s="739"/>
      <c r="AU5" s="737" t="s">
        <v>357</v>
      </c>
      <c r="AV5" s="738"/>
      <c r="AW5" s="738"/>
      <c r="AX5" s="738"/>
      <c r="AY5" s="749"/>
      <c r="AZ5" s="209"/>
      <c r="BA5" s="209"/>
      <c r="BB5" s="209"/>
      <c r="BC5" s="209"/>
      <c r="BD5" s="209"/>
      <c r="BE5" s="210"/>
      <c r="BF5" s="210"/>
      <c r="BG5" s="210"/>
      <c r="BH5" s="210"/>
      <c r="BI5" s="210"/>
      <c r="BJ5" s="210"/>
      <c r="BK5" s="210"/>
      <c r="BL5" s="210"/>
      <c r="BM5" s="210"/>
      <c r="BN5" s="210"/>
      <c r="BO5" s="210"/>
      <c r="BP5" s="210"/>
      <c r="BQ5" s="760" t="s">
        <v>358</v>
      </c>
      <c r="BR5" s="761"/>
      <c r="BS5" s="761"/>
      <c r="BT5" s="761"/>
      <c r="BU5" s="761"/>
      <c r="BV5" s="761"/>
      <c r="BW5" s="761"/>
      <c r="BX5" s="761"/>
      <c r="BY5" s="761"/>
      <c r="BZ5" s="761"/>
      <c r="CA5" s="761"/>
      <c r="CB5" s="761"/>
      <c r="CC5" s="761"/>
      <c r="CD5" s="761"/>
      <c r="CE5" s="761"/>
      <c r="CF5" s="761"/>
      <c r="CG5" s="762"/>
      <c r="CH5" s="737" t="s">
        <v>359</v>
      </c>
      <c r="CI5" s="738"/>
      <c r="CJ5" s="738"/>
      <c r="CK5" s="738"/>
      <c r="CL5" s="739"/>
      <c r="CM5" s="737" t="s">
        <v>360</v>
      </c>
      <c r="CN5" s="738"/>
      <c r="CO5" s="738"/>
      <c r="CP5" s="738"/>
      <c r="CQ5" s="739"/>
      <c r="CR5" s="737" t="s">
        <v>361</v>
      </c>
      <c r="CS5" s="738"/>
      <c r="CT5" s="738"/>
      <c r="CU5" s="738"/>
      <c r="CV5" s="739"/>
      <c r="CW5" s="737" t="s">
        <v>362</v>
      </c>
      <c r="CX5" s="738"/>
      <c r="CY5" s="738"/>
      <c r="CZ5" s="738"/>
      <c r="DA5" s="739"/>
      <c r="DB5" s="737" t="s">
        <v>363</v>
      </c>
      <c r="DC5" s="738"/>
      <c r="DD5" s="738"/>
      <c r="DE5" s="738"/>
      <c r="DF5" s="739"/>
      <c r="DG5" s="743" t="s">
        <v>364</v>
      </c>
      <c r="DH5" s="744"/>
      <c r="DI5" s="744"/>
      <c r="DJ5" s="744"/>
      <c r="DK5" s="745"/>
      <c r="DL5" s="743" t="s">
        <v>365</v>
      </c>
      <c r="DM5" s="744"/>
      <c r="DN5" s="744"/>
      <c r="DO5" s="744"/>
      <c r="DP5" s="745"/>
      <c r="DQ5" s="737" t="s">
        <v>366</v>
      </c>
      <c r="DR5" s="738"/>
      <c r="DS5" s="738"/>
      <c r="DT5" s="738"/>
      <c r="DU5" s="739"/>
      <c r="DV5" s="737" t="s">
        <v>357</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367</v>
      </c>
      <c r="C7" s="752"/>
      <c r="D7" s="752"/>
      <c r="E7" s="752"/>
      <c r="F7" s="752"/>
      <c r="G7" s="752"/>
      <c r="H7" s="752"/>
      <c r="I7" s="752"/>
      <c r="J7" s="752"/>
      <c r="K7" s="752"/>
      <c r="L7" s="752"/>
      <c r="M7" s="752"/>
      <c r="N7" s="752"/>
      <c r="O7" s="752"/>
      <c r="P7" s="753"/>
      <c r="Q7" s="754">
        <v>57710</v>
      </c>
      <c r="R7" s="755"/>
      <c r="S7" s="755"/>
      <c r="T7" s="755"/>
      <c r="U7" s="755"/>
      <c r="V7" s="755">
        <v>55212</v>
      </c>
      <c r="W7" s="755"/>
      <c r="X7" s="755"/>
      <c r="Y7" s="755"/>
      <c r="Z7" s="755"/>
      <c r="AA7" s="755">
        <v>2498</v>
      </c>
      <c r="AB7" s="755"/>
      <c r="AC7" s="755"/>
      <c r="AD7" s="755"/>
      <c r="AE7" s="756"/>
      <c r="AF7" s="757">
        <v>2248</v>
      </c>
      <c r="AG7" s="758"/>
      <c r="AH7" s="758"/>
      <c r="AI7" s="758"/>
      <c r="AJ7" s="759"/>
      <c r="AK7" s="794">
        <v>37299</v>
      </c>
      <c r="AL7" s="795"/>
      <c r="AM7" s="795"/>
      <c r="AN7" s="795"/>
      <c r="AO7" s="795"/>
      <c r="AP7" s="795">
        <v>51237</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564</v>
      </c>
      <c r="BT7" s="799"/>
      <c r="BU7" s="799"/>
      <c r="BV7" s="799"/>
      <c r="BW7" s="799"/>
      <c r="BX7" s="799"/>
      <c r="BY7" s="799"/>
      <c r="BZ7" s="799"/>
      <c r="CA7" s="799"/>
      <c r="CB7" s="799"/>
      <c r="CC7" s="799"/>
      <c r="CD7" s="799"/>
      <c r="CE7" s="799"/>
      <c r="CF7" s="799"/>
      <c r="CG7" s="800"/>
      <c r="CH7" s="791">
        <v>0</v>
      </c>
      <c r="CI7" s="792"/>
      <c r="CJ7" s="792"/>
      <c r="CK7" s="792"/>
      <c r="CL7" s="793"/>
      <c r="CM7" s="791">
        <v>106</v>
      </c>
      <c r="CN7" s="792"/>
      <c r="CO7" s="792"/>
      <c r="CP7" s="792"/>
      <c r="CQ7" s="793"/>
      <c r="CR7" s="791">
        <v>10</v>
      </c>
      <c r="CS7" s="792"/>
      <c r="CT7" s="792"/>
      <c r="CU7" s="792"/>
      <c r="CV7" s="793"/>
      <c r="CW7" s="791" t="s">
        <v>552</v>
      </c>
      <c r="CX7" s="792"/>
      <c r="CY7" s="792"/>
      <c r="CZ7" s="792"/>
      <c r="DA7" s="793"/>
      <c r="DB7" s="791" t="s">
        <v>565</v>
      </c>
      <c r="DC7" s="792"/>
      <c r="DD7" s="792"/>
      <c r="DE7" s="792"/>
      <c r="DF7" s="793"/>
      <c r="DG7" s="791" t="s">
        <v>565</v>
      </c>
      <c r="DH7" s="792"/>
      <c r="DI7" s="792"/>
      <c r="DJ7" s="792"/>
      <c r="DK7" s="793"/>
      <c r="DL7" s="791" t="s">
        <v>565</v>
      </c>
      <c r="DM7" s="792"/>
      <c r="DN7" s="792"/>
      <c r="DO7" s="792"/>
      <c r="DP7" s="793"/>
      <c r="DQ7" s="791" t="s">
        <v>565</v>
      </c>
      <c r="DR7" s="792"/>
      <c r="DS7" s="792"/>
      <c r="DT7" s="792"/>
      <c r="DU7" s="793"/>
      <c r="DV7" s="772"/>
      <c r="DW7" s="773"/>
      <c r="DX7" s="773"/>
      <c r="DY7" s="773"/>
      <c r="DZ7" s="774"/>
      <c r="EA7" s="207"/>
    </row>
    <row r="8" spans="1:131" s="208" customFormat="1" ht="26.25" customHeight="1" x14ac:dyDescent="0.15">
      <c r="A8" s="214">
        <v>2</v>
      </c>
      <c r="B8" s="775"/>
      <c r="C8" s="776"/>
      <c r="D8" s="776"/>
      <c r="E8" s="776"/>
      <c r="F8" s="776"/>
      <c r="G8" s="776"/>
      <c r="H8" s="776"/>
      <c r="I8" s="776"/>
      <c r="J8" s="776"/>
      <c r="K8" s="776"/>
      <c r="L8" s="776"/>
      <c r="M8" s="776"/>
      <c r="N8" s="776"/>
      <c r="O8" s="776"/>
      <c r="P8" s="777"/>
      <c r="Q8" s="778"/>
      <c r="R8" s="779"/>
      <c r="S8" s="779"/>
      <c r="T8" s="779"/>
      <c r="U8" s="779"/>
      <c r="V8" s="779"/>
      <c r="W8" s="779"/>
      <c r="X8" s="779"/>
      <c r="Y8" s="779"/>
      <c r="Z8" s="779"/>
      <c r="AA8" s="779"/>
      <c r="AB8" s="779"/>
      <c r="AC8" s="779"/>
      <c r="AD8" s="779"/>
      <c r="AE8" s="780"/>
      <c r="AF8" s="781"/>
      <c r="AG8" s="782"/>
      <c r="AH8" s="782"/>
      <c r="AI8" s="782"/>
      <c r="AJ8" s="783"/>
      <c r="AK8" s="784"/>
      <c r="AL8" s="785"/>
      <c r="AM8" s="785"/>
      <c r="AN8" s="785"/>
      <c r="AO8" s="785"/>
      <c r="AP8" s="785"/>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c r="BT8" s="789"/>
      <c r="BU8" s="789"/>
      <c r="BV8" s="789"/>
      <c r="BW8" s="789"/>
      <c r="BX8" s="789"/>
      <c r="BY8" s="789"/>
      <c r="BZ8" s="789"/>
      <c r="CA8" s="789"/>
      <c r="CB8" s="789"/>
      <c r="CC8" s="789"/>
      <c r="CD8" s="789"/>
      <c r="CE8" s="789"/>
      <c r="CF8" s="789"/>
      <c r="CG8" s="790"/>
      <c r="CH8" s="801"/>
      <c r="CI8" s="802"/>
      <c r="CJ8" s="802"/>
      <c r="CK8" s="802"/>
      <c r="CL8" s="803"/>
      <c r="CM8" s="801"/>
      <c r="CN8" s="802"/>
      <c r="CO8" s="802"/>
      <c r="CP8" s="802"/>
      <c r="CQ8" s="803"/>
      <c r="CR8" s="801"/>
      <c r="CS8" s="802"/>
      <c r="CT8" s="802"/>
      <c r="CU8" s="802"/>
      <c r="CV8" s="803"/>
      <c r="CW8" s="801"/>
      <c r="CX8" s="802"/>
      <c r="CY8" s="802"/>
      <c r="CZ8" s="802"/>
      <c r="DA8" s="803"/>
      <c r="DB8" s="801"/>
      <c r="DC8" s="802"/>
      <c r="DD8" s="802"/>
      <c r="DE8" s="802"/>
      <c r="DF8" s="803"/>
      <c r="DG8" s="801"/>
      <c r="DH8" s="802"/>
      <c r="DI8" s="802"/>
      <c r="DJ8" s="802"/>
      <c r="DK8" s="803"/>
      <c r="DL8" s="801"/>
      <c r="DM8" s="802"/>
      <c r="DN8" s="802"/>
      <c r="DO8" s="802"/>
      <c r="DP8" s="803"/>
      <c r="DQ8" s="801"/>
      <c r="DR8" s="802"/>
      <c r="DS8" s="802"/>
      <c r="DT8" s="802"/>
      <c r="DU8" s="803"/>
      <c r="DV8" s="804"/>
      <c r="DW8" s="805"/>
      <c r="DX8" s="805"/>
      <c r="DY8" s="805"/>
      <c r="DZ8" s="806"/>
      <c r="EA8" s="207"/>
    </row>
    <row r="9" spans="1:131" s="208" customFormat="1" ht="26.25" customHeight="1" x14ac:dyDescent="0.15">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368</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369</v>
      </c>
      <c r="B23" s="810" t="s">
        <v>370</v>
      </c>
      <c r="C23" s="811"/>
      <c r="D23" s="811"/>
      <c r="E23" s="811"/>
      <c r="F23" s="811"/>
      <c r="G23" s="811"/>
      <c r="H23" s="811"/>
      <c r="I23" s="811"/>
      <c r="J23" s="811"/>
      <c r="K23" s="811"/>
      <c r="L23" s="811"/>
      <c r="M23" s="811"/>
      <c r="N23" s="811"/>
      <c r="O23" s="811"/>
      <c r="P23" s="812"/>
      <c r="Q23" s="813">
        <v>57710</v>
      </c>
      <c r="R23" s="814"/>
      <c r="S23" s="814"/>
      <c r="T23" s="814"/>
      <c r="U23" s="814"/>
      <c r="V23" s="814">
        <v>55212</v>
      </c>
      <c r="W23" s="814"/>
      <c r="X23" s="814"/>
      <c r="Y23" s="814"/>
      <c r="Z23" s="814"/>
      <c r="AA23" s="814">
        <v>2498</v>
      </c>
      <c r="AB23" s="814"/>
      <c r="AC23" s="814"/>
      <c r="AD23" s="814"/>
      <c r="AE23" s="815"/>
      <c r="AF23" s="816">
        <v>2248</v>
      </c>
      <c r="AG23" s="814"/>
      <c r="AH23" s="814"/>
      <c r="AI23" s="814"/>
      <c r="AJ23" s="817"/>
      <c r="AK23" s="818"/>
      <c r="AL23" s="819"/>
      <c r="AM23" s="819"/>
      <c r="AN23" s="819"/>
      <c r="AO23" s="819"/>
      <c r="AP23" s="814">
        <v>51237</v>
      </c>
      <c r="AQ23" s="814"/>
      <c r="AR23" s="814"/>
      <c r="AS23" s="814"/>
      <c r="AT23" s="814"/>
      <c r="AU23" s="820"/>
      <c r="AV23" s="820"/>
      <c r="AW23" s="820"/>
      <c r="AX23" s="820"/>
      <c r="AY23" s="821"/>
      <c r="AZ23" s="829" t="s">
        <v>371</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372</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373</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350</v>
      </c>
      <c r="B26" s="761"/>
      <c r="C26" s="761"/>
      <c r="D26" s="761"/>
      <c r="E26" s="761"/>
      <c r="F26" s="761"/>
      <c r="G26" s="761"/>
      <c r="H26" s="761"/>
      <c r="I26" s="761"/>
      <c r="J26" s="761"/>
      <c r="K26" s="761"/>
      <c r="L26" s="761"/>
      <c r="M26" s="761"/>
      <c r="N26" s="761"/>
      <c r="O26" s="761"/>
      <c r="P26" s="762"/>
      <c r="Q26" s="737" t="s">
        <v>374</v>
      </c>
      <c r="R26" s="738"/>
      <c r="S26" s="738"/>
      <c r="T26" s="738"/>
      <c r="U26" s="739"/>
      <c r="V26" s="737" t="s">
        <v>375</v>
      </c>
      <c r="W26" s="738"/>
      <c r="X26" s="738"/>
      <c r="Y26" s="738"/>
      <c r="Z26" s="739"/>
      <c r="AA26" s="737" t="s">
        <v>376</v>
      </c>
      <c r="AB26" s="738"/>
      <c r="AC26" s="738"/>
      <c r="AD26" s="738"/>
      <c r="AE26" s="738"/>
      <c r="AF26" s="832" t="s">
        <v>377</v>
      </c>
      <c r="AG26" s="833"/>
      <c r="AH26" s="833"/>
      <c r="AI26" s="833"/>
      <c r="AJ26" s="834"/>
      <c r="AK26" s="738" t="s">
        <v>378</v>
      </c>
      <c r="AL26" s="738"/>
      <c r="AM26" s="738"/>
      <c r="AN26" s="738"/>
      <c r="AO26" s="739"/>
      <c r="AP26" s="737" t="s">
        <v>379</v>
      </c>
      <c r="AQ26" s="738"/>
      <c r="AR26" s="738"/>
      <c r="AS26" s="738"/>
      <c r="AT26" s="739"/>
      <c r="AU26" s="737" t="s">
        <v>380</v>
      </c>
      <c r="AV26" s="738"/>
      <c r="AW26" s="738"/>
      <c r="AX26" s="738"/>
      <c r="AY26" s="739"/>
      <c r="AZ26" s="737" t="s">
        <v>381</v>
      </c>
      <c r="BA26" s="738"/>
      <c r="BB26" s="738"/>
      <c r="BC26" s="738"/>
      <c r="BD26" s="739"/>
      <c r="BE26" s="737" t="s">
        <v>357</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382</v>
      </c>
      <c r="C28" s="752"/>
      <c r="D28" s="752"/>
      <c r="E28" s="752"/>
      <c r="F28" s="752"/>
      <c r="G28" s="752"/>
      <c r="H28" s="752"/>
      <c r="I28" s="752"/>
      <c r="J28" s="752"/>
      <c r="K28" s="752"/>
      <c r="L28" s="752"/>
      <c r="M28" s="752"/>
      <c r="N28" s="752"/>
      <c r="O28" s="752"/>
      <c r="P28" s="753"/>
      <c r="Q28" s="841">
        <v>21569</v>
      </c>
      <c r="R28" s="842"/>
      <c r="S28" s="842"/>
      <c r="T28" s="842"/>
      <c r="U28" s="842"/>
      <c r="V28" s="842">
        <v>21612</v>
      </c>
      <c r="W28" s="842"/>
      <c r="X28" s="842"/>
      <c r="Y28" s="842"/>
      <c r="Z28" s="842"/>
      <c r="AA28" s="842">
        <v>-42</v>
      </c>
      <c r="AB28" s="842"/>
      <c r="AC28" s="842"/>
      <c r="AD28" s="842"/>
      <c r="AE28" s="843"/>
      <c r="AF28" s="844">
        <v>-42</v>
      </c>
      <c r="AG28" s="842"/>
      <c r="AH28" s="842"/>
      <c r="AI28" s="842"/>
      <c r="AJ28" s="845"/>
      <c r="AK28" s="846">
        <v>2835</v>
      </c>
      <c r="AL28" s="847"/>
      <c r="AM28" s="847"/>
      <c r="AN28" s="847"/>
      <c r="AO28" s="847"/>
      <c r="AP28" s="838" t="s">
        <v>552</v>
      </c>
      <c r="AQ28" s="838"/>
      <c r="AR28" s="838"/>
      <c r="AS28" s="838"/>
      <c r="AT28" s="838"/>
      <c r="AU28" s="838" t="s">
        <v>552</v>
      </c>
      <c r="AV28" s="838"/>
      <c r="AW28" s="838"/>
      <c r="AX28" s="838"/>
      <c r="AY28" s="838"/>
      <c r="AZ28" s="838" t="s">
        <v>552</v>
      </c>
      <c r="BA28" s="838"/>
      <c r="BB28" s="838"/>
      <c r="BC28" s="838"/>
      <c r="BD28" s="838"/>
      <c r="BE28" s="839"/>
      <c r="BF28" s="839"/>
      <c r="BG28" s="839"/>
      <c r="BH28" s="839"/>
      <c r="BI28" s="840"/>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383</v>
      </c>
      <c r="C29" s="776"/>
      <c r="D29" s="776"/>
      <c r="E29" s="776"/>
      <c r="F29" s="776"/>
      <c r="G29" s="776"/>
      <c r="H29" s="776"/>
      <c r="I29" s="776"/>
      <c r="J29" s="776"/>
      <c r="K29" s="776"/>
      <c r="L29" s="776"/>
      <c r="M29" s="776"/>
      <c r="N29" s="776"/>
      <c r="O29" s="776"/>
      <c r="P29" s="777"/>
      <c r="Q29" s="778">
        <v>9359</v>
      </c>
      <c r="R29" s="779"/>
      <c r="S29" s="779"/>
      <c r="T29" s="779"/>
      <c r="U29" s="779"/>
      <c r="V29" s="779">
        <v>9163</v>
      </c>
      <c r="W29" s="779"/>
      <c r="X29" s="779"/>
      <c r="Y29" s="779"/>
      <c r="Z29" s="779"/>
      <c r="AA29" s="779">
        <v>196</v>
      </c>
      <c r="AB29" s="779"/>
      <c r="AC29" s="779"/>
      <c r="AD29" s="779"/>
      <c r="AE29" s="780"/>
      <c r="AF29" s="781">
        <v>196</v>
      </c>
      <c r="AG29" s="782"/>
      <c r="AH29" s="782"/>
      <c r="AI29" s="782"/>
      <c r="AJ29" s="783"/>
      <c r="AK29" s="850">
        <v>1638</v>
      </c>
      <c r="AL29" s="838"/>
      <c r="AM29" s="838"/>
      <c r="AN29" s="838"/>
      <c r="AO29" s="838"/>
      <c r="AP29" s="838" t="s">
        <v>552</v>
      </c>
      <c r="AQ29" s="838"/>
      <c r="AR29" s="838"/>
      <c r="AS29" s="838"/>
      <c r="AT29" s="838"/>
      <c r="AU29" s="838" t="s">
        <v>552</v>
      </c>
      <c r="AV29" s="838"/>
      <c r="AW29" s="838"/>
      <c r="AX29" s="838"/>
      <c r="AY29" s="838"/>
      <c r="AZ29" s="838" t="s">
        <v>552</v>
      </c>
      <c r="BA29" s="838"/>
      <c r="BB29" s="838"/>
      <c r="BC29" s="838"/>
      <c r="BD29" s="838"/>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384</v>
      </c>
      <c r="C30" s="776"/>
      <c r="D30" s="776"/>
      <c r="E30" s="776"/>
      <c r="F30" s="776"/>
      <c r="G30" s="776"/>
      <c r="H30" s="776"/>
      <c r="I30" s="776"/>
      <c r="J30" s="776"/>
      <c r="K30" s="776"/>
      <c r="L30" s="776"/>
      <c r="M30" s="776"/>
      <c r="N30" s="776"/>
      <c r="O30" s="776"/>
      <c r="P30" s="777"/>
      <c r="Q30" s="778">
        <v>899</v>
      </c>
      <c r="R30" s="779"/>
      <c r="S30" s="779"/>
      <c r="T30" s="779"/>
      <c r="U30" s="779"/>
      <c r="V30" s="779">
        <v>893</v>
      </c>
      <c r="W30" s="779"/>
      <c r="X30" s="779"/>
      <c r="Y30" s="779"/>
      <c r="Z30" s="779"/>
      <c r="AA30" s="779">
        <v>7</v>
      </c>
      <c r="AB30" s="779"/>
      <c r="AC30" s="779"/>
      <c r="AD30" s="779"/>
      <c r="AE30" s="780"/>
      <c r="AF30" s="781">
        <v>6</v>
      </c>
      <c r="AG30" s="782"/>
      <c r="AH30" s="782"/>
      <c r="AI30" s="782"/>
      <c r="AJ30" s="783"/>
      <c r="AK30" s="850">
        <v>284</v>
      </c>
      <c r="AL30" s="838"/>
      <c r="AM30" s="838"/>
      <c r="AN30" s="838"/>
      <c r="AO30" s="838"/>
      <c r="AP30" s="838" t="s">
        <v>552</v>
      </c>
      <c r="AQ30" s="838"/>
      <c r="AR30" s="838"/>
      <c r="AS30" s="838"/>
      <c r="AT30" s="838"/>
      <c r="AU30" s="838" t="s">
        <v>552</v>
      </c>
      <c r="AV30" s="838"/>
      <c r="AW30" s="838"/>
      <c r="AX30" s="838"/>
      <c r="AY30" s="838"/>
      <c r="AZ30" s="838" t="s">
        <v>552</v>
      </c>
      <c r="BA30" s="838"/>
      <c r="BB30" s="838"/>
      <c r="BC30" s="838"/>
      <c r="BD30" s="838"/>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385</v>
      </c>
      <c r="C31" s="776"/>
      <c r="D31" s="776"/>
      <c r="E31" s="776"/>
      <c r="F31" s="776"/>
      <c r="G31" s="776"/>
      <c r="H31" s="776"/>
      <c r="I31" s="776"/>
      <c r="J31" s="776"/>
      <c r="K31" s="776"/>
      <c r="L31" s="776"/>
      <c r="M31" s="776"/>
      <c r="N31" s="776"/>
      <c r="O31" s="776"/>
      <c r="P31" s="777"/>
      <c r="Q31" s="778">
        <v>21819</v>
      </c>
      <c r="R31" s="779"/>
      <c r="S31" s="779"/>
      <c r="T31" s="779"/>
      <c r="U31" s="779"/>
      <c r="V31" s="779">
        <v>2660</v>
      </c>
      <c r="W31" s="779"/>
      <c r="X31" s="779"/>
      <c r="Y31" s="779"/>
      <c r="Z31" s="779"/>
      <c r="AA31" s="779">
        <v>19159</v>
      </c>
      <c r="AB31" s="779"/>
      <c r="AC31" s="779"/>
      <c r="AD31" s="779"/>
      <c r="AE31" s="780"/>
      <c r="AF31" s="781">
        <v>2280</v>
      </c>
      <c r="AG31" s="782"/>
      <c r="AH31" s="782"/>
      <c r="AI31" s="782"/>
      <c r="AJ31" s="783"/>
      <c r="AK31" s="850">
        <v>161</v>
      </c>
      <c r="AL31" s="838"/>
      <c r="AM31" s="838"/>
      <c r="AN31" s="838"/>
      <c r="AO31" s="838"/>
      <c r="AP31" s="838">
        <v>1790</v>
      </c>
      <c r="AQ31" s="838"/>
      <c r="AR31" s="838"/>
      <c r="AS31" s="838"/>
      <c r="AT31" s="838"/>
      <c r="AU31" s="838" t="s">
        <v>552</v>
      </c>
      <c r="AV31" s="838"/>
      <c r="AW31" s="838"/>
      <c r="AX31" s="838"/>
      <c r="AY31" s="838"/>
      <c r="AZ31" s="838" t="s">
        <v>552</v>
      </c>
      <c r="BA31" s="838"/>
      <c r="BB31" s="838"/>
      <c r="BC31" s="838"/>
      <c r="BD31" s="838"/>
      <c r="BE31" s="848" t="s">
        <v>386</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387</v>
      </c>
      <c r="C32" s="776"/>
      <c r="D32" s="776"/>
      <c r="E32" s="776"/>
      <c r="F32" s="776"/>
      <c r="G32" s="776"/>
      <c r="H32" s="776"/>
      <c r="I32" s="776"/>
      <c r="J32" s="776"/>
      <c r="K32" s="776"/>
      <c r="L32" s="776"/>
      <c r="M32" s="776"/>
      <c r="N32" s="776"/>
      <c r="O32" s="776"/>
      <c r="P32" s="777"/>
      <c r="Q32" s="778">
        <v>2579</v>
      </c>
      <c r="R32" s="779"/>
      <c r="S32" s="779"/>
      <c r="T32" s="779"/>
      <c r="U32" s="779"/>
      <c r="V32" s="779">
        <v>2517</v>
      </c>
      <c r="W32" s="779"/>
      <c r="X32" s="779"/>
      <c r="Y32" s="779"/>
      <c r="Z32" s="779"/>
      <c r="AA32" s="779">
        <v>62</v>
      </c>
      <c r="AB32" s="779"/>
      <c r="AC32" s="779"/>
      <c r="AD32" s="779"/>
      <c r="AE32" s="780"/>
      <c r="AF32" s="781">
        <v>39</v>
      </c>
      <c r="AG32" s="782"/>
      <c r="AH32" s="782"/>
      <c r="AI32" s="782"/>
      <c r="AJ32" s="783"/>
      <c r="AK32" s="850">
        <v>899</v>
      </c>
      <c r="AL32" s="838"/>
      <c r="AM32" s="838"/>
      <c r="AN32" s="838"/>
      <c r="AO32" s="838"/>
      <c r="AP32" s="838">
        <v>12998</v>
      </c>
      <c r="AQ32" s="838"/>
      <c r="AR32" s="838"/>
      <c r="AS32" s="838"/>
      <c r="AT32" s="838"/>
      <c r="AU32" s="838">
        <v>6748</v>
      </c>
      <c r="AV32" s="838"/>
      <c r="AW32" s="838"/>
      <c r="AX32" s="838"/>
      <c r="AY32" s="838"/>
      <c r="AZ32" s="838" t="s">
        <v>552</v>
      </c>
      <c r="BA32" s="838"/>
      <c r="BB32" s="838"/>
      <c r="BC32" s="838"/>
      <c r="BD32" s="838"/>
      <c r="BE32" s="848" t="s">
        <v>388</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t="s">
        <v>389</v>
      </c>
      <c r="C33" s="776"/>
      <c r="D33" s="776"/>
      <c r="E33" s="776"/>
      <c r="F33" s="776"/>
      <c r="G33" s="776"/>
      <c r="H33" s="776"/>
      <c r="I33" s="776"/>
      <c r="J33" s="776"/>
      <c r="K33" s="776"/>
      <c r="L33" s="776"/>
      <c r="M33" s="776"/>
      <c r="N33" s="776"/>
      <c r="O33" s="776"/>
      <c r="P33" s="777"/>
      <c r="Q33" s="778">
        <v>19</v>
      </c>
      <c r="R33" s="779"/>
      <c r="S33" s="779"/>
      <c r="T33" s="779"/>
      <c r="U33" s="779"/>
      <c r="V33" s="779">
        <v>19</v>
      </c>
      <c r="W33" s="779"/>
      <c r="X33" s="779"/>
      <c r="Y33" s="779"/>
      <c r="Z33" s="779"/>
      <c r="AA33" s="779">
        <v>1</v>
      </c>
      <c r="AB33" s="779"/>
      <c r="AC33" s="779"/>
      <c r="AD33" s="779"/>
      <c r="AE33" s="780"/>
      <c r="AF33" s="781">
        <v>1</v>
      </c>
      <c r="AG33" s="782"/>
      <c r="AH33" s="782"/>
      <c r="AI33" s="782"/>
      <c r="AJ33" s="783"/>
      <c r="AK33" s="850">
        <v>17</v>
      </c>
      <c r="AL33" s="838"/>
      <c r="AM33" s="838"/>
      <c r="AN33" s="838"/>
      <c r="AO33" s="838"/>
      <c r="AP33" s="838">
        <v>23</v>
      </c>
      <c r="AQ33" s="838"/>
      <c r="AR33" s="838"/>
      <c r="AS33" s="838"/>
      <c r="AT33" s="838"/>
      <c r="AU33" s="838">
        <v>2</v>
      </c>
      <c r="AV33" s="838"/>
      <c r="AW33" s="838"/>
      <c r="AX33" s="838"/>
      <c r="AY33" s="838"/>
      <c r="AZ33" s="838" t="s">
        <v>552</v>
      </c>
      <c r="BA33" s="838"/>
      <c r="BB33" s="838"/>
      <c r="BC33" s="838"/>
      <c r="BD33" s="838"/>
      <c r="BE33" s="848" t="s">
        <v>388</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0"/>
      <c r="AL34" s="838"/>
      <c r="AM34" s="838"/>
      <c r="AN34" s="838"/>
      <c r="AO34" s="838"/>
      <c r="AP34" s="838"/>
      <c r="AQ34" s="838"/>
      <c r="AR34" s="838"/>
      <c r="AS34" s="838"/>
      <c r="AT34" s="838"/>
      <c r="AU34" s="838"/>
      <c r="AV34" s="838"/>
      <c r="AW34" s="838"/>
      <c r="AX34" s="838"/>
      <c r="AY34" s="838"/>
      <c r="AZ34" s="851"/>
      <c r="BA34" s="851"/>
      <c r="BB34" s="851"/>
      <c r="BC34" s="851"/>
      <c r="BD34" s="851"/>
      <c r="BE34" s="848"/>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38"/>
      <c r="AM35" s="838"/>
      <c r="AN35" s="838"/>
      <c r="AO35" s="838"/>
      <c r="AP35" s="838"/>
      <c r="AQ35" s="838"/>
      <c r="AR35" s="838"/>
      <c r="AS35" s="838"/>
      <c r="AT35" s="838"/>
      <c r="AU35" s="838"/>
      <c r="AV35" s="838"/>
      <c r="AW35" s="838"/>
      <c r="AX35" s="838"/>
      <c r="AY35" s="838"/>
      <c r="AZ35" s="851"/>
      <c r="BA35" s="851"/>
      <c r="BB35" s="851"/>
      <c r="BC35" s="851"/>
      <c r="BD35" s="851"/>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38"/>
      <c r="AM36" s="838"/>
      <c r="AN36" s="838"/>
      <c r="AO36" s="838"/>
      <c r="AP36" s="838"/>
      <c r="AQ36" s="838"/>
      <c r="AR36" s="838"/>
      <c r="AS36" s="838"/>
      <c r="AT36" s="838"/>
      <c r="AU36" s="838"/>
      <c r="AV36" s="838"/>
      <c r="AW36" s="838"/>
      <c r="AX36" s="838"/>
      <c r="AY36" s="838"/>
      <c r="AZ36" s="851"/>
      <c r="BA36" s="851"/>
      <c r="BB36" s="851"/>
      <c r="BC36" s="851"/>
      <c r="BD36" s="851"/>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38"/>
      <c r="AM37" s="838"/>
      <c r="AN37" s="838"/>
      <c r="AO37" s="838"/>
      <c r="AP37" s="838"/>
      <c r="AQ37" s="838"/>
      <c r="AR37" s="838"/>
      <c r="AS37" s="838"/>
      <c r="AT37" s="838"/>
      <c r="AU37" s="838"/>
      <c r="AV37" s="838"/>
      <c r="AW37" s="838"/>
      <c r="AX37" s="838"/>
      <c r="AY37" s="838"/>
      <c r="AZ37" s="851"/>
      <c r="BA37" s="851"/>
      <c r="BB37" s="851"/>
      <c r="BC37" s="851"/>
      <c r="BD37" s="851"/>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38"/>
      <c r="AM38" s="838"/>
      <c r="AN38" s="838"/>
      <c r="AO38" s="838"/>
      <c r="AP38" s="838"/>
      <c r="AQ38" s="838"/>
      <c r="AR38" s="838"/>
      <c r="AS38" s="838"/>
      <c r="AT38" s="838"/>
      <c r="AU38" s="838"/>
      <c r="AV38" s="838"/>
      <c r="AW38" s="838"/>
      <c r="AX38" s="838"/>
      <c r="AY38" s="838"/>
      <c r="AZ38" s="851"/>
      <c r="BA38" s="851"/>
      <c r="BB38" s="851"/>
      <c r="BC38" s="851"/>
      <c r="BD38" s="851"/>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38"/>
      <c r="AM39" s="838"/>
      <c r="AN39" s="838"/>
      <c r="AO39" s="838"/>
      <c r="AP39" s="838"/>
      <c r="AQ39" s="838"/>
      <c r="AR39" s="838"/>
      <c r="AS39" s="838"/>
      <c r="AT39" s="838"/>
      <c r="AU39" s="838"/>
      <c r="AV39" s="838"/>
      <c r="AW39" s="838"/>
      <c r="AX39" s="838"/>
      <c r="AY39" s="838"/>
      <c r="AZ39" s="851"/>
      <c r="BA39" s="851"/>
      <c r="BB39" s="851"/>
      <c r="BC39" s="851"/>
      <c r="BD39" s="851"/>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38"/>
      <c r="AM40" s="838"/>
      <c r="AN40" s="838"/>
      <c r="AO40" s="838"/>
      <c r="AP40" s="838"/>
      <c r="AQ40" s="838"/>
      <c r="AR40" s="838"/>
      <c r="AS40" s="838"/>
      <c r="AT40" s="838"/>
      <c r="AU40" s="838"/>
      <c r="AV40" s="838"/>
      <c r="AW40" s="838"/>
      <c r="AX40" s="838"/>
      <c r="AY40" s="838"/>
      <c r="AZ40" s="851"/>
      <c r="BA40" s="851"/>
      <c r="BB40" s="851"/>
      <c r="BC40" s="851"/>
      <c r="BD40" s="851"/>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38"/>
      <c r="AM41" s="838"/>
      <c r="AN41" s="838"/>
      <c r="AO41" s="838"/>
      <c r="AP41" s="838"/>
      <c r="AQ41" s="838"/>
      <c r="AR41" s="838"/>
      <c r="AS41" s="838"/>
      <c r="AT41" s="838"/>
      <c r="AU41" s="838"/>
      <c r="AV41" s="838"/>
      <c r="AW41" s="838"/>
      <c r="AX41" s="838"/>
      <c r="AY41" s="838"/>
      <c r="AZ41" s="851"/>
      <c r="BA41" s="851"/>
      <c r="BB41" s="851"/>
      <c r="BC41" s="851"/>
      <c r="BD41" s="851"/>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38"/>
      <c r="AM42" s="838"/>
      <c r="AN42" s="838"/>
      <c r="AO42" s="838"/>
      <c r="AP42" s="838"/>
      <c r="AQ42" s="838"/>
      <c r="AR42" s="838"/>
      <c r="AS42" s="838"/>
      <c r="AT42" s="838"/>
      <c r="AU42" s="838"/>
      <c r="AV42" s="838"/>
      <c r="AW42" s="838"/>
      <c r="AX42" s="838"/>
      <c r="AY42" s="838"/>
      <c r="AZ42" s="851"/>
      <c r="BA42" s="851"/>
      <c r="BB42" s="851"/>
      <c r="BC42" s="851"/>
      <c r="BD42" s="851"/>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38"/>
      <c r="AM43" s="838"/>
      <c r="AN43" s="838"/>
      <c r="AO43" s="838"/>
      <c r="AP43" s="838"/>
      <c r="AQ43" s="838"/>
      <c r="AR43" s="838"/>
      <c r="AS43" s="838"/>
      <c r="AT43" s="838"/>
      <c r="AU43" s="838"/>
      <c r="AV43" s="838"/>
      <c r="AW43" s="838"/>
      <c r="AX43" s="838"/>
      <c r="AY43" s="838"/>
      <c r="AZ43" s="851"/>
      <c r="BA43" s="851"/>
      <c r="BB43" s="851"/>
      <c r="BC43" s="851"/>
      <c r="BD43" s="851"/>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38"/>
      <c r="AM44" s="838"/>
      <c r="AN44" s="838"/>
      <c r="AO44" s="838"/>
      <c r="AP44" s="838"/>
      <c r="AQ44" s="838"/>
      <c r="AR44" s="838"/>
      <c r="AS44" s="838"/>
      <c r="AT44" s="838"/>
      <c r="AU44" s="838"/>
      <c r="AV44" s="838"/>
      <c r="AW44" s="838"/>
      <c r="AX44" s="838"/>
      <c r="AY44" s="838"/>
      <c r="AZ44" s="851"/>
      <c r="BA44" s="851"/>
      <c r="BB44" s="851"/>
      <c r="BC44" s="851"/>
      <c r="BD44" s="851"/>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38"/>
      <c r="AM45" s="838"/>
      <c r="AN45" s="838"/>
      <c r="AO45" s="838"/>
      <c r="AP45" s="838"/>
      <c r="AQ45" s="838"/>
      <c r="AR45" s="838"/>
      <c r="AS45" s="838"/>
      <c r="AT45" s="838"/>
      <c r="AU45" s="838"/>
      <c r="AV45" s="838"/>
      <c r="AW45" s="838"/>
      <c r="AX45" s="838"/>
      <c r="AY45" s="838"/>
      <c r="AZ45" s="851"/>
      <c r="BA45" s="851"/>
      <c r="BB45" s="851"/>
      <c r="BC45" s="851"/>
      <c r="BD45" s="851"/>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38"/>
      <c r="AM46" s="838"/>
      <c r="AN46" s="838"/>
      <c r="AO46" s="838"/>
      <c r="AP46" s="838"/>
      <c r="AQ46" s="838"/>
      <c r="AR46" s="838"/>
      <c r="AS46" s="838"/>
      <c r="AT46" s="838"/>
      <c r="AU46" s="838"/>
      <c r="AV46" s="838"/>
      <c r="AW46" s="838"/>
      <c r="AX46" s="838"/>
      <c r="AY46" s="838"/>
      <c r="AZ46" s="851"/>
      <c r="BA46" s="851"/>
      <c r="BB46" s="851"/>
      <c r="BC46" s="851"/>
      <c r="BD46" s="851"/>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38"/>
      <c r="AM47" s="838"/>
      <c r="AN47" s="838"/>
      <c r="AO47" s="838"/>
      <c r="AP47" s="838"/>
      <c r="AQ47" s="838"/>
      <c r="AR47" s="838"/>
      <c r="AS47" s="838"/>
      <c r="AT47" s="838"/>
      <c r="AU47" s="838"/>
      <c r="AV47" s="838"/>
      <c r="AW47" s="838"/>
      <c r="AX47" s="838"/>
      <c r="AY47" s="838"/>
      <c r="AZ47" s="851"/>
      <c r="BA47" s="851"/>
      <c r="BB47" s="851"/>
      <c r="BC47" s="851"/>
      <c r="BD47" s="851"/>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38"/>
      <c r="AM48" s="838"/>
      <c r="AN48" s="838"/>
      <c r="AO48" s="838"/>
      <c r="AP48" s="838"/>
      <c r="AQ48" s="838"/>
      <c r="AR48" s="838"/>
      <c r="AS48" s="838"/>
      <c r="AT48" s="838"/>
      <c r="AU48" s="838"/>
      <c r="AV48" s="838"/>
      <c r="AW48" s="838"/>
      <c r="AX48" s="838"/>
      <c r="AY48" s="838"/>
      <c r="AZ48" s="851"/>
      <c r="BA48" s="851"/>
      <c r="BB48" s="851"/>
      <c r="BC48" s="851"/>
      <c r="BD48" s="851"/>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38"/>
      <c r="AM49" s="838"/>
      <c r="AN49" s="838"/>
      <c r="AO49" s="838"/>
      <c r="AP49" s="838"/>
      <c r="AQ49" s="838"/>
      <c r="AR49" s="838"/>
      <c r="AS49" s="838"/>
      <c r="AT49" s="838"/>
      <c r="AU49" s="838"/>
      <c r="AV49" s="838"/>
      <c r="AW49" s="838"/>
      <c r="AX49" s="838"/>
      <c r="AY49" s="838"/>
      <c r="AZ49" s="851"/>
      <c r="BA49" s="851"/>
      <c r="BB49" s="851"/>
      <c r="BC49" s="851"/>
      <c r="BD49" s="851"/>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2"/>
      <c r="R50" s="853"/>
      <c r="S50" s="853"/>
      <c r="T50" s="853"/>
      <c r="U50" s="853"/>
      <c r="V50" s="853"/>
      <c r="W50" s="853"/>
      <c r="X50" s="853"/>
      <c r="Y50" s="853"/>
      <c r="Z50" s="853"/>
      <c r="AA50" s="853"/>
      <c r="AB50" s="853"/>
      <c r="AC50" s="853"/>
      <c r="AD50" s="853"/>
      <c r="AE50" s="854"/>
      <c r="AF50" s="781"/>
      <c r="AG50" s="782"/>
      <c r="AH50" s="782"/>
      <c r="AI50" s="782"/>
      <c r="AJ50" s="783"/>
      <c r="AK50" s="855"/>
      <c r="AL50" s="853"/>
      <c r="AM50" s="853"/>
      <c r="AN50" s="853"/>
      <c r="AO50" s="853"/>
      <c r="AP50" s="853"/>
      <c r="AQ50" s="853"/>
      <c r="AR50" s="853"/>
      <c r="AS50" s="853"/>
      <c r="AT50" s="853"/>
      <c r="AU50" s="853"/>
      <c r="AV50" s="853"/>
      <c r="AW50" s="853"/>
      <c r="AX50" s="853"/>
      <c r="AY50" s="853"/>
      <c r="AZ50" s="856"/>
      <c r="BA50" s="856"/>
      <c r="BB50" s="856"/>
      <c r="BC50" s="856"/>
      <c r="BD50" s="856"/>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2"/>
      <c r="R51" s="853"/>
      <c r="S51" s="853"/>
      <c r="T51" s="853"/>
      <c r="U51" s="853"/>
      <c r="V51" s="853"/>
      <c r="W51" s="853"/>
      <c r="X51" s="853"/>
      <c r="Y51" s="853"/>
      <c r="Z51" s="853"/>
      <c r="AA51" s="853"/>
      <c r="AB51" s="853"/>
      <c r="AC51" s="853"/>
      <c r="AD51" s="853"/>
      <c r="AE51" s="854"/>
      <c r="AF51" s="781"/>
      <c r="AG51" s="782"/>
      <c r="AH51" s="782"/>
      <c r="AI51" s="782"/>
      <c r="AJ51" s="783"/>
      <c r="AK51" s="855"/>
      <c r="AL51" s="853"/>
      <c r="AM51" s="853"/>
      <c r="AN51" s="853"/>
      <c r="AO51" s="853"/>
      <c r="AP51" s="853"/>
      <c r="AQ51" s="853"/>
      <c r="AR51" s="853"/>
      <c r="AS51" s="853"/>
      <c r="AT51" s="853"/>
      <c r="AU51" s="853"/>
      <c r="AV51" s="853"/>
      <c r="AW51" s="853"/>
      <c r="AX51" s="853"/>
      <c r="AY51" s="853"/>
      <c r="AZ51" s="856"/>
      <c r="BA51" s="856"/>
      <c r="BB51" s="856"/>
      <c r="BC51" s="856"/>
      <c r="BD51" s="856"/>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2"/>
      <c r="R52" s="853"/>
      <c r="S52" s="853"/>
      <c r="T52" s="853"/>
      <c r="U52" s="853"/>
      <c r="V52" s="853"/>
      <c r="W52" s="853"/>
      <c r="X52" s="853"/>
      <c r="Y52" s="853"/>
      <c r="Z52" s="853"/>
      <c r="AA52" s="853"/>
      <c r="AB52" s="853"/>
      <c r="AC52" s="853"/>
      <c r="AD52" s="853"/>
      <c r="AE52" s="854"/>
      <c r="AF52" s="781"/>
      <c r="AG52" s="782"/>
      <c r="AH52" s="782"/>
      <c r="AI52" s="782"/>
      <c r="AJ52" s="783"/>
      <c r="AK52" s="855"/>
      <c r="AL52" s="853"/>
      <c r="AM52" s="853"/>
      <c r="AN52" s="853"/>
      <c r="AO52" s="853"/>
      <c r="AP52" s="853"/>
      <c r="AQ52" s="853"/>
      <c r="AR52" s="853"/>
      <c r="AS52" s="853"/>
      <c r="AT52" s="853"/>
      <c r="AU52" s="853"/>
      <c r="AV52" s="853"/>
      <c r="AW52" s="853"/>
      <c r="AX52" s="853"/>
      <c r="AY52" s="853"/>
      <c r="AZ52" s="856"/>
      <c r="BA52" s="856"/>
      <c r="BB52" s="856"/>
      <c r="BC52" s="856"/>
      <c r="BD52" s="856"/>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2"/>
      <c r="R53" s="853"/>
      <c r="S53" s="853"/>
      <c r="T53" s="853"/>
      <c r="U53" s="853"/>
      <c r="V53" s="853"/>
      <c r="W53" s="853"/>
      <c r="X53" s="853"/>
      <c r="Y53" s="853"/>
      <c r="Z53" s="853"/>
      <c r="AA53" s="853"/>
      <c r="AB53" s="853"/>
      <c r="AC53" s="853"/>
      <c r="AD53" s="853"/>
      <c r="AE53" s="854"/>
      <c r="AF53" s="781"/>
      <c r="AG53" s="782"/>
      <c r="AH53" s="782"/>
      <c r="AI53" s="782"/>
      <c r="AJ53" s="783"/>
      <c r="AK53" s="855"/>
      <c r="AL53" s="853"/>
      <c r="AM53" s="853"/>
      <c r="AN53" s="853"/>
      <c r="AO53" s="853"/>
      <c r="AP53" s="853"/>
      <c r="AQ53" s="853"/>
      <c r="AR53" s="853"/>
      <c r="AS53" s="853"/>
      <c r="AT53" s="853"/>
      <c r="AU53" s="853"/>
      <c r="AV53" s="853"/>
      <c r="AW53" s="853"/>
      <c r="AX53" s="853"/>
      <c r="AY53" s="853"/>
      <c r="AZ53" s="856"/>
      <c r="BA53" s="856"/>
      <c r="BB53" s="856"/>
      <c r="BC53" s="856"/>
      <c r="BD53" s="856"/>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2"/>
      <c r="R54" s="853"/>
      <c r="S54" s="853"/>
      <c r="T54" s="853"/>
      <c r="U54" s="853"/>
      <c r="V54" s="853"/>
      <c r="W54" s="853"/>
      <c r="X54" s="853"/>
      <c r="Y54" s="853"/>
      <c r="Z54" s="853"/>
      <c r="AA54" s="853"/>
      <c r="AB54" s="853"/>
      <c r="AC54" s="853"/>
      <c r="AD54" s="853"/>
      <c r="AE54" s="854"/>
      <c r="AF54" s="781"/>
      <c r="AG54" s="782"/>
      <c r="AH54" s="782"/>
      <c r="AI54" s="782"/>
      <c r="AJ54" s="783"/>
      <c r="AK54" s="855"/>
      <c r="AL54" s="853"/>
      <c r="AM54" s="853"/>
      <c r="AN54" s="853"/>
      <c r="AO54" s="853"/>
      <c r="AP54" s="853"/>
      <c r="AQ54" s="853"/>
      <c r="AR54" s="853"/>
      <c r="AS54" s="853"/>
      <c r="AT54" s="853"/>
      <c r="AU54" s="853"/>
      <c r="AV54" s="853"/>
      <c r="AW54" s="853"/>
      <c r="AX54" s="853"/>
      <c r="AY54" s="853"/>
      <c r="AZ54" s="856"/>
      <c r="BA54" s="856"/>
      <c r="BB54" s="856"/>
      <c r="BC54" s="856"/>
      <c r="BD54" s="856"/>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2"/>
      <c r="R55" s="853"/>
      <c r="S55" s="853"/>
      <c r="T55" s="853"/>
      <c r="U55" s="853"/>
      <c r="V55" s="853"/>
      <c r="W55" s="853"/>
      <c r="X55" s="853"/>
      <c r="Y55" s="853"/>
      <c r="Z55" s="853"/>
      <c r="AA55" s="853"/>
      <c r="AB55" s="853"/>
      <c r="AC55" s="853"/>
      <c r="AD55" s="853"/>
      <c r="AE55" s="854"/>
      <c r="AF55" s="781"/>
      <c r="AG55" s="782"/>
      <c r="AH55" s="782"/>
      <c r="AI55" s="782"/>
      <c r="AJ55" s="783"/>
      <c r="AK55" s="855"/>
      <c r="AL55" s="853"/>
      <c r="AM55" s="853"/>
      <c r="AN55" s="853"/>
      <c r="AO55" s="853"/>
      <c r="AP55" s="853"/>
      <c r="AQ55" s="853"/>
      <c r="AR55" s="853"/>
      <c r="AS55" s="853"/>
      <c r="AT55" s="853"/>
      <c r="AU55" s="853"/>
      <c r="AV55" s="853"/>
      <c r="AW55" s="853"/>
      <c r="AX55" s="853"/>
      <c r="AY55" s="853"/>
      <c r="AZ55" s="856"/>
      <c r="BA55" s="856"/>
      <c r="BB55" s="856"/>
      <c r="BC55" s="856"/>
      <c r="BD55" s="856"/>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2"/>
      <c r="R56" s="853"/>
      <c r="S56" s="853"/>
      <c r="T56" s="853"/>
      <c r="U56" s="853"/>
      <c r="V56" s="853"/>
      <c r="W56" s="853"/>
      <c r="X56" s="853"/>
      <c r="Y56" s="853"/>
      <c r="Z56" s="853"/>
      <c r="AA56" s="853"/>
      <c r="AB56" s="853"/>
      <c r="AC56" s="853"/>
      <c r="AD56" s="853"/>
      <c r="AE56" s="854"/>
      <c r="AF56" s="781"/>
      <c r="AG56" s="782"/>
      <c r="AH56" s="782"/>
      <c r="AI56" s="782"/>
      <c r="AJ56" s="783"/>
      <c r="AK56" s="855"/>
      <c r="AL56" s="853"/>
      <c r="AM56" s="853"/>
      <c r="AN56" s="853"/>
      <c r="AO56" s="853"/>
      <c r="AP56" s="853"/>
      <c r="AQ56" s="853"/>
      <c r="AR56" s="853"/>
      <c r="AS56" s="853"/>
      <c r="AT56" s="853"/>
      <c r="AU56" s="853"/>
      <c r="AV56" s="853"/>
      <c r="AW56" s="853"/>
      <c r="AX56" s="853"/>
      <c r="AY56" s="853"/>
      <c r="AZ56" s="856"/>
      <c r="BA56" s="856"/>
      <c r="BB56" s="856"/>
      <c r="BC56" s="856"/>
      <c r="BD56" s="856"/>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2"/>
      <c r="R57" s="853"/>
      <c r="S57" s="853"/>
      <c r="T57" s="853"/>
      <c r="U57" s="853"/>
      <c r="V57" s="853"/>
      <c r="W57" s="853"/>
      <c r="X57" s="853"/>
      <c r="Y57" s="853"/>
      <c r="Z57" s="853"/>
      <c r="AA57" s="853"/>
      <c r="AB57" s="853"/>
      <c r="AC57" s="853"/>
      <c r="AD57" s="853"/>
      <c r="AE57" s="854"/>
      <c r="AF57" s="781"/>
      <c r="AG57" s="782"/>
      <c r="AH57" s="782"/>
      <c r="AI57" s="782"/>
      <c r="AJ57" s="783"/>
      <c r="AK57" s="855"/>
      <c r="AL57" s="853"/>
      <c r="AM57" s="853"/>
      <c r="AN57" s="853"/>
      <c r="AO57" s="853"/>
      <c r="AP57" s="853"/>
      <c r="AQ57" s="853"/>
      <c r="AR57" s="853"/>
      <c r="AS57" s="853"/>
      <c r="AT57" s="853"/>
      <c r="AU57" s="853"/>
      <c r="AV57" s="853"/>
      <c r="AW57" s="853"/>
      <c r="AX57" s="853"/>
      <c r="AY57" s="853"/>
      <c r="AZ57" s="856"/>
      <c r="BA57" s="856"/>
      <c r="BB57" s="856"/>
      <c r="BC57" s="856"/>
      <c r="BD57" s="856"/>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2"/>
      <c r="R58" s="853"/>
      <c r="S58" s="853"/>
      <c r="T58" s="853"/>
      <c r="U58" s="853"/>
      <c r="V58" s="853"/>
      <c r="W58" s="853"/>
      <c r="X58" s="853"/>
      <c r="Y58" s="853"/>
      <c r="Z58" s="853"/>
      <c r="AA58" s="853"/>
      <c r="AB58" s="853"/>
      <c r="AC58" s="853"/>
      <c r="AD58" s="853"/>
      <c r="AE58" s="854"/>
      <c r="AF58" s="781"/>
      <c r="AG58" s="782"/>
      <c r="AH58" s="782"/>
      <c r="AI58" s="782"/>
      <c r="AJ58" s="783"/>
      <c r="AK58" s="855"/>
      <c r="AL58" s="853"/>
      <c r="AM58" s="853"/>
      <c r="AN58" s="853"/>
      <c r="AO58" s="853"/>
      <c r="AP58" s="853"/>
      <c r="AQ58" s="853"/>
      <c r="AR58" s="853"/>
      <c r="AS58" s="853"/>
      <c r="AT58" s="853"/>
      <c r="AU58" s="853"/>
      <c r="AV58" s="853"/>
      <c r="AW58" s="853"/>
      <c r="AX58" s="853"/>
      <c r="AY58" s="853"/>
      <c r="AZ58" s="856"/>
      <c r="BA58" s="856"/>
      <c r="BB58" s="856"/>
      <c r="BC58" s="856"/>
      <c r="BD58" s="856"/>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2"/>
      <c r="R59" s="853"/>
      <c r="S59" s="853"/>
      <c r="T59" s="853"/>
      <c r="U59" s="853"/>
      <c r="V59" s="853"/>
      <c r="W59" s="853"/>
      <c r="X59" s="853"/>
      <c r="Y59" s="853"/>
      <c r="Z59" s="853"/>
      <c r="AA59" s="853"/>
      <c r="AB59" s="853"/>
      <c r="AC59" s="853"/>
      <c r="AD59" s="853"/>
      <c r="AE59" s="854"/>
      <c r="AF59" s="781"/>
      <c r="AG59" s="782"/>
      <c r="AH59" s="782"/>
      <c r="AI59" s="782"/>
      <c r="AJ59" s="783"/>
      <c r="AK59" s="855"/>
      <c r="AL59" s="853"/>
      <c r="AM59" s="853"/>
      <c r="AN59" s="853"/>
      <c r="AO59" s="853"/>
      <c r="AP59" s="853"/>
      <c r="AQ59" s="853"/>
      <c r="AR59" s="853"/>
      <c r="AS59" s="853"/>
      <c r="AT59" s="853"/>
      <c r="AU59" s="853"/>
      <c r="AV59" s="853"/>
      <c r="AW59" s="853"/>
      <c r="AX59" s="853"/>
      <c r="AY59" s="853"/>
      <c r="AZ59" s="856"/>
      <c r="BA59" s="856"/>
      <c r="BB59" s="856"/>
      <c r="BC59" s="856"/>
      <c r="BD59" s="856"/>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2"/>
      <c r="R60" s="853"/>
      <c r="S60" s="853"/>
      <c r="T60" s="853"/>
      <c r="U60" s="853"/>
      <c r="V60" s="853"/>
      <c r="W60" s="853"/>
      <c r="X60" s="853"/>
      <c r="Y60" s="853"/>
      <c r="Z60" s="853"/>
      <c r="AA60" s="853"/>
      <c r="AB60" s="853"/>
      <c r="AC60" s="853"/>
      <c r="AD60" s="853"/>
      <c r="AE60" s="854"/>
      <c r="AF60" s="781"/>
      <c r="AG60" s="782"/>
      <c r="AH60" s="782"/>
      <c r="AI60" s="782"/>
      <c r="AJ60" s="783"/>
      <c r="AK60" s="855"/>
      <c r="AL60" s="853"/>
      <c r="AM60" s="853"/>
      <c r="AN60" s="853"/>
      <c r="AO60" s="853"/>
      <c r="AP60" s="853"/>
      <c r="AQ60" s="853"/>
      <c r="AR60" s="853"/>
      <c r="AS60" s="853"/>
      <c r="AT60" s="853"/>
      <c r="AU60" s="853"/>
      <c r="AV60" s="853"/>
      <c r="AW60" s="853"/>
      <c r="AX60" s="853"/>
      <c r="AY60" s="853"/>
      <c r="AZ60" s="856"/>
      <c r="BA60" s="856"/>
      <c r="BB60" s="856"/>
      <c r="BC60" s="856"/>
      <c r="BD60" s="856"/>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2"/>
      <c r="R61" s="853"/>
      <c r="S61" s="853"/>
      <c r="T61" s="853"/>
      <c r="U61" s="853"/>
      <c r="V61" s="853"/>
      <c r="W61" s="853"/>
      <c r="X61" s="853"/>
      <c r="Y61" s="853"/>
      <c r="Z61" s="853"/>
      <c r="AA61" s="853"/>
      <c r="AB61" s="853"/>
      <c r="AC61" s="853"/>
      <c r="AD61" s="853"/>
      <c r="AE61" s="854"/>
      <c r="AF61" s="781"/>
      <c r="AG61" s="782"/>
      <c r="AH61" s="782"/>
      <c r="AI61" s="782"/>
      <c r="AJ61" s="783"/>
      <c r="AK61" s="855"/>
      <c r="AL61" s="853"/>
      <c r="AM61" s="853"/>
      <c r="AN61" s="853"/>
      <c r="AO61" s="853"/>
      <c r="AP61" s="853"/>
      <c r="AQ61" s="853"/>
      <c r="AR61" s="853"/>
      <c r="AS61" s="853"/>
      <c r="AT61" s="853"/>
      <c r="AU61" s="853"/>
      <c r="AV61" s="853"/>
      <c r="AW61" s="853"/>
      <c r="AX61" s="853"/>
      <c r="AY61" s="853"/>
      <c r="AZ61" s="856"/>
      <c r="BA61" s="856"/>
      <c r="BB61" s="856"/>
      <c r="BC61" s="856"/>
      <c r="BD61" s="856"/>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2"/>
      <c r="R62" s="853"/>
      <c r="S62" s="853"/>
      <c r="T62" s="853"/>
      <c r="U62" s="853"/>
      <c r="V62" s="853"/>
      <c r="W62" s="853"/>
      <c r="X62" s="853"/>
      <c r="Y62" s="853"/>
      <c r="Z62" s="853"/>
      <c r="AA62" s="853"/>
      <c r="AB62" s="853"/>
      <c r="AC62" s="853"/>
      <c r="AD62" s="853"/>
      <c r="AE62" s="854"/>
      <c r="AF62" s="781"/>
      <c r="AG62" s="782"/>
      <c r="AH62" s="782"/>
      <c r="AI62" s="782"/>
      <c r="AJ62" s="783"/>
      <c r="AK62" s="855"/>
      <c r="AL62" s="853"/>
      <c r="AM62" s="853"/>
      <c r="AN62" s="853"/>
      <c r="AO62" s="853"/>
      <c r="AP62" s="853"/>
      <c r="AQ62" s="853"/>
      <c r="AR62" s="853"/>
      <c r="AS62" s="853"/>
      <c r="AT62" s="853"/>
      <c r="AU62" s="853"/>
      <c r="AV62" s="853"/>
      <c r="AW62" s="853"/>
      <c r="AX62" s="853"/>
      <c r="AY62" s="853"/>
      <c r="AZ62" s="856"/>
      <c r="BA62" s="856"/>
      <c r="BB62" s="856"/>
      <c r="BC62" s="856"/>
      <c r="BD62" s="856"/>
      <c r="BE62" s="848"/>
      <c r="BF62" s="848"/>
      <c r="BG62" s="848"/>
      <c r="BH62" s="848"/>
      <c r="BI62" s="849"/>
      <c r="BJ62" s="864" t="s">
        <v>390</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369</v>
      </c>
      <c r="B63" s="810" t="s">
        <v>391</v>
      </c>
      <c r="C63" s="811"/>
      <c r="D63" s="811"/>
      <c r="E63" s="811"/>
      <c r="F63" s="811"/>
      <c r="G63" s="811"/>
      <c r="H63" s="811"/>
      <c r="I63" s="811"/>
      <c r="J63" s="811"/>
      <c r="K63" s="811"/>
      <c r="L63" s="811"/>
      <c r="M63" s="811"/>
      <c r="N63" s="811"/>
      <c r="O63" s="811"/>
      <c r="P63" s="812"/>
      <c r="Q63" s="857"/>
      <c r="R63" s="858"/>
      <c r="S63" s="858"/>
      <c r="T63" s="858"/>
      <c r="U63" s="858"/>
      <c r="V63" s="858"/>
      <c r="W63" s="858"/>
      <c r="X63" s="858"/>
      <c r="Y63" s="858"/>
      <c r="Z63" s="858"/>
      <c r="AA63" s="858"/>
      <c r="AB63" s="858"/>
      <c r="AC63" s="858"/>
      <c r="AD63" s="858"/>
      <c r="AE63" s="859"/>
      <c r="AF63" s="860">
        <v>2480</v>
      </c>
      <c r="AG63" s="861"/>
      <c r="AH63" s="861"/>
      <c r="AI63" s="861"/>
      <c r="AJ63" s="862"/>
      <c r="AK63" s="863"/>
      <c r="AL63" s="858"/>
      <c r="AM63" s="858"/>
      <c r="AN63" s="858"/>
      <c r="AO63" s="858"/>
      <c r="AP63" s="861">
        <v>14811</v>
      </c>
      <c r="AQ63" s="861"/>
      <c r="AR63" s="861"/>
      <c r="AS63" s="861"/>
      <c r="AT63" s="861"/>
      <c r="AU63" s="861">
        <v>6750</v>
      </c>
      <c r="AV63" s="861"/>
      <c r="AW63" s="861"/>
      <c r="AX63" s="861"/>
      <c r="AY63" s="861"/>
      <c r="AZ63" s="865"/>
      <c r="BA63" s="865"/>
      <c r="BB63" s="865"/>
      <c r="BC63" s="865"/>
      <c r="BD63" s="865"/>
      <c r="BE63" s="866"/>
      <c r="BF63" s="866"/>
      <c r="BG63" s="866"/>
      <c r="BH63" s="866"/>
      <c r="BI63" s="867"/>
      <c r="BJ63" s="868" t="s">
        <v>113</v>
      </c>
      <c r="BK63" s="869"/>
      <c r="BL63" s="869"/>
      <c r="BM63" s="869"/>
      <c r="BN63" s="870"/>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392</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393</v>
      </c>
      <c r="B66" s="761"/>
      <c r="C66" s="761"/>
      <c r="D66" s="761"/>
      <c r="E66" s="761"/>
      <c r="F66" s="761"/>
      <c r="G66" s="761"/>
      <c r="H66" s="761"/>
      <c r="I66" s="761"/>
      <c r="J66" s="761"/>
      <c r="K66" s="761"/>
      <c r="L66" s="761"/>
      <c r="M66" s="761"/>
      <c r="N66" s="761"/>
      <c r="O66" s="761"/>
      <c r="P66" s="762"/>
      <c r="Q66" s="737" t="s">
        <v>394</v>
      </c>
      <c r="R66" s="738"/>
      <c r="S66" s="738"/>
      <c r="T66" s="738"/>
      <c r="U66" s="739"/>
      <c r="V66" s="737" t="s">
        <v>395</v>
      </c>
      <c r="W66" s="738"/>
      <c r="X66" s="738"/>
      <c r="Y66" s="738"/>
      <c r="Z66" s="739"/>
      <c r="AA66" s="737" t="s">
        <v>396</v>
      </c>
      <c r="AB66" s="738"/>
      <c r="AC66" s="738"/>
      <c r="AD66" s="738"/>
      <c r="AE66" s="739"/>
      <c r="AF66" s="871" t="s">
        <v>397</v>
      </c>
      <c r="AG66" s="833"/>
      <c r="AH66" s="833"/>
      <c r="AI66" s="833"/>
      <c r="AJ66" s="872"/>
      <c r="AK66" s="737" t="s">
        <v>398</v>
      </c>
      <c r="AL66" s="761"/>
      <c r="AM66" s="761"/>
      <c r="AN66" s="761"/>
      <c r="AO66" s="762"/>
      <c r="AP66" s="737" t="s">
        <v>399</v>
      </c>
      <c r="AQ66" s="738"/>
      <c r="AR66" s="738"/>
      <c r="AS66" s="738"/>
      <c r="AT66" s="739"/>
      <c r="AU66" s="737" t="s">
        <v>400</v>
      </c>
      <c r="AV66" s="738"/>
      <c r="AW66" s="738"/>
      <c r="AX66" s="738"/>
      <c r="AY66" s="739"/>
      <c r="AZ66" s="737" t="s">
        <v>357</v>
      </c>
      <c r="BA66" s="738"/>
      <c r="BB66" s="738"/>
      <c r="BC66" s="738"/>
      <c r="BD66" s="749"/>
      <c r="BE66" s="218"/>
      <c r="BF66" s="218"/>
      <c r="BG66" s="218"/>
      <c r="BH66" s="218"/>
      <c r="BI66" s="218"/>
      <c r="BJ66" s="218"/>
      <c r="BK66" s="218"/>
      <c r="BL66" s="218"/>
      <c r="BM66" s="218"/>
      <c r="BN66" s="218"/>
      <c r="BO66" s="218"/>
      <c r="BP66" s="218"/>
      <c r="BQ66" s="215">
        <v>60</v>
      </c>
      <c r="BR66" s="220"/>
      <c r="BS66" s="882"/>
      <c r="BT66" s="883"/>
      <c r="BU66" s="883"/>
      <c r="BV66" s="883"/>
      <c r="BW66" s="883"/>
      <c r="BX66" s="883"/>
      <c r="BY66" s="883"/>
      <c r="BZ66" s="883"/>
      <c r="CA66" s="883"/>
      <c r="CB66" s="883"/>
      <c r="CC66" s="883"/>
      <c r="CD66" s="883"/>
      <c r="CE66" s="883"/>
      <c r="CF66" s="883"/>
      <c r="CG66" s="884"/>
      <c r="CH66" s="879"/>
      <c r="CI66" s="880"/>
      <c r="CJ66" s="880"/>
      <c r="CK66" s="880"/>
      <c r="CL66" s="881"/>
      <c r="CM66" s="879"/>
      <c r="CN66" s="880"/>
      <c r="CO66" s="880"/>
      <c r="CP66" s="880"/>
      <c r="CQ66" s="881"/>
      <c r="CR66" s="879"/>
      <c r="CS66" s="880"/>
      <c r="CT66" s="880"/>
      <c r="CU66" s="880"/>
      <c r="CV66" s="881"/>
      <c r="CW66" s="879"/>
      <c r="CX66" s="880"/>
      <c r="CY66" s="880"/>
      <c r="CZ66" s="880"/>
      <c r="DA66" s="881"/>
      <c r="DB66" s="879"/>
      <c r="DC66" s="880"/>
      <c r="DD66" s="880"/>
      <c r="DE66" s="880"/>
      <c r="DF66" s="881"/>
      <c r="DG66" s="879"/>
      <c r="DH66" s="880"/>
      <c r="DI66" s="880"/>
      <c r="DJ66" s="880"/>
      <c r="DK66" s="881"/>
      <c r="DL66" s="879"/>
      <c r="DM66" s="880"/>
      <c r="DN66" s="880"/>
      <c r="DO66" s="880"/>
      <c r="DP66" s="881"/>
      <c r="DQ66" s="879"/>
      <c r="DR66" s="880"/>
      <c r="DS66" s="880"/>
      <c r="DT66" s="880"/>
      <c r="DU66" s="881"/>
      <c r="DV66" s="876"/>
      <c r="DW66" s="877"/>
      <c r="DX66" s="877"/>
      <c r="DY66" s="877"/>
      <c r="DZ66" s="878"/>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3"/>
      <c r="AG67" s="836"/>
      <c r="AH67" s="836"/>
      <c r="AI67" s="836"/>
      <c r="AJ67" s="874"/>
      <c r="AK67" s="875"/>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2"/>
      <c r="BT67" s="883"/>
      <c r="BU67" s="883"/>
      <c r="BV67" s="883"/>
      <c r="BW67" s="883"/>
      <c r="BX67" s="883"/>
      <c r="BY67" s="883"/>
      <c r="BZ67" s="883"/>
      <c r="CA67" s="883"/>
      <c r="CB67" s="883"/>
      <c r="CC67" s="883"/>
      <c r="CD67" s="883"/>
      <c r="CE67" s="883"/>
      <c r="CF67" s="883"/>
      <c r="CG67" s="884"/>
      <c r="CH67" s="879"/>
      <c r="CI67" s="880"/>
      <c r="CJ67" s="880"/>
      <c r="CK67" s="880"/>
      <c r="CL67" s="881"/>
      <c r="CM67" s="879"/>
      <c r="CN67" s="880"/>
      <c r="CO67" s="880"/>
      <c r="CP67" s="880"/>
      <c r="CQ67" s="881"/>
      <c r="CR67" s="879"/>
      <c r="CS67" s="880"/>
      <c r="CT67" s="880"/>
      <c r="CU67" s="880"/>
      <c r="CV67" s="881"/>
      <c r="CW67" s="879"/>
      <c r="CX67" s="880"/>
      <c r="CY67" s="880"/>
      <c r="CZ67" s="880"/>
      <c r="DA67" s="881"/>
      <c r="DB67" s="879"/>
      <c r="DC67" s="880"/>
      <c r="DD67" s="880"/>
      <c r="DE67" s="880"/>
      <c r="DF67" s="881"/>
      <c r="DG67" s="879"/>
      <c r="DH67" s="880"/>
      <c r="DI67" s="880"/>
      <c r="DJ67" s="880"/>
      <c r="DK67" s="881"/>
      <c r="DL67" s="879"/>
      <c r="DM67" s="880"/>
      <c r="DN67" s="880"/>
      <c r="DO67" s="880"/>
      <c r="DP67" s="881"/>
      <c r="DQ67" s="879"/>
      <c r="DR67" s="880"/>
      <c r="DS67" s="880"/>
      <c r="DT67" s="880"/>
      <c r="DU67" s="881"/>
      <c r="DV67" s="876"/>
      <c r="DW67" s="877"/>
      <c r="DX67" s="877"/>
      <c r="DY67" s="877"/>
      <c r="DZ67" s="878"/>
      <c r="EA67" s="199"/>
    </row>
    <row r="68" spans="1:131" s="200" customFormat="1" ht="26.25" customHeight="1" thickTop="1" x14ac:dyDescent="0.15">
      <c r="A68" s="211">
        <v>1</v>
      </c>
      <c r="B68" s="888" t="s">
        <v>553</v>
      </c>
      <c r="C68" s="889"/>
      <c r="D68" s="889"/>
      <c r="E68" s="889"/>
      <c r="F68" s="889"/>
      <c r="G68" s="889"/>
      <c r="H68" s="889"/>
      <c r="I68" s="889"/>
      <c r="J68" s="889"/>
      <c r="K68" s="889"/>
      <c r="L68" s="889"/>
      <c r="M68" s="889"/>
      <c r="N68" s="889"/>
      <c r="O68" s="889"/>
      <c r="P68" s="890"/>
      <c r="Q68" s="891">
        <v>240</v>
      </c>
      <c r="R68" s="885"/>
      <c r="S68" s="885"/>
      <c r="T68" s="885"/>
      <c r="U68" s="885"/>
      <c r="V68" s="885">
        <v>227</v>
      </c>
      <c r="W68" s="885"/>
      <c r="X68" s="885"/>
      <c r="Y68" s="885"/>
      <c r="Z68" s="885"/>
      <c r="AA68" s="885">
        <v>13</v>
      </c>
      <c r="AB68" s="885"/>
      <c r="AC68" s="885"/>
      <c r="AD68" s="885"/>
      <c r="AE68" s="885"/>
      <c r="AF68" s="885">
        <v>13</v>
      </c>
      <c r="AG68" s="885"/>
      <c r="AH68" s="885"/>
      <c r="AI68" s="885"/>
      <c r="AJ68" s="885"/>
      <c r="AK68" s="885" t="s">
        <v>563</v>
      </c>
      <c r="AL68" s="885"/>
      <c r="AM68" s="885"/>
      <c r="AN68" s="885"/>
      <c r="AO68" s="885"/>
      <c r="AP68" s="885" t="s">
        <v>561</v>
      </c>
      <c r="AQ68" s="885"/>
      <c r="AR68" s="885"/>
      <c r="AS68" s="885"/>
      <c r="AT68" s="885"/>
      <c r="AU68" s="885" t="s">
        <v>552</v>
      </c>
      <c r="AV68" s="885"/>
      <c r="AW68" s="885"/>
      <c r="AX68" s="885"/>
      <c r="AY68" s="885"/>
      <c r="AZ68" s="886"/>
      <c r="BA68" s="886"/>
      <c r="BB68" s="886"/>
      <c r="BC68" s="886"/>
      <c r="BD68" s="887"/>
      <c r="BE68" s="218"/>
      <c r="BF68" s="218"/>
      <c r="BG68" s="218"/>
      <c r="BH68" s="218"/>
      <c r="BI68" s="218"/>
      <c r="BJ68" s="218"/>
      <c r="BK68" s="218"/>
      <c r="BL68" s="218"/>
      <c r="BM68" s="218"/>
      <c r="BN68" s="218"/>
      <c r="BO68" s="218"/>
      <c r="BP68" s="218"/>
      <c r="BQ68" s="215">
        <v>62</v>
      </c>
      <c r="BR68" s="220"/>
      <c r="BS68" s="882"/>
      <c r="BT68" s="883"/>
      <c r="BU68" s="883"/>
      <c r="BV68" s="883"/>
      <c r="BW68" s="883"/>
      <c r="BX68" s="883"/>
      <c r="BY68" s="883"/>
      <c r="BZ68" s="883"/>
      <c r="CA68" s="883"/>
      <c r="CB68" s="883"/>
      <c r="CC68" s="883"/>
      <c r="CD68" s="883"/>
      <c r="CE68" s="883"/>
      <c r="CF68" s="883"/>
      <c r="CG68" s="884"/>
      <c r="CH68" s="879"/>
      <c r="CI68" s="880"/>
      <c r="CJ68" s="880"/>
      <c r="CK68" s="880"/>
      <c r="CL68" s="881"/>
      <c r="CM68" s="879"/>
      <c r="CN68" s="880"/>
      <c r="CO68" s="880"/>
      <c r="CP68" s="880"/>
      <c r="CQ68" s="881"/>
      <c r="CR68" s="879"/>
      <c r="CS68" s="880"/>
      <c r="CT68" s="880"/>
      <c r="CU68" s="880"/>
      <c r="CV68" s="881"/>
      <c r="CW68" s="879"/>
      <c r="CX68" s="880"/>
      <c r="CY68" s="880"/>
      <c r="CZ68" s="880"/>
      <c r="DA68" s="881"/>
      <c r="DB68" s="879"/>
      <c r="DC68" s="880"/>
      <c r="DD68" s="880"/>
      <c r="DE68" s="880"/>
      <c r="DF68" s="881"/>
      <c r="DG68" s="879"/>
      <c r="DH68" s="880"/>
      <c r="DI68" s="880"/>
      <c r="DJ68" s="880"/>
      <c r="DK68" s="881"/>
      <c r="DL68" s="879"/>
      <c r="DM68" s="880"/>
      <c r="DN68" s="880"/>
      <c r="DO68" s="880"/>
      <c r="DP68" s="881"/>
      <c r="DQ68" s="879"/>
      <c r="DR68" s="880"/>
      <c r="DS68" s="880"/>
      <c r="DT68" s="880"/>
      <c r="DU68" s="881"/>
      <c r="DV68" s="876"/>
      <c r="DW68" s="877"/>
      <c r="DX68" s="877"/>
      <c r="DY68" s="877"/>
      <c r="DZ68" s="878"/>
      <c r="EA68" s="199"/>
    </row>
    <row r="69" spans="1:131" s="200" customFormat="1" ht="26.25" customHeight="1" x14ac:dyDescent="0.15">
      <c r="A69" s="214">
        <v>2</v>
      </c>
      <c r="B69" s="892" t="s">
        <v>554</v>
      </c>
      <c r="C69" s="893"/>
      <c r="D69" s="893"/>
      <c r="E69" s="893"/>
      <c r="F69" s="893"/>
      <c r="G69" s="893"/>
      <c r="H69" s="893"/>
      <c r="I69" s="893"/>
      <c r="J69" s="893"/>
      <c r="K69" s="893"/>
      <c r="L69" s="893"/>
      <c r="M69" s="893"/>
      <c r="N69" s="893"/>
      <c r="O69" s="893"/>
      <c r="P69" s="894"/>
      <c r="Q69" s="895">
        <v>9002</v>
      </c>
      <c r="R69" s="838"/>
      <c r="S69" s="838"/>
      <c r="T69" s="838"/>
      <c r="U69" s="838"/>
      <c r="V69" s="838">
        <v>8367</v>
      </c>
      <c r="W69" s="838"/>
      <c r="X69" s="838"/>
      <c r="Y69" s="838"/>
      <c r="Z69" s="838"/>
      <c r="AA69" s="838">
        <v>635</v>
      </c>
      <c r="AB69" s="838"/>
      <c r="AC69" s="838"/>
      <c r="AD69" s="838"/>
      <c r="AE69" s="838"/>
      <c r="AF69" s="838">
        <v>635</v>
      </c>
      <c r="AG69" s="838"/>
      <c r="AH69" s="838"/>
      <c r="AI69" s="838"/>
      <c r="AJ69" s="838"/>
      <c r="AK69" s="838">
        <v>3</v>
      </c>
      <c r="AL69" s="838"/>
      <c r="AM69" s="838"/>
      <c r="AN69" s="838"/>
      <c r="AO69" s="838"/>
      <c r="AP69" s="896" t="s">
        <v>552</v>
      </c>
      <c r="AQ69" s="897"/>
      <c r="AR69" s="897"/>
      <c r="AS69" s="897"/>
      <c r="AT69" s="850"/>
      <c r="AU69" s="896" t="s">
        <v>552</v>
      </c>
      <c r="AV69" s="897"/>
      <c r="AW69" s="897"/>
      <c r="AX69" s="897"/>
      <c r="AY69" s="850"/>
      <c r="AZ69" s="898"/>
      <c r="BA69" s="898"/>
      <c r="BB69" s="898"/>
      <c r="BC69" s="898"/>
      <c r="BD69" s="899"/>
      <c r="BE69" s="218"/>
      <c r="BF69" s="218"/>
      <c r="BG69" s="218"/>
      <c r="BH69" s="218"/>
      <c r="BI69" s="218"/>
      <c r="BJ69" s="218"/>
      <c r="BK69" s="218"/>
      <c r="BL69" s="218"/>
      <c r="BM69" s="218"/>
      <c r="BN69" s="218"/>
      <c r="BO69" s="218"/>
      <c r="BP69" s="218"/>
      <c r="BQ69" s="215">
        <v>63</v>
      </c>
      <c r="BR69" s="220"/>
      <c r="BS69" s="882"/>
      <c r="BT69" s="883"/>
      <c r="BU69" s="883"/>
      <c r="BV69" s="883"/>
      <c r="BW69" s="883"/>
      <c r="BX69" s="883"/>
      <c r="BY69" s="883"/>
      <c r="BZ69" s="883"/>
      <c r="CA69" s="883"/>
      <c r="CB69" s="883"/>
      <c r="CC69" s="883"/>
      <c r="CD69" s="883"/>
      <c r="CE69" s="883"/>
      <c r="CF69" s="883"/>
      <c r="CG69" s="884"/>
      <c r="CH69" s="879"/>
      <c r="CI69" s="880"/>
      <c r="CJ69" s="880"/>
      <c r="CK69" s="880"/>
      <c r="CL69" s="881"/>
      <c r="CM69" s="879"/>
      <c r="CN69" s="880"/>
      <c r="CO69" s="880"/>
      <c r="CP69" s="880"/>
      <c r="CQ69" s="881"/>
      <c r="CR69" s="879"/>
      <c r="CS69" s="880"/>
      <c r="CT69" s="880"/>
      <c r="CU69" s="880"/>
      <c r="CV69" s="881"/>
      <c r="CW69" s="879"/>
      <c r="CX69" s="880"/>
      <c r="CY69" s="880"/>
      <c r="CZ69" s="880"/>
      <c r="DA69" s="881"/>
      <c r="DB69" s="879"/>
      <c r="DC69" s="880"/>
      <c r="DD69" s="880"/>
      <c r="DE69" s="880"/>
      <c r="DF69" s="881"/>
      <c r="DG69" s="879"/>
      <c r="DH69" s="880"/>
      <c r="DI69" s="880"/>
      <c r="DJ69" s="880"/>
      <c r="DK69" s="881"/>
      <c r="DL69" s="879"/>
      <c r="DM69" s="880"/>
      <c r="DN69" s="880"/>
      <c r="DO69" s="880"/>
      <c r="DP69" s="881"/>
      <c r="DQ69" s="879"/>
      <c r="DR69" s="880"/>
      <c r="DS69" s="880"/>
      <c r="DT69" s="880"/>
      <c r="DU69" s="881"/>
      <c r="DV69" s="876"/>
      <c r="DW69" s="877"/>
      <c r="DX69" s="877"/>
      <c r="DY69" s="877"/>
      <c r="DZ69" s="878"/>
      <c r="EA69" s="199"/>
    </row>
    <row r="70" spans="1:131" s="200" customFormat="1" ht="26.25" customHeight="1" x14ac:dyDescent="0.15">
      <c r="A70" s="214">
        <v>3</v>
      </c>
      <c r="B70" s="892" t="s">
        <v>555</v>
      </c>
      <c r="C70" s="893"/>
      <c r="D70" s="893"/>
      <c r="E70" s="893"/>
      <c r="F70" s="893"/>
      <c r="G70" s="893"/>
      <c r="H70" s="893"/>
      <c r="I70" s="893"/>
      <c r="J70" s="893"/>
      <c r="K70" s="893"/>
      <c r="L70" s="893"/>
      <c r="M70" s="893"/>
      <c r="N70" s="893"/>
      <c r="O70" s="893"/>
      <c r="P70" s="894"/>
      <c r="Q70" s="895">
        <v>208</v>
      </c>
      <c r="R70" s="838"/>
      <c r="S70" s="838"/>
      <c r="T70" s="838"/>
      <c r="U70" s="838"/>
      <c r="V70" s="838">
        <v>200</v>
      </c>
      <c r="W70" s="838"/>
      <c r="X70" s="838"/>
      <c r="Y70" s="838"/>
      <c r="Z70" s="838"/>
      <c r="AA70" s="838">
        <v>8</v>
      </c>
      <c r="AB70" s="838"/>
      <c r="AC70" s="838"/>
      <c r="AD70" s="838"/>
      <c r="AE70" s="838"/>
      <c r="AF70" s="838">
        <v>8</v>
      </c>
      <c r="AG70" s="838"/>
      <c r="AH70" s="838"/>
      <c r="AI70" s="838"/>
      <c r="AJ70" s="838"/>
      <c r="AK70" s="838">
        <v>55</v>
      </c>
      <c r="AL70" s="838"/>
      <c r="AM70" s="838"/>
      <c r="AN70" s="838"/>
      <c r="AO70" s="838"/>
      <c r="AP70" s="896" t="s">
        <v>552</v>
      </c>
      <c r="AQ70" s="897"/>
      <c r="AR70" s="897"/>
      <c r="AS70" s="897"/>
      <c r="AT70" s="850"/>
      <c r="AU70" s="896" t="s">
        <v>552</v>
      </c>
      <c r="AV70" s="897"/>
      <c r="AW70" s="897"/>
      <c r="AX70" s="897"/>
      <c r="AY70" s="850"/>
      <c r="AZ70" s="898"/>
      <c r="BA70" s="898"/>
      <c r="BB70" s="898"/>
      <c r="BC70" s="898"/>
      <c r="BD70" s="899"/>
      <c r="BE70" s="218"/>
      <c r="BF70" s="218"/>
      <c r="BG70" s="218"/>
      <c r="BH70" s="218"/>
      <c r="BI70" s="218"/>
      <c r="BJ70" s="218"/>
      <c r="BK70" s="218"/>
      <c r="BL70" s="218"/>
      <c r="BM70" s="218"/>
      <c r="BN70" s="218"/>
      <c r="BO70" s="218"/>
      <c r="BP70" s="218"/>
      <c r="BQ70" s="215">
        <v>64</v>
      </c>
      <c r="BR70" s="220"/>
      <c r="BS70" s="882"/>
      <c r="BT70" s="883"/>
      <c r="BU70" s="883"/>
      <c r="BV70" s="883"/>
      <c r="BW70" s="883"/>
      <c r="BX70" s="883"/>
      <c r="BY70" s="883"/>
      <c r="BZ70" s="883"/>
      <c r="CA70" s="883"/>
      <c r="CB70" s="883"/>
      <c r="CC70" s="883"/>
      <c r="CD70" s="883"/>
      <c r="CE70" s="883"/>
      <c r="CF70" s="883"/>
      <c r="CG70" s="884"/>
      <c r="CH70" s="879"/>
      <c r="CI70" s="880"/>
      <c r="CJ70" s="880"/>
      <c r="CK70" s="880"/>
      <c r="CL70" s="881"/>
      <c r="CM70" s="879"/>
      <c r="CN70" s="880"/>
      <c r="CO70" s="880"/>
      <c r="CP70" s="880"/>
      <c r="CQ70" s="881"/>
      <c r="CR70" s="879"/>
      <c r="CS70" s="880"/>
      <c r="CT70" s="880"/>
      <c r="CU70" s="880"/>
      <c r="CV70" s="881"/>
      <c r="CW70" s="879"/>
      <c r="CX70" s="880"/>
      <c r="CY70" s="880"/>
      <c r="CZ70" s="880"/>
      <c r="DA70" s="881"/>
      <c r="DB70" s="879"/>
      <c r="DC70" s="880"/>
      <c r="DD70" s="880"/>
      <c r="DE70" s="880"/>
      <c r="DF70" s="881"/>
      <c r="DG70" s="879"/>
      <c r="DH70" s="880"/>
      <c r="DI70" s="880"/>
      <c r="DJ70" s="880"/>
      <c r="DK70" s="881"/>
      <c r="DL70" s="879"/>
      <c r="DM70" s="880"/>
      <c r="DN70" s="880"/>
      <c r="DO70" s="880"/>
      <c r="DP70" s="881"/>
      <c r="DQ70" s="879"/>
      <c r="DR70" s="880"/>
      <c r="DS70" s="880"/>
      <c r="DT70" s="880"/>
      <c r="DU70" s="881"/>
      <c r="DV70" s="876"/>
      <c r="DW70" s="877"/>
      <c r="DX70" s="877"/>
      <c r="DY70" s="877"/>
      <c r="DZ70" s="878"/>
      <c r="EA70" s="199"/>
    </row>
    <row r="71" spans="1:131" s="200" customFormat="1" ht="26.25" customHeight="1" x14ac:dyDescent="0.15">
      <c r="A71" s="214">
        <v>4</v>
      </c>
      <c r="B71" s="892" t="s">
        <v>556</v>
      </c>
      <c r="C71" s="893"/>
      <c r="D71" s="893"/>
      <c r="E71" s="893"/>
      <c r="F71" s="893"/>
      <c r="G71" s="893"/>
      <c r="H71" s="893"/>
      <c r="I71" s="893"/>
      <c r="J71" s="893"/>
      <c r="K71" s="893"/>
      <c r="L71" s="893"/>
      <c r="M71" s="893"/>
      <c r="N71" s="893"/>
      <c r="O71" s="893"/>
      <c r="P71" s="894"/>
      <c r="Q71" s="895">
        <v>153</v>
      </c>
      <c r="R71" s="838"/>
      <c r="S71" s="838"/>
      <c r="T71" s="838"/>
      <c r="U71" s="838"/>
      <c r="V71" s="838">
        <v>142</v>
      </c>
      <c r="W71" s="838"/>
      <c r="X71" s="838"/>
      <c r="Y71" s="838"/>
      <c r="Z71" s="838"/>
      <c r="AA71" s="838">
        <v>11</v>
      </c>
      <c r="AB71" s="838"/>
      <c r="AC71" s="838"/>
      <c r="AD71" s="838"/>
      <c r="AE71" s="838"/>
      <c r="AF71" s="838">
        <v>11</v>
      </c>
      <c r="AG71" s="838"/>
      <c r="AH71" s="838"/>
      <c r="AI71" s="838"/>
      <c r="AJ71" s="838"/>
      <c r="AK71" s="838">
        <v>18</v>
      </c>
      <c r="AL71" s="838"/>
      <c r="AM71" s="838"/>
      <c r="AN71" s="838"/>
      <c r="AO71" s="838"/>
      <c r="AP71" s="896" t="s">
        <v>552</v>
      </c>
      <c r="AQ71" s="897"/>
      <c r="AR71" s="897"/>
      <c r="AS71" s="897"/>
      <c r="AT71" s="850"/>
      <c r="AU71" s="896" t="s">
        <v>552</v>
      </c>
      <c r="AV71" s="897"/>
      <c r="AW71" s="897"/>
      <c r="AX71" s="897"/>
      <c r="AY71" s="850"/>
      <c r="AZ71" s="898"/>
      <c r="BA71" s="898"/>
      <c r="BB71" s="898"/>
      <c r="BC71" s="898"/>
      <c r="BD71" s="899"/>
      <c r="BE71" s="218"/>
      <c r="BF71" s="218"/>
      <c r="BG71" s="218"/>
      <c r="BH71" s="218"/>
      <c r="BI71" s="218"/>
      <c r="BJ71" s="218"/>
      <c r="BK71" s="218"/>
      <c r="BL71" s="218"/>
      <c r="BM71" s="218"/>
      <c r="BN71" s="218"/>
      <c r="BO71" s="218"/>
      <c r="BP71" s="218"/>
      <c r="BQ71" s="215">
        <v>65</v>
      </c>
      <c r="BR71" s="220"/>
      <c r="BS71" s="882"/>
      <c r="BT71" s="883"/>
      <c r="BU71" s="883"/>
      <c r="BV71" s="883"/>
      <c r="BW71" s="883"/>
      <c r="BX71" s="883"/>
      <c r="BY71" s="883"/>
      <c r="BZ71" s="883"/>
      <c r="CA71" s="883"/>
      <c r="CB71" s="883"/>
      <c r="CC71" s="883"/>
      <c r="CD71" s="883"/>
      <c r="CE71" s="883"/>
      <c r="CF71" s="883"/>
      <c r="CG71" s="884"/>
      <c r="CH71" s="879"/>
      <c r="CI71" s="880"/>
      <c r="CJ71" s="880"/>
      <c r="CK71" s="880"/>
      <c r="CL71" s="881"/>
      <c r="CM71" s="879"/>
      <c r="CN71" s="880"/>
      <c r="CO71" s="880"/>
      <c r="CP71" s="880"/>
      <c r="CQ71" s="881"/>
      <c r="CR71" s="879"/>
      <c r="CS71" s="880"/>
      <c r="CT71" s="880"/>
      <c r="CU71" s="880"/>
      <c r="CV71" s="881"/>
      <c r="CW71" s="879"/>
      <c r="CX71" s="880"/>
      <c r="CY71" s="880"/>
      <c r="CZ71" s="880"/>
      <c r="DA71" s="881"/>
      <c r="DB71" s="879"/>
      <c r="DC71" s="880"/>
      <c r="DD71" s="880"/>
      <c r="DE71" s="880"/>
      <c r="DF71" s="881"/>
      <c r="DG71" s="879"/>
      <c r="DH71" s="880"/>
      <c r="DI71" s="880"/>
      <c r="DJ71" s="880"/>
      <c r="DK71" s="881"/>
      <c r="DL71" s="879"/>
      <c r="DM71" s="880"/>
      <c r="DN71" s="880"/>
      <c r="DO71" s="880"/>
      <c r="DP71" s="881"/>
      <c r="DQ71" s="879"/>
      <c r="DR71" s="880"/>
      <c r="DS71" s="880"/>
      <c r="DT71" s="880"/>
      <c r="DU71" s="881"/>
      <c r="DV71" s="876"/>
      <c r="DW71" s="877"/>
      <c r="DX71" s="877"/>
      <c r="DY71" s="877"/>
      <c r="DZ71" s="878"/>
      <c r="EA71" s="199"/>
    </row>
    <row r="72" spans="1:131" s="200" customFormat="1" ht="26.25" customHeight="1" x14ac:dyDescent="0.15">
      <c r="A72" s="214">
        <v>5</v>
      </c>
      <c r="B72" s="892" t="s">
        <v>557</v>
      </c>
      <c r="C72" s="893"/>
      <c r="D72" s="893"/>
      <c r="E72" s="893"/>
      <c r="F72" s="893"/>
      <c r="G72" s="893"/>
      <c r="H72" s="893"/>
      <c r="I72" s="893"/>
      <c r="J72" s="893"/>
      <c r="K72" s="893"/>
      <c r="L72" s="893"/>
      <c r="M72" s="893"/>
      <c r="N72" s="893"/>
      <c r="O72" s="893"/>
      <c r="P72" s="894"/>
      <c r="Q72" s="895">
        <v>47</v>
      </c>
      <c r="R72" s="838"/>
      <c r="S72" s="838"/>
      <c r="T72" s="838"/>
      <c r="U72" s="838"/>
      <c r="V72" s="838">
        <v>14</v>
      </c>
      <c r="W72" s="838"/>
      <c r="X72" s="838"/>
      <c r="Y72" s="838"/>
      <c r="Z72" s="838"/>
      <c r="AA72" s="838">
        <v>34</v>
      </c>
      <c r="AB72" s="838"/>
      <c r="AC72" s="838"/>
      <c r="AD72" s="838"/>
      <c r="AE72" s="838"/>
      <c r="AF72" s="838">
        <v>34</v>
      </c>
      <c r="AG72" s="838"/>
      <c r="AH72" s="838"/>
      <c r="AI72" s="838"/>
      <c r="AJ72" s="838"/>
      <c r="AK72" s="838" t="s">
        <v>562</v>
      </c>
      <c r="AL72" s="838"/>
      <c r="AM72" s="838"/>
      <c r="AN72" s="838"/>
      <c r="AO72" s="838"/>
      <c r="AP72" s="896" t="s">
        <v>552</v>
      </c>
      <c r="AQ72" s="897"/>
      <c r="AR72" s="897"/>
      <c r="AS72" s="897"/>
      <c r="AT72" s="850"/>
      <c r="AU72" s="896" t="s">
        <v>552</v>
      </c>
      <c r="AV72" s="897"/>
      <c r="AW72" s="897"/>
      <c r="AX72" s="897"/>
      <c r="AY72" s="850"/>
      <c r="AZ72" s="898"/>
      <c r="BA72" s="898"/>
      <c r="BB72" s="898"/>
      <c r="BC72" s="898"/>
      <c r="BD72" s="899"/>
      <c r="BE72" s="218"/>
      <c r="BF72" s="218"/>
      <c r="BG72" s="218"/>
      <c r="BH72" s="218"/>
      <c r="BI72" s="218"/>
      <c r="BJ72" s="218"/>
      <c r="BK72" s="218"/>
      <c r="BL72" s="218"/>
      <c r="BM72" s="218"/>
      <c r="BN72" s="218"/>
      <c r="BO72" s="218"/>
      <c r="BP72" s="218"/>
      <c r="BQ72" s="215">
        <v>66</v>
      </c>
      <c r="BR72" s="220"/>
      <c r="BS72" s="882"/>
      <c r="BT72" s="883"/>
      <c r="BU72" s="883"/>
      <c r="BV72" s="883"/>
      <c r="BW72" s="883"/>
      <c r="BX72" s="883"/>
      <c r="BY72" s="883"/>
      <c r="BZ72" s="883"/>
      <c r="CA72" s="883"/>
      <c r="CB72" s="883"/>
      <c r="CC72" s="883"/>
      <c r="CD72" s="883"/>
      <c r="CE72" s="883"/>
      <c r="CF72" s="883"/>
      <c r="CG72" s="884"/>
      <c r="CH72" s="879"/>
      <c r="CI72" s="880"/>
      <c r="CJ72" s="880"/>
      <c r="CK72" s="880"/>
      <c r="CL72" s="881"/>
      <c r="CM72" s="879"/>
      <c r="CN72" s="880"/>
      <c r="CO72" s="880"/>
      <c r="CP72" s="880"/>
      <c r="CQ72" s="881"/>
      <c r="CR72" s="879"/>
      <c r="CS72" s="880"/>
      <c r="CT72" s="880"/>
      <c r="CU72" s="880"/>
      <c r="CV72" s="881"/>
      <c r="CW72" s="879"/>
      <c r="CX72" s="880"/>
      <c r="CY72" s="880"/>
      <c r="CZ72" s="880"/>
      <c r="DA72" s="881"/>
      <c r="DB72" s="879"/>
      <c r="DC72" s="880"/>
      <c r="DD72" s="880"/>
      <c r="DE72" s="880"/>
      <c r="DF72" s="881"/>
      <c r="DG72" s="879"/>
      <c r="DH72" s="880"/>
      <c r="DI72" s="880"/>
      <c r="DJ72" s="880"/>
      <c r="DK72" s="881"/>
      <c r="DL72" s="879"/>
      <c r="DM72" s="880"/>
      <c r="DN72" s="880"/>
      <c r="DO72" s="880"/>
      <c r="DP72" s="881"/>
      <c r="DQ72" s="879"/>
      <c r="DR72" s="880"/>
      <c r="DS72" s="880"/>
      <c r="DT72" s="880"/>
      <c r="DU72" s="881"/>
      <c r="DV72" s="876"/>
      <c r="DW72" s="877"/>
      <c r="DX72" s="877"/>
      <c r="DY72" s="877"/>
      <c r="DZ72" s="878"/>
      <c r="EA72" s="199"/>
    </row>
    <row r="73" spans="1:131" s="200" customFormat="1" ht="26.25" customHeight="1" x14ac:dyDescent="0.15">
      <c r="A73" s="214">
        <v>6</v>
      </c>
      <c r="B73" s="892" t="s">
        <v>558</v>
      </c>
      <c r="C73" s="893"/>
      <c r="D73" s="893"/>
      <c r="E73" s="893"/>
      <c r="F73" s="893"/>
      <c r="G73" s="893"/>
      <c r="H73" s="893"/>
      <c r="I73" s="893"/>
      <c r="J73" s="893"/>
      <c r="K73" s="893"/>
      <c r="L73" s="893"/>
      <c r="M73" s="893"/>
      <c r="N73" s="893"/>
      <c r="O73" s="893"/>
      <c r="P73" s="894"/>
      <c r="Q73" s="895">
        <v>2002</v>
      </c>
      <c r="R73" s="838"/>
      <c r="S73" s="838"/>
      <c r="T73" s="838"/>
      <c r="U73" s="838"/>
      <c r="V73" s="838">
        <v>1949</v>
      </c>
      <c r="W73" s="838"/>
      <c r="X73" s="838"/>
      <c r="Y73" s="838"/>
      <c r="Z73" s="838"/>
      <c r="AA73" s="838">
        <v>53</v>
      </c>
      <c r="AB73" s="838"/>
      <c r="AC73" s="838"/>
      <c r="AD73" s="838"/>
      <c r="AE73" s="838"/>
      <c r="AF73" s="838">
        <v>53</v>
      </c>
      <c r="AG73" s="838"/>
      <c r="AH73" s="838"/>
      <c r="AI73" s="838"/>
      <c r="AJ73" s="838"/>
      <c r="AK73" s="838">
        <v>107</v>
      </c>
      <c r="AL73" s="838"/>
      <c r="AM73" s="838"/>
      <c r="AN73" s="838"/>
      <c r="AO73" s="838"/>
      <c r="AP73" s="838">
        <v>935</v>
      </c>
      <c r="AQ73" s="838"/>
      <c r="AR73" s="838"/>
      <c r="AS73" s="838"/>
      <c r="AT73" s="838"/>
      <c r="AU73" s="838">
        <v>825</v>
      </c>
      <c r="AV73" s="838"/>
      <c r="AW73" s="838"/>
      <c r="AX73" s="838"/>
      <c r="AY73" s="838"/>
      <c r="AZ73" s="898"/>
      <c r="BA73" s="898"/>
      <c r="BB73" s="898"/>
      <c r="BC73" s="898"/>
      <c r="BD73" s="899"/>
      <c r="BE73" s="218"/>
      <c r="BF73" s="218"/>
      <c r="BG73" s="218"/>
      <c r="BH73" s="218"/>
      <c r="BI73" s="218"/>
      <c r="BJ73" s="218"/>
      <c r="BK73" s="218"/>
      <c r="BL73" s="218"/>
      <c r="BM73" s="218"/>
      <c r="BN73" s="218"/>
      <c r="BO73" s="218"/>
      <c r="BP73" s="218"/>
      <c r="BQ73" s="215">
        <v>67</v>
      </c>
      <c r="BR73" s="220"/>
      <c r="BS73" s="882"/>
      <c r="BT73" s="883"/>
      <c r="BU73" s="883"/>
      <c r="BV73" s="883"/>
      <c r="BW73" s="883"/>
      <c r="BX73" s="883"/>
      <c r="BY73" s="883"/>
      <c r="BZ73" s="883"/>
      <c r="CA73" s="883"/>
      <c r="CB73" s="883"/>
      <c r="CC73" s="883"/>
      <c r="CD73" s="883"/>
      <c r="CE73" s="883"/>
      <c r="CF73" s="883"/>
      <c r="CG73" s="884"/>
      <c r="CH73" s="879"/>
      <c r="CI73" s="880"/>
      <c r="CJ73" s="880"/>
      <c r="CK73" s="880"/>
      <c r="CL73" s="881"/>
      <c r="CM73" s="879"/>
      <c r="CN73" s="880"/>
      <c r="CO73" s="880"/>
      <c r="CP73" s="880"/>
      <c r="CQ73" s="881"/>
      <c r="CR73" s="879"/>
      <c r="CS73" s="880"/>
      <c r="CT73" s="880"/>
      <c r="CU73" s="880"/>
      <c r="CV73" s="881"/>
      <c r="CW73" s="879"/>
      <c r="CX73" s="880"/>
      <c r="CY73" s="880"/>
      <c r="CZ73" s="880"/>
      <c r="DA73" s="881"/>
      <c r="DB73" s="879"/>
      <c r="DC73" s="880"/>
      <c r="DD73" s="880"/>
      <c r="DE73" s="880"/>
      <c r="DF73" s="881"/>
      <c r="DG73" s="879"/>
      <c r="DH73" s="880"/>
      <c r="DI73" s="880"/>
      <c r="DJ73" s="880"/>
      <c r="DK73" s="881"/>
      <c r="DL73" s="879"/>
      <c r="DM73" s="880"/>
      <c r="DN73" s="880"/>
      <c r="DO73" s="880"/>
      <c r="DP73" s="881"/>
      <c r="DQ73" s="879"/>
      <c r="DR73" s="880"/>
      <c r="DS73" s="880"/>
      <c r="DT73" s="880"/>
      <c r="DU73" s="881"/>
      <c r="DV73" s="876"/>
      <c r="DW73" s="877"/>
      <c r="DX73" s="877"/>
      <c r="DY73" s="877"/>
      <c r="DZ73" s="878"/>
      <c r="EA73" s="199"/>
    </row>
    <row r="74" spans="1:131" s="200" customFormat="1" ht="26.25" customHeight="1" x14ac:dyDescent="0.15">
      <c r="A74" s="214">
        <v>7</v>
      </c>
      <c r="B74" s="892" t="s">
        <v>559</v>
      </c>
      <c r="C74" s="893"/>
      <c r="D74" s="893"/>
      <c r="E74" s="893"/>
      <c r="F74" s="893"/>
      <c r="G74" s="893"/>
      <c r="H74" s="893"/>
      <c r="I74" s="893"/>
      <c r="J74" s="893"/>
      <c r="K74" s="893"/>
      <c r="L74" s="893"/>
      <c r="M74" s="893"/>
      <c r="N74" s="893"/>
      <c r="O74" s="893"/>
      <c r="P74" s="894"/>
      <c r="Q74" s="895">
        <v>271</v>
      </c>
      <c r="R74" s="838"/>
      <c r="S74" s="838"/>
      <c r="T74" s="838"/>
      <c r="U74" s="838"/>
      <c r="V74" s="838">
        <v>249</v>
      </c>
      <c r="W74" s="838"/>
      <c r="X74" s="838"/>
      <c r="Y74" s="838"/>
      <c r="Z74" s="838"/>
      <c r="AA74" s="838">
        <v>22</v>
      </c>
      <c r="AB74" s="838"/>
      <c r="AC74" s="838"/>
      <c r="AD74" s="838"/>
      <c r="AE74" s="838"/>
      <c r="AF74" s="838">
        <v>22</v>
      </c>
      <c r="AG74" s="838"/>
      <c r="AH74" s="838"/>
      <c r="AI74" s="838"/>
      <c r="AJ74" s="838"/>
      <c r="AK74" s="838" t="s">
        <v>552</v>
      </c>
      <c r="AL74" s="838"/>
      <c r="AM74" s="838"/>
      <c r="AN74" s="838"/>
      <c r="AO74" s="838"/>
      <c r="AP74" s="896" t="s">
        <v>552</v>
      </c>
      <c r="AQ74" s="897"/>
      <c r="AR74" s="897"/>
      <c r="AS74" s="897"/>
      <c r="AT74" s="850"/>
      <c r="AU74" s="896" t="s">
        <v>552</v>
      </c>
      <c r="AV74" s="897"/>
      <c r="AW74" s="897"/>
      <c r="AX74" s="897"/>
      <c r="AY74" s="850"/>
      <c r="AZ74" s="898"/>
      <c r="BA74" s="898"/>
      <c r="BB74" s="898"/>
      <c r="BC74" s="898"/>
      <c r="BD74" s="899"/>
      <c r="BE74" s="218"/>
      <c r="BF74" s="218"/>
      <c r="BG74" s="218"/>
      <c r="BH74" s="218"/>
      <c r="BI74" s="218"/>
      <c r="BJ74" s="218"/>
      <c r="BK74" s="218"/>
      <c r="BL74" s="218"/>
      <c r="BM74" s="218"/>
      <c r="BN74" s="218"/>
      <c r="BO74" s="218"/>
      <c r="BP74" s="218"/>
      <c r="BQ74" s="215">
        <v>68</v>
      </c>
      <c r="BR74" s="220"/>
      <c r="BS74" s="882"/>
      <c r="BT74" s="883"/>
      <c r="BU74" s="883"/>
      <c r="BV74" s="883"/>
      <c r="BW74" s="883"/>
      <c r="BX74" s="883"/>
      <c r="BY74" s="883"/>
      <c r="BZ74" s="883"/>
      <c r="CA74" s="883"/>
      <c r="CB74" s="883"/>
      <c r="CC74" s="883"/>
      <c r="CD74" s="883"/>
      <c r="CE74" s="883"/>
      <c r="CF74" s="883"/>
      <c r="CG74" s="884"/>
      <c r="CH74" s="879"/>
      <c r="CI74" s="880"/>
      <c r="CJ74" s="880"/>
      <c r="CK74" s="880"/>
      <c r="CL74" s="881"/>
      <c r="CM74" s="879"/>
      <c r="CN74" s="880"/>
      <c r="CO74" s="880"/>
      <c r="CP74" s="880"/>
      <c r="CQ74" s="881"/>
      <c r="CR74" s="879"/>
      <c r="CS74" s="880"/>
      <c r="CT74" s="880"/>
      <c r="CU74" s="880"/>
      <c r="CV74" s="881"/>
      <c r="CW74" s="879"/>
      <c r="CX74" s="880"/>
      <c r="CY74" s="880"/>
      <c r="CZ74" s="880"/>
      <c r="DA74" s="881"/>
      <c r="DB74" s="879"/>
      <c r="DC74" s="880"/>
      <c r="DD74" s="880"/>
      <c r="DE74" s="880"/>
      <c r="DF74" s="881"/>
      <c r="DG74" s="879"/>
      <c r="DH74" s="880"/>
      <c r="DI74" s="880"/>
      <c r="DJ74" s="880"/>
      <c r="DK74" s="881"/>
      <c r="DL74" s="879"/>
      <c r="DM74" s="880"/>
      <c r="DN74" s="880"/>
      <c r="DO74" s="880"/>
      <c r="DP74" s="881"/>
      <c r="DQ74" s="879"/>
      <c r="DR74" s="880"/>
      <c r="DS74" s="880"/>
      <c r="DT74" s="880"/>
      <c r="DU74" s="881"/>
      <c r="DV74" s="876"/>
      <c r="DW74" s="877"/>
      <c r="DX74" s="877"/>
      <c r="DY74" s="877"/>
      <c r="DZ74" s="878"/>
      <c r="EA74" s="199"/>
    </row>
    <row r="75" spans="1:131" s="200" customFormat="1" ht="26.25" customHeight="1" x14ac:dyDescent="0.15">
      <c r="A75" s="214">
        <v>8</v>
      </c>
      <c r="B75" s="892" t="s">
        <v>560</v>
      </c>
      <c r="C75" s="893"/>
      <c r="D75" s="893"/>
      <c r="E75" s="893"/>
      <c r="F75" s="893"/>
      <c r="G75" s="893"/>
      <c r="H75" s="893"/>
      <c r="I75" s="893"/>
      <c r="J75" s="893"/>
      <c r="K75" s="893"/>
      <c r="L75" s="893"/>
      <c r="M75" s="893"/>
      <c r="N75" s="893"/>
      <c r="O75" s="893"/>
      <c r="P75" s="894"/>
      <c r="Q75" s="900">
        <v>142626</v>
      </c>
      <c r="R75" s="897"/>
      <c r="S75" s="897"/>
      <c r="T75" s="897"/>
      <c r="U75" s="850"/>
      <c r="V75" s="896">
        <v>136995</v>
      </c>
      <c r="W75" s="897"/>
      <c r="X75" s="897"/>
      <c r="Y75" s="897"/>
      <c r="Z75" s="850"/>
      <c r="AA75" s="896">
        <v>5631</v>
      </c>
      <c r="AB75" s="897"/>
      <c r="AC75" s="897"/>
      <c r="AD75" s="897"/>
      <c r="AE75" s="850"/>
      <c r="AF75" s="896">
        <v>5631</v>
      </c>
      <c r="AG75" s="897"/>
      <c r="AH75" s="897"/>
      <c r="AI75" s="897"/>
      <c r="AJ75" s="850"/>
      <c r="AK75" s="896">
        <v>1078</v>
      </c>
      <c r="AL75" s="897"/>
      <c r="AM75" s="897"/>
      <c r="AN75" s="897"/>
      <c r="AO75" s="850"/>
      <c r="AP75" s="896" t="s">
        <v>552</v>
      </c>
      <c r="AQ75" s="897"/>
      <c r="AR75" s="897"/>
      <c r="AS75" s="897"/>
      <c r="AT75" s="850"/>
      <c r="AU75" s="896" t="s">
        <v>552</v>
      </c>
      <c r="AV75" s="897"/>
      <c r="AW75" s="897"/>
      <c r="AX75" s="897"/>
      <c r="AY75" s="850"/>
      <c r="AZ75" s="898"/>
      <c r="BA75" s="898"/>
      <c r="BB75" s="898"/>
      <c r="BC75" s="898"/>
      <c r="BD75" s="899"/>
      <c r="BE75" s="218"/>
      <c r="BF75" s="218"/>
      <c r="BG75" s="218"/>
      <c r="BH75" s="218"/>
      <c r="BI75" s="218"/>
      <c r="BJ75" s="218"/>
      <c r="BK75" s="218"/>
      <c r="BL75" s="218"/>
      <c r="BM75" s="218"/>
      <c r="BN75" s="218"/>
      <c r="BO75" s="218"/>
      <c r="BP75" s="218"/>
      <c r="BQ75" s="215">
        <v>69</v>
      </c>
      <c r="BR75" s="220"/>
      <c r="BS75" s="882"/>
      <c r="BT75" s="883"/>
      <c r="BU75" s="883"/>
      <c r="BV75" s="883"/>
      <c r="BW75" s="883"/>
      <c r="BX75" s="883"/>
      <c r="BY75" s="883"/>
      <c r="BZ75" s="883"/>
      <c r="CA75" s="883"/>
      <c r="CB75" s="883"/>
      <c r="CC75" s="883"/>
      <c r="CD75" s="883"/>
      <c r="CE75" s="883"/>
      <c r="CF75" s="883"/>
      <c r="CG75" s="884"/>
      <c r="CH75" s="879"/>
      <c r="CI75" s="880"/>
      <c r="CJ75" s="880"/>
      <c r="CK75" s="880"/>
      <c r="CL75" s="881"/>
      <c r="CM75" s="879"/>
      <c r="CN75" s="880"/>
      <c r="CO75" s="880"/>
      <c r="CP75" s="880"/>
      <c r="CQ75" s="881"/>
      <c r="CR75" s="879"/>
      <c r="CS75" s="880"/>
      <c r="CT75" s="880"/>
      <c r="CU75" s="880"/>
      <c r="CV75" s="881"/>
      <c r="CW75" s="879"/>
      <c r="CX75" s="880"/>
      <c r="CY75" s="880"/>
      <c r="CZ75" s="880"/>
      <c r="DA75" s="881"/>
      <c r="DB75" s="879"/>
      <c r="DC75" s="880"/>
      <c r="DD75" s="880"/>
      <c r="DE75" s="880"/>
      <c r="DF75" s="881"/>
      <c r="DG75" s="879"/>
      <c r="DH75" s="880"/>
      <c r="DI75" s="880"/>
      <c r="DJ75" s="880"/>
      <c r="DK75" s="881"/>
      <c r="DL75" s="879"/>
      <c r="DM75" s="880"/>
      <c r="DN75" s="880"/>
      <c r="DO75" s="880"/>
      <c r="DP75" s="881"/>
      <c r="DQ75" s="879"/>
      <c r="DR75" s="880"/>
      <c r="DS75" s="880"/>
      <c r="DT75" s="880"/>
      <c r="DU75" s="881"/>
      <c r="DV75" s="876"/>
      <c r="DW75" s="877"/>
      <c r="DX75" s="877"/>
      <c r="DY75" s="877"/>
      <c r="DZ75" s="878"/>
      <c r="EA75" s="199"/>
    </row>
    <row r="76" spans="1:131" s="200" customFormat="1" ht="26.25" customHeight="1" x14ac:dyDescent="0.15">
      <c r="A76" s="214">
        <v>9</v>
      </c>
      <c r="B76" s="892"/>
      <c r="C76" s="893"/>
      <c r="D76" s="893"/>
      <c r="E76" s="893"/>
      <c r="F76" s="893"/>
      <c r="G76" s="893"/>
      <c r="H76" s="893"/>
      <c r="I76" s="893"/>
      <c r="J76" s="893"/>
      <c r="K76" s="893"/>
      <c r="L76" s="893"/>
      <c r="M76" s="893"/>
      <c r="N76" s="893"/>
      <c r="O76" s="893"/>
      <c r="P76" s="894"/>
      <c r="Q76" s="900"/>
      <c r="R76" s="897"/>
      <c r="S76" s="897"/>
      <c r="T76" s="897"/>
      <c r="U76" s="850"/>
      <c r="V76" s="896"/>
      <c r="W76" s="897"/>
      <c r="X76" s="897"/>
      <c r="Y76" s="897"/>
      <c r="Z76" s="850"/>
      <c r="AA76" s="896"/>
      <c r="AB76" s="897"/>
      <c r="AC76" s="897"/>
      <c r="AD76" s="897"/>
      <c r="AE76" s="850"/>
      <c r="AF76" s="896"/>
      <c r="AG76" s="897"/>
      <c r="AH76" s="897"/>
      <c r="AI76" s="897"/>
      <c r="AJ76" s="850"/>
      <c r="AK76" s="896"/>
      <c r="AL76" s="897"/>
      <c r="AM76" s="897"/>
      <c r="AN76" s="897"/>
      <c r="AO76" s="850"/>
      <c r="AP76" s="896"/>
      <c r="AQ76" s="897"/>
      <c r="AR76" s="897"/>
      <c r="AS76" s="897"/>
      <c r="AT76" s="850"/>
      <c r="AU76" s="896"/>
      <c r="AV76" s="897"/>
      <c r="AW76" s="897"/>
      <c r="AX76" s="897"/>
      <c r="AY76" s="850"/>
      <c r="AZ76" s="898"/>
      <c r="BA76" s="898"/>
      <c r="BB76" s="898"/>
      <c r="BC76" s="898"/>
      <c r="BD76" s="899"/>
      <c r="BE76" s="218"/>
      <c r="BF76" s="218"/>
      <c r="BG76" s="218"/>
      <c r="BH76" s="218"/>
      <c r="BI76" s="218"/>
      <c r="BJ76" s="218"/>
      <c r="BK76" s="218"/>
      <c r="BL76" s="218"/>
      <c r="BM76" s="218"/>
      <c r="BN76" s="218"/>
      <c r="BO76" s="218"/>
      <c r="BP76" s="218"/>
      <c r="BQ76" s="215">
        <v>70</v>
      </c>
      <c r="BR76" s="220"/>
      <c r="BS76" s="882"/>
      <c r="BT76" s="883"/>
      <c r="BU76" s="883"/>
      <c r="BV76" s="883"/>
      <c r="BW76" s="883"/>
      <c r="BX76" s="883"/>
      <c r="BY76" s="883"/>
      <c r="BZ76" s="883"/>
      <c r="CA76" s="883"/>
      <c r="CB76" s="883"/>
      <c r="CC76" s="883"/>
      <c r="CD76" s="883"/>
      <c r="CE76" s="883"/>
      <c r="CF76" s="883"/>
      <c r="CG76" s="884"/>
      <c r="CH76" s="879"/>
      <c r="CI76" s="880"/>
      <c r="CJ76" s="880"/>
      <c r="CK76" s="880"/>
      <c r="CL76" s="881"/>
      <c r="CM76" s="879"/>
      <c r="CN76" s="880"/>
      <c r="CO76" s="880"/>
      <c r="CP76" s="880"/>
      <c r="CQ76" s="881"/>
      <c r="CR76" s="879"/>
      <c r="CS76" s="880"/>
      <c r="CT76" s="880"/>
      <c r="CU76" s="880"/>
      <c r="CV76" s="881"/>
      <c r="CW76" s="879"/>
      <c r="CX76" s="880"/>
      <c r="CY76" s="880"/>
      <c r="CZ76" s="880"/>
      <c r="DA76" s="881"/>
      <c r="DB76" s="879"/>
      <c r="DC76" s="880"/>
      <c r="DD76" s="880"/>
      <c r="DE76" s="880"/>
      <c r="DF76" s="881"/>
      <c r="DG76" s="879"/>
      <c r="DH76" s="880"/>
      <c r="DI76" s="880"/>
      <c r="DJ76" s="880"/>
      <c r="DK76" s="881"/>
      <c r="DL76" s="879"/>
      <c r="DM76" s="880"/>
      <c r="DN76" s="880"/>
      <c r="DO76" s="880"/>
      <c r="DP76" s="881"/>
      <c r="DQ76" s="879"/>
      <c r="DR76" s="880"/>
      <c r="DS76" s="880"/>
      <c r="DT76" s="880"/>
      <c r="DU76" s="881"/>
      <c r="DV76" s="876"/>
      <c r="DW76" s="877"/>
      <c r="DX76" s="877"/>
      <c r="DY76" s="877"/>
      <c r="DZ76" s="878"/>
      <c r="EA76" s="199"/>
    </row>
    <row r="77" spans="1:131" s="200" customFormat="1" ht="26.25" customHeight="1" x14ac:dyDescent="0.15">
      <c r="A77" s="214">
        <v>10</v>
      </c>
      <c r="B77" s="892"/>
      <c r="C77" s="893"/>
      <c r="D77" s="893"/>
      <c r="E77" s="893"/>
      <c r="F77" s="893"/>
      <c r="G77" s="893"/>
      <c r="H77" s="893"/>
      <c r="I77" s="893"/>
      <c r="J77" s="893"/>
      <c r="K77" s="893"/>
      <c r="L77" s="893"/>
      <c r="M77" s="893"/>
      <c r="N77" s="893"/>
      <c r="O77" s="893"/>
      <c r="P77" s="894"/>
      <c r="Q77" s="900"/>
      <c r="R77" s="897"/>
      <c r="S77" s="897"/>
      <c r="T77" s="897"/>
      <c r="U77" s="850"/>
      <c r="V77" s="896"/>
      <c r="W77" s="897"/>
      <c r="X77" s="897"/>
      <c r="Y77" s="897"/>
      <c r="Z77" s="850"/>
      <c r="AA77" s="896"/>
      <c r="AB77" s="897"/>
      <c r="AC77" s="897"/>
      <c r="AD77" s="897"/>
      <c r="AE77" s="850"/>
      <c r="AF77" s="896"/>
      <c r="AG77" s="897"/>
      <c r="AH77" s="897"/>
      <c r="AI77" s="897"/>
      <c r="AJ77" s="850"/>
      <c r="AK77" s="896"/>
      <c r="AL77" s="897"/>
      <c r="AM77" s="897"/>
      <c r="AN77" s="897"/>
      <c r="AO77" s="850"/>
      <c r="AP77" s="896"/>
      <c r="AQ77" s="897"/>
      <c r="AR77" s="897"/>
      <c r="AS77" s="897"/>
      <c r="AT77" s="850"/>
      <c r="AU77" s="896"/>
      <c r="AV77" s="897"/>
      <c r="AW77" s="897"/>
      <c r="AX77" s="897"/>
      <c r="AY77" s="850"/>
      <c r="AZ77" s="898"/>
      <c r="BA77" s="898"/>
      <c r="BB77" s="898"/>
      <c r="BC77" s="898"/>
      <c r="BD77" s="899"/>
      <c r="BE77" s="218"/>
      <c r="BF77" s="218"/>
      <c r="BG77" s="218"/>
      <c r="BH77" s="218"/>
      <c r="BI77" s="218"/>
      <c r="BJ77" s="218"/>
      <c r="BK77" s="218"/>
      <c r="BL77" s="218"/>
      <c r="BM77" s="218"/>
      <c r="BN77" s="218"/>
      <c r="BO77" s="218"/>
      <c r="BP77" s="218"/>
      <c r="BQ77" s="215">
        <v>71</v>
      </c>
      <c r="BR77" s="220"/>
      <c r="BS77" s="882"/>
      <c r="BT77" s="883"/>
      <c r="BU77" s="883"/>
      <c r="BV77" s="883"/>
      <c r="BW77" s="883"/>
      <c r="BX77" s="883"/>
      <c r="BY77" s="883"/>
      <c r="BZ77" s="883"/>
      <c r="CA77" s="883"/>
      <c r="CB77" s="883"/>
      <c r="CC77" s="883"/>
      <c r="CD77" s="883"/>
      <c r="CE77" s="883"/>
      <c r="CF77" s="883"/>
      <c r="CG77" s="884"/>
      <c r="CH77" s="879"/>
      <c r="CI77" s="880"/>
      <c r="CJ77" s="880"/>
      <c r="CK77" s="880"/>
      <c r="CL77" s="881"/>
      <c r="CM77" s="879"/>
      <c r="CN77" s="880"/>
      <c r="CO77" s="880"/>
      <c r="CP77" s="880"/>
      <c r="CQ77" s="881"/>
      <c r="CR77" s="879"/>
      <c r="CS77" s="880"/>
      <c r="CT77" s="880"/>
      <c r="CU77" s="880"/>
      <c r="CV77" s="881"/>
      <c r="CW77" s="879"/>
      <c r="CX77" s="880"/>
      <c r="CY77" s="880"/>
      <c r="CZ77" s="880"/>
      <c r="DA77" s="881"/>
      <c r="DB77" s="879"/>
      <c r="DC77" s="880"/>
      <c r="DD77" s="880"/>
      <c r="DE77" s="880"/>
      <c r="DF77" s="881"/>
      <c r="DG77" s="879"/>
      <c r="DH77" s="880"/>
      <c r="DI77" s="880"/>
      <c r="DJ77" s="880"/>
      <c r="DK77" s="881"/>
      <c r="DL77" s="879"/>
      <c r="DM77" s="880"/>
      <c r="DN77" s="880"/>
      <c r="DO77" s="880"/>
      <c r="DP77" s="881"/>
      <c r="DQ77" s="879"/>
      <c r="DR77" s="880"/>
      <c r="DS77" s="880"/>
      <c r="DT77" s="880"/>
      <c r="DU77" s="881"/>
      <c r="DV77" s="876"/>
      <c r="DW77" s="877"/>
      <c r="DX77" s="877"/>
      <c r="DY77" s="877"/>
      <c r="DZ77" s="878"/>
      <c r="EA77" s="199"/>
    </row>
    <row r="78" spans="1:131" s="200" customFormat="1" ht="26.25" customHeight="1" x14ac:dyDescent="0.15">
      <c r="A78" s="214">
        <v>11</v>
      </c>
      <c r="B78" s="892"/>
      <c r="C78" s="893"/>
      <c r="D78" s="893"/>
      <c r="E78" s="893"/>
      <c r="F78" s="893"/>
      <c r="G78" s="893"/>
      <c r="H78" s="893"/>
      <c r="I78" s="893"/>
      <c r="J78" s="893"/>
      <c r="K78" s="893"/>
      <c r="L78" s="893"/>
      <c r="M78" s="893"/>
      <c r="N78" s="893"/>
      <c r="O78" s="893"/>
      <c r="P78" s="894"/>
      <c r="Q78" s="895"/>
      <c r="R78" s="838"/>
      <c r="S78" s="838"/>
      <c r="T78" s="838"/>
      <c r="U78" s="838"/>
      <c r="V78" s="838"/>
      <c r="W78" s="838"/>
      <c r="X78" s="838"/>
      <c r="Y78" s="838"/>
      <c r="Z78" s="838"/>
      <c r="AA78" s="838"/>
      <c r="AB78" s="838"/>
      <c r="AC78" s="838"/>
      <c r="AD78" s="838"/>
      <c r="AE78" s="838"/>
      <c r="AF78" s="838"/>
      <c r="AG78" s="838"/>
      <c r="AH78" s="838"/>
      <c r="AI78" s="838"/>
      <c r="AJ78" s="838"/>
      <c r="AK78" s="838"/>
      <c r="AL78" s="838"/>
      <c r="AM78" s="838"/>
      <c r="AN78" s="838"/>
      <c r="AO78" s="838"/>
      <c r="AP78" s="838"/>
      <c r="AQ78" s="838"/>
      <c r="AR78" s="838"/>
      <c r="AS78" s="838"/>
      <c r="AT78" s="838"/>
      <c r="AU78" s="838"/>
      <c r="AV78" s="838"/>
      <c r="AW78" s="838"/>
      <c r="AX78" s="838"/>
      <c r="AY78" s="838"/>
      <c r="AZ78" s="898"/>
      <c r="BA78" s="898"/>
      <c r="BB78" s="898"/>
      <c r="BC78" s="898"/>
      <c r="BD78" s="899"/>
      <c r="BE78" s="218"/>
      <c r="BF78" s="218"/>
      <c r="BG78" s="218"/>
      <c r="BH78" s="218"/>
      <c r="BI78" s="218"/>
      <c r="BJ78" s="221"/>
      <c r="BK78" s="221"/>
      <c r="BL78" s="221"/>
      <c r="BM78" s="221"/>
      <c r="BN78" s="221"/>
      <c r="BO78" s="218"/>
      <c r="BP78" s="218"/>
      <c r="BQ78" s="215">
        <v>72</v>
      </c>
      <c r="BR78" s="220"/>
      <c r="BS78" s="882"/>
      <c r="BT78" s="883"/>
      <c r="BU78" s="883"/>
      <c r="BV78" s="883"/>
      <c r="BW78" s="883"/>
      <c r="BX78" s="883"/>
      <c r="BY78" s="883"/>
      <c r="BZ78" s="883"/>
      <c r="CA78" s="883"/>
      <c r="CB78" s="883"/>
      <c r="CC78" s="883"/>
      <c r="CD78" s="883"/>
      <c r="CE78" s="883"/>
      <c r="CF78" s="883"/>
      <c r="CG78" s="884"/>
      <c r="CH78" s="879"/>
      <c r="CI78" s="880"/>
      <c r="CJ78" s="880"/>
      <c r="CK78" s="880"/>
      <c r="CL78" s="881"/>
      <c r="CM78" s="879"/>
      <c r="CN78" s="880"/>
      <c r="CO78" s="880"/>
      <c r="CP78" s="880"/>
      <c r="CQ78" s="881"/>
      <c r="CR78" s="879"/>
      <c r="CS78" s="880"/>
      <c r="CT78" s="880"/>
      <c r="CU78" s="880"/>
      <c r="CV78" s="881"/>
      <c r="CW78" s="879"/>
      <c r="CX78" s="880"/>
      <c r="CY78" s="880"/>
      <c r="CZ78" s="880"/>
      <c r="DA78" s="881"/>
      <c r="DB78" s="879"/>
      <c r="DC78" s="880"/>
      <c r="DD78" s="880"/>
      <c r="DE78" s="880"/>
      <c r="DF78" s="881"/>
      <c r="DG78" s="879"/>
      <c r="DH78" s="880"/>
      <c r="DI78" s="880"/>
      <c r="DJ78" s="880"/>
      <c r="DK78" s="881"/>
      <c r="DL78" s="879"/>
      <c r="DM78" s="880"/>
      <c r="DN78" s="880"/>
      <c r="DO78" s="880"/>
      <c r="DP78" s="881"/>
      <c r="DQ78" s="879"/>
      <c r="DR78" s="880"/>
      <c r="DS78" s="880"/>
      <c r="DT78" s="880"/>
      <c r="DU78" s="881"/>
      <c r="DV78" s="876"/>
      <c r="DW78" s="877"/>
      <c r="DX78" s="877"/>
      <c r="DY78" s="877"/>
      <c r="DZ78" s="878"/>
      <c r="EA78" s="199"/>
    </row>
    <row r="79" spans="1:131" s="200" customFormat="1" ht="26.25" customHeight="1" x14ac:dyDescent="0.15">
      <c r="A79" s="214">
        <v>12</v>
      </c>
      <c r="B79" s="892"/>
      <c r="C79" s="893"/>
      <c r="D79" s="893"/>
      <c r="E79" s="893"/>
      <c r="F79" s="893"/>
      <c r="G79" s="893"/>
      <c r="H79" s="893"/>
      <c r="I79" s="893"/>
      <c r="J79" s="893"/>
      <c r="K79" s="893"/>
      <c r="L79" s="893"/>
      <c r="M79" s="893"/>
      <c r="N79" s="893"/>
      <c r="O79" s="893"/>
      <c r="P79" s="894"/>
      <c r="Q79" s="895"/>
      <c r="R79" s="838"/>
      <c r="S79" s="838"/>
      <c r="T79" s="838"/>
      <c r="U79" s="838"/>
      <c r="V79" s="838"/>
      <c r="W79" s="838"/>
      <c r="X79" s="838"/>
      <c r="Y79" s="838"/>
      <c r="Z79" s="838"/>
      <c r="AA79" s="838"/>
      <c r="AB79" s="838"/>
      <c r="AC79" s="838"/>
      <c r="AD79" s="838"/>
      <c r="AE79" s="838"/>
      <c r="AF79" s="838"/>
      <c r="AG79" s="838"/>
      <c r="AH79" s="838"/>
      <c r="AI79" s="838"/>
      <c r="AJ79" s="838"/>
      <c r="AK79" s="838"/>
      <c r="AL79" s="838"/>
      <c r="AM79" s="838"/>
      <c r="AN79" s="838"/>
      <c r="AO79" s="838"/>
      <c r="AP79" s="838"/>
      <c r="AQ79" s="838"/>
      <c r="AR79" s="838"/>
      <c r="AS79" s="838"/>
      <c r="AT79" s="838"/>
      <c r="AU79" s="838"/>
      <c r="AV79" s="838"/>
      <c r="AW79" s="838"/>
      <c r="AX79" s="838"/>
      <c r="AY79" s="838"/>
      <c r="AZ79" s="898"/>
      <c r="BA79" s="898"/>
      <c r="BB79" s="898"/>
      <c r="BC79" s="898"/>
      <c r="BD79" s="899"/>
      <c r="BE79" s="218"/>
      <c r="BF79" s="218"/>
      <c r="BG79" s="218"/>
      <c r="BH79" s="218"/>
      <c r="BI79" s="218"/>
      <c r="BJ79" s="221"/>
      <c r="BK79" s="221"/>
      <c r="BL79" s="221"/>
      <c r="BM79" s="221"/>
      <c r="BN79" s="221"/>
      <c r="BO79" s="218"/>
      <c r="BP79" s="218"/>
      <c r="BQ79" s="215">
        <v>73</v>
      </c>
      <c r="BR79" s="220"/>
      <c r="BS79" s="882"/>
      <c r="BT79" s="883"/>
      <c r="BU79" s="883"/>
      <c r="BV79" s="883"/>
      <c r="BW79" s="883"/>
      <c r="BX79" s="883"/>
      <c r="BY79" s="883"/>
      <c r="BZ79" s="883"/>
      <c r="CA79" s="883"/>
      <c r="CB79" s="883"/>
      <c r="CC79" s="883"/>
      <c r="CD79" s="883"/>
      <c r="CE79" s="883"/>
      <c r="CF79" s="883"/>
      <c r="CG79" s="884"/>
      <c r="CH79" s="879"/>
      <c r="CI79" s="880"/>
      <c r="CJ79" s="880"/>
      <c r="CK79" s="880"/>
      <c r="CL79" s="881"/>
      <c r="CM79" s="879"/>
      <c r="CN79" s="880"/>
      <c r="CO79" s="880"/>
      <c r="CP79" s="880"/>
      <c r="CQ79" s="881"/>
      <c r="CR79" s="879"/>
      <c r="CS79" s="880"/>
      <c r="CT79" s="880"/>
      <c r="CU79" s="880"/>
      <c r="CV79" s="881"/>
      <c r="CW79" s="879"/>
      <c r="CX79" s="880"/>
      <c r="CY79" s="880"/>
      <c r="CZ79" s="880"/>
      <c r="DA79" s="881"/>
      <c r="DB79" s="879"/>
      <c r="DC79" s="880"/>
      <c r="DD79" s="880"/>
      <c r="DE79" s="880"/>
      <c r="DF79" s="881"/>
      <c r="DG79" s="879"/>
      <c r="DH79" s="880"/>
      <c r="DI79" s="880"/>
      <c r="DJ79" s="880"/>
      <c r="DK79" s="881"/>
      <c r="DL79" s="879"/>
      <c r="DM79" s="880"/>
      <c r="DN79" s="880"/>
      <c r="DO79" s="880"/>
      <c r="DP79" s="881"/>
      <c r="DQ79" s="879"/>
      <c r="DR79" s="880"/>
      <c r="DS79" s="880"/>
      <c r="DT79" s="880"/>
      <c r="DU79" s="881"/>
      <c r="DV79" s="876"/>
      <c r="DW79" s="877"/>
      <c r="DX79" s="877"/>
      <c r="DY79" s="877"/>
      <c r="DZ79" s="878"/>
      <c r="EA79" s="199"/>
    </row>
    <row r="80" spans="1:131" s="200" customFormat="1" ht="26.25" customHeight="1" x14ac:dyDescent="0.15">
      <c r="A80" s="214">
        <v>13</v>
      </c>
      <c r="B80" s="892"/>
      <c r="C80" s="893"/>
      <c r="D80" s="893"/>
      <c r="E80" s="893"/>
      <c r="F80" s="893"/>
      <c r="G80" s="893"/>
      <c r="H80" s="893"/>
      <c r="I80" s="893"/>
      <c r="J80" s="893"/>
      <c r="K80" s="893"/>
      <c r="L80" s="893"/>
      <c r="M80" s="893"/>
      <c r="N80" s="893"/>
      <c r="O80" s="893"/>
      <c r="P80" s="894"/>
      <c r="Q80" s="895"/>
      <c r="R80" s="838"/>
      <c r="S80" s="838"/>
      <c r="T80" s="838"/>
      <c r="U80" s="838"/>
      <c r="V80" s="838"/>
      <c r="W80" s="838"/>
      <c r="X80" s="838"/>
      <c r="Y80" s="838"/>
      <c r="Z80" s="838"/>
      <c r="AA80" s="838"/>
      <c r="AB80" s="838"/>
      <c r="AC80" s="838"/>
      <c r="AD80" s="838"/>
      <c r="AE80" s="838"/>
      <c r="AF80" s="838"/>
      <c r="AG80" s="838"/>
      <c r="AH80" s="838"/>
      <c r="AI80" s="838"/>
      <c r="AJ80" s="838"/>
      <c r="AK80" s="838"/>
      <c r="AL80" s="838"/>
      <c r="AM80" s="838"/>
      <c r="AN80" s="838"/>
      <c r="AO80" s="838"/>
      <c r="AP80" s="838"/>
      <c r="AQ80" s="838"/>
      <c r="AR80" s="838"/>
      <c r="AS80" s="838"/>
      <c r="AT80" s="838"/>
      <c r="AU80" s="838"/>
      <c r="AV80" s="838"/>
      <c r="AW80" s="838"/>
      <c r="AX80" s="838"/>
      <c r="AY80" s="838"/>
      <c r="AZ80" s="898"/>
      <c r="BA80" s="898"/>
      <c r="BB80" s="898"/>
      <c r="BC80" s="898"/>
      <c r="BD80" s="899"/>
      <c r="BE80" s="218"/>
      <c r="BF80" s="218"/>
      <c r="BG80" s="218"/>
      <c r="BH80" s="218"/>
      <c r="BI80" s="218"/>
      <c r="BJ80" s="218"/>
      <c r="BK80" s="218"/>
      <c r="BL80" s="218"/>
      <c r="BM80" s="218"/>
      <c r="BN80" s="218"/>
      <c r="BO80" s="218"/>
      <c r="BP80" s="218"/>
      <c r="BQ80" s="215">
        <v>74</v>
      </c>
      <c r="BR80" s="220"/>
      <c r="BS80" s="882"/>
      <c r="BT80" s="883"/>
      <c r="BU80" s="883"/>
      <c r="BV80" s="883"/>
      <c r="BW80" s="883"/>
      <c r="BX80" s="883"/>
      <c r="BY80" s="883"/>
      <c r="BZ80" s="883"/>
      <c r="CA80" s="883"/>
      <c r="CB80" s="883"/>
      <c r="CC80" s="883"/>
      <c r="CD80" s="883"/>
      <c r="CE80" s="883"/>
      <c r="CF80" s="883"/>
      <c r="CG80" s="884"/>
      <c r="CH80" s="879"/>
      <c r="CI80" s="880"/>
      <c r="CJ80" s="880"/>
      <c r="CK80" s="880"/>
      <c r="CL80" s="881"/>
      <c r="CM80" s="879"/>
      <c r="CN80" s="880"/>
      <c r="CO80" s="880"/>
      <c r="CP80" s="880"/>
      <c r="CQ80" s="881"/>
      <c r="CR80" s="879"/>
      <c r="CS80" s="880"/>
      <c r="CT80" s="880"/>
      <c r="CU80" s="880"/>
      <c r="CV80" s="881"/>
      <c r="CW80" s="879"/>
      <c r="CX80" s="880"/>
      <c r="CY80" s="880"/>
      <c r="CZ80" s="880"/>
      <c r="DA80" s="881"/>
      <c r="DB80" s="879"/>
      <c r="DC80" s="880"/>
      <c r="DD80" s="880"/>
      <c r="DE80" s="880"/>
      <c r="DF80" s="881"/>
      <c r="DG80" s="879"/>
      <c r="DH80" s="880"/>
      <c r="DI80" s="880"/>
      <c r="DJ80" s="880"/>
      <c r="DK80" s="881"/>
      <c r="DL80" s="879"/>
      <c r="DM80" s="880"/>
      <c r="DN80" s="880"/>
      <c r="DO80" s="880"/>
      <c r="DP80" s="881"/>
      <c r="DQ80" s="879"/>
      <c r="DR80" s="880"/>
      <c r="DS80" s="880"/>
      <c r="DT80" s="880"/>
      <c r="DU80" s="881"/>
      <c r="DV80" s="876"/>
      <c r="DW80" s="877"/>
      <c r="DX80" s="877"/>
      <c r="DY80" s="877"/>
      <c r="DZ80" s="878"/>
      <c r="EA80" s="199"/>
    </row>
    <row r="81" spans="1:131" s="200" customFormat="1" ht="26.25" customHeight="1" x14ac:dyDescent="0.15">
      <c r="A81" s="214">
        <v>14</v>
      </c>
      <c r="B81" s="892"/>
      <c r="C81" s="893"/>
      <c r="D81" s="893"/>
      <c r="E81" s="893"/>
      <c r="F81" s="893"/>
      <c r="G81" s="893"/>
      <c r="H81" s="893"/>
      <c r="I81" s="893"/>
      <c r="J81" s="893"/>
      <c r="K81" s="893"/>
      <c r="L81" s="893"/>
      <c r="M81" s="893"/>
      <c r="N81" s="893"/>
      <c r="O81" s="893"/>
      <c r="P81" s="894"/>
      <c r="Q81" s="895"/>
      <c r="R81" s="838"/>
      <c r="S81" s="838"/>
      <c r="T81" s="838"/>
      <c r="U81" s="838"/>
      <c r="V81" s="838"/>
      <c r="W81" s="838"/>
      <c r="X81" s="838"/>
      <c r="Y81" s="838"/>
      <c r="Z81" s="838"/>
      <c r="AA81" s="838"/>
      <c r="AB81" s="838"/>
      <c r="AC81" s="838"/>
      <c r="AD81" s="838"/>
      <c r="AE81" s="838"/>
      <c r="AF81" s="838"/>
      <c r="AG81" s="838"/>
      <c r="AH81" s="838"/>
      <c r="AI81" s="838"/>
      <c r="AJ81" s="838"/>
      <c r="AK81" s="838"/>
      <c r="AL81" s="838"/>
      <c r="AM81" s="838"/>
      <c r="AN81" s="838"/>
      <c r="AO81" s="838"/>
      <c r="AP81" s="838"/>
      <c r="AQ81" s="838"/>
      <c r="AR81" s="838"/>
      <c r="AS81" s="838"/>
      <c r="AT81" s="838"/>
      <c r="AU81" s="838"/>
      <c r="AV81" s="838"/>
      <c r="AW81" s="838"/>
      <c r="AX81" s="838"/>
      <c r="AY81" s="838"/>
      <c r="AZ81" s="898"/>
      <c r="BA81" s="898"/>
      <c r="BB81" s="898"/>
      <c r="BC81" s="898"/>
      <c r="BD81" s="899"/>
      <c r="BE81" s="218"/>
      <c r="BF81" s="218"/>
      <c r="BG81" s="218"/>
      <c r="BH81" s="218"/>
      <c r="BI81" s="218"/>
      <c r="BJ81" s="218"/>
      <c r="BK81" s="218"/>
      <c r="BL81" s="218"/>
      <c r="BM81" s="218"/>
      <c r="BN81" s="218"/>
      <c r="BO81" s="218"/>
      <c r="BP81" s="218"/>
      <c r="BQ81" s="215">
        <v>75</v>
      </c>
      <c r="BR81" s="220"/>
      <c r="BS81" s="882"/>
      <c r="BT81" s="883"/>
      <c r="BU81" s="883"/>
      <c r="BV81" s="883"/>
      <c r="BW81" s="883"/>
      <c r="BX81" s="883"/>
      <c r="BY81" s="883"/>
      <c r="BZ81" s="883"/>
      <c r="CA81" s="883"/>
      <c r="CB81" s="883"/>
      <c r="CC81" s="883"/>
      <c r="CD81" s="883"/>
      <c r="CE81" s="883"/>
      <c r="CF81" s="883"/>
      <c r="CG81" s="884"/>
      <c r="CH81" s="879"/>
      <c r="CI81" s="880"/>
      <c r="CJ81" s="880"/>
      <c r="CK81" s="880"/>
      <c r="CL81" s="881"/>
      <c r="CM81" s="879"/>
      <c r="CN81" s="880"/>
      <c r="CO81" s="880"/>
      <c r="CP81" s="880"/>
      <c r="CQ81" s="881"/>
      <c r="CR81" s="879"/>
      <c r="CS81" s="880"/>
      <c r="CT81" s="880"/>
      <c r="CU81" s="880"/>
      <c r="CV81" s="881"/>
      <c r="CW81" s="879"/>
      <c r="CX81" s="880"/>
      <c r="CY81" s="880"/>
      <c r="CZ81" s="880"/>
      <c r="DA81" s="881"/>
      <c r="DB81" s="879"/>
      <c r="DC81" s="880"/>
      <c r="DD81" s="880"/>
      <c r="DE81" s="880"/>
      <c r="DF81" s="881"/>
      <c r="DG81" s="879"/>
      <c r="DH81" s="880"/>
      <c r="DI81" s="880"/>
      <c r="DJ81" s="880"/>
      <c r="DK81" s="881"/>
      <c r="DL81" s="879"/>
      <c r="DM81" s="880"/>
      <c r="DN81" s="880"/>
      <c r="DO81" s="880"/>
      <c r="DP81" s="881"/>
      <c r="DQ81" s="879"/>
      <c r="DR81" s="880"/>
      <c r="DS81" s="880"/>
      <c r="DT81" s="880"/>
      <c r="DU81" s="881"/>
      <c r="DV81" s="876"/>
      <c r="DW81" s="877"/>
      <c r="DX81" s="877"/>
      <c r="DY81" s="877"/>
      <c r="DZ81" s="878"/>
      <c r="EA81" s="199"/>
    </row>
    <row r="82" spans="1:131" s="200" customFormat="1" ht="26.25" customHeight="1" x14ac:dyDescent="0.15">
      <c r="A82" s="214">
        <v>15</v>
      </c>
      <c r="B82" s="892"/>
      <c r="C82" s="893"/>
      <c r="D82" s="893"/>
      <c r="E82" s="893"/>
      <c r="F82" s="893"/>
      <c r="G82" s="893"/>
      <c r="H82" s="893"/>
      <c r="I82" s="893"/>
      <c r="J82" s="893"/>
      <c r="K82" s="893"/>
      <c r="L82" s="893"/>
      <c r="M82" s="893"/>
      <c r="N82" s="893"/>
      <c r="O82" s="893"/>
      <c r="P82" s="894"/>
      <c r="Q82" s="895"/>
      <c r="R82" s="838"/>
      <c r="S82" s="838"/>
      <c r="T82" s="838"/>
      <c r="U82" s="838"/>
      <c r="V82" s="838"/>
      <c r="W82" s="838"/>
      <c r="X82" s="838"/>
      <c r="Y82" s="838"/>
      <c r="Z82" s="838"/>
      <c r="AA82" s="838"/>
      <c r="AB82" s="838"/>
      <c r="AC82" s="838"/>
      <c r="AD82" s="838"/>
      <c r="AE82" s="838"/>
      <c r="AF82" s="838"/>
      <c r="AG82" s="838"/>
      <c r="AH82" s="838"/>
      <c r="AI82" s="838"/>
      <c r="AJ82" s="838"/>
      <c r="AK82" s="838"/>
      <c r="AL82" s="838"/>
      <c r="AM82" s="838"/>
      <c r="AN82" s="838"/>
      <c r="AO82" s="838"/>
      <c r="AP82" s="838"/>
      <c r="AQ82" s="838"/>
      <c r="AR82" s="838"/>
      <c r="AS82" s="838"/>
      <c r="AT82" s="838"/>
      <c r="AU82" s="838"/>
      <c r="AV82" s="838"/>
      <c r="AW82" s="838"/>
      <c r="AX82" s="838"/>
      <c r="AY82" s="838"/>
      <c r="AZ82" s="898"/>
      <c r="BA82" s="898"/>
      <c r="BB82" s="898"/>
      <c r="BC82" s="898"/>
      <c r="BD82" s="899"/>
      <c r="BE82" s="218"/>
      <c r="BF82" s="218"/>
      <c r="BG82" s="218"/>
      <c r="BH82" s="218"/>
      <c r="BI82" s="218"/>
      <c r="BJ82" s="218"/>
      <c r="BK82" s="218"/>
      <c r="BL82" s="218"/>
      <c r="BM82" s="218"/>
      <c r="BN82" s="218"/>
      <c r="BO82" s="218"/>
      <c r="BP82" s="218"/>
      <c r="BQ82" s="215">
        <v>76</v>
      </c>
      <c r="BR82" s="220"/>
      <c r="BS82" s="882"/>
      <c r="BT82" s="883"/>
      <c r="BU82" s="883"/>
      <c r="BV82" s="883"/>
      <c r="BW82" s="883"/>
      <c r="BX82" s="883"/>
      <c r="BY82" s="883"/>
      <c r="BZ82" s="883"/>
      <c r="CA82" s="883"/>
      <c r="CB82" s="883"/>
      <c r="CC82" s="883"/>
      <c r="CD82" s="883"/>
      <c r="CE82" s="883"/>
      <c r="CF82" s="883"/>
      <c r="CG82" s="884"/>
      <c r="CH82" s="879"/>
      <c r="CI82" s="880"/>
      <c r="CJ82" s="880"/>
      <c r="CK82" s="880"/>
      <c r="CL82" s="881"/>
      <c r="CM82" s="879"/>
      <c r="CN82" s="880"/>
      <c r="CO82" s="880"/>
      <c r="CP82" s="880"/>
      <c r="CQ82" s="881"/>
      <c r="CR82" s="879"/>
      <c r="CS82" s="880"/>
      <c r="CT82" s="880"/>
      <c r="CU82" s="880"/>
      <c r="CV82" s="881"/>
      <c r="CW82" s="879"/>
      <c r="CX82" s="880"/>
      <c r="CY82" s="880"/>
      <c r="CZ82" s="880"/>
      <c r="DA82" s="881"/>
      <c r="DB82" s="879"/>
      <c r="DC82" s="880"/>
      <c r="DD82" s="880"/>
      <c r="DE82" s="880"/>
      <c r="DF82" s="881"/>
      <c r="DG82" s="879"/>
      <c r="DH82" s="880"/>
      <c r="DI82" s="880"/>
      <c r="DJ82" s="880"/>
      <c r="DK82" s="881"/>
      <c r="DL82" s="879"/>
      <c r="DM82" s="880"/>
      <c r="DN82" s="880"/>
      <c r="DO82" s="880"/>
      <c r="DP82" s="881"/>
      <c r="DQ82" s="879"/>
      <c r="DR82" s="880"/>
      <c r="DS82" s="880"/>
      <c r="DT82" s="880"/>
      <c r="DU82" s="881"/>
      <c r="DV82" s="876"/>
      <c r="DW82" s="877"/>
      <c r="DX82" s="877"/>
      <c r="DY82" s="877"/>
      <c r="DZ82" s="878"/>
      <c r="EA82" s="199"/>
    </row>
    <row r="83" spans="1:131" s="200" customFormat="1" ht="26.25" customHeight="1" x14ac:dyDescent="0.15">
      <c r="A83" s="214">
        <v>16</v>
      </c>
      <c r="B83" s="892"/>
      <c r="C83" s="893"/>
      <c r="D83" s="893"/>
      <c r="E83" s="893"/>
      <c r="F83" s="893"/>
      <c r="G83" s="893"/>
      <c r="H83" s="893"/>
      <c r="I83" s="893"/>
      <c r="J83" s="893"/>
      <c r="K83" s="893"/>
      <c r="L83" s="893"/>
      <c r="M83" s="893"/>
      <c r="N83" s="893"/>
      <c r="O83" s="893"/>
      <c r="P83" s="894"/>
      <c r="Q83" s="895"/>
      <c r="R83" s="838"/>
      <c r="S83" s="838"/>
      <c r="T83" s="838"/>
      <c r="U83" s="838"/>
      <c r="V83" s="838"/>
      <c r="W83" s="838"/>
      <c r="X83" s="838"/>
      <c r="Y83" s="838"/>
      <c r="Z83" s="838"/>
      <c r="AA83" s="838"/>
      <c r="AB83" s="838"/>
      <c r="AC83" s="838"/>
      <c r="AD83" s="838"/>
      <c r="AE83" s="838"/>
      <c r="AF83" s="838"/>
      <c r="AG83" s="838"/>
      <c r="AH83" s="838"/>
      <c r="AI83" s="838"/>
      <c r="AJ83" s="838"/>
      <c r="AK83" s="838"/>
      <c r="AL83" s="838"/>
      <c r="AM83" s="838"/>
      <c r="AN83" s="838"/>
      <c r="AO83" s="838"/>
      <c r="AP83" s="838"/>
      <c r="AQ83" s="838"/>
      <c r="AR83" s="838"/>
      <c r="AS83" s="838"/>
      <c r="AT83" s="838"/>
      <c r="AU83" s="838"/>
      <c r="AV83" s="838"/>
      <c r="AW83" s="838"/>
      <c r="AX83" s="838"/>
      <c r="AY83" s="838"/>
      <c r="AZ83" s="898"/>
      <c r="BA83" s="898"/>
      <c r="BB83" s="898"/>
      <c r="BC83" s="898"/>
      <c r="BD83" s="899"/>
      <c r="BE83" s="218"/>
      <c r="BF83" s="218"/>
      <c r="BG83" s="218"/>
      <c r="BH83" s="218"/>
      <c r="BI83" s="218"/>
      <c r="BJ83" s="218"/>
      <c r="BK83" s="218"/>
      <c r="BL83" s="218"/>
      <c r="BM83" s="218"/>
      <c r="BN83" s="218"/>
      <c r="BO83" s="218"/>
      <c r="BP83" s="218"/>
      <c r="BQ83" s="215">
        <v>77</v>
      </c>
      <c r="BR83" s="220"/>
      <c r="BS83" s="882"/>
      <c r="BT83" s="883"/>
      <c r="BU83" s="883"/>
      <c r="BV83" s="883"/>
      <c r="BW83" s="883"/>
      <c r="BX83" s="883"/>
      <c r="BY83" s="883"/>
      <c r="BZ83" s="883"/>
      <c r="CA83" s="883"/>
      <c r="CB83" s="883"/>
      <c r="CC83" s="883"/>
      <c r="CD83" s="883"/>
      <c r="CE83" s="883"/>
      <c r="CF83" s="883"/>
      <c r="CG83" s="884"/>
      <c r="CH83" s="879"/>
      <c r="CI83" s="880"/>
      <c r="CJ83" s="880"/>
      <c r="CK83" s="880"/>
      <c r="CL83" s="881"/>
      <c r="CM83" s="879"/>
      <c r="CN83" s="880"/>
      <c r="CO83" s="880"/>
      <c r="CP83" s="880"/>
      <c r="CQ83" s="881"/>
      <c r="CR83" s="879"/>
      <c r="CS83" s="880"/>
      <c r="CT83" s="880"/>
      <c r="CU83" s="880"/>
      <c r="CV83" s="881"/>
      <c r="CW83" s="879"/>
      <c r="CX83" s="880"/>
      <c r="CY83" s="880"/>
      <c r="CZ83" s="880"/>
      <c r="DA83" s="881"/>
      <c r="DB83" s="879"/>
      <c r="DC83" s="880"/>
      <c r="DD83" s="880"/>
      <c r="DE83" s="880"/>
      <c r="DF83" s="881"/>
      <c r="DG83" s="879"/>
      <c r="DH83" s="880"/>
      <c r="DI83" s="880"/>
      <c r="DJ83" s="880"/>
      <c r="DK83" s="881"/>
      <c r="DL83" s="879"/>
      <c r="DM83" s="880"/>
      <c r="DN83" s="880"/>
      <c r="DO83" s="880"/>
      <c r="DP83" s="881"/>
      <c r="DQ83" s="879"/>
      <c r="DR83" s="880"/>
      <c r="DS83" s="880"/>
      <c r="DT83" s="880"/>
      <c r="DU83" s="881"/>
      <c r="DV83" s="876"/>
      <c r="DW83" s="877"/>
      <c r="DX83" s="877"/>
      <c r="DY83" s="877"/>
      <c r="DZ83" s="878"/>
      <c r="EA83" s="199"/>
    </row>
    <row r="84" spans="1:131" s="200" customFormat="1" ht="26.25" customHeight="1" x14ac:dyDescent="0.15">
      <c r="A84" s="214">
        <v>17</v>
      </c>
      <c r="B84" s="892"/>
      <c r="C84" s="893"/>
      <c r="D84" s="893"/>
      <c r="E84" s="893"/>
      <c r="F84" s="893"/>
      <c r="G84" s="893"/>
      <c r="H84" s="893"/>
      <c r="I84" s="893"/>
      <c r="J84" s="893"/>
      <c r="K84" s="893"/>
      <c r="L84" s="893"/>
      <c r="M84" s="893"/>
      <c r="N84" s="893"/>
      <c r="O84" s="893"/>
      <c r="P84" s="894"/>
      <c r="Q84" s="895"/>
      <c r="R84" s="838"/>
      <c r="S84" s="838"/>
      <c r="T84" s="838"/>
      <c r="U84" s="838"/>
      <c r="V84" s="838"/>
      <c r="W84" s="838"/>
      <c r="X84" s="838"/>
      <c r="Y84" s="838"/>
      <c r="Z84" s="838"/>
      <c r="AA84" s="838"/>
      <c r="AB84" s="838"/>
      <c r="AC84" s="838"/>
      <c r="AD84" s="838"/>
      <c r="AE84" s="838"/>
      <c r="AF84" s="838"/>
      <c r="AG84" s="838"/>
      <c r="AH84" s="838"/>
      <c r="AI84" s="838"/>
      <c r="AJ84" s="838"/>
      <c r="AK84" s="838"/>
      <c r="AL84" s="838"/>
      <c r="AM84" s="838"/>
      <c r="AN84" s="838"/>
      <c r="AO84" s="838"/>
      <c r="AP84" s="838"/>
      <c r="AQ84" s="838"/>
      <c r="AR84" s="838"/>
      <c r="AS84" s="838"/>
      <c r="AT84" s="838"/>
      <c r="AU84" s="838"/>
      <c r="AV84" s="838"/>
      <c r="AW84" s="838"/>
      <c r="AX84" s="838"/>
      <c r="AY84" s="838"/>
      <c r="AZ84" s="898"/>
      <c r="BA84" s="898"/>
      <c r="BB84" s="898"/>
      <c r="BC84" s="898"/>
      <c r="BD84" s="899"/>
      <c r="BE84" s="218"/>
      <c r="BF84" s="218"/>
      <c r="BG84" s="218"/>
      <c r="BH84" s="218"/>
      <c r="BI84" s="218"/>
      <c r="BJ84" s="218"/>
      <c r="BK84" s="218"/>
      <c r="BL84" s="218"/>
      <c r="BM84" s="218"/>
      <c r="BN84" s="218"/>
      <c r="BO84" s="218"/>
      <c r="BP84" s="218"/>
      <c r="BQ84" s="215">
        <v>78</v>
      </c>
      <c r="BR84" s="220"/>
      <c r="BS84" s="882"/>
      <c r="BT84" s="883"/>
      <c r="BU84" s="883"/>
      <c r="BV84" s="883"/>
      <c r="BW84" s="883"/>
      <c r="BX84" s="883"/>
      <c r="BY84" s="883"/>
      <c r="BZ84" s="883"/>
      <c r="CA84" s="883"/>
      <c r="CB84" s="883"/>
      <c r="CC84" s="883"/>
      <c r="CD84" s="883"/>
      <c r="CE84" s="883"/>
      <c r="CF84" s="883"/>
      <c r="CG84" s="884"/>
      <c r="CH84" s="879"/>
      <c r="CI84" s="880"/>
      <c r="CJ84" s="880"/>
      <c r="CK84" s="880"/>
      <c r="CL84" s="881"/>
      <c r="CM84" s="879"/>
      <c r="CN84" s="880"/>
      <c r="CO84" s="880"/>
      <c r="CP84" s="880"/>
      <c r="CQ84" s="881"/>
      <c r="CR84" s="879"/>
      <c r="CS84" s="880"/>
      <c r="CT84" s="880"/>
      <c r="CU84" s="880"/>
      <c r="CV84" s="881"/>
      <c r="CW84" s="879"/>
      <c r="CX84" s="880"/>
      <c r="CY84" s="880"/>
      <c r="CZ84" s="880"/>
      <c r="DA84" s="881"/>
      <c r="DB84" s="879"/>
      <c r="DC84" s="880"/>
      <c r="DD84" s="880"/>
      <c r="DE84" s="880"/>
      <c r="DF84" s="881"/>
      <c r="DG84" s="879"/>
      <c r="DH84" s="880"/>
      <c r="DI84" s="880"/>
      <c r="DJ84" s="880"/>
      <c r="DK84" s="881"/>
      <c r="DL84" s="879"/>
      <c r="DM84" s="880"/>
      <c r="DN84" s="880"/>
      <c r="DO84" s="880"/>
      <c r="DP84" s="881"/>
      <c r="DQ84" s="879"/>
      <c r="DR84" s="880"/>
      <c r="DS84" s="880"/>
      <c r="DT84" s="880"/>
      <c r="DU84" s="881"/>
      <c r="DV84" s="876"/>
      <c r="DW84" s="877"/>
      <c r="DX84" s="877"/>
      <c r="DY84" s="877"/>
      <c r="DZ84" s="878"/>
      <c r="EA84" s="199"/>
    </row>
    <row r="85" spans="1:131" s="200" customFormat="1" ht="26.25" customHeight="1" x14ac:dyDescent="0.15">
      <c r="A85" s="214">
        <v>18</v>
      </c>
      <c r="B85" s="892"/>
      <c r="C85" s="893"/>
      <c r="D85" s="893"/>
      <c r="E85" s="893"/>
      <c r="F85" s="893"/>
      <c r="G85" s="893"/>
      <c r="H85" s="893"/>
      <c r="I85" s="893"/>
      <c r="J85" s="893"/>
      <c r="K85" s="893"/>
      <c r="L85" s="893"/>
      <c r="M85" s="893"/>
      <c r="N85" s="893"/>
      <c r="O85" s="893"/>
      <c r="P85" s="894"/>
      <c r="Q85" s="895"/>
      <c r="R85" s="838"/>
      <c r="S85" s="838"/>
      <c r="T85" s="838"/>
      <c r="U85" s="838"/>
      <c r="V85" s="838"/>
      <c r="W85" s="838"/>
      <c r="X85" s="838"/>
      <c r="Y85" s="838"/>
      <c r="Z85" s="838"/>
      <c r="AA85" s="838"/>
      <c r="AB85" s="838"/>
      <c r="AC85" s="838"/>
      <c r="AD85" s="838"/>
      <c r="AE85" s="838"/>
      <c r="AF85" s="838"/>
      <c r="AG85" s="838"/>
      <c r="AH85" s="838"/>
      <c r="AI85" s="838"/>
      <c r="AJ85" s="838"/>
      <c r="AK85" s="838"/>
      <c r="AL85" s="838"/>
      <c r="AM85" s="838"/>
      <c r="AN85" s="838"/>
      <c r="AO85" s="838"/>
      <c r="AP85" s="838"/>
      <c r="AQ85" s="838"/>
      <c r="AR85" s="838"/>
      <c r="AS85" s="838"/>
      <c r="AT85" s="838"/>
      <c r="AU85" s="838"/>
      <c r="AV85" s="838"/>
      <c r="AW85" s="838"/>
      <c r="AX85" s="838"/>
      <c r="AY85" s="838"/>
      <c r="AZ85" s="898"/>
      <c r="BA85" s="898"/>
      <c r="BB85" s="898"/>
      <c r="BC85" s="898"/>
      <c r="BD85" s="899"/>
      <c r="BE85" s="218"/>
      <c r="BF85" s="218"/>
      <c r="BG85" s="218"/>
      <c r="BH85" s="218"/>
      <c r="BI85" s="218"/>
      <c r="BJ85" s="218"/>
      <c r="BK85" s="218"/>
      <c r="BL85" s="218"/>
      <c r="BM85" s="218"/>
      <c r="BN85" s="218"/>
      <c r="BO85" s="218"/>
      <c r="BP85" s="218"/>
      <c r="BQ85" s="215">
        <v>79</v>
      </c>
      <c r="BR85" s="220"/>
      <c r="BS85" s="882"/>
      <c r="BT85" s="883"/>
      <c r="BU85" s="883"/>
      <c r="BV85" s="883"/>
      <c r="BW85" s="883"/>
      <c r="BX85" s="883"/>
      <c r="BY85" s="883"/>
      <c r="BZ85" s="883"/>
      <c r="CA85" s="883"/>
      <c r="CB85" s="883"/>
      <c r="CC85" s="883"/>
      <c r="CD85" s="883"/>
      <c r="CE85" s="883"/>
      <c r="CF85" s="883"/>
      <c r="CG85" s="884"/>
      <c r="CH85" s="879"/>
      <c r="CI85" s="880"/>
      <c r="CJ85" s="880"/>
      <c r="CK85" s="880"/>
      <c r="CL85" s="881"/>
      <c r="CM85" s="879"/>
      <c r="CN85" s="880"/>
      <c r="CO85" s="880"/>
      <c r="CP85" s="880"/>
      <c r="CQ85" s="881"/>
      <c r="CR85" s="879"/>
      <c r="CS85" s="880"/>
      <c r="CT85" s="880"/>
      <c r="CU85" s="880"/>
      <c r="CV85" s="881"/>
      <c r="CW85" s="879"/>
      <c r="CX85" s="880"/>
      <c r="CY85" s="880"/>
      <c r="CZ85" s="880"/>
      <c r="DA85" s="881"/>
      <c r="DB85" s="879"/>
      <c r="DC85" s="880"/>
      <c r="DD85" s="880"/>
      <c r="DE85" s="880"/>
      <c r="DF85" s="881"/>
      <c r="DG85" s="879"/>
      <c r="DH85" s="880"/>
      <c r="DI85" s="880"/>
      <c r="DJ85" s="880"/>
      <c r="DK85" s="881"/>
      <c r="DL85" s="879"/>
      <c r="DM85" s="880"/>
      <c r="DN85" s="880"/>
      <c r="DO85" s="880"/>
      <c r="DP85" s="881"/>
      <c r="DQ85" s="879"/>
      <c r="DR85" s="880"/>
      <c r="DS85" s="880"/>
      <c r="DT85" s="880"/>
      <c r="DU85" s="881"/>
      <c r="DV85" s="876"/>
      <c r="DW85" s="877"/>
      <c r="DX85" s="877"/>
      <c r="DY85" s="877"/>
      <c r="DZ85" s="878"/>
      <c r="EA85" s="199"/>
    </row>
    <row r="86" spans="1:131" s="200" customFormat="1" ht="26.25" customHeight="1" x14ac:dyDescent="0.15">
      <c r="A86" s="214">
        <v>19</v>
      </c>
      <c r="B86" s="892"/>
      <c r="C86" s="893"/>
      <c r="D86" s="893"/>
      <c r="E86" s="893"/>
      <c r="F86" s="893"/>
      <c r="G86" s="893"/>
      <c r="H86" s="893"/>
      <c r="I86" s="893"/>
      <c r="J86" s="893"/>
      <c r="K86" s="893"/>
      <c r="L86" s="893"/>
      <c r="M86" s="893"/>
      <c r="N86" s="893"/>
      <c r="O86" s="893"/>
      <c r="P86" s="894"/>
      <c r="Q86" s="895"/>
      <c r="R86" s="838"/>
      <c r="S86" s="838"/>
      <c r="T86" s="838"/>
      <c r="U86" s="838"/>
      <c r="V86" s="838"/>
      <c r="W86" s="838"/>
      <c r="X86" s="838"/>
      <c r="Y86" s="838"/>
      <c r="Z86" s="838"/>
      <c r="AA86" s="838"/>
      <c r="AB86" s="838"/>
      <c r="AC86" s="838"/>
      <c r="AD86" s="838"/>
      <c r="AE86" s="838"/>
      <c r="AF86" s="838"/>
      <c r="AG86" s="838"/>
      <c r="AH86" s="838"/>
      <c r="AI86" s="838"/>
      <c r="AJ86" s="838"/>
      <c r="AK86" s="838"/>
      <c r="AL86" s="838"/>
      <c r="AM86" s="838"/>
      <c r="AN86" s="838"/>
      <c r="AO86" s="838"/>
      <c r="AP86" s="838"/>
      <c r="AQ86" s="838"/>
      <c r="AR86" s="838"/>
      <c r="AS86" s="838"/>
      <c r="AT86" s="838"/>
      <c r="AU86" s="838"/>
      <c r="AV86" s="838"/>
      <c r="AW86" s="838"/>
      <c r="AX86" s="838"/>
      <c r="AY86" s="838"/>
      <c r="AZ86" s="898"/>
      <c r="BA86" s="898"/>
      <c r="BB86" s="898"/>
      <c r="BC86" s="898"/>
      <c r="BD86" s="899"/>
      <c r="BE86" s="218"/>
      <c r="BF86" s="218"/>
      <c r="BG86" s="218"/>
      <c r="BH86" s="218"/>
      <c r="BI86" s="218"/>
      <c r="BJ86" s="218"/>
      <c r="BK86" s="218"/>
      <c r="BL86" s="218"/>
      <c r="BM86" s="218"/>
      <c r="BN86" s="218"/>
      <c r="BO86" s="218"/>
      <c r="BP86" s="218"/>
      <c r="BQ86" s="215">
        <v>80</v>
      </c>
      <c r="BR86" s="220"/>
      <c r="BS86" s="882"/>
      <c r="BT86" s="883"/>
      <c r="BU86" s="883"/>
      <c r="BV86" s="883"/>
      <c r="BW86" s="883"/>
      <c r="BX86" s="883"/>
      <c r="BY86" s="883"/>
      <c r="BZ86" s="883"/>
      <c r="CA86" s="883"/>
      <c r="CB86" s="883"/>
      <c r="CC86" s="883"/>
      <c r="CD86" s="883"/>
      <c r="CE86" s="883"/>
      <c r="CF86" s="883"/>
      <c r="CG86" s="884"/>
      <c r="CH86" s="879"/>
      <c r="CI86" s="880"/>
      <c r="CJ86" s="880"/>
      <c r="CK86" s="880"/>
      <c r="CL86" s="881"/>
      <c r="CM86" s="879"/>
      <c r="CN86" s="880"/>
      <c r="CO86" s="880"/>
      <c r="CP86" s="880"/>
      <c r="CQ86" s="881"/>
      <c r="CR86" s="879"/>
      <c r="CS86" s="880"/>
      <c r="CT86" s="880"/>
      <c r="CU86" s="880"/>
      <c r="CV86" s="881"/>
      <c r="CW86" s="879"/>
      <c r="CX86" s="880"/>
      <c r="CY86" s="880"/>
      <c r="CZ86" s="880"/>
      <c r="DA86" s="881"/>
      <c r="DB86" s="879"/>
      <c r="DC86" s="880"/>
      <c r="DD86" s="880"/>
      <c r="DE86" s="880"/>
      <c r="DF86" s="881"/>
      <c r="DG86" s="879"/>
      <c r="DH86" s="880"/>
      <c r="DI86" s="880"/>
      <c r="DJ86" s="880"/>
      <c r="DK86" s="881"/>
      <c r="DL86" s="879"/>
      <c r="DM86" s="880"/>
      <c r="DN86" s="880"/>
      <c r="DO86" s="880"/>
      <c r="DP86" s="881"/>
      <c r="DQ86" s="879"/>
      <c r="DR86" s="880"/>
      <c r="DS86" s="880"/>
      <c r="DT86" s="880"/>
      <c r="DU86" s="881"/>
      <c r="DV86" s="876"/>
      <c r="DW86" s="877"/>
      <c r="DX86" s="877"/>
      <c r="DY86" s="877"/>
      <c r="DZ86" s="878"/>
      <c r="EA86" s="199"/>
    </row>
    <row r="87" spans="1:131" s="200" customFormat="1" ht="26.25" customHeight="1" x14ac:dyDescent="0.15">
      <c r="A87" s="222">
        <v>20</v>
      </c>
      <c r="B87" s="901"/>
      <c r="C87" s="902"/>
      <c r="D87" s="902"/>
      <c r="E87" s="902"/>
      <c r="F87" s="902"/>
      <c r="G87" s="902"/>
      <c r="H87" s="902"/>
      <c r="I87" s="902"/>
      <c r="J87" s="902"/>
      <c r="K87" s="902"/>
      <c r="L87" s="902"/>
      <c r="M87" s="902"/>
      <c r="N87" s="902"/>
      <c r="O87" s="902"/>
      <c r="P87" s="903"/>
      <c r="Q87" s="904"/>
      <c r="R87" s="905"/>
      <c r="S87" s="905"/>
      <c r="T87" s="905"/>
      <c r="U87" s="905"/>
      <c r="V87" s="905"/>
      <c r="W87" s="905"/>
      <c r="X87" s="905"/>
      <c r="Y87" s="905"/>
      <c r="Z87" s="905"/>
      <c r="AA87" s="905"/>
      <c r="AB87" s="905"/>
      <c r="AC87" s="905"/>
      <c r="AD87" s="905"/>
      <c r="AE87" s="905"/>
      <c r="AF87" s="905"/>
      <c r="AG87" s="905"/>
      <c r="AH87" s="905"/>
      <c r="AI87" s="905"/>
      <c r="AJ87" s="905"/>
      <c r="AK87" s="905"/>
      <c r="AL87" s="905"/>
      <c r="AM87" s="905"/>
      <c r="AN87" s="905"/>
      <c r="AO87" s="905"/>
      <c r="AP87" s="905"/>
      <c r="AQ87" s="905"/>
      <c r="AR87" s="905"/>
      <c r="AS87" s="905"/>
      <c r="AT87" s="905"/>
      <c r="AU87" s="905"/>
      <c r="AV87" s="905"/>
      <c r="AW87" s="905"/>
      <c r="AX87" s="905"/>
      <c r="AY87" s="905"/>
      <c r="AZ87" s="906"/>
      <c r="BA87" s="906"/>
      <c r="BB87" s="906"/>
      <c r="BC87" s="906"/>
      <c r="BD87" s="907"/>
      <c r="BE87" s="218"/>
      <c r="BF87" s="218"/>
      <c r="BG87" s="218"/>
      <c r="BH87" s="218"/>
      <c r="BI87" s="218"/>
      <c r="BJ87" s="218"/>
      <c r="BK87" s="218"/>
      <c r="BL87" s="218"/>
      <c r="BM87" s="218"/>
      <c r="BN87" s="218"/>
      <c r="BO87" s="218"/>
      <c r="BP87" s="218"/>
      <c r="BQ87" s="215">
        <v>81</v>
      </c>
      <c r="BR87" s="220"/>
      <c r="BS87" s="882"/>
      <c r="BT87" s="883"/>
      <c r="BU87" s="883"/>
      <c r="BV87" s="883"/>
      <c r="BW87" s="883"/>
      <c r="BX87" s="883"/>
      <c r="BY87" s="883"/>
      <c r="BZ87" s="883"/>
      <c r="CA87" s="883"/>
      <c r="CB87" s="883"/>
      <c r="CC87" s="883"/>
      <c r="CD87" s="883"/>
      <c r="CE87" s="883"/>
      <c r="CF87" s="883"/>
      <c r="CG87" s="884"/>
      <c r="CH87" s="879"/>
      <c r="CI87" s="880"/>
      <c r="CJ87" s="880"/>
      <c r="CK87" s="880"/>
      <c r="CL87" s="881"/>
      <c r="CM87" s="879"/>
      <c r="CN87" s="880"/>
      <c r="CO87" s="880"/>
      <c r="CP87" s="880"/>
      <c r="CQ87" s="881"/>
      <c r="CR87" s="879"/>
      <c r="CS87" s="880"/>
      <c r="CT87" s="880"/>
      <c r="CU87" s="880"/>
      <c r="CV87" s="881"/>
      <c r="CW87" s="879"/>
      <c r="CX87" s="880"/>
      <c r="CY87" s="880"/>
      <c r="CZ87" s="880"/>
      <c r="DA87" s="881"/>
      <c r="DB87" s="879"/>
      <c r="DC87" s="880"/>
      <c r="DD87" s="880"/>
      <c r="DE87" s="880"/>
      <c r="DF87" s="881"/>
      <c r="DG87" s="879"/>
      <c r="DH87" s="880"/>
      <c r="DI87" s="880"/>
      <c r="DJ87" s="880"/>
      <c r="DK87" s="881"/>
      <c r="DL87" s="879"/>
      <c r="DM87" s="880"/>
      <c r="DN87" s="880"/>
      <c r="DO87" s="880"/>
      <c r="DP87" s="881"/>
      <c r="DQ87" s="879"/>
      <c r="DR87" s="880"/>
      <c r="DS87" s="880"/>
      <c r="DT87" s="880"/>
      <c r="DU87" s="881"/>
      <c r="DV87" s="876"/>
      <c r="DW87" s="877"/>
      <c r="DX87" s="877"/>
      <c r="DY87" s="877"/>
      <c r="DZ87" s="878"/>
      <c r="EA87" s="199"/>
    </row>
    <row r="88" spans="1:131" s="200" customFormat="1" ht="26.25" customHeight="1" thickBot="1" x14ac:dyDescent="0.2">
      <c r="A88" s="217" t="s">
        <v>369</v>
      </c>
      <c r="B88" s="810" t="s">
        <v>401</v>
      </c>
      <c r="C88" s="811"/>
      <c r="D88" s="811"/>
      <c r="E88" s="811"/>
      <c r="F88" s="811"/>
      <c r="G88" s="811"/>
      <c r="H88" s="811"/>
      <c r="I88" s="811"/>
      <c r="J88" s="811"/>
      <c r="K88" s="811"/>
      <c r="L88" s="811"/>
      <c r="M88" s="811"/>
      <c r="N88" s="811"/>
      <c r="O88" s="811"/>
      <c r="P88" s="812"/>
      <c r="Q88" s="857"/>
      <c r="R88" s="858"/>
      <c r="S88" s="858"/>
      <c r="T88" s="858"/>
      <c r="U88" s="858"/>
      <c r="V88" s="858"/>
      <c r="W88" s="858"/>
      <c r="X88" s="858"/>
      <c r="Y88" s="858"/>
      <c r="Z88" s="858"/>
      <c r="AA88" s="858"/>
      <c r="AB88" s="858"/>
      <c r="AC88" s="858"/>
      <c r="AD88" s="858"/>
      <c r="AE88" s="858"/>
      <c r="AF88" s="861">
        <v>6407</v>
      </c>
      <c r="AG88" s="861"/>
      <c r="AH88" s="861"/>
      <c r="AI88" s="861"/>
      <c r="AJ88" s="861"/>
      <c r="AK88" s="858"/>
      <c r="AL88" s="858"/>
      <c r="AM88" s="858"/>
      <c r="AN88" s="858"/>
      <c r="AO88" s="858"/>
      <c r="AP88" s="861">
        <v>935</v>
      </c>
      <c r="AQ88" s="861"/>
      <c r="AR88" s="861"/>
      <c r="AS88" s="861"/>
      <c r="AT88" s="861"/>
      <c r="AU88" s="861">
        <v>825</v>
      </c>
      <c r="AV88" s="861"/>
      <c r="AW88" s="861"/>
      <c r="AX88" s="861"/>
      <c r="AY88" s="861"/>
      <c r="AZ88" s="866"/>
      <c r="BA88" s="866"/>
      <c r="BB88" s="866"/>
      <c r="BC88" s="866"/>
      <c r="BD88" s="867"/>
      <c r="BE88" s="218"/>
      <c r="BF88" s="218"/>
      <c r="BG88" s="218"/>
      <c r="BH88" s="218"/>
      <c r="BI88" s="218"/>
      <c r="BJ88" s="218"/>
      <c r="BK88" s="218"/>
      <c r="BL88" s="218"/>
      <c r="BM88" s="218"/>
      <c r="BN88" s="218"/>
      <c r="BO88" s="218"/>
      <c r="BP88" s="218"/>
      <c r="BQ88" s="215">
        <v>82</v>
      </c>
      <c r="BR88" s="220"/>
      <c r="BS88" s="882"/>
      <c r="BT88" s="883"/>
      <c r="BU88" s="883"/>
      <c r="BV88" s="883"/>
      <c r="BW88" s="883"/>
      <c r="BX88" s="883"/>
      <c r="BY88" s="883"/>
      <c r="BZ88" s="883"/>
      <c r="CA88" s="883"/>
      <c r="CB88" s="883"/>
      <c r="CC88" s="883"/>
      <c r="CD88" s="883"/>
      <c r="CE88" s="883"/>
      <c r="CF88" s="883"/>
      <c r="CG88" s="884"/>
      <c r="CH88" s="879"/>
      <c r="CI88" s="880"/>
      <c r="CJ88" s="880"/>
      <c r="CK88" s="880"/>
      <c r="CL88" s="881"/>
      <c r="CM88" s="879"/>
      <c r="CN88" s="880"/>
      <c r="CO88" s="880"/>
      <c r="CP88" s="880"/>
      <c r="CQ88" s="881"/>
      <c r="CR88" s="879"/>
      <c r="CS88" s="880"/>
      <c r="CT88" s="880"/>
      <c r="CU88" s="880"/>
      <c r="CV88" s="881"/>
      <c r="CW88" s="879"/>
      <c r="CX88" s="880"/>
      <c r="CY88" s="880"/>
      <c r="CZ88" s="880"/>
      <c r="DA88" s="881"/>
      <c r="DB88" s="879"/>
      <c r="DC88" s="880"/>
      <c r="DD88" s="880"/>
      <c r="DE88" s="880"/>
      <c r="DF88" s="881"/>
      <c r="DG88" s="879"/>
      <c r="DH88" s="880"/>
      <c r="DI88" s="880"/>
      <c r="DJ88" s="880"/>
      <c r="DK88" s="881"/>
      <c r="DL88" s="879"/>
      <c r="DM88" s="880"/>
      <c r="DN88" s="880"/>
      <c r="DO88" s="880"/>
      <c r="DP88" s="881"/>
      <c r="DQ88" s="879"/>
      <c r="DR88" s="880"/>
      <c r="DS88" s="880"/>
      <c r="DT88" s="880"/>
      <c r="DU88" s="881"/>
      <c r="DV88" s="876"/>
      <c r="DW88" s="877"/>
      <c r="DX88" s="877"/>
      <c r="DY88" s="877"/>
      <c r="DZ88" s="878"/>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2"/>
      <c r="BT89" s="883"/>
      <c r="BU89" s="883"/>
      <c r="BV89" s="883"/>
      <c r="BW89" s="883"/>
      <c r="BX89" s="883"/>
      <c r="BY89" s="883"/>
      <c r="BZ89" s="883"/>
      <c r="CA89" s="883"/>
      <c r="CB89" s="883"/>
      <c r="CC89" s="883"/>
      <c r="CD89" s="883"/>
      <c r="CE89" s="883"/>
      <c r="CF89" s="883"/>
      <c r="CG89" s="884"/>
      <c r="CH89" s="879"/>
      <c r="CI89" s="880"/>
      <c r="CJ89" s="880"/>
      <c r="CK89" s="880"/>
      <c r="CL89" s="881"/>
      <c r="CM89" s="879"/>
      <c r="CN89" s="880"/>
      <c r="CO89" s="880"/>
      <c r="CP89" s="880"/>
      <c r="CQ89" s="881"/>
      <c r="CR89" s="879"/>
      <c r="CS89" s="880"/>
      <c r="CT89" s="880"/>
      <c r="CU89" s="880"/>
      <c r="CV89" s="881"/>
      <c r="CW89" s="879"/>
      <c r="CX89" s="880"/>
      <c r="CY89" s="880"/>
      <c r="CZ89" s="880"/>
      <c r="DA89" s="881"/>
      <c r="DB89" s="879"/>
      <c r="DC89" s="880"/>
      <c r="DD89" s="880"/>
      <c r="DE89" s="880"/>
      <c r="DF89" s="881"/>
      <c r="DG89" s="879"/>
      <c r="DH89" s="880"/>
      <c r="DI89" s="880"/>
      <c r="DJ89" s="880"/>
      <c r="DK89" s="881"/>
      <c r="DL89" s="879"/>
      <c r="DM89" s="880"/>
      <c r="DN89" s="880"/>
      <c r="DO89" s="880"/>
      <c r="DP89" s="881"/>
      <c r="DQ89" s="879"/>
      <c r="DR89" s="880"/>
      <c r="DS89" s="880"/>
      <c r="DT89" s="880"/>
      <c r="DU89" s="881"/>
      <c r="DV89" s="876"/>
      <c r="DW89" s="877"/>
      <c r="DX89" s="877"/>
      <c r="DY89" s="877"/>
      <c r="DZ89" s="878"/>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2"/>
      <c r="BT90" s="883"/>
      <c r="BU90" s="883"/>
      <c r="BV90" s="883"/>
      <c r="BW90" s="883"/>
      <c r="BX90" s="883"/>
      <c r="BY90" s="883"/>
      <c r="BZ90" s="883"/>
      <c r="CA90" s="883"/>
      <c r="CB90" s="883"/>
      <c r="CC90" s="883"/>
      <c r="CD90" s="883"/>
      <c r="CE90" s="883"/>
      <c r="CF90" s="883"/>
      <c r="CG90" s="884"/>
      <c r="CH90" s="879"/>
      <c r="CI90" s="880"/>
      <c r="CJ90" s="880"/>
      <c r="CK90" s="880"/>
      <c r="CL90" s="881"/>
      <c r="CM90" s="879"/>
      <c r="CN90" s="880"/>
      <c r="CO90" s="880"/>
      <c r="CP90" s="880"/>
      <c r="CQ90" s="881"/>
      <c r="CR90" s="879"/>
      <c r="CS90" s="880"/>
      <c r="CT90" s="880"/>
      <c r="CU90" s="880"/>
      <c r="CV90" s="881"/>
      <c r="CW90" s="879"/>
      <c r="CX90" s="880"/>
      <c r="CY90" s="880"/>
      <c r="CZ90" s="880"/>
      <c r="DA90" s="881"/>
      <c r="DB90" s="879"/>
      <c r="DC90" s="880"/>
      <c r="DD90" s="880"/>
      <c r="DE90" s="880"/>
      <c r="DF90" s="881"/>
      <c r="DG90" s="879"/>
      <c r="DH90" s="880"/>
      <c r="DI90" s="880"/>
      <c r="DJ90" s="880"/>
      <c r="DK90" s="881"/>
      <c r="DL90" s="879"/>
      <c r="DM90" s="880"/>
      <c r="DN90" s="880"/>
      <c r="DO90" s="880"/>
      <c r="DP90" s="881"/>
      <c r="DQ90" s="879"/>
      <c r="DR90" s="880"/>
      <c r="DS90" s="880"/>
      <c r="DT90" s="880"/>
      <c r="DU90" s="881"/>
      <c r="DV90" s="876"/>
      <c r="DW90" s="877"/>
      <c r="DX90" s="877"/>
      <c r="DY90" s="877"/>
      <c r="DZ90" s="878"/>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2"/>
      <c r="BT91" s="883"/>
      <c r="BU91" s="883"/>
      <c r="BV91" s="883"/>
      <c r="BW91" s="883"/>
      <c r="BX91" s="883"/>
      <c r="BY91" s="883"/>
      <c r="BZ91" s="883"/>
      <c r="CA91" s="883"/>
      <c r="CB91" s="883"/>
      <c r="CC91" s="883"/>
      <c r="CD91" s="883"/>
      <c r="CE91" s="883"/>
      <c r="CF91" s="883"/>
      <c r="CG91" s="884"/>
      <c r="CH91" s="879"/>
      <c r="CI91" s="880"/>
      <c r="CJ91" s="880"/>
      <c r="CK91" s="880"/>
      <c r="CL91" s="881"/>
      <c r="CM91" s="879"/>
      <c r="CN91" s="880"/>
      <c r="CO91" s="880"/>
      <c r="CP91" s="880"/>
      <c r="CQ91" s="881"/>
      <c r="CR91" s="879"/>
      <c r="CS91" s="880"/>
      <c r="CT91" s="880"/>
      <c r="CU91" s="880"/>
      <c r="CV91" s="881"/>
      <c r="CW91" s="879"/>
      <c r="CX91" s="880"/>
      <c r="CY91" s="880"/>
      <c r="CZ91" s="880"/>
      <c r="DA91" s="881"/>
      <c r="DB91" s="879"/>
      <c r="DC91" s="880"/>
      <c r="DD91" s="880"/>
      <c r="DE91" s="880"/>
      <c r="DF91" s="881"/>
      <c r="DG91" s="879"/>
      <c r="DH91" s="880"/>
      <c r="DI91" s="880"/>
      <c r="DJ91" s="880"/>
      <c r="DK91" s="881"/>
      <c r="DL91" s="879"/>
      <c r="DM91" s="880"/>
      <c r="DN91" s="880"/>
      <c r="DO91" s="880"/>
      <c r="DP91" s="881"/>
      <c r="DQ91" s="879"/>
      <c r="DR91" s="880"/>
      <c r="DS91" s="880"/>
      <c r="DT91" s="880"/>
      <c r="DU91" s="881"/>
      <c r="DV91" s="876"/>
      <c r="DW91" s="877"/>
      <c r="DX91" s="877"/>
      <c r="DY91" s="877"/>
      <c r="DZ91" s="878"/>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2"/>
      <c r="BT92" s="883"/>
      <c r="BU92" s="883"/>
      <c r="BV92" s="883"/>
      <c r="BW92" s="883"/>
      <c r="BX92" s="883"/>
      <c r="BY92" s="883"/>
      <c r="BZ92" s="883"/>
      <c r="CA92" s="883"/>
      <c r="CB92" s="883"/>
      <c r="CC92" s="883"/>
      <c r="CD92" s="883"/>
      <c r="CE92" s="883"/>
      <c r="CF92" s="883"/>
      <c r="CG92" s="884"/>
      <c r="CH92" s="879"/>
      <c r="CI92" s="880"/>
      <c r="CJ92" s="880"/>
      <c r="CK92" s="880"/>
      <c r="CL92" s="881"/>
      <c r="CM92" s="879"/>
      <c r="CN92" s="880"/>
      <c r="CO92" s="880"/>
      <c r="CP92" s="880"/>
      <c r="CQ92" s="881"/>
      <c r="CR92" s="879"/>
      <c r="CS92" s="880"/>
      <c r="CT92" s="880"/>
      <c r="CU92" s="880"/>
      <c r="CV92" s="881"/>
      <c r="CW92" s="879"/>
      <c r="CX92" s="880"/>
      <c r="CY92" s="880"/>
      <c r="CZ92" s="880"/>
      <c r="DA92" s="881"/>
      <c r="DB92" s="879"/>
      <c r="DC92" s="880"/>
      <c r="DD92" s="880"/>
      <c r="DE92" s="880"/>
      <c r="DF92" s="881"/>
      <c r="DG92" s="879"/>
      <c r="DH92" s="880"/>
      <c r="DI92" s="880"/>
      <c r="DJ92" s="880"/>
      <c r="DK92" s="881"/>
      <c r="DL92" s="879"/>
      <c r="DM92" s="880"/>
      <c r="DN92" s="880"/>
      <c r="DO92" s="880"/>
      <c r="DP92" s="881"/>
      <c r="DQ92" s="879"/>
      <c r="DR92" s="880"/>
      <c r="DS92" s="880"/>
      <c r="DT92" s="880"/>
      <c r="DU92" s="881"/>
      <c r="DV92" s="876"/>
      <c r="DW92" s="877"/>
      <c r="DX92" s="877"/>
      <c r="DY92" s="877"/>
      <c r="DZ92" s="878"/>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2"/>
      <c r="BT93" s="883"/>
      <c r="BU93" s="883"/>
      <c r="BV93" s="883"/>
      <c r="BW93" s="883"/>
      <c r="BX93" s="883"/>
      <c r="BY93" s="883"/>
      <c r="BZ93" s="883"/>
      <c r="CA93" s="883"/>
      <c r="CB93" s="883"/>
      <c r="CC93" s="883"/>
      <c r="CD93" s="883"/>
      <c r="CE93" s="883"/>
      <c r="CF93" s="883"/>
      <c r="CG93" s="884"/>
      <c r="CH93" s="879"/>
      <c r="CI93" s="880"/>
      <c r="CJ93" s="880"/>
      <c r="CK93" s="880"/>
      <c r="CL93" s="881"/>
      <c r="CM93" s="879"/>
      <c r="CN93" s="880"/>
      <c r="CO93" s="880"/>
      <c r="CP93" s="880"/>
      <c r="CQ93" s="881"/>
      <c r="CR93" s="879"/>
      <c r="CS93" s="880"/>
      <c r="CT93" s="880"/>
      <c r="CU93" s="880"/>
      <c r="CV93" s="881"/>
      <c r="CW93" s="879"/>
      <c r="CX93" s="880"/>
      <c r="CY93" s="880"/>
      <c r="CZ93" s="880"/>
      <c r="DA93" s="881"/>
      <c r="DB93" s="879"/>
      <c r="DC93" s="880"/>
      <c r="DD93" s="880"/>
      <c r="DE93" s="880"/>
      <c r="DF93" s="881"/>
      <c r="DG93" s="879"/>
      <c r="DH93" s="880"/>
      <c r="DI93" s="880"/>
      <c r="DJ93" s="880"/>
      <c r="DK93" s="881"/>
      <c r="DL93" s="879"/>
      <c r="DM93" s="880"/>
      <c r="DN93" s="880"/>
      <c r="DO93" s="880"/>
      <c r="DP93" s="881"/>
      <c r="DQ93" s="879"/>
      <c r="DR93" s="880"/>
      <c r="DS93" s="880"/>
      <c r="DT93" s="880"/>
      <c r="DU93" s="881"/>
      <c r="DV93" s="876"/>
      <c r="DW93" s="877"/>
      <c r="DX93" s="877"/>
      <c r="DY93" s="877"/>
      <c r="DZ93" s="878"/>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2"/>
      <c r="BT94" s="883"/>
      <c r="BU94" s="883"/>
      <c r="BV94" s="883"/>
      <c r="BW94" s="883"/>
      <c r="BX94" s="883"/>
      <c r="BY94" s="883"/>
      <c r="BZ94" s="883"/>
      <c r="CA94" s="883"/>
      <c r="CB94" s="883"/>
      <c r="CC94" s="883"/>
      <c r="CD94" s="883"/>
      <c r="CE94" s="883"/>
      <c r="CF94" s="883"/>
      <c r="CG94" s="884"/>
      <c r="CH94" s="879"/>
      <c r="CI94" s="880"/>
      <c r="CJ94" s="880"/>
      <c r="CK94" s="880"/>
      <c r="CL94" s="881"/>
      <c r="CM94" s="879"/>
      <c r="CN94" s="880"/>
      <c r="CO94" s="880"/>
      <c r="CP94" s="880"/>
      <c r="CQ94" s="881"/>
      <c r="CR94" s="879"/>
      <c r="CS94" s="880"/>
      <c r="CT94" s="880"/>
      <c r="CU94" s="880"/>
      <c r="CV94" s="881"/>
      <c r="CW94" s="879"/>
      <c r="CX94" s="880"/>
      <c r="CY94" s="880"/>
      <c r="CZ94" s="880"/>
      <c r="DA94" s="881"/>
      <c r="DB94" s="879"/>
      <c r="DC94" s="880"/>
      <c r="DD94" s="880"/>
      <c r="DE94" s="880"/>
      <c r="DF94" s="881"/>
      <c r="DG94" s="879"/>
      <c r="DH94" s="880"/>
      <c r="DI94" s="880"/>
      <c r="DJ94" s="880"/>
      <c r="DK94" s="881"/>
      <c r="DL94" s="879"/>
      <c r="DM94" s="880"/>
      <c r="DN94" s="880"/>
      <c r="DO94" s="880"/>
      <c r="DP94" s="881"/>
      <c r="DQ94" s="879"/>
      <c r="DR94" s="880"/>
      <c r="DS94" s="880"/>
      <c r="DT94" s="880"/>
      <c r="DU94" s="881"/>
      <c r="DV94" s="876"/>
      <c r="DW94" s="877"/>
      <c r="DX94" s="877"/>
      <c r="DY94" s="877"/>
      <c r="DZ94" s="878"/>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2"/>
      <c r="BT95" s="883"/>
      <c r="BU95" s="883"/>
      <c r="BV95" s="883"/>
      <c r="BW95" s="883"/>
      <c r="BX95" s="883"/>
      <c r="BY95" s="883"/>
      <c r="BZ95" s="883"/>
      <c r="CA95" s="883"/>
      <c r="CB95" s="883"/>
      <c r="CC95" s="883"/>
      <c r="CD95" s="883"/>
      <c r="CE95" s="883"/>
      <c r="CF95" s="883"/>
      <c r="CG95" s="884"/>
      <c r="CH95" s="879"/>
      <c r="CI95" s="880"/>
      <c r="CJ95" s="880"/>
      <c r="CK95" s="880"/>
      <c r="CL95" s="881"/>
      <c r="CM95" s="879"/>
      <c r="CN95" s="880"/>
      <c r="CO95" s="880"/>
      <c r="CP95" s="880"/>
      <c r="CQ95" s="881"/>
      <c r="CR95" s="879"/>
      <c r="CS95" s="880"/>
      <c r="CT95" s="880"/>
      <c r="CU95" s="880"/>
      <c r="CV95" s="881"/>
      <c r="CW95" s="879"/>
      <c r="CX95" s="880"/>
      <c r="CY95" s="880"/>
      <c r="CZ95" s="880"/>
      <c r="DA95" s="881"/>
      <c r="DB95" s="879"/>
      <c r="DC95" s="880"/>
      <c r="DD95" s="880"/>
      <c r="DE95" s="880"/>
      <c r="DF95" s="881"/>
      <c r="DG95" s="879"/>
      <c r="DH95" s="880"/>
      <c r="DI95" s="880"/>
      <c r="DJ95" s="880"/>
      <c r="DK95" s="881"/>
      <c r="DL95" s="879"/>
      <c r="DM95" s="880"/>
      <c r="DN95" s="880"/>
      <c r="DO95" s="880"/>
      <c r="DP95" s="881"/>
      <c r="DQ95" s="879"/>
      <c r="DR95" s="880"/>
      <c r="DS95" s="880"/>
      <c r="DT95" s="880"/>
      <c r="DU95" s="881"/>
      <c r="DV95" s="876"/>
      <c r="DW95" s="877"/>
      <c r="DX95" s="877"/>
      <c r="DY95" s="877"/>
      <c r="DZ95" s="878"/>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2"/>
      <c r="BT96" s="883"/>
      <c r="BU96" s="883"/>
      <c r="BV96" s="883"/>
      <c r="BW96" s="883"/>
      <c r="BX96" s="883"/>
      <c r="BY96" s="883"/>
      <c r="BZ96" s="883"/>
      <c r="CA96" s="883"/>
      <c r="CB96" s="883"/>
      <c r="CC96" s="883"/>
      <c r="CD96" s="883"/>
      <c r="CE96" s="883"/>
      <c r="CF96" s="883"/>
      <c r="CG96" s="884"/>
      <c r="CH96" s="879"/>
      <c r="CI96" s="880"/>
      <c r="CJ96" s="880"/>
      <c r="CK96" s="880"/>
      <c r="CL96" s="881"/>
      <c r="CM96" s="879"/>
      <c r="CN96" s="880"/>
      <c r="CO96" s="880"/>
      <c r="CP96" s="880"/>
      <c r="CQ96" s="881"/>
      <c r="CR96" s="879"/>
      <c r="CS96" s="880"/>
      <c r="CT96" s="880"/>
      <c r="CU96" s="880"/>
      <c r="CV96" s="881"/>
      <c r="CW96" s="879"/>
      <c r="CX96" s="880"/>
      <c r="CY96" s="880"/>
      <c r="CZ96" s="880"/>
      <c r="DA96" s="881"/>
      <c r="DB96" s="879"/>
      <c r="DC96" s="880"/>
      <c r="DD96" s="880"/>
      <c r="DE96" s="880"/>
      <c r="DF96" s="881"/>
      <c r="DG96" s="879"/>
      <c r="DH96" s="880"/>
      <c r="DI96" s="880"/>
      <c r="DJ96" s="880"/>
      <c r="DK96" s="881"/>
      <c r="DL96" s="879"/>
      <c r="DM96" s="880"/>
      <c r="DN96" s="880"/>
      <c r="DO96" s="880"/>
      <c r="DP96" s="881"/>
      <c r="DQ96" s="879"/>
      <c r="DR96" s="880"/>
      <c r="DS96" s="880"/>
      <c r="DT96" s="880"/>
      <c r="DU96" s="881"/>
      <c r="DV96" s="876"/>
      <c r="DW96" s="877"/>
      <c r="DX96" s="877"/>
      <c r="DY96" s="877"/>
      <c r="DZ96" s="878"/>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2"/>
      <c r="BT97" s="883"/>
      <c r="BU97" s="883"/>
      <c r="BV97" s="883"/>
      <c r="BW97" s="883"/>
      <c r="BX97" s="883"/>
      <c r="BY97" s="883"/>
      <c r="BZ97" s="883"/>
      <c r="CA97" s="883"/>
      <c r="CB97" s="883"/>
      <c r="CC97" s="883"/>
      <c r="CD97" s="883"/>
      <c r="CE97" s="883"/>
      <c r="CF97" s="883"/>
      <c r="CG97" s="884"/>
      <c r="CH97" s="879"/>
      <c r="CI97" s="880"/>
      <c r="CJ97" s="880"/>
      <c r="CK97" s="880"/>
      <c r="CL97" s="881"/>
      <c r="CM97" s="879"/>
      <c r="CN97" s="880"/>
      <c r="CO97" s="880"/>
      <c r="CP97" s="880"/>
      <c r="CQ97" s="881"/>
      <c r="CR97" s="879"/>
      <c r="CS97" s="880"/>
      <c r="CT97" s="880"/>
      <c r="CU97" s="880"/>
      <c r="CV97" s="881"/>
      <c r="CW97" s="879"/>
      <c r="CX97" s="880"/>
      <c r="CY97" s="880"/>
      <c r="CZ97" s="880"/>
      <c r="DA97" s="881"/>
      <c r="DB97" s="879"/>
      <c r="DC97" s="880"/>
      <c r="DD97" s="880"/>
      <c r="DE97" s="880"/>
      <c r="DF97" s="881"/>
      <c r="DG97" s="879"/>
      <c r="DH97" s="880"/>
      <c r="DI97" s="880"/>
      <c r="DJ97" s="880"/>
      <c r="DK97" s="881"/>
      <c r="DL97" s="879"/>
      <c r="DM97" s="880"/>
      <c r="DN97" s="880"/>
      <c r="DO97" s="880"/>
      <c r="DP97" s="881"/>
      <c r="DQ97" s="879"/>
      <c r="DR97" s="880"/>
      <c r="DS97" s="880"/>
      <c r="DT97" s="880"/>
      <c r="DU97" s="881"/>
      <c r="DV97" s="876"/>
      <c r="DW97" s="877"/>
      <c r="DX97" s="877"/>
      <c r="DY97" s="877"/>
      <c r="DZ97" s="878"/>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2"/>
      <c r="BT98" s="883"/>
      <c r="BU98" s="883"/>
      <c r="BV98" s="883"/>
      <c r="BW98" s="883"/>
      <c r="BX98" s="883"/>
      <c r="BY98" s="883"/>
      <c r="BZ98" s="883"/>
      <c r="CA98" s="883"/>
      <c r="CB98" s="883"/>
      <c r="CC98" s="883"/>
      <c r="CD98" s="883"/>
      <c r="CE98" s="883"/>
      <c r="CF98" s="883"/>
      <c r="CG98" s="884"/>
      <c r="CH98" s="879"/>
      <c r="CI98" s="880"/>
      <c r="CJ98" s="880"/>
      <c r="CK98" s="880"/>
      <c r="CL98" s="881"/>
      <c r="CM98" s="879"/>
      <c r="CN98" s="880"/>
      <c r="CO98" s="880"/>
      <c r="CP98" s="880"/>
      <c r="CQ98" s="881"/>
      <c r="CR98" s="879"/>
      <c r="CS98" s="880"/>
      <c r="CT98" s="880"/>
      <c r="CU98" s="880"/>
      <c r="CV98" s="881"/>
      <c r="CW98" s="879"/>
      <c r="CX98" s="880"/>
      <c r="CY98" s="880"/>
      <c r="CZ98" s="880"/>
      <c r="DA98" s="881"/>
      <c r="DB98" s="879"/>
      <c r="DC98" s="880"/>
      <c r="DD98" s="880"/>
      <c r="DE98" s="880"/>
      <c r="DF98" s="881"/>
      <c r="DG98" s="879"/>
      <c r="DH98" s="880"/>
      <c r="DI98" s="880"/>
      <c r="DJ98" s="880"/>
      <c r="DK98" s="881"/>
      <c r="DL98" s="879"/>
      <c r="DM98" s="880"/>
      <c r="DN98" s="880"/>
      <c r="DO98" s="880"/>
      <c r="DP98" s="881"/>
      <c r="DQ98" s="879"/>
      <c r="DR98" s="880"/>
      <c r="DS98" s="880"/>
      <c r="DT98" s="880"/>
      <c r="DU98" s="881"/>
      <c r="DV98" s="876"/>
      <c r="DW98" s="877"/>
      <c r="DX98" s="877"/>
      <c r="DY98" s="877"/>
      <c r="DZ98" s="878"/>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2"/>
      <c r="BT99" s="883"/>
      <c r="BU99" s="883"/>
      <c r="BV99" s="883"/>
      <c r="BW99" s="883"/>
      <c r="BX99" s="883"/>
      <c r="BY99" s="883"/>
      <c r="BZ99" s="883"/>
      <c r="CA99" s="883"/>
      <c r="CB99" s="883"/>
      <c r="CC99" s="883"/>
      <c r="CD99" s="883"/>
      <c r="CE99" s="883"/>
      <c r="CF99" s="883"/>
      <c r="CG99" s="884"/>
      <c r="CH99" s="879"/>
      <c r="CI99" s="880"/>
      <c r="CJ99" s="880"/>
      <c r="CK99" s="880"/>
      <c r="CL99" s="881"/>
      <c r="CM99" s="879"/>
      <c r="CN99" s="880"/>
      <c r="CO99" s="880"/>
      <c r="CP99" s="880"/>
      <c r="CQ99" s="881"/>
      <c r="CR99" s="879"/>
      <c r="CS99" s="880"/>
      <c r="CT99" s="880"/>
      <c r="CU99" s="880"/>
      <c r="CV99" s="881"/>
      <c r="CW99" s="879"/>
      <c r="CX99" s="880"/>
      <c r="CY99" s="880"/>
      <c r="CZ99" s="880"/>
      <c r="DA99" s="881"/>
      <c r="DB99" s="879"/>
      <c r="DC99" s="880"/>
      <c r="DD99" s="880"/>
      <c r="DE99" s="880"/>
      <c r="DF99" s="881"/>
      <c r="DG99" s="879"/>
      <c r="DH99" s="880"/>
      <c r="DI99" s="880"/>
      <c r="DJ99" s="880"/>
      <c r="DK99" s="881"/>
      <c r="DL99" s="879"/>
      <c r="DM99" s="880"/>
      <c r="DN99" s="880"/>
      <c r="DO99" s="880"/>
      <c r="DP99" s="881"/>
      <c r="DQ99" s="879"/>
      <c r="DR99" s="880"/>
      <c r="DS99" s="880"/>
      <c r="DT99" s="880"/>
      <c r="DU99" s="881"/>
      <c r="DV99" s="876"/>
      <c r="DW99" s="877"/>
      <c r="DX99" s="877"/>
      <c r="DY99" s="877"/>
      <c r="DZ99" s="878"/>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2"/>
      <c r="BT100" s="883"/>
      <c r="BU100" s="883"/>
      <c r="BV100" s="883"/>
      <c r="BW100" s="883"/>
      <c r="BX100" s="883"/>
      <c r="BY100" s="883"/>
      <c r="BZ100" s="883"/>
      <c r="CA100" s="883"/>
      <c r="CB100" s="883"/>
      <c r="CC100" s="883"/>
      <c r="CD100" s="883"/>
      <c r="CE100" s="883"/>
      <c r="CF100" s="883"/>
      <c r="CG100" s="884"/>
      <c r="CH100" s="879"/>
      <c r="CI100" s="880"/>
      <c r="CJ100" s="880"/>
      <c r="CK100" s="880"/>
      <c r="CL100" s="881"/>
      <c r="CM100" s="879"/>
      <c r="CN100" s="880"/>
      <c r="CO100" s="880"/>
      <c r="CP100" s="880"/>
      <c r="CQ100" s="881"/>
      <c r="CR100" s="879"/>
      <c r="CS100" s="880"/>
      <c r="CT100" s="880"/>
      <c r="CU100" s="880"/>
      <c r="CV100" s="881"/>
      <c r="CW100" s="879"/>
      <c r="CX100" s="880"/>
      <c r="CY100" s="880"/>
      <c r="CZ100" s="880"/>
      <c r="DA100" s="881"/>
      <c r="DB100" s="879"/>
      <c r="DC100" s="880"/>
      <c r="DD100" s="880"/>
      <c r="DE100" s="880"/>
      <c r="DF100" s="881"/>
      <c r="DG100" s="879"/>
      <c r="DH100" s="880"/>
      <c r="DI100" s="880"/>
      <c r="DJ100" s="880"/>
      <c r="DK100" s="881"/>
      <c r="DL100" s="879"/>
      <c r="DM100" s="880"/>
      <c r="DN100" s="880"/>
      <c r="DO100" s="880"/>
      <c r="DP100" s="881"/>
      <c r="DQ100" s="879"/>
      <c r="DR100" s="880"/>
      <c r="DS100" s="880"/>
      <c r="DT100" s="880"/>
      <c r="DU100" s="881"/>
      <c r="DV100" s="876"/>
      <c r="DW100" s="877"/>
      <c r="DX100" s="877"/>
      <c r="DY100" s="877"/>
      <c r="DZ100" s="878"/>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2"/>
      <c r="BT101" s="883"/>
      <c r="BU101" s="883"/>
      <c r="BV101" s="883"/>
      <c r="BW101" s="883"/>
      <c r="BX101" s="883"/>
      <c r="BY101" s="883"/>
      <c r="BZ101" s="883"/>
      <c r="CA101" s="883"/>
      <c r="CB101" s="883"/>
      <c r="CC101" s="883"/>
      <c r="CD101" s="883"/>
      <c r="CE101" s="883"/>
      <c r="CF101" s="883"/>
      <c r="CG101" s="884"/>
      <c r="CH101" s="879"/>
      <c r="CI101" s="880"/>
      <c r="CJ101" s="880"/>
      <c r="CK101" s="880"/>
      <c r="CL101" s="881"/>
      <c r="CM101" s="879"/>
      <c r="CN101" s="880"/>
      <c r="CO101" s="880"/>
      <c r="CP101" s="880"/>
      <c r="CQ101" s="881"/>
      <c r="CR101" s="879"/>
      <c r="CS101" s="880"/>
      <c r="CT101" s="880"/>
      <c r="CU101" s="880"/>
      <c r="CV101" s="881"/>
      <c r="CW101" s="879"/>
      <c r="CX101" s="880"/>
      <c r="CY101" s="880"/>
      <c r="CZ101" s="880"/>
      <c r="DA101" s="881"/>
      <c r="DB101" s="879"/>
      <c r="DC101" s="880"/>
      <c r="DD101" s="880"/>
      <c r="DE101" s="880"/>
      <c r="DF101" s="881"/>
      <c r="DG101" s="879"/>
      <c r="DH101" s="880"/>
      <c r="DI101" s="880"/>
      <c r="DJ101" s="880"/>
      <c r="DK101" s="881"/>
      <c r="DL101" s="879"/>
      <c r="DM101" s="880"/>
      <c r="DN101" s="880"/>
      <c r="DO101" s="880"/>
      <c r="DP101" s="881"/>
      <c r="DQ101" s="879"/>
      <c r="DR101" s="880"/>
      <c r="DS101" s="880"/>
      <c r="DT101" s="880"/>
      <c r="DU101" s="881"/>
      <c r="DV101" s="876"/>
      <c r="DW101" s="877"/>
      <c r="DX101" s="877"/>
      <c r="DY101" s="877"/>
      <c r="DZ101" s="878"/>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810" t="s">
        <v>402</v>
      </c>
      <c r="BS102" s="811"/>
      <c r="BT102" s="811"/>
      <c r="BU102" s="811"/>
      <c r="BV102" s="811"/>
      <c r="BW102" s="811"/>
      <c r="BX102" s="811"/>
      <c r="BY102" s="811"/>
      <c r="BZ102" s="811"/>
      <c r="CA102" s="811"/>
      <c r="CB102" s="811"/>
      <c r="CC102" s="811"/>
      <c r="CD102" s="811"/>
      <c r="CE102" s="811"/>
      <c r="CF102" s="811"/>
      <c r="CG102" s="812"/>
      <c r="CH102" s="908"/>
      <c r="CI102" s="909"/>
      <c r="CJ102" s="909"/>
      <c r="CK102" s="909"/>
      <c r="CL102" s="910"/>
      <c r="CM102" s="908"/>
      <c r="CN102" s="909"/>
      <c r="CO102" s="909"/>
      <c r="CP102" s="909"/>
      <c r="CQ102" s="910"/>
      <c r="CR102" s="911">
        <v>10</v>
      </c>
      <c r="CS102" s="869"/>
      <c r="CT102" s="869"/>
      <c r="CU102" s="869"/>
      <c r="CV102" s="912"/>
      <c r="CW102" s="911" t="s">
        <v>565</v>
      </c>
      <c r="CX102" s="869"/>
      <c r="CY102" s="869"/>
      <c r="CZ102" s="869"/>
      <c r="DA102" s="912"/>
      <c r="DB102" s="911" t="s">
        <v>565</v>
      </c>
      <c r="DC102" s="869"/>
      <c r="DD102" s="869"/>
      <c r="DE102" s="869"/>
      <c r="DF102" s="912"/>
      <c r="DG102" s="911" t="s">
        <v>565</v>
      </c>
      <c r="DH102" s="869"/>
      <c r="DI102" s="869"/>
      <c r="DJ102" s="869"/>
      <c r="DK102" s="912"/>
      <c r="DL102" s="911" t="s">
        <v>565</v>
      </c>
      <c r="DM102" s="869"/>
      <c r="DN102" s="869"/>
      <c r="DO102" s="869"/>
      <c r="DP102" s="912"/>
      <c r="DQ102" s="911" t="s">
        <v>565</v>
      </c>
      <c r="DR102" s="869"/>
      <c r="DS102" s="869"/>
      <c r="DT102" s="869"/>
      <c r="DU102" s="912"/>
      <c r="DV102" s="935"/>
      <c r="DW102" s="936"/>
      <c r="DX102" s="936"/>
      <c r="DY102" s="936"/>
      <c r="DZ102" s="937"/>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8" t="s">
        <v>403</v>
      </c>
      <c r="BR103" s="938"/>
      <c r="BS103" s="938"/>
      <c r="BT103" s="938"/>
      <c r="BU103" s="938"/>
      <c r="BV103" s="938"/>
      <c r="BW103" s="938"/>
      <c r="BX103" s="938"/>
      <c r="BY103" s="938"/>
      <c r="BZ103" s="938"/>
      <c r="CA103" s="938"/>
      <c r="CB103" s="938"/>
      <c r="CC103" s="938"/>
      <c r="CD103" s="938"/>
      <c r="CE103" s="938"/>
      <c r="CF103" s="938"/>
      <c r="CG103" s="938"/>
      <c r="CH103" s="938"/>
      <c r="CI103" s="938"/>
      <c r="CJ103" s="938"/>
      <c r="CK103" s="938"/>
      <c r="CL103" s="938"/>
      <c r="CM103" s="938"/>
      <c r="CN103" s="938"/>
      <c r="CO103" s="938"/>
      <c r="CP103" s="938"/>
      <c r="CQ103" s="938"/>
      <c r="CR103" s="938"/>
      <c r="CS103" s="938"/>
      <c r="CT103" s="938"/>
      <c r="CU103" s="938"/>
      <c r="CV103" s="938"/>
      <c r="CW103" s="938"/>
      <c r="CX103" s="938"/>
      <c r="CY103" s="938"/>
      <c r="CZ103" s="938"/>
      <c r="DA103" s="938"/>
      <c r="DB103" s="938"/>
      <c r="DC103" s="938"/>
      <c r="DD103" s="938"/>
      <c r="DE103" s="938"/>
      <c r="DF103" s="938"/>
      <c r="DG103" s="938"/>
      <c r="DH103" s="938"/>
      <c r="DI103" s="938"/>
      <c r="DJ103" s="938"/>
      <c r="DK103" s="938"/>
      <c r="DL103" s="938"/>
      <c r="DM103" s="938"/>
      <c r="DN103" s="938"/>
      <c r="DO103" s="938"/>
      <c r="DP103" s="938"/>
      <c r="DQ103" s="938"/>
      <c r="DR103" s="938"/>
      <c r="DS103" s="938"/>
      <c r="DT103" s="938"/>
      <c r="DU103" s="938"/>
      <c r="DV103" s="938"/>
      <c r="DW103" s="938"/>
      <c r="DX103" s="938"/>
      <c r="DY103" s="938"/>
      <c r="DZ103" s="938"/>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39" t="s">
        <v>404</v>
      </c>
      <c r="BR104" s="939"/>
      <c r="BS104" s="939"/>
      <c r="BT104" s="939"/>
      <c r="BU104" s="939"/>
      <c r="BV104" s="939"/>
      <c r="BW104" s="939"/>
      <c r="BX104" s="939"/>
      <c r="BY104" s="939"/>
      <c r="BZ104" s="939"/>
      <c r="CA104" s="939"/>
      <c r="CB104" s="939"/>
      <c r="CC104" s="939"/>
      <c r="CD104" s="939"/>
      <c r="CE104" s="939"/>
      <c r="CF104" s="939"/>
      <c r="CG104" s="939"/>
      <c r="CH104" s="939"/>
      <c r="CI104" s="939"/>
      <c r="CJ104" s="939"/>
      <c r="CK104" s="939"/>
      <c r="CL104" s="939"/>
      <c r="CM104" s="939"/>
      <c r="CN104" s="939"/>
      <c r="CO104" s="939"/>
      <c r="CP104" s="939"/>
      <c r="CQ104" s="939"/>
      <c r="CR104" s="939"/>
      <c r="CS104" s="939"/>
      <c r="CT104" s="939"/>
      <c r="CU104" s="939"/>
      <c r="CV104" s="939"/>
      <c r="CW104" s="939"/>
      <c r="CX104" s="939"/>
      <c r="CY104" s="939"/>
      <c r="CZ104" s="939"/>
      <c r="DA104" s="939"/>
      <c r="DB104" s="939"/>
      <c r="DC104" s="939"/>
      <c r="DD104" s="939"/>
      <c r="DE104" s="939"/>
      <c r="DF104" s="939"/>
      <c r="DG104" s="939"/>
      <c r="DH104" s="939"/>
      <c r="DI104" s="939"/>
      <c r="DJ104" s="939"/>
      <c r="DK104" s="939"/>
      <c r="DL104" s="939"/>
      <c r="DM104" s="939"/>
      <c r="DN104" s="939"/>
      <c r="DO104" s="939"/>
      <c r="DP104" s="939"/>
      <c r="DQ104" s="939"/>
      <c r="DR104" s="939"/>
      <c r="DS104" s="939"/>
      <c r="DT104" s="939"/>
      <c r="DU104" s="939"/>
      <c r="DV104" s="939"/>
      <c r="DW104" s="939"/>
      <c r="DX104" s="939"/>
      <c r="DY104" s="939"/>
      <c r="DZ104" s="939"/>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405</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406</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0" t="s">
        <v>407</v>
      </c>
      <c r="B108" s="941"/>
      <c r="C108" s="941"/>
      <c r="D108" s="941"/>
      <c r="E108" s="941"/>
      <c r="F108" s="941"/>
      <c r="G108" s="941"/>
      <c r="H108" s="941"/>
      <c r="I108" s="941"/>
      <c r="J108" s="941"/>
      <c r="K108" s="941"/>
      <c r="L108" s="941"/>
      <c r="M108" s="941"/>
      <c r="N108" s="941"/>
      <c r="O108" s="941"/>
      <c r="P108" s="941"/>
      <c r="Q108" s="941"/>
      <c r="R108" s="941"/>
      <c r="S108" s="941"/>
      <c r="T108" s="941"/>
      <c r="U108" s="941"/>
      <c r="V108" s="941"/>
      <c r="W108" s="941"/>
      <c r="X108" s="941"/>
      <c r="Y108" s="941"/>
      <c r="Z108" s="941"/>
      <c r="AA108" s="941"/>
      <c r="AB108" s="941"/>
      <c r="AC108" s="941"/>
      <c r="AD108" s="941"/>
      <c r="AE108" s="941"/>
      <c r="AF108" s="941"/>
      <c r="AG108" s="941"/>
      <c r="AH108" s="941"/>
      <c r="AI108" s="941"/>
      <c r="AJ108" s="941"/>
      <c r="AK108" s="941"/>
      <c r="AL108" s="941"/>
      <c r="AM108" s="941"/>
      <c r="AN108" s="941"/>
      <c r="AO108" s="941"/>
      <c r="AP108" s="941"/>
      <c r="AQ108" s="941"/>
      <c r="AR108" s="941"/>
      <c r="AS108" s="941"/>
      <c r="AT108" s="942"/>
      <c r="AU108" s="940" t="s">
        <v>408</v>
      </c>
      <c r="AV108" s="941"/>
      <c r="AW108" s="941"/>
      <c r="AX108" s="941"/>
      <c r="AY108" s="941"/>
      <c r="AZ108" s="941"/>
      <c r="BA108" s="941"/>
      <c r="BB108" s="941"/>
      <c r="BC108" s="941"/>
      <c r="BD108" s="941"/>
      <c r="BE108" s="941"/>
      <c r="BF108" s="941"/>
      <c r="BG108" s="941"/>
      <c r="BH108" s="941"/>
      <c r="BI108" s="941"/>
      <c r="BJ108" s="941"/>
      <c r="BK108" s="941"/>
      <c r="BL108" s="941"/>
      <c r="BM108" s="941"/>
      <c r="BN108" s="941"/>
      <c r="BO108" s="941"/>
      <c r="BP108" s="941"/>
      <c r="BQ108" s="941"/>
      <c r="BR108" s="941"/>
      <c r="BS108" s="941"/>
      <c r="BT108" s="941"/>
      <c r="BU108" s="941"/>
      <c r="BV108" s="941"/>
      <c r="BW108" s="941"/>
      <c r="BX108" s="941"/>
      <c r="BY108" s="941"/>
      <c r="BZ108" s="941"/>
      <c r="CA108" s="941"/>
      <c r="CB108" s="941"/>
      <c r="CC108" s="941"/>
      <c r="CD108" s="941"/>
      <c r="CE108" s="941"/>
      <c r="CF108" s="941"/>
      <c r="CG108" s="941"/>
      <c r="CH108" s="941"/>
      <c r="CI108" s="941"/>
      <c r="CJ108" s="941"/>
      <c r="CK108" s="941"/>
      <c r="CL108" s="941"/>
      <c r="CM108" s="941"/>
      <c r="CN108" s="941"/>
      <c r="CO108" s="941"/>
      <c r="CP108" s="941"/>
      <c r="CQ108" s="941"/>
      <c r="CR108" s="941"/>
      <c r="CS108" s="941"/>
      <c r="CT108" s="941"/>
      <c r="CU108" s="941"/>
      <c r="CV108" s="941"/>
      <c r="CW108" s="941"/>
      <c r="CX108" s="941"/>
      <c r="CY108" s="941"/>
      <c r="CZ108" s="941"/>
      <c r="DA108" s="941"/>
      <c r="DB108" s="941"/>
      <c r="DC108" s="941"/>
      <c r="DD108" s="941"/>
      <c r="DE108" s="941"/>
      <c r="DF108" s="941"/>
      <c r="DG108" s="941"/>
      <c r="DH108" s="941"/>
      <c r="DI108" s="941"/>
      <c r="DJ108" s="941"/>
      <c r="DK108" s="941"/>
      <c r="DL108" s="941"/>
      <c r="DM108" s="941"/>
      <c r="DN108" s="941"/>
      <c r="DO108" s="941"/>
      <c r="DP108" s="941"/>
      <c r="DQ108" s="941"/>
      <c r="DR108" s="941"/>
      <c r="DS108" s="941"/>
      <c r="DT108" s="941"/>
      <c r="DU108" s="941"/>
      <c r="DV108" s="941"/>
      <c r="DW108" s="941"/>
      <c r="DX108" s="941"/>
      <c r="DY108" s="941"/>
      <c r="DZ108" s="942"/>
    </row>
    <row r="109" spans="1:131" s="199" customFormat="1" ht="26.25" customHeight="1" x14ac:dyDescent="0.15">
      <c r="A109" s="933" t="s">
        <v>409</v>
      </c>
      <c r="B109" s="914"/>
      <c r="C109" s="914"/>
      <c r="D109" s="914"/>
      <c r="E109" s="914"/>
      <c r="F109" s="914"/>
      <c r="G109" s="914"/>
      <c r="H109" s="914"/>
      <c r="I109" s="914"/>
      <c r="J109" s="914"/>
      <c r="K109" s="914"/>
      <c r="L109" s="914"/>
      <c r="M109" s="914"/>
      <c r="N109" s="914"/>
      <c r="O109" s="914"/>
      <c r="P109" s="914"/>
      <c r="Q109" s="914"/>
      <c r="R109" s="914"/>
      <c r="S109" s="914"/>
      <c r="T109" s="914"/>
      <c r="U109" s="914"/>
      <c r="V109" s="914"/>
      <c r="W109" s="914"/>
      <c r="X109" s="914"/>
      <c r="Y109" s="914"/>
      <c r="Z109" s="915"/>
      <c r="AA109" s="913" t="s">
        <v>410</v>
      </c>
      <c r="AB109" s="914"/>
      <c r="AC109" s="914"/>
      <c r="AD109" s="914"/>
      <c r="AE109" s="915"/>
      <c r="AF109" s="913" t="s">
        <v>289</v>
      </c>
      <c r="AG109" s="914"/>
      <c r="AH109" s="914"/>
      <c r="AI109" s="914"/>
      <c r="AJ109" s="915"/>
      <c r="AK109" s="913" t="s">
        <v>288</v>
      </c>
      <c r="AL109" s="914"/>
      <c r="AM109" s="914"/>
      <c r="AN109" s="914"/>
      <c r="AO109" s="915"/>
      <c r="AP109" s="913" t="s">
        <v>411</v>
      </c>
      <c r="AQ109" s="914"/>
      <c r="AR109" s="914"/>
      <c r="AS109" s="914"/>
      <c r="AT109" s="916"/>
      <c r="AU109" s="933" t="s">
        <v>409</v>
      </c>
      <c r="AV109" s="914"/>
      <c r="AW109" s="914"/>
      <c r="AX109" s="914"/>
      <c r="AY109" s="914"/>
      <c r="AZ109" s="914"/>
      <c r="BA109" s="914"/>
      <c r="BB109" s="914"/>
      <c r="BC109" s="914"/>
      <c r="BD109" s="914"/>
      <c r="BE109" s="914"/>
      <c r="BF109" s="914"/>
      <c r="BG109" s="914"/>
      <c r="BH109" s="914"/>
      <c r="BI109" s="914"/>
      <c r="BJ109" s="914"/>
      <c r="BK109" s="914"/>
      <c r="BL109" s="914"/>
      <c r="BM109" s="914"/>
      <c r="BN109" s="914"/>
      <c r="BO109" s="914"/>
      <c r="BP109" s="915"/>
      <c r="BQ109" s="913" t="s">
        <v>410</v>
      </c>
      <c r="BR109" s="914"/>
      <c r="BS109" s="914"/>
      <c r="BT109" s="914"/>
      <c r="BU109" s="915"/>
      <c r="BV109" s="913" t="s">
        <v>289</v>
      </c>
      <c r="BW109" s="914"/>
      <c r="BX109" s="914"/>
      <c r="BY109" s="914"/>
      <c r="BZ109" s="915"/>
      <c r="CA109" s="913" t="s">
        <v>288</v>
      </c>
      <c r="CB109" s="914"/>
      <c r="CC109" s="914"/>
      <c r="CD109" s="914"/>
      <c r="CE109" s="915"/>
      <c r="CF109" s="934" t="s">
        <v>411</v>
      </c>
      <c r="CG109" s="934"/>
      <c r="CH109" s="934"/>
      <c r="CI109" s="934"/>
      <c r="CJ109" s="934"/>
      <c r="CK109" s="913" t="s">
        <v>412</v>
      </c>
      <c r="CL109" s="914"/>
      <c r="CM109" s="914"/>
      <c r="CN109" s="914"/>
      <c r="CO109" s="914"/>
      <c r="CP109" s="914"/>
      <c r="CQ109" s="914"/>
      <c r="CR109" s="914"/>
      <c r="CS109" s="914"/>
      <c r="CT109" s="914"/>
      <c r="CU109" s="914"/>
      <c r="CV109" s="914"/>
      <c r="CW109" s="914"/>
      <c r="CX109" s="914"/>
      <c r="CY109" s="914"/>
      <c r="CZ109" s="914"/>
      <c r="DA109" s="914"/>
      <c r="DB109" s="914"/>
      <c r="DC109" s="914"/>
      <c r="DD109" s="914"/>
      <c r="DE109" s="914"/>
      <c r="DF109" s="915"/>
      <c r="DG109" s="913" t="s">
        <v>410</v>
      </c>
      <c r="DH109" s="914"/>
      <c r="DI109" s="914"/>
      <c r="DJ109" s="914"/>
      <c r="DK109" s="915"/>
      <c r="DL109" s="913" t="s">
        <v>289</v>
      </c>
      <c r="DM109" s="914"/>
      <c r="DN109" s="914"/>
      <c r="DO109" s="914"/>
      <c r="DP109" s="915"/>
      <c r="DQ109" s="913" t="s">
        <v>288</v>
      </c>
      <c r="DR109" s="914"/>
      <c r="DS109" s="914"/>
      <c r="DT109" s="914"/>
      <c r="DU109" s="915"/>
      <c r="DV109" s="913" t="s">
        <v>411</v>
      </c>
      <c r="DW109" s="914"/>
      <c r="DX109" s="914"/>
      <c r="DY109" s="914"/>
      <c r="DZ109" s="916"/>
    </row>
    <row r="110" spans="1:131" s="199" customFormat="1" ht="26.25" customHeight="1" x14ac:dyDescent="0.15">
      <c r="A110" s="917" t="s">
        <v>413</v>
      </c>
      <c r="B110" s="918"/>
      <c r="C110" s="918"/>
      <c r="D110" s="918"/>
      <c r="E110" s="918"/>
      <c r="F110" s="918"/>
      <c r="G110" s="918"/>
      <c r="H110" s="918"/>
      <c r="I110" s="918"/>
      <c r="J110" s="918"/>
      <c r="K110" s="918"/>
      <c r="L110" s="918"/>
      <c r="M110" s="918"/>
      <c r="N110" s="918"/>
      <c r="O110" s="918"/>
      <c r="P110" s="918"/>
      <c r="Q110" s="918"/>
      <c r="R110" s="918"/>
      <c r="S110" s="918"/>
      <c r="T110" s="918"/>
      <c r="U110" s="918"/>
      <c r="V110" s="918"/>
      <c r="W110" s="918"/>
      <c r="X110" s="918"/>
      <c r="Y110" s="918"/>
      <c r="Z110" s="919"/>
      <c r="AA110" s="920">
        <v>4487278</v>
      </c>
      <c r="AB110" s="921"/>
      <c r="AC110" s="921"/>
      <c r="AD110" s="921"/>
      <c r="AE110" s="922"/>
      <c r="AF110" s="923">
        <v>4582071</v>
      </c>
      <c r="AG110" s="921"/>
      <c r="AH110" s="921"/>
      <c r="AI110" s="921"/>
      <c r="AJ110" s="922"/>
      <c r="AK110" s="923">
        <v>4831019</v>
      </c>
      <c r="AL110" s="921"/>
      <c r="AM110" s="921"/>
      <c r="AN110" s="921"/>
      <c r="AO110" s="922"/>
      <c r="AP110" s="924">
        <v>20.9</v>
      </c>
      <c r="AQ110" s="925"/>
      <c r="AR110" s="925"/>
      <c r="AS110" s="925"/>
      <c r="AT110" s="926"/>
      <c r="AU110" s="927" t="s">
        <v>62</v>
      </c>
      <c r="AV110" s="928"/>
      <c r="AW110" s="928"/>
      <c r="AX110" s="928"/>
      <c r="AY110" s="928"/>
      <c r="AZ110" s="969" t="s">
        <v>414</v>
      </c>
      <c r="BA110" s="918"/>
      <c r="BB110" s="918"/>
      <c r="BC110" s="918"/>
      <c r="BD110" s="918"/>
      <c r="BE110" s="918"/>
      <c r="BF110" s="918"/>
      <c r="BG110" s="918"/>
      <c r="BH110" s="918"/>
      <c r="BI110" s="918"/>
      <c r="BJ110" s="918"/>
      <c r="BK110" s="918"/>
      <c r="BL110" s="918"/>
      <c r="BM110" s="918"/>
      <c r="BN110" s="918"/>
      <c r="BO110" s="918"/>
      <c r="BP110" s="919"/>
      <c r="BQ110" s="955">
        <v>48980312</v>
      </c>
      <c r="BR110" s="956"/>
      <c r="BS110" s="956"/>
      <c r="BT110" s="956"/>
      <c r="BU110" s="956"/>
      <c r="BV110" s="956">
        <v>51379495</v>
      </c>
      <c r="BW110" s="956"/>
      <c r="BX110" s="956"/>
      <c r="BY110" s="956"/>
      <c r="BZ110" s="956"/>
      <c r="CA110" s="956">
        <v>51237290</v>
      </c>
      <c r="CB110" s="956"/>
      <c r="CC110" s="956"/>
      <c r="CD110" s="956"/>
      <c r="CE110" s="956"/>
      <c r="CF110" s="970">
        <v>222.1</v>
      </c>
      <c r="CG110" s="971"/>
      <c r="CH110" s="971"/>
      <c r="CI110" s="971"/>
      <c r="CJ110" s="971"/>
      <c r="CK110" s="972" t="s">
        <v>415</v>
      </c>
      <c r="CL110" s="973"/>
      <c r="CM110" s="952" t="s">
        <v>416</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55" t="s">
        <v>417</v>
      </c>
      <c r="DH110" s="956"/>
      <c r="DI110" s="956"/>
      <c r="DJ110" s="956"/>
      <c r="DK110" s="956"/>
      <c r="DL110" s="956" t="s">
        <v>417</v>
      </c>
      <c r="DM110" s="956"/>
      <c r="DN110" s="956"/>
      <c r="DO110" s="956"/>
      <c r="DP110" s="956"/>
      <c r="DQ110" s="956" t="s">
        <v>417</v>
      </c>
      <c r="DR110" s="956"/>
      <c r="DS110" s="956"/>
      <c r="DT110" s="956"/>
      <c r="DU110" s="956"/>
      <c r="DV110" s="957" t="s">
        <v>417</v>
      </c>
      <c r="DW110" s="957"/>
      <c r="DX110" s="957"/>
      <c r="DY110" s="957"/>
      <c r="DZ110" s="958"/>
    </row>
    <row r="111" spans="1:131" s="199" customFormat="1" ht="26.25" customHeight="1" x14ac:dyDescent="0.15">
      <c r="A111" s="959" t="s">
        <v>418</v>
      </c>
      <c r="B111" s="960"/>
      <c r="C111" s="960"/>
      <c r="D111" s="960"/>
      <c r="E111" s="960"/>
      <c r="F111" s="960"/>
      <c r="G111" s="960"/>
      <c r="H111" s="960"/>
      <c r="I111" s="960"/>
      <c r="J111" s="960"/>
      <c r="K111" s="960"/>
      <c r="L111" s="960"/>
      <c r="M111" s="960"/>
      <c r="N111" s="960"/>
      <c r="O111" s="960"/>
      <c r="P111" s="960"/>
      <c r="Q111" s="960"/>
      <c r="R111" s="960"/>
      <c r="S111" s="960"/>
      <c r="T111" s="960"/>
      <c r="U111" s="960"/>
      <c r="V111" s="960"/>
      <c r="W111" s="960"/>
      <c r="X111" s="960"/>
      <c r="Y111" s="960"/>
      <c r="Z111" s="961"/>
      <c r="AA111" s="962" t="s">
        <v>113</v>
      </c>
      <c r="AB111" s="963"/>
      <c r="AC111" s="963"/>
      <c r="AD111" s="963"/>
      <c r="AE111" s="964"/>
      <c r="AF111" s="965" t="s">
        <v>113</v>
      </c>
      <c r="AG111" s="963"/>
      <c r="AH111" s="963"/>
      <c r="AI111" s="963"/>
      <c r="AJ111" s="964"/>
      <c r="AK111" s="965" t="s">
        <v>113</v>
      </c>
      <c r="AL111" s="963"/>
      <c r="AM111" s="963"/>
      <c r="AN111" s="963"/>
      <c r="AO111" s="964"/>
      <c r="AP111" s="966" t="s">
        <v>113</v>
      </c>
      <c r="AQ111" s="967"/>
      <c r="AR111" s="967"/>
      <c r="AS111" s="967"/>
      <c r="AT111" s="968"/>
      <c r="AU111" s="929"/>
      <c r="AV111" s="930"/>
      <c r="AW111" s="930"/>
      <c r="AX111" s="930"/>
      <c r="AY111" s="930"/>
      <c r="AZ111" s="978" t="s">
        <v>419</v>
      </c>
      <c r="BA111" s="979"/>
      <c r="BB111" s="979"/>
      <c r="BC111" s="979"/>
      <c r="BD111" s="979"/>
      <c r="BE111" s="979"/>
      <c r="BF111" s="979"/>
      <c r="BG111" s="979"/>
      <c r="BH111" s="979"/>
      <c r="BI111" s="979"/>
      <c r="BJ111" s="979"/>
      <c r="BK111" s="979"/>
      <c r="BL111" s="979"/>
      <c r="BM111" s="979"/>
      <c r="BN111" s="979"/>
      <c r="BO111" s="979"/>
      <c r="BP111" s="980"/>
      <c r="BQ111" s="948" t="s">
        <v>417</v>
      </c>
      <c r="BR111" s="949"/>
      <c r="BS111" s="949"/>
      <c r="BT111" s="949"/>
      <c r="BU111" s="949"/>
      <c r="BV111" s="949" t="s">
        <v>417</v>
      </c>
      <c r="BW111" s="949"/>
      <c r="BX111" s="949"/>
      <c r="BY111" s="949"/>
      <c r="BZ111" s="949"/>
      <c r="CA111" s="949">
        <v>84670</v>
      </c>
      <c r="CB111" s="949"/>
      <c r="CC111" s="949"/>
      <c r="CD111" s="949"/>
      <c r="CE111" s="949"/>
      <c r="CF111" s="943">
        <v>0.4</v>
      </c>
      <c r="CG111" s="944"/>
      <c r="CH111" s="944"/>
      <c r="CI111" s="944"/>
      <c r="CJ111" s="944"/>
      <c r="CK111" s="974"/>
      <c r="CL111" s="975"/>
      <c r="CM111" s="945" t="s">
        <v>420</v>
      </c>
      <c r="CN111" s="946"/>
      <c r="CO111" s="946"/>
      <c r="CP111" s="946"/>
      <c r="CQ111" s="946"/>
      <c r="CR111" s="946"/>
      <c r="CS111" s="946"/>
      <c r="CT111" s="946"/>
      <c r="CU111" s="946"/>
      <c r="CV111" s="946"/>
      <c r="CW111" s="946"/>
      <c r="CX111" s="946"/>
      <c r="CY111" s="946"/>
      <c r="CZ111" s="946"/>
      <c r="DA111" s="946"/>
      <c r="DB111" s="946"/>
      <c r="DC111" s="946"/>
      <c r="DD111" s="946"/>
      <c r="DE111" s="946"/>
      <c r="DF111" s="947"/>
      <c r="DG111" s="948" t="s">
        <v>417</v>
      </c>
      <c r="DH111" s="949"/>
      <c r="DI111" s="949"/>
      <c r="DJ111" s="949"/>
      <c r="DK111" s="949"/>
      <c r="DL111" s="949" t="s">
        <v>417</v>
      </c>
      <c r="DM111" s="949"/>
      <c r="DN111" s="949"/>
      <c r="DO111" s="949"/>
      <c r="DP111" s="949"/>
      <c r="DQ111" s="949" t="s">
        <v>417</v>
      </c>
      <c r="DR111" s="949"/>
      <c r="DS111" s="949"/>
      <c r="DT111" s="949"/>
      <c r="DU111" s="949"/>
      <c r="DV111" s="950" t="s">
        <v>417</v>
      </c>
      <c r="DW111" s="950"/>
      <c r="DX111" s="950"/>
      <c r="DY111" s="950"/>
      <c r="DZ111" s="951"/>
    </row>
    <row r="112" spans="1:131" s="199" customFormat="1" ht="26.25" customHeight="1" x14ac:dyDescent="0.15">
      <c r="A112" s="981" t="s">
        <v>421</v>
      </c>
      <c r="B112" s="982"/>
      <c r="C112" s="979" t="s">
        <v>422</v>
      </c>
      <c r="D112" s="979"/>
      <c r="E112" s="979"/>
      <c r="F112" s="979"/>
      <c r="G112" s="979"/>
      <c r="H112" s="979"/>
      <c r="I112" s="979"/>
      <c r="J112" s="979"/>
      <c r="K112" s="979"/>
      <c r="L112" s="979"/>
      <c r="M112" s="979"/>
      <c r="N112" s="979"/>
      <c r="O112" s="979"/>
      <c r="P112" s="979"/>
      <c r="Q112" s="979"/>
      <c r="R112" s="979"/>
      <c r="S112" s="979"/>
      <c r="T112" s="979"/>
      <c r="U112" s="979"/>
      <c r="V112" s="979"/>
      <c r="W112" s="979"/>
      <c r="X112" s="979"/>
      <c r="Y112" s="979"/>
      <c r="Z112" s="980"/>
      <c r="AA112" s="987" t="s">
        <v>423</v>
      </c>
      <c r="AB112" s="988"/>
      <c r="AC112" s="988"/>
      <c r="AD112" s="988"/>
      <c r="AE112" s="989"/>
      <c r="AF112" s="990" t="s">
        <v>423</v>
      </c>
      <c r="AG112" s="988"/>
      <c r="AH112" s="988"/>
      <c r="AI112" s="988"/>
      <c r="AJ112" s="989"/>
      <c r="AK112" s="990" t="s">
        <v>423</v>
      </c>
      <c r="AL112" s="988"/>
      <c r="AM112" s="988"/>
      <c r="AN112" s="988"/>
      <c r="AO112" s="989"/>
      <c r="AP112" s="991" t="s">
        <v>423</v>
      </c>
      <c r="AQ112" s="992"/>
      <c r="AR112" s="992"/>
      <c r="AS112" s="992"/>
      <c r="AT112" s="993"/>
      <c r="AU112" s="929"/>
      <c r="AV112" s="930"/>
      <c r="AW112" s="930"/>
      <c r="AX112" s="930"/>
      <c r="AY112" s="930"/>
      <c r="AZ112" s="978" t="s">
        <v>424</v>
      </c>
      <c r="BA112" s="979"/>
      <c r="BB112" s="979"/>
      <c r="BC112" s="979"/>
      <c r="BD112" s="979"/>
      <c r="BE112" s="979"/>
      <c r="BF112" s="979"/>
      <c r="BG112" s="979"/>
      <c r="BH112" s="979"/>
      <c r="BI112" s="979"/>
      <c r="BJ112" s="979"/>
      <c r="BK112" s="979"/>
      <c r="BL112" s="979"/>
      <c r="BM112" s="979"/>
      <c r="BN112" s="979"/>
      <c r="BO112" s="979"/>
      <c r="BP112" s="980"/>
      <c r="BQ112" s="948">
        <v>10281945</v>
      </c>
      <c r="BR112" s="949"/>
      <c r="BS112" s="949"/>
      <c r="BT112" s="949"/>
      <c r="BU112" s="949"/>
      <c r="BV112" s="949">
        <v>10223953</v>
      </c>
      <c r="BW112" s="949"/>
      <c r="BX112" s="949"/>
      <c r="BY112" s="949"/>
      <c r="BZ112" s="949"/>
      <c r="CA112" s="949">
        <v>10183995</v>
      </c>
      <c r="CB112" s="949"/>
      <c r="CC112" s="949"/>
      <c r="CD112" s="949"/>
      <c r="CE112" s="949"/>
      <c r="CF112" s="943">
        <v>44.1</v>
      </c>
      <c r="CG112" s="944"/>
      <c r="CH112" s="944"/>
      <c r="CI112" s="944"/>
      <c r="CJ112" s="944"/>
      <c r="CK112" s="974"/>
      <c r="CL112" s="975"/>
      <c r="CM112" s="945" t="s">
        <v>425</v>
      </c>
      <c r="CN112" s="946"/>
      <c r="CO112" s="946"/>
      <c r="CP112" s="946"/>
      <c r="CQ112" s="946"/>
      <c r="CR112" s="946"/>
      <c r="CS112" s="946"/>
      <c r="CT112" s="946"/>
      <c r="CU112" s="946"/>
      <c r="CV112" s="946"/>
      <c r="CW112" s="946"/>
      <c r="CX112" s="946"/>
      <c r="CY112" s="946"/>
      <c r="CZ112" s="946"/>
      <c r="DA112" s="946"/>
      <c r="DB112" s="946"/>
      <c r="DC112" s="946"/>
      <c r="DD112" s="946"/>
      <c r="DE112" s="946"/>
      <c r="DF112" s="947"/>
      <c r="DG112" s="948" t="s">
        <v>423</v>
      </c>
      <c r="DH112" s="949"/>
      <c r="DI112" s="949"/>
      <c r="DJ112" s="949"/>
      <c r="DK112" s="949"/>
      <c r="DL112" s="949" t="s">
        <v>423</v>
      </c>
      <c r="DM112" s="949"/>
      <c r="DN112" s="949"/>
      <c r="DO112" s="949"/>
      <c r="DP112" s="949"/>
      <c r="DQ112" s="949" t="s">
        <v>423</v>
      </c>
      <c r="DR112" s="949"/>
      <c r="DS112" s="949"/>
      <c r="DT112" s="949"/>
      <c r="DU112" s="949"/>
      <c r="DV112" s="950" t="s">
        <v>423</v>
      </c>
      <c r="DW112" s="950"/>
      <c r="DX112" s="950"/>
      <c r="DY112" s="950"/>
      <c r="DZ112" s="951"/>
    </row>
    <row r="113" spans="1:130" s="199" customFormat="1" ht="26.25" customHeight="1" x14ac:dyDescent="0.15">
      <c r="A113" s="983"/>
      <c r="B113" s="984"/>
      <c r="C113" s="979" t="s">
        <v>426</v>
      </c>
      <c r="D113" s="979"/>
      <c r="E113" s="979"/>
      <c r="F113" s="979"/>
      <c r="G113" s="979"/>
      <c r="H113" s="979"/>
      <c r="I113" s="979"/>
      <c r="J113" s="979"/>
      <c r="K113" s="979"/>
      <c r="L113" s="979"/>
      <c r="M113" s="979"/>
      <c r="N113" s="979"/>
      <c r="O113" s="979"/>
      <c r="P113" s="979"/>
      <c r="Q113" s="979"/>
      <c r="R113" s="979"/>
      <c r="S113" s="979"/>
      <c r="T113" s="979"/>
      <c r="U113" s="979"/>
      <c r="V113" s="979"/>
      <c r="W113" s="979"/>
      <c r="X113" s="979"/>
      <c r="Y113" s="979"/>
      <c r="Z113" s="980"/>
      <c r="AA113" s="962">
        <v>711249</v>
      </c>
      <c r="AB113" s="963"/>
      <c r="AC113" s="963"/>
      <c r="AD113" s="963"/>
      <c r="AE113" s="964"/>
      <c r="AF113" s="965">
        <v>710047</v>
      </c>
      <c r="AG113" s="963"/>
      <c r="AH113" s="963"/>
      <c r="AI113" s="963"/>
      <c r="AJ113" s="964"/>
      <c r="AK113" s="965">
        <v>718269</v>
      </c>
      <c r="AL113" s="963"/>
      <c r="AM113" s="963"/>
      <c r="AN113" s="963"/>
      <c r="AO113" s="964"/>
      <c r="AP113" s="966">
        <v>3.1</v>
      </c>
      <c r="AQ113" s="967"/>
      <c r="AR113" s="967"/>
      <c r="AS113" s="967"/>
      <c r="AT113" s="968"/>
      <c r="AU113" s="929"/>
      <c r="AV113" s="930"/>
      <c r="AW113" s="930"/>
      <c r="AX113" s="930"/>
      <c r="AY113" s="930"/>
      <c r="AZ113" s="978" t="s">
        <v>427</v>
      </c>
      <c r="BA113" s="979"/>
      <c r="BB113" s="979"/>
      <c r="BC113" s="979"/>
      <c r="BD113" s="979"/>
      <c r="BE113" s="979"/>
      <c r="BF113" s="979"/>
      <c r="BG113" s="979"/>
      <c r="BH113" s="979"/>
      <c r="BI113" s="979"/>
      <c r="BJ113" s="979"/>
      <c r="BK113" s="979"/>
      <c r="BL113" s="979"/>
      <c r="BM113" s="979"/>
      <c r="BN113" s="979"/>
      <c r="BO113" s="979"/>
      <c r="BP113" s="980"/>
      <c r="BQ113" s="948">
        <v>1483131</v>
      </c>
      <c r="BR113" s="949"/>
      <c r="BS113" s="949"/>
      <c r="BT113" s="949"/>
      <c r="BU113" s="949"/>
      <c r="BV113" s="949">
        <v>1122290</v>
      </c>
      <c r="BW113" s="949"/>
      <c r="BX113" s="949"/>
      <c r="BY113" s="949"/>
      <c r="BZ113" s="949"/>
      <c r="CA113" s="949">
        <v>825138</v>
      </c>
      <c r="CB113" s="949"/>
      <c r="CC113" s="949"/>
      <c r="CD113" s="949"/>
      <c r="CE113" s="949"/>
      <c r="CF113" s="943">
        <v>3.6</v>
      </c>
      <c r="CG113" s="944"/>
      <c r="CH113" s="944"/>
      <c r="CI113" s="944"/>
      <c r="CJ113" s="944"/>
      <c r="CK113" s="974"/>
      <c r="CL113" s="975"/>
      <c r="CM113" s="945" t="s">
        <v>428</v>
      </c>
      <c r="CN113" s="946"/>
      <c r="CO113" s="946"/>
      <c r="CP113" s="946"/>
      <c r="CQ113" s="946"/>
      <c r="CR113" s="946"/>
      <c r="CS113" s="946"/>
      <c r="CT113" s="946"/>
      <c r="CU113" s="946"/>
      <c r="CV113" s="946"/>
      <c r="CW113" s="946"/>
      <c r="CX113" s="946"/>
      <c r="CY113" s="946"/>
      <c r="CZ113" s="946"/>
      <c r="DA113" s="946"/>
      <c r="DB113" s="946"/>
      <c r="DC113" s="946"/>
      <c r="DD113" s="946"/>
      <c r="DE113" s="946"/>
      <c r="DF113" s="947"/>
      <c r="DG113" s="987" t="s">
        <v>423</v>
      </c>
      <c r="DH113" s="988"/>
      <c r="DI113" s="988"/>
      <c r="DJ113" s="988"/>
      <c r="DK113" s="989"/>
      <c r="DL113" s="990" t="s">
        <v>423</v>
      </c>
      <c r="DM113" s="988"/>
      <c r="DN113" s="988"/>
      <c r="DO113" s="988"/>
      <c r="DP113" s="989"/>
      <c r="DQ113" s="990" t="s">
        <v>423</v>
      </c>
      <c r="DR113" s="988"/>
      <c r="DS113" s="988"/>
      <c r="DT113" s="988"/>
      <c r="DU113" s="989"/>
      <c r="DV113" s="991" t="s">
        <v>423</v>
      </c>
      <c r="DW113" s="992"/>
      <c r="DX113" s="992"/>
      <c r="DY113" s="992"/>
      <c r="DZ113" s="993"/>
    </row>
    <row r="114" spans="1:130" s="199" customFormat="1" ht="26.25" customHeight="1" x14ac:dyDescent="0.15">
      <c r="A114" s="983"/>
      <c r="B114" s="984"/>
      <c r="C114" s="979" t="s">
        <v>429</v>
      </c>
      <c r="D114" s="979"/>
      <c r="E114" s="979"/>
      <c r="F114" s="979"/>
      <c r="G114" s="979"/>
      <c r="H114" s="979"/>
      <c r="I114" s="979"/>
      <c r="J114" s="979"/>
      <c r="K114" s="979"/>
      <c r="L114" s="979"/>
      <c r="M114" s="979"/>
      <c r="N114" s="979"/>
      <c r="O114" s="979"/>
      <c r="P114" s="979"/>
      <c r="Q114" s="979"/>
      <c r="R114" s="979"/>
      <c r="S114" s="979"/>
      <c r="T114" s="979"/>
      <c r="U114" s="979"/>
      <c r="V114" s="979"/>
      <c r="W114" s="979"/>
      <c r="X114" s="979"/>
      <c r="Y114" s="979"/>
      <c r="Z114" s="980"/>
      <c r="AA114" s="987">
        <v>372669</v>
      </c>
      <c r="AB114" s="988"/>
      <c r="AC114" s="988"/>
      <c r="AD114" s="988"/>
      <c r="AE114" s="989"/>
      <c r="AF114" s="990">
        <v>373846</v>
      </c>
      <c r="AG114" s="988"/>
      <c r="AH114" s="988"/>
      <c r="AI114" s="988"/>
      <c r="AJ114" s="989"/>
      <c r="AK114" s="990">
        <v>359001</v>
      </c>
      <c r="AL114" s="988"/>
      <c r="AM114" s="988"/>
      <c r="AN114" s="988"/>
      <c r="AO114" s="989"/>
      <c r="AP114" s="991">
        <v>1.6</v>
      </c>
      <c r="AQ114" s="992"/>
      <c r="AR114" s="992"/>
      <c r="AS114" s="992"/>
      <c r="AT114" s="993"/>
      <c r="AU114" s="929"/>
      <c r="AV114" s="930"/>
      <c r="AW114" s="930"/>
      <c r="AX114" s="930"/>
      <c r="AY114" s="930"/>
      <c r="AZ114" s="978" t="s">
        <v>430</v>
      </c>
      <c r="BA114" s="979"/>
      <c r="BB114" s="979"/>
      <c r="BC114" s="979"/>
      <c r="BD114" s="979"/>
      <c r="BE114" s="979"/>
      <c r="BF114" s="979"/>
      <c r="BG114" s="979"/>
      <c r="BH114" s="979"/>
      <c r="BI114" s="979"/>
      <c r="BJ114" s="979"/>
      <c r="BK114" s="979"/>
      <c r="BL114" s="979"/>
      <c r="BM114" s="979"/>
      <c r="BN114" s="979"/>
      <c r="BO114" s="979"/>
      <c r="BP114" s="980"/>
      <c r="BQ114" s="948">
        <v>3163637</v>
      </c>
      <c r="BR114" s="949"/>
      <c r="BS114" s="949"/>
      <c r="BT114" s="949"/>
      <c r="BU114" s="949"/>
      <c r="BV114" s="949">
        <v>2673757</v>
      </c>
      <c r="BW114" s="949"/>
      <c r="BX114" s="949"/>
      <c r="BY114" s="949"/>
      <c r="BZ114" s="949"/>
      <c r="CA114" s="949">
        <v>2656671</v>
      </c>
      <c r="CB114" s="949"/>
      <c r="CC114" s="949"/>
      <c r="CD114" s="949"/>
      <c r="CE114" s="949"/>
      <c r="CF114" s="943">
        <v>11.5</v>
      </c>
      <c r="CG114" s="944"/>
      <c r="CH114" s="944"/>
      <c r="CI114" s="944"/>
      <c r="CJ114" s="944"/>
      <c r="CK114" s="974"/>
      <c r="CL114" s="975"/>
      <c r="CM114" s="945" t="s">
        <v>431</v>
      </c>
      <c r="CN114" s="946"/>
      <c r="CO114" s="946"/>
      <c r="CP114" s="946"/>
      <c r="CQ114" s="946"/>
      <c r="CR114" s="946"/>
      <c r="CS114" s="946"/>
      <c r="CT114" s="946"/>
      <c r="CU114" s="946"/>
      <c r="CV114" s="946"/>
      <c r="CW114" s="946"/>
      <c r="CX114" s="946"/>
      <c r="CY114" s="946"/>
      <c r="CZ114" s="946"/>
      <c r="DA114" s="946"/>
      <c r="DB114" s="946"/>
      <c r="DC114" s="946"/>
      <c r="DD114" s="946"/>
      <c r="DE114" s="946"/>
      <c r="DF114" s="947"/>
      <c r="DG114" s="987" t="s">
        <v>423</v>
      </c>
      <c r="DH114" s="988"/>
      <c r="DI114" s="988"/>
      <c r="DJ114" s="988"/>
      <c r="DK114" s="989"/>
      <c r="DL114" s="990" t="s">
        <v>423</v>
      </c>
      <c r="DM114" s="988"/>
      <c r="DN114" s="988"/>
      <c r="DO114" s="988"/>
      <c r="DP114" s="989"/>
      <c r="DQ114" s="990" t="s">
        <v>423</v>
      </c>
      <c r="DR114" s="988"/>
      <c r="DS114" s="988"/>
      <c r="DT114" s="988"/>
      <c r="DU114" s="989"/>
      <c r="DV114" s="991" t="s">
        <v>423</v>
      </c>
      <c r="DW114" s="992"/>
      <c r="DX114" s="992"/>
      <c r="DY114" s="992"/>
      <c r="DZ114" s="993"/>
    </row>
    <row r="115" spans="1:130" s="199" customFormat="1" ht="26.25" customHeight="1" x14ac:dyDescent="0.15">
      <c r="A115" s="983"/>
      <c r="B115" s="984"/>
      <c r="C115" s="979" t="s">
        <v>432</v>
      </c>
      <c r="D115" s="979"/>
      <c r="E115" s="979"/>
      <c r="F115" s="979"/>
      <c r="G115" s="979"/>
      <c r="H115" s="979"/>
      <c r="I115" s="979"/>
      <c r="J115" s="979"/>
      <c r="K115" s="979"/>
      <c r="L115" s="979"/>
      <c r="M115" s="979"/>
      <c r="N115" s="979"/>
      <c r="O115" s="979"/>
      <c r="P115" s="979"/>
      <c r="Q115" s="979"/>
      <c r="R115" s="979"/>
      <c r="S115" s="979"/>
      <c r="T115" s="979"/>
      <c r="U115" s="979"/>
      <c r="V115" s="979"/>
      <c r="W115" s="979"/>
      <c r="X115" s="979"/>
      <c r="Y115" s="979"/>
      <c r="Z115" s="980"/>
      <c r="AA115" s="962" t="s">
        <v>423</v>
      </c>
      <c r="AB115" s="963"/>
      <c r="AC115" s="963"/>
      <c r="AD115" s="963"/>
      <c r="AE115" s="964"/>
      <c r="AF115" s="965" t="s">
        <v>423</v>
      </c>
      <c r="AG115" s="963"/>
      <c r="AH115" s="963"/>
      <c r="AI115" s="963"/>
      <c r="AJ115" s="964"/>
      <c r="AK115" s="965" t="s">
        <v>423</v>
      </c>
      <c r="AL115" s="963"/>
      <c r="AM115" s="963"/>
      <c r="AN115" s="963"/>
      <c r="AO115" s="964"/>
      <c r="AP115" s="966" t="s">
        <v>423</v>
      </c>
      <c r="AQ115" s="967"/>
      <c r="AR115" s="967"/>
      <c r="AS115" s="967"/>
      <c r="AT115" s="968"/>
      <c r="AU115" s="929"/>
      <c r="AV115" s="930"/>
      <c r="AW115" s="930"/>
      <c r="AX115" s="930"/>
      <c r="AY115" s="930"/>
      <c r="AZ115" s="978" t="s">
        <v>433</v>
      </c>
      <c r="BA115" s="979"/>
      <c r="BB115" s="979"/>
      <c r="BC115" s="979"/>
      <c r="BD115" s="979"/>
      <c r="BE115" s="979"/>
      <c r="BF115" s="979"/>
      <c r="BG115" s="979"/>
      <c r="BH115" s="979"/>
      <c r="BI115" s="979"/>
      <c r="BJ115" s="979"/>
      <c r="BK115" s="979"/>
      <c r="BL115" s="979"/>
      <c r="BM115" s="979"/>
      <c r="BN115" s="979"/>
      <c r="BO115" s="979"/>
      <c r="BP115" s="980"/>
      <c r="BQ115" s="948">
        <v>24464</v>
      </c>
      <c r="BR115" s="949"/>
      <c r="BS115" s="949"/>
      <c r="BT115" s="949"/>
      <c r="BU115" s="949"/>
      <c r="BV115" s="949" t="s">
        <v>423</v>
      </c>
      <c r="BW115" s="949"/>
      <c r="BX115" s="949"/>
      <c r="BY115" s="949"/>
      <c r="BZ115" s="949"/>
      <c r="CA115" s="949" t="s">
        <v>423</v>
      </c>
      <c r="CB115" s="949"/>
      <c r="CC115" s="949"/>
      <c r="CD115" s="949"/>
      <c r="CE115" s="949"/>
      <c r="CF115" s="943" t="s">
        <v>423</v>
      </c>
      <c r="CG115" s="944"/>
      <c r="CH115" s="944"/>
      <c r="CI115" s="944"/>
      <c r="CJ115" s="944"/>
      <c r="CK115" s="974"/>
      <c r="CL115" s="975"/>
      <c r="CM115" s="978" t="s">
        <v>434</v>
      </c>
      <c r="CN115" s="999"/>
      <c r="CO115" s="999"/>
      <c r="CP115" s="999"/>
      <c r="CQ115" s="999"/>
      <c r="CR115" s="999"/>
      <c r="CS115" s="999"/>
      <c r="CT115" s="999"/>
      <c r="CU115" s="999"/>
      <c r="CV115" s="999"/>
      <c r="CW115" s="999"/>
      <c r="CX115" s="999"/>
      <c r="CY115" s="999"/>
      <c r="CZ115" s="999"/>
      <c r="DA115" s="999"/>
      <c r="DB115" s="999"/>
      <c r="DC115" s="999"/>
      <c r="DD115" s="999"/>
      <c r="DE115" s="999"/>
      <c r="DF115" s="980"/>
      <c r="DG115" s="987" t="s">
        <v>423</v>
      </c>
      <c r="DH115" s="988"/>
      <c r="DI115" s="988"/>
      <c r="DJ115" s="988"/>
      <c r="DK115" s="989"/>
      <c r="DL115" s="990" t="s">
        <v>423</v>
      </c>
      <c r="DM115" s="988"/>
      <c r="DN115" s="988"/>
      <c r="DO115" s="988"/>
      <c r="DP115" s="989"/>
      <c r="DQ115" s="990">
        <v>84670</v>
      </c>
      <c r="DR115" s="988"/>
      <c r="DS115" s="988"/>
      <c r="DT115" s="988"/>
      <c r="DU115" s="989"/>
      <c r="DV115" s="991">
        <v>0.4</v>
      </c>
      <c r="DW115" s="992"/>
      <c r="DX115" s="992"/>
      <c r="DY115" s="992"/>
      <c r="DZ115" s="993"/>
    </row>
    <row r="116" spans="1:130" s="199" customFormat="1" ht="26.25" customHeight="1" x14ac:dyDescent="0.15">
      <c r="A116" s="985"/>
      <c r="B116" s="986"/>
      <c r="C116" s="994" t="s">
        <v>435</v>
      </c>
      <c r="D116" s="994"/>
      <c r="E116" s="994"/>
      <c r="F116" s="994"/>
      <c r="G116" s="994"/>
      <c r="H116" s="994"/>
      <c r="I116" s="994"/>
      <c r="J116" s="994"/>
      <c r="K116" s="994"/>
      <c r="L116" s="994"/>
      <c r="M116" s="994"/>
      <c r="N116" s="994"/>
      <c r="O116" s="994"/>
      <c r="P116" s="994"/>
      <c r="Q116" s="994"/>
      <c r="R116" s="994"/>
      <c r="S116" s="994"/>
      <c r="T116" s="994"/>
      <c r="U116" s="994"/>
      <c r="V116" s="994"/>
      <c r="W116" s="994"/>
      <c r="X116" s="994"/>
      <c r="Y116" s="994"/>
      <c r="Z116" s="995"/>
      <c r="AA116" s="987">
        <v>57</v>
      </c>
      <c r="AB116" s="988"/>
      <c r="AC116" s="988"/>
      <c r="AD116" s="988"/>
      <c r="AE116" s="989"/>
      <c r="AF116" s="990">
        <v>32</v>
      </c>
      <c r="AG116" s="988"/>
      <c r="AH116" s="988"/>
      <c r="AI116" s="988"/>
      <c r="AJ116" s="989"/>
      <c r="AK116" s="990">
        <v>73</v>
      </c>
      <c r="AL116" s="988"/>
      <c r="AM116" s="988"/>
      <c r="AN116" s="988"/>
      <c r="AO116" s="989"/>
      <c r="AP116" s="991">
        <v>0</v>
      </c>
      <c r="AQ116" s="992"/>
      <c r="AR116" s="992"/>
      <c r="AS116" s="992"/>
      <c r="AT116" s="993"/>
      <c r="AU116" s="929"/>
      <c r="AV116" s="930"/>
      <c r="AW116" s="930"/>
      <c r="AX116" s="930"/>
      <c r="AY116" s="930"/>
      <c r="AZ116" s="996" t="s">
        <v>436</v>
      </c>
      <c r="BA116" s="997"/>
      <c r="BB116" s="997"/>
      <c r="BC116" s="997"/>
      <c r="BD116" s="997"/>
      <c r="BE116" s="997"/>
      <c r="BF116" s="997"/>
      <c r="BG116" s="997"/>
      <c r="BH116" s="997"/>
      <c r="BI116" s="997"/>
      <c r="BJ116" s="997"/>
      <c r="BK116" s="997"/>
      <c r="BL116" s="997"/>
      <c r="BM116" s="997"/>
      <c r="BN116" s="997"/>
      <c r="BO116" s="997"/>
      <c r="BP116" s="998"/>
      <c r="BQ116" s="948" t="s">
        <v>423</v>
      </c>
      <c r="BR116" s="949"/>
      <c r="BS116" s="949"/>
      <c r="BT116" s="949"/>
      <c r="BU116" s="949"/>
      <c r="BV116" s="949" t="s">
        <v>423</v>
      </c>
      <c r="BW116" s="949"/>
      <c r="BX116" s="949"/>
      <c r="BY116" s="949"/>
      <c r="BZ116" s="949"/>
      <c r="CA116" s="949" t="s">
        <v>423</v>
      </c>
      <c r="CB116" s="949"/>
      <c r="CC116" s="949"/>
      <c r="CD116" s="949"/>
      <c r="CE116" s="949"/>
      <c r="CF116" s="943" t="s">
        <v>423</v>
      </c>
      <c r="CG116" s="944"/>
      <c r="CH116" s="944"/>
      <c r="CI116" s="944"/>
      <c r="CJ116" s="944"/>
      <c r="CK116" s="974"/>
      <c r="CL116" s="975"/>
      <c r="CM116" s="945" t="s">
        <v>437</v>
      </c>
      <c r="CN116" s="946"/>
      <c r="CO116" s="946"/>
      <c r="CP116" s="946"/>
      <c r="CQ116" s="946"/>
      <c r="CR116" s="946"/>
      <c r="CS116" s="946"/>
      <c r="CT116" s="946"/>
      <c r="CU116" s="946"/>
      <c r="CV116" s="946"/>
      <c r="CW116" s="946"/>
      <c r="CX116" s="946"/>
      <c r="CY116" s="946"/>
      <c r="CZ116" s="946"/>
      <c r="DA116" s="946"/>
      <c r="DB116" s="946"/>
      <c r="DC116" s="946"/>
      <c r="DD116" s="946"/>
      <c r="DE116" s="946"/>
      <c r="DF116" s="947"/>
      <c r="DG116" s="987" t="s">
        <v>423</v>
      </c>
      <c r="DH116" s="988"/>
      <c r="DI116" s="988"/>
      <c r="DJ116" s="988"/>
      <c r="DK116" s="989"/>
      <c r="DL116" s="990" t="s">
        <v>423</v>
      </c>
      <c r="DM116" s="988"/>
      <c r="DN116" s="988"/>
      <c r="DO116" s="988"/>
      <c r="DP116" s="989"/>
      <c r="DQ116" s="990" t="s">
        <v>423</v>
      </c>
      <c r="DR116" s="988"/>
      <c r="DS116" s="988"/>
      <c r="DT116" s="988"/>
      <c r="DU116" s="989"/>
      <c r="DV116" s="991" t="s">
        <v>423</v>
      </c>
      <c r="DW116" s="992"/>
      <c r="DX116" s="992"/>
      <c r="DY116" s="992"/>
      <c r="DZ116" s="993"/>
    </row>
    <row r="117" spans="1:130" s="199" customFormat="1" ht="26.25" customHeight="1" x14ac:dyDescent="0.15">
      <c r="A117" s="933" t="s">
        <v>172</v>
      </c>
      <c r="B117" s="914"/>
      <c r="C117" s="914"/>
      <c r="D117" s="914"/>
      <c r="E117" s="914"/>
      <c r="F117" s="914"/>
      <c r="G117" s="914"/>
      <c r="H117" s="914"/>
      <c r="I117" s="914"/>
      <c r="J117" s="914"/>
      <c r="K117" s="914"/>
      <c r="L117" s="914"/>
      <c r="M117" s="914"/>
      <c r="N117" s="914"/>
      <c r="O117" s="914"/>
      <c r="P117" s="914"/>
      <c r="Q117" s="914"/>
      <c r="R117" s="914"/>
      <c r="S117" s="914"/>
      <c r="T117" s="914"/>
      <c r="U117" s="914"/>
      <c r="V117" s="914"/>
      <c r="W117" s="914"/>
      <c r="X117" s="914"/>
      <c r="Y117" s="1004" t="s">
        <v>438</v>
      </c>
      <c r="Z117" s="915"/>
      <c r="AA117" s="1005">
        <v>5571253</v>
      </c>
      <c r="AB117" s="1006"/>
      <c r="AC117" s="1006"/>
      <c r="AD117" s="1006"/>
      <c r="AE117" s="1007"/>
      <c r="AF117" s="1008">
        <v>5665996</v>
      </c>
      <c r="AG117" s="1006"/>
      <c r="AH117" s="1006"/>
      <c r="AI117" s="1006"/>
      <c r="AJ117" s="1007"/>
      <c r="AK117" s="1008">
        <v>5908362</v>
      </c>
      <c r="AL117" s="1006"/>
      <c r="AM117" s="1006"/>
      <c r="AN117" s="1006"/>
      <c r="AO117" s="1007"/>
      <c r="AP117" s="1009"/>
      <c r="AQ117" s="1010"/>
      <c r="AR117" s="1010"/>
      <c r="AS117" s="1010"/>
      <c r="AT117" s="1011"/>
      <c r="AU117" s="929"/>
      <c r="AV117" s="930"/>
      <c r="AW117" s="930"/>
      <c r="AX117" s="930"/>
      <c r="AY117" s="930"/>
      <c r="AZ117" s="996" t="s">
        <v>439</v>
      </c>
      <c r="BA117" s="997"/>
      <c r="BB117" s="997"/>
      <c r="BC117" s="997"/>
      <c r="BD117" s="997"/>
      <c r="BE117" s="997"/>
      <c r="BF117" s="997"/>
      <c r="BG117" s="997"/>
      <c r="BH117" s="997"/>
      <c r="BI117" s="997"/>
      <c r="BJ117" s="997"/>
      <c r="BK117" s="997"/>
      <c r="BL117" s="997"/>
      <c r="BM117" s="997"/>
      <c r="BN117" s="997"/>
      <c r="BO117" s="997"/>
      <c r="BP117" s="998"/>
      <c r="BQ117" s="948" t="s">
        <v>113</v>
      </c>
      <c r="BR117" s="949"/>
      <c r="BS117" s="949"/>
      <c r="BT117" s="949"/>
      <c r="BU117" s="949"/>
      <c r="BV117" s="949" t="s">
        <v>113</v>
      </c>
      <c r="BW117" s="949"/>
      <c r="BX117" s="949"/>
      <c r="BY117" s="949"/>
      <c r="BZ117" s="949"/>
      <c r="CA117" s="949" t="s">
        <v>113</v>
      </c>
      <c r="CB117" s="949"/>
      <c r="CC117" s="949"/>
      <c r="CD117" s="949"/>
      <c r="CE117" s="949"/>
      <c r="CF117" s="943" t="s">
        <v>113</v>
      </c>
      <c r="CG117" s="944"/>
      <c r="CH117" s="944"/>
      <c r="CI117" s="944"/>
      <c r="CJ117" s="944"/>
      <c r="CK117" s="974"/>
      <c r="CL117" s="975"/>
      <c r="CM117" s="945" t="s">
        <v>440</v>
      </c>
      <c r="CN117" s="946"/>
      <c r="CO117" s="946"/>
      <c r="CP117" s="946"/>
      <c r="CQ117" s="946"/>
      <c r="CR117" s="946"/>
      <c r="CS117" s="946"/>
      <c r="CT117" s="946"/>
      <c r="CU117" s="946"/>
      <c r="CV117" s="946"/>
      <c r="CW117" s="946"/>
      <c r="CX117" s="946"/>
      <c r="CY117" s="946"/>
      <c r="CZ117" s="946"/>
      <c r="DA117" s="946"/>
      <c r="DB117" s="946"/>
      <c r="DC117" s="946"/>
      <c r="DD117" s="946"/>
      <c r="DE117" s="946"/>
      <c r="DF117" s="947"/>
      <c r="DG117" s="987" t="s">
        <v>113</v>
      </c>
      <c r="DH117" s="988"/>
      <c r="DI117" s="988"/>
      <c r="DJ117" s="988"/>
      <c r="DK117" s="989"/>
      <c r="DL117" s="990" t="s">
        <v>113</v>
      </c>
      <c r="DM117" s="988"/>
      <c r="DN117" s="988"/>
      <c r="DO117" s="988"/>
      <c r="DP117" s="989"/>
      <c r="DQ117" s="990" t="s">
        <v>113</v>
      </c>
      <c r="DR117" s="988"/>
      <c r="DS117" s="988"/>
      <c r="DT117" s="988"/>
      <c r="DU117" s="989"/>
      <c r="DV117" s="991" t="s">
        <v>113</v>
      </c>
      <c r="DW117" s="992"/>
      <c r="DX117" s="992"/>
      <c r="DY117" s="992"/>
      <c r="DZ117" s="993"/>
    </row>
    <row r="118" spans="1:130" s="199" customFormat="1" ht="26.25" customHeight="1" x14ac:dyDescent="0.15">
      <c r="A118" s="933" t="s">
        <v>412</v>
      </c>
      <c r="B118" s="914"/>
      <c r="C118" s="914"/>
      <c r="D118" s="914"/>
      <c r="E118" s="914"/>
      <c r="F118" s="914"/>
      <c r="G118" s="914"/>
      <c r="H118" s="914"/>
      <c r="I118" s="914"/>
      <c r="J118" s="914"/>
      <c r="K118" s="914"/>
      <c r="L118" s="914"/>
      <c r="M118" s="914"/>
      <c r="N118" s="914"/>
      <c r="O118" s="914"/>
      <c r="P118" s="914"/>
      <c r="Q118" s="914"/>
      <c r="R118" s="914"/>
      <c r="S118" s="914"/>
      <c r="T118" s="914"/>
      <c r="U118" s="914"/>
      <c r="V118" s="914"/>
      <c r="W118" s="914"/>
      <c r="X118" s="914"/>
      <c r="Y118" s="914"/>
      <c r="Z118" s="915"/>
      <c r="AA118" s="913" t="s">
        <v>410</v>
      </c>
      <c r="AB118" s="914"/>
      <c r="AC118" s="914"/>
      <c r="AD118" s="914"/>
      <c r="AE118" s="915"/>
      <c r="AF118" s="913" t="s">
        <v>289</v>
      </c>
      <c r="AG118" s="914"/>
      <c r="AH118" s="914"/>
      <c r="AI118" s="914"/>
      <c r="AJ118" s="915"/>
      <c r="AK118" s="913" t="s">
        <v>288</v>
      </c>
      <c r="AL118" s="914"/>
      <c r="AM118" s="914"/>
      <c r="AN118" s="914"/>
      <c r="AO118" s="915"/>
      <c r="AP118" s="1000" t="s">
        <v>411</v>
      </c>
      <c r="AQ118" s="1001"/>
      <c r="AR118" s="1001"/>
      <c r="AS118" s="1001"/>
      <c r="AT118" s="1002"/>
      <c r="AU118" s="929"/>
      <c r="AV118" s="930"/>
      <c r="AW118" s="930"/>
      <c r="AX118" s="930"/>
      <c r="AY118" s="930"/>
      <c r="AZ118" s="1003" t="s">
        <v>441</v>
      </c>
      <c r="BA118" s="994"/>
      <c r="BB118" s="994"/>
      <c r="BC118" s="994"/>
      <c r="BD118" s="994"/>
      <c r="BE118" s="994"/>
      <c r="BF118" s="994"/>
      <c r="BG118" s="994"/>
      <c r="BH118" s="994"/>
      <c r="BI118" s="994"/>
      <c r="BJ118" s="994"/>
      <c r="BK118" s="994"/>
      <c r="BL118" s="994"/>
      <c r="BM118" s="994"/>
      <c r="BN118" s="994"/>
      <c r="BO118" s="994"/>
      <c r="BP118" s="995"/>
      <c r="BQ118" s="1026" t="s">
        <v>417</v>
      </c>
      <c r="BR118" s="1027"/>
      <c r="BS118" s="1027"/>
      <c r="BT118" s="1027"/>
      <c r="BU118" s="1027"/>
      <c r="BV118" s="1027" t="s">
        <v>417</v>
      </c>
      <c r="BW118" s="1027"/>
      <c r="BX118" s="1027"/>
      <c r="BY118" s="1027"/>
      <c r="BZ118" s="1027"/>
      <c r="CA118" s="1027" t="s">
        <v>417</v>
      </c>
      <c r="CB118" s="1027"/>
      <c r="CC118" s="1027"/>
      <c r="CD118" s="1027"/>
      <c r="CE118" s="1027"/>
      <c r="CF118" s="943" t="s">
        <v>417</v>
      </c>
      <c r="CG118" s="944"/>
      <c r="CH118" s="944"/>
      <c r="CI118" s="944"/>
      <c r="CJ118" s="944"/>
      <c r="CK118" s="974"/>
      <c r="CL118" s="975"/>
      <c r="CM118" s="945" t="s">
        <v>442</v>
      </c>
      <c r="CN118" s="946"/>
      <c r="CO118" s="946"/>
      <c r="CP118" s="946"/>
      <c r="CQ118" s="946"/>
      <c r="CR118" s="946"/>
      <c r="CS118" s="946"/>
      <c r="CT118" s="946"/>
      <c r="CU118" s="946"/>
      <c r="CV118" s="946"/>
      <c r="CW118" s="946"/>
      <c r="CX118" s="946"/>
      <c r="CY118" s="946"/>
      <c r="CZ118" s="946"/>
      <c r="DA118" s="946"/>
      <c r="DB118" s="946"/>
      <c r="DC118" s="946"/>
      <c r="DD118" s="946"/>
      <c r="DE118" s="946"/>
      <c r="DF118" s="947"/>
      <c r="DG118" s="987" t="s">
        <v>417</v>
      </c>
      <c r="DH118" s="988"/>
      <c r="DI118" s="988"/>
      <c r="DJ118" s="988"/>
      <c r="DK118" s="989"/>
      <c r="DL118" s="990" t="s">
        <v>417</v>
      </c>
      <c r="DM118" s="988"/>
      <c r="DN118" s="988"/>
      <c r="DO118" s="988"/>
      <c r="DP118" s="989"/>
      <c r="DQ118" s="990" t="s">
        <v>417</v>
      </c>
      <c r="DR118" s="988"/>
      <c r="DS118" s="988"/>
      <c r="DT118" s="988"/>
      <c r="DU118" s="989"/>
      <c r="DV118" s="991" t="s">
        <v>417</v>
      </c>
      <c r="DW118" s="992"/>
      <c r="DX118" s="992"/>
      <c r="DY118" s="992"/>
      <c r="DZ118" s="993"/>
    </row>
    <row r="119" spans="1:130" s="199" customFormat="1" ht="26.25" customHeight="1" x14ac:dyDescent="0.15">
      <c r="A119" s="1087" t="s">
        <v>415</v>
      </c>
      <c r="B119" s="973"/>
      <c r="C119" s="952" t="s">
        <v>416</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20" t="s">
        <v>417</v>
      </c>
      <c r="AB119" s="921"/>
      <c r="AC119" s="921"/>
      <c r="AD119" s="921"/>
      <c r="AE119" s="922"/>
      <c r="AF119" s="923" t="s">
        <v>417</v>
      </c>
      <c r="AG119" s="921"/>
      <c r="AH119" s="921"/>
      <c r="AI119" s="921"/>
      <c r="AJ119" s="922"/>
      <c r="AK119" s="923" t="s">
        <v>417</v>
      </c>
      <c r="AL119" s="921"/>
      <c r="AM119" s="921"/>
      <c r="AN119" s="921"/>
      <c r="AO119" s="922"/>
      <c r="AP119" s="924" t="s">
        <v>417</v>
      </c>
      <c r="AQ119" s="925"/>
      <c r="AR119" s="925"/>
      <c r="AS119" s="925"/>
      <c r="AT119" s="926"/>
      <c r="AU119" s="931"/>
      <c r="AV119" s="932"/>
      <c r="AW119" s="932"/>
      <c r="AX119" s="932"/>
      <c r="AY119" s="932"/>
      <c r="AZ119" s="230" t="s">
        <v>172</v>
      </c>
      <c r="BA119" s="230"/>
      <c r="BB119" s="230"/>
      <c r="BC119" s="230"/>
      <c r="BD119" s="230"/>
      <c r="BE119" s="230"/>
      <c r="BF119" s="230"/>
      <c r="BG119" s="230"/>
      <c r="BH119" s="230"/>
      <c r="BI119" s="230"/>
      <c r="BJ119" s="230"/>
      <c r="BK119" s="230"/>
      <c r="BL119" s="230"/>
      <c r="BM119" s="230"/>
      <c r="BN119" s="230"/>
      <c r="BO119" s="1004" t="s">
        <v>443</v>
      </c>
      <c r="BP119" s="1035"/>
      <c r="BQ119" s="1026">
        <v>63933489</v>
      </c>
      <c r="BR119" s="1027"/>
      <c r="BS119" s="1027"/>
      <c r="BT119" s="1027"/>
      <c r="BU119" s="1027"/>
      <c r="BV119" s="1027">
        <v>65399495</v>
      </c>
      <c r="BW119" s="1027"/>
      <c r="BX119" s="1027"/>
      <c r="BY119" s="1027"/>
      <c r="BZ119" s="1027"/>
      <c r="CA119" s="1027">
        <v>64987764</v>
      </c>
      <c r="CB119" s="1027"/>
      <c r="CC119" s="1027"/>
      <c r="CD119" s="1027"/>
      <c r="CE119" s="1027"/>
      <c r="CF119" s="1028"/>
      <c r="CG119" s="1029"/>
      <c r="CH119" s="1029"/>
      <c r="CI119" s="1029"/>
      <c r="CJ119" s="1030"/>
      <c r="CK119" s="976"/>
      <c r="CL119" s="977"/>
      <c r="CM119" s="1031" t="s">
        <v>444</v>
      </c>
      <c r="CN119" s="1032"/>
      <c r="CO119" s="1032"/>
      <c r="CP119" s="1032"/>
      <c r="CQ119" s="1032"/>
      <c r="CR119" s="1032"/>
      <c r="CS119" s="1032"/>
      <c r="CT119" s="1032"/>
      <c r="CU119" s="1032"/>
      <c r="CV119" s="1032"/>
      <c r="CW119" s="1032"/>
      <c r="CX119" s="1032"/>
      <c r="CY119" s="1032"/>
      <c r="CZ119" s="1032"/>
      <c r="DA119" s="1032"/>
      <c r="DB119" s="1032"/>
      <c r="DC119" s="1032"/>
      <c r="DD119" s="1032"/>
      <c r="DE119" s="1032"/>
      <c r="DF119" s="1033"/>
      <c r="DG119" s="1034" t="s">
        <v>417</v>
      </c>
      <c r="DH119" s="1013"/>
      <c r="DI119" s="1013"/>
      <c r="DJ119" s="1013"/>
      <c r="DK119" s="1014"/>
      <c r="DL119" s="1012" t="s">
        <v>417</v>
      </c>
      <c r="DM119" s="1013"/>
      <c r="DN119" s="1013"/>
      <c r="DO119" s="1013"/>
      <c r="DP119" s="1014"/>
      <c r="DQ119" s="1012" t="s">
        <v>417</v>
      </c>
      <c r="DR119" s="1013"/>
      <c r="DS119" s="1013"/>
      <c r="DT119" s="1013"/>
      <c r="DU119" s="1014"/>
      <c r="DV119" s="1015" t="s">
        <v>417</v>
      </c>
      <c r="DW119" s="1016"/>
      <c r="DX119" s="1016"/>
      <c r="DY119" s="1016"/>
      <c r="DZ119" s="1017"/>
    </row>
    <row r="120" spans="1:130" s="199" customFormat="1" ht="26.25" customHeight="1" x14ac:dyDescent="0.15">
      <c r="A120" s="1088"/>
      <c r="B120" s="975"/>
      <c r="C120" s="945" t="s">
        <v>420</v>
      </c>
      <c r="D120" s="946"/>
      <c r="E120" s="946"/>
      <c r="F120" s="946"/>
      <c r="G120" s="946"/>
      <c r="H120" s="946"/>
      <c r="I120" s="946"/>
      <c r="J120" s="946"/>
      <c r="K120" s="946"/>
      <c r="L120" s="946"/>
      <c r="M120" s="946"/>
      <c r="N120" s="946"/>
      <c r="O120" s="946"/>
      <c r="P120" s="946"/>
      <c r="Q120" s="946"/>
      <c r="R120" s="946"/>
      <c r="S120" s="946"/>
      <c r="T120" s="946"/>
      <c r="U120" s="946"/>
      <c r="V120" s="946"/>
      <c r="W120" s="946"/>
      <c r="X120" s="946"/>
      <c r="Y120" s="946"/>
      <c r="Z120" s="947"/>
      <c r="AA120" s="987" t="s">
        <v>417</v>
      </c>
      <c r="AB120" s="988"/>
      <c r="AC120" s="988"/>
      <c r="AD120" s="988"/>
      <c r="AE120" s="989"/>
      <c r="AF120" s="990" t="s">
        <v>417</v>
      </c>
      <c r="AG120" s="988"/>
      <c r="AH120" s="988"/>
      <c r="AI120" s="988"/>
      <c r="AJ120" s="989"/>
      <c r="AK120" s="990" t="s">
        <v>417</v>
      </c>
      <c r="AL120" s="988"/>
      <c r="AM120" s="988"/>
      <c r="AN120" s="988"/>
      <c r="AO120" s="989"/>
      <c r="AP120" s="991" t="s">
        <v>417</v>
      </c>
      <c r="AQ120" s="992"/>
      <c r="AR120" s="992"/>
      <c r="AS120" s="992"/>
      <c r="AT120" s="993"/>
      <c r="AU120" s="1018" t="s">
        <v>445</v>
      </c>
      <c r="AV120" s="1019"/>
      <c r="AW120" s="1019"/>
      <c r="AX120" s="1019"/>
      <c r="AY120" s="1020"/>
      <c r="AZ120" s="969" t="s">
        <v>446</v>
      </c>
      <c r="BA120" s="918"/>
      <c r="BB120" s="918"/>
      <c r="BC120" s="918"/>
      <c r="BD120" s="918"/>
      <c r="BE120" s="918"/>
      <c r="BF120" s="918"/>
      <c r="BG120" s="918"/>
      <c r="BH120" s="918"/>
      <c r="BI120" s="918"/>
      <c r="BJ120" s="918"/>
      <c r="BK120" s="918"/>
      <c r="BL120" s="918"/>
      <c r="BM120" s="918"/>
      <c r="BN120" s="918"/>
      <c r="BO120" s="918"/>
      <c r="BP120" s="919"/>
      <c r="BQ120" s="955">
        <v>11316504</v>
      </c>
      <c r="BR120" s="956"/>
      <c r="BS120" s="956"/>
      <c r="BT120" s="956"/>
      <c r="BU120" s="956"/>
      <c r="BV120" s="956">
        <v>12093906</v>
      </c>
      <c r="BW120" s="956"/>
      <c r="BX120" s="956"/>
      <c r="BY120" s="956"/>
      <c r="BZ120" s="956"/>
      <c r="CA120" s="956">
        <v>13723287</v>
      </c>
      <c r="CB120" s="956"/>
      <c r="CC120" s="956"/>
      <c r="CD120" s="956"/>
      <c r="CE120" s="956"/>
      <c r="CF120" s="970">
        <v>59.5</v>
      </c>
      <c r="CG120" s="971"/>
      <c r="CH120" s="971"/>
      <c r="CI120" s="971"/>
      <c r="CJ120" s="971"/>
      <c r="CK120" s="1036" t="s">
        <v>447</v>
      </c>
      <c r="CL120" s="1037"/>
      <c r="CM120" s="1037"/>
      <c r="CN120" s="1037"/>
      <c r="CO120" s="1038"/>
      <c r="CP120" s="1044" t="s">
        <v>448</v>
      </c>
      <c r="CQ120" s="1045"/>
      <c r="CR120" s="1045"/>
      <c r="CS120" s="1045"/>
      <c r="CT120" s="1045"/>
      <c r="CU120" s="1045"/>
      <c r="CV120" s="1045"/>
      <c r="CW120" s="1045"/>
      <c r="CX120" s="1045"/>
      <c r="CY120" s="1045"/>
      <c r="CZ120" s="1045"/>
      <c r="DA120" s="1045"/>
      <c r="DB120" s="1045"/>
      <c r="DC120" s="1045"/>
      <c r="DD120" s="1045"/>
      <c r="DE120" s="1045"/>
      <c r="DF120" s="1046"/>
      <c r="DG120" s="955">
        <v>10257903</v>
      </c>
      <c r="DH120" s="956"/>
      <c r="DI120" s="956"/>
      <c r="DJ120" s="956"/>
      <c r="DK120" s="956"/>
      <c r="DL120" s="956">
        <v>10202966</v>
      </c>
      <c r="DM120" s="956"/>
      <c r="DN120" s="956"/>
      <c r="DO120" s="956"/>
      <c r="DP120" s="956"/>
      <c r="DQ120" s="956">
        <v>10164074</v>
      </c>
      <c r="DR120" s="956"/>
      <c r="DS120" s="956"/>
      <c r="DT120" s="956"/>
      <c r="DU120" s="956"/>
      <c r="DV120" s="957">
        <v>44.1</v>
      </c>
      <c r="DW120" s="957"/>
      <c r="DX120" s="957"/>
      <c r="DY120" s="957"/>
      <c r="DZ120" s="958"/>
    </row>
    <row r="121" spans="1:130" s="199" customFormat="1" ht="26.25" customHeight="1" x14ac:dyDescent="0.15">
      <c r="A121" s="1088"/>
      <c r="B121" s="975"/>
      <c r="C121" s="996" t="s">
        <v>449</v>
      </c>
      <c r="D121" s="997"/>
      <c r="E121" s="997"/>
      <c r="F121" s="997"/>
      <c r="G121" s="997"/>
      <c r="H121" s="997"/>
      <c r="I121" s="997"/>
      <c r="J121" s="997"/>
      <c r="K121" s="997"/>
      <c r="L121" s="997"/>
      <c r="M121" s="997"/>
      <c r="N121" s="997"/>
      <c r="O121" s="997"/>
      <c r="P121" s="997"/>
      <c r="Q121" s="997"/>
      <c r="R121" s="997"/>
      <c r="S121" s="997"/>
      <c r="T121" s="997"/>
      <c r="U121" s="997"/>
      <c r="V121" s="997"/>
      <c r="W121" s="997"/>
      <c r="X121" s="997"/>
      <c r="Y121" s="997"/>
      <c r="Z121" s="998"/>
      <c r="AA121" s="987" t="s">
        <v>417</v>
      </c>
      <c r="AB121" s="988"/>
      <c r="AC121" s="988"/>
      <c r="AD121" s="988"/>
      <c r="AE121" s="989"/>
      <c r="AF121" s="990" t="s">
        <v>417</v>
      </c>
      <c r="AG121" s="988"/>
      <c r="AH121" s="988"/>
      <c r="AI121" s="988"/>
      <c r="AJ121" s="989"/>
      <c r="AK121" s="990" t="s">
        <v>417</v>
      </c>
      <c r="AL121" s="988"/>
      <c r="AM121" s="988"/>
      <c r="AN121" s="988"/>
      <c r="AO121" s="989"/>
      <c r="AP121" s="991" t="s">
        <v>417</v>
      </c>
      <c r="AQ121" s="992"/>
      <c r="AR121" s="992"/>
      <c r="AS121" s="992"/>
      <c r="AT121" s="993"/>
      <c r="AU121" s="1021"/>
      <c r="AV121" s="1022"/>
      <c r="AW121" s="1022"/>
      <c r="AX121" s="1022"/>
      <c r="AY121" s="1023"/>
      <c r="AZ121" s="978" t="s">
        <v>450</v>
      </c>
      <c r="BA121" s="979"/>
      <c r="BB121" s="979"/>
      <c r="BC121" s="979"/>
      <c r="BD121" s="979"/>
      <c r="BE121" s="979"/>
      <c r="BF121" s="979"/>
      <c r="BG121" s="979"/>
      <c r="BH121" s="979"/>
      <c r="BI121" s="979"/>
      <c r="BJ121" s="979"/>
      <c r="BK121" s="979"/>
      <c r="BL121" s="979"/>
      <c r="BM121" s="979"/>
      <c r="BN121" s="979"/>
      <c r="BO121" s="979"/>
      <c r="BP121" s="980"/>
      <c r="BQ121" s="948">
        <v>2376759</v>
      </c>
      <c r="BR121" s="949"/>
      <c r="BS121" s="949"/>
      <c r="BT121" s="949"/>
      <c r="BU121" s="949"/>
      <c r="BV121" s="949">
        <v>2393823</v>
      </c>
      <c r="BW121" s="949"/>
      <c r="BX121" s="949"/>
      <c r="BY121" s="949"/>
      <c r="BZ121" s="949"/>
      <c r="CA121" s="949">
        <v>2198409</v>
      </c>
      <c r="CB121" s="949"/>
      <c r="CC121" s="949"/>
      <c r="CD121" s="949"/>
      <c r="CE121" s="949"/>
      <c r="CF121" s="943">
        <v>9.5</v>
      </c>
      <c r="CG121" s="944"/>
      <c r="CH121" s="944"/>
      <c r="CI121" s="944"/>
      <c r="CJ121" s="944"/>
      <c r="CK121" s="1039"/>
      <c r="CL121" s="1040"/>
      <c r="CM121" s="1040"/>
      <c r="CN121" s="1040"/>
      <c r="CO121" s="1041"/>
      <c r="CP121" s="1049" t="s">
        <v>451</v>
      </c>
      <c r="CQ121" s="1050"/>
      <c r="CR121" s="1050"/>
      <c r="CS121" s="1050"/>
      <c r="CT121" s="1050"/>
      <c r="CU121" s="1050"/>
      <c r="CV121" s="1050"/>
      <c r="CW121" s="1050"/>
      <c r="CX121" s="1050"/>
      <c r="CY121" s="1050"/>
      <c r="CZ121" s="1050"/>
      <c r="DA121" s="1050"/>
      <c r="DB121" s="1050"/>
      <c r="DC121" s="1050"/>
      <c r="DD121" s="1050"/>
      <c r="DE121" s="1050"/>
      <c r="DF121" s="1051"/>
      <c r="DG121" s="948">
        <v>24042</v>
      </c>
      <c r="DH121" s="949"/>
      <c r="DI121" s="949"/>
      <c r="DJ121" s="949"/>
      <c r="DK121" s="949"/>
      <c r="DL121" s="949">
        <v>20987</v>
      </c>
      <c r="DM121" s="949"/>
      <c r="DN121" s="949"/>
      <c r="DO121" s="949"/>
      <c r="DP121" s="949"/>
      <c r="DQ121" s="949">
        <v>19921</v>
      </c>
      <c r="DR121" s="949"/>
      <c r="DS121" s="949"/>
      <c r="DT121" s="949"/>
      <c r="DU121" s="949"/>
      <c r="DV121" s="950">
        <v>0.1</v>
      </c>
      <c r="DW121" s="950"/>
      <c r="DX121" s="950"/>
      <c r="DY121" s="950"/>
      <c r="DZ121" s="951"/>
    </row>
    <row r="122" spans="1:130" s="199" customFormat="1" ht="26.25" customHeight="1" x14ac:dyDescent="0.15">
      <c r="A122" s="1088"/>
      <c r="B122" s="975"/>
      <c r="C122" s="945" t="s">
        <v>431</v>
      </c>
      <c r="D122" s="946"/>
      <c r="E122" s="946"/>
      <c r="F122" s="946"/>
      <c r="G122" s="946"/>
      <c r="H122" s="946"/>
      <c r="I122" s="946"/>
      <c r="J122" s="946"/>
      <c r="K122" s="946"/>
      <c r="L122" s="946"/>
      <c r="M122" s="946"/>
      <c r="N122" s="946"/>
      <c r="O122" s="946"/>
      <c r="P122" s="946"/>
      <c r="Q122" s="946"/>
      <c r="R122" s="946"/>
      <c r="S122" s="946"/>
      <c r="T122" s="946"/>
      <c r="U122" s="946"/>
      <c r="V122" s="946"/>
      <c r="W122" s="946"/>
      <c r="X122" s="946"/>
      <c r="Y122" s="946"/>
      <c r="Z122" s="947"/>
      <c r="AA122" s="987" t="s">
        <v>417</v>
      </c>
      <c r="AB122" s="988"/>
      <c r="AC122" s="988"/>
      <c r="AD122" s="988"/>
      <c r="AE122" s="989"/>
      <c r="AF122" s="990" t="s">
        <v>417</v>
      </c>
      <c r="AG122" s="988"/>
      <c r="AH122" s="988"/>
      <c r="AI122" s="988"/>
      <c r="AJ122" s="989"/>
      <c r="AK122" s="990" t="s">
        <v>417</v>
      </c>
      <c r="AL122" s="988"/>
      <c r="AM122" s="988"/>
      <c r="AN122" s="988"/>
      <c r="AO122" s="989"/>
      <c r="AP122" s="991" t="s">
        <v>417</v>
      </c>
      <c r="AQ122" s="992"/>
      <c r="AR122" s="992"/>
      <c r="AS122" s="992"/>
      <c r="AT122" s="993"/>
      <c r="AU122" s="1021"/>
      <c r="AV122" s="1022"/>
      <c r="AW122" s="1022"/>
      <c r="AX122" s="1022"/>
      <c r="AY122" s="1023"/>
      <c r="AZ122" s="1003" t="s">
        <v>452</v>
      </c>
      <c r="BA122" s="994"/>
      <c r="BB122" s="994"/>
      <c r="BC122" s="994"/>
      <c r="BD122" s="994"/>
      <c r="BE122" s="994"/>
      <c r="BF122" s="994"/>
      <c r="BG122" s="994"/>
      <c r="BH122" s="994"/>
      <c r="BI122" s="994"/>
      <c r="BJ122" s="994"/>
      <c r="BK122" s="994"/>
      <c r="BL122" s="994"/>
      <c r="BM122" s="994"/>
      <c r="BN122" s="994"/>
      <c r="BO122" s="994"/>
      <c r="BP122" s="995"/>
      <c r="BQ122" s="1026">
        <v>43535173</v>
      </c>
      <c r="BR122" s="1027"/>
      <c r="BS122" s="1027"/>
      <c r="BT122" s="1027"/>
      <c r="BU122" s="1027"/>
      <c r="BV122" s="1027">
        <v>45824193</v>
      </c>
      <c r="BW122" s="1027"/>
      <c r="BX122" s="1027"/>
      <c r="BY122" s="1027"/>
      <c r="BZ122" s="1027"/>
      <c r="CA122" s="1027">
        <v>45921600</v>
      </c>
      <c r="CB122" s="1027"/>
      <c r="CC122" s="1027"/>
      <c r="CD122" s="1027"/>
      <c r="CE122" s="1027"/>
      <c r="CF122" s="1047">
        <v>199.1</v>
      </c>
      <c r="CG122" s="1048"/>
      <c r="CH122" s="1048"/>
      <c r="CI122" s="1048"/>
      <c r="CJ122" s="1048"/>
      <c r="CK122" s="1039"/>
      <c r="CL122" s="1040"/>
      <c r="CM122" s="1040"/>
      <c r="CN122" s="1040"/>
      <c r="CO122" s="1041"/>
      <c r="CP122" s="1049" t="s">
        <v>453</v>
      </c>
      <c r="CQ122" s="1050"/>
      <c r="CR122" s="1050"/>
      <c r="CS122" s="1050"/>
      <c r="CT122" s="1050"/>
      <c r="CU122" s="1050"/>
      <c r="CV122" s="1050"/>
      <c r="CW122" s="1050"/>
      <c r="CX122" s="1050"/>
      <c r="CY122" s="1050"/>
      <c r="CZ122" s="1050"/>
      <c r="DA122" s="1050"/>
      <c r="DB122" s="1050"/>
      <c r="DC122" s="1050"/>
      <c r="DD122" s="1050"/>
      <c r="DE122" s="1050"/>
      <c r="DF122" s="1051"/>
      <c r="DG122" s="948" t="s">
        <v>417</v>
      </c>
      <c r="DH122" s="949"/>
      <c r="DI122" s="949"/>
      <c r="DJ122" s="949"/>
      <c r="DK122" s="949"/>
      <c r="DL122" s="949" t="s">
        <v>417</v>
      </c>
      <c r="DM122" s="949"/>
      <c r="DN122" s="949"/>
      <c r="DO122" s="949"/>
      <c r="DP122" s="949"/>
      <c r="DQ122" s="949" t="s">
        <v>417</v>
      </c>
      <c r="DR122" s="949"/>
      <c r="DS122" s="949"/>
      <c r="DT122" s="949"/>
      <c r="DU122" s="949"/>
      <c r="DV122" s="950" t="s">
        <v>417</v>
      </c>
      <c r="DW122" s="950"/>
      <c r="DX122" s="950"/>
      <c r="DY122" s="950"/>
      <c r="DZ122" s="951"/>
    </row>
    <row r="123" spans="1:130" s="199" customFormat="1" ht="26.25" customHeight="1" x14ac:dyDescent="0.15">
      <c r="A123" s="1088"/>
      <c r="B123" s="975"/>
      <c r="C123" s="945" t="s">
        <v>437</v>
      </c>
      <c r="D123" s="946"/>
      <c r="E123" s="946"/>
      <c r="F123" s="946"/>
      <c r="G123" s="946"/>
      <c r="H123" s="946"/>
      <c r="I123" s="946"/>
      <c r="J123" s="946"/>
      <c r="K123" s="946"/>
      <c r="L123" s="946"/>
      <c r="M123" s="946"/>
      <c r="N123" s="946"/>
      <c r="O123" s="946"/>
      <c r="P123" s="946"/>
      <c r="Q123" s="946"/>
      <c r="R123" s="946"/>
      <c r="S123" s="946"/>
      <c r="T123" s="946"/>
      <c r="U123" s="946"/>
      <c r="V123" s="946"/>
      <c r="W123" s="946"/>
      <c r="X123" s="946"/>
      <c r="Y123" s="946"/>
      <c r="Z123" s="947"/>
      <c r="AA123" s="987" t="s">
        <v>417</v>
      </c>
      <c r="AB123" s="988"/>
      <c r="AC123" s="988"/>
      <c r="AD123" s="988"/>
      <c r="AE123" s="989"/>
      <c r="AF123" s="990" t="s">
        <v>417</v>
      </c>
      <c r="AG123" s="988"/>
      <c r="AH123" s="988"/>
      <c r="AI123" s="988"/>
      <c r="AJ123" s="989"/>
      <c r="AK123" s="990" t="s">
        <v>417</v>
      </c>
      <c r="AL123" s="988"/>
      <c r="AM123" s="988"/>
      <c r="AN123" s="988"/>
      <c r="AO123" s="989"/>
      <c r="AP123" s="991" t="s">
        <v>417</v>
      </c>
      <c r="AQ123" s="992"/>
      <c r="AR123" s="992"/>
      <c r="AS123" s="992"/>
      <c r="AT123" s="993"/>
      <c r="AU123" s="1024"/>
      <c r="AV123" s="1025"/>
      <c r="AW123" s="1025"/>
      <c r="AX123" s="1025"/>
      <c r="AY123" s="1025"/>
      <c r="AZ123" s="230" t="s">
        <v>172</v>
      </c>
      <c r="BA123" s="230"/>
      <c r="BB123" s="230"/>
      <c r="BC123" s="230"/>
      <c r="BD123" s="230"/>
      <c r="BE123" s="230"/>
      <c r="BF123" s="230"/>
      <c r="BG123" s="230"/>
      <c r="BH123" s="230"/>
      <c r="BI123" s="230"/>
      <c r="BJ123" s="230"/>
      <c r="BK123" s="230"/>
      <c r="BL123" s="230"/>
      <c r="BM123" s="230"/>
      <c r="BN123" s="230"/>
      <c r="BO123" s="1004" t="s">
        <v>454</v>
      </c>
      <c r="BP123" s="1035"/>
      <c r="BQ123" s="1094">
        <v>57228436</v>
      </c>
      <c r="BR123" s="1095"/>
      <c r="BS123" s="1095"/>
      <c r="BT123" s="1095"/>
      <c r="BU123" s="1095"/>
      <c r="BV123" s="1095">
        <v>60311922</v>
      </c>
      <c r="BW123" s="1095"/>
      <c r="BX123" s="1095"/>
      <c r="BY123" s="1095"/>
      <c r="BZ123" s="1095"/>
      <c r="CA123" s="1095">
        <v>61843296</v>
      </c>
      <c r="CB123" s="1095"/>
      <c r="CC123" s="1095"/>
      <c r="CD123" s="1095"/>
      <c r="CE123" s="1095"/>
      <c r="CF123" s="1028"/>
      <c r="CG123" s="1029"/>
      <c r="CH123" s="1029"/>
      <c r="CI123" s="1029"/>
      <c r="CJ123" s="1030"/>
      <c r="CK123" s="1039"/>
      <c r="CL123" s="1040"/>
      <c r="CM123" s="1040"/>
      <c r="CN123" s="1040"/>
      <c r="CO123" s="1041"/>
      <c r="CP123" s="1049" t="s">
        <v>384</v>
      </c>
      <c r="CQ123" s="1050"/>
      <c r="CR123" s="1050"/>
      <c r="CS123" s="1050"/>
      <c r="CT123" s="1050"/>
      <c r="CU123" s="1050"/>
      <c r="CV123" s="1050"/>
      <c r="CW123" s="1050"/>
      <c r="CX123" s="1050"/>
      <c r="CY123" s="1050"/>
      <c r="CZ123" s="1050"/>
      <c r="DA123" s="1050"/>
      <c r="DB123" s="1050"/>
      <c r="DC123" s="1050"/>
      <c r="DD123" s="1050"/>
      <c r="DE123" s="1050"/>
      <c r="DF123" s="1051"/>
      <c r="DG123" s="987" t="s">
        <v>113</v>
      </c>
      <c r="DH123" s="988"/>
      <c r="DI123" s="988"/>
      <c r="DJ123" s="988"/>
      <c r="DK123" s="989"/>
      <c r="DL123" s="990" t="s">
        <v>113</v>
      </c>
      <c r="DM123" s="988"/>
      <c r="DN123" s="988"/>
      <c r="DO123" s="988"/>
      <c r="DP123" s="989"/>
      <c r="DQ123" s="990" t="s">
        <v>113</v>
      </c>
      <c r="DR123" s="988"/>
      <c r="DS123" s="988"/>
      <c r="DT123" s="988"/>
      <c r="DU123" s="989"/>
      <c r="DV123" s="991" t="s">
        <v>113</v>
      </c>
      <c r="DW123" s="992"/>
      <c r="DX123" s="992"/>
      <c r="DY123" s="992"/>
      <c r="DZ123" s="993"/>
    </row>
    <row r="124" spans="1:130" s="199" customFormat="1" ht="26.25" customHeight="1" thickBot="1" x14ac:dyDescent="0.2">
      <c r="A124" s="1088"/>
      <c r="B124" s="975"/>
      <c r="C124" s="945" t="s">
        <v>440</v>
      </c>
      <c r="D124" s="946"/>
      <c r="E124" s="946"/>
      <c r="F124" s="946"/>
      <c r="G124" s="946"/>
      <c r="H124" s="946"/>
      <c r="I124" s="946"/>
      <c r="J124" s="946"/>
      <c r="K124" s="946"/>
      <c r="L124" s="946"/>
      <c r="M124" s="946"/>
      <c r="N124" s="946"/>
      <c r="O124" s="946"/>
      <c r="P124" s="946"/>
      <c r="Q124" s="946"/>
      <c r="R124" s="946"/>
      <c r="S124" s="946"/>
      <c r="T124" s="946"/>
      <c r="U124" s="946"/>
      <c r="V124" s="946"/>
      <c r="W124" s="946"/>
      <c r="X124" s="946"/>
      <c r="Y124" s="946"/>
      <c r="Z124" s="947"/>
      <c r="AA124" s="987" t="s">
        <v>113</v>
      </c>
      <c r="AB124" s="988"/>
      <c r="AC124" s="988"/>
      <c r="AD124" s="988"/>
      <c r="AE124" s="989"/>
      <c r="AF124" s="990" t="s">
        <v>113</v>
      </c>
      <c r="AG124" s="988"/>
      <c r="AH124" s="988"/>
      <c r="AI124" s="988"/>
      <c r="AJ124" s="989"/>
      <c r="AK124" s="990" t="s">
        <v>113</v>
      </c>
      <c r="AL124" s="988"/>
      <c r="AM124" s="988"/>
      <c r="AN124" s="988"/>
      <c r="AO124" s="989"/>
      <c r="AP124" s="991" t="s">
        <v>113</v>
      </c>
      <c r="AQ124" s="992"/>
      <c r="AR124" s="992"/>
      <c r="AS124" s="992"/>
      <c r="AT124" s="993"/>
      <c r="AU124" s="1090" t="s">
        <v>455</v>
      </c>
      <c r="AV124" s="1091"/>
      <c r="AW124" s="1091"/>
      <c r="AX124" s="1091"/>
      <c r="AY124" s="1091"/>
      <c r="AZ124" s="1091"/>
      <c r="BA124" s="1091"/>
      <c r="BB124" s="1091"/>
      <c r="BC124" s="1091"/>
      <c r="BD124" s="1091"/>
      <c r="BE124" s="1091"/>
      <c r="BF124" s="1091"/>
      <c r="BG124" s="1091"/>
      <c r="BH124" s="1091"/>
      <c r="BI124" s="1091"/>
      <c r="BJ124" s="1091"/>
      <c r="BK124" s="1091"/>
      <c r="BL124" s="1091"/>
      <c r="BM124" s="1091"/>
      <c r="BN124" s="1091"/>
      <c r="BO124" s="1091"/>
      <c r="BP124" s="1092"/>
      <c r="BQ124" s="1093">
        <v>29.5</v>
      </c>
      <c r="BR124" s="1057"/>
      <c r="BS124" s="1057"/>
      <c r="BT124" s="1057"/>
      <c r="BU124" s="1057"/>
      <c r="BV124" s="1057">
        <v>21.9</v>
      </c>
      <c r="BW124" s="1057"/>
      <c r="BX124" s="1057"/>
      <c r="BY124" s="1057"/>
      <c r="BZ124" s="1057"/>
      <c r="CA124" s="1057">
        <v>13.6</v>
      </c>
      <c r="CB124" s="1057"/>
      <c r="CC124" s="1057"/>
      <c r="CD124" s="1057"/>
      <c r="CE124" s="1057"/>
      <c r="CF124" s="1058"/>
      <c r="CG124" s="1059"/>
      <c r="CH124" s="1059"/>
      <c r="CI124" s="1059"/>
      <c r="CJ124" s="1060"/>
      <c r="CK124" s="1042"/>
      <c r="CL124" s="1042"/>
      <c r="CM124" s="1042"/>
      <c r="CN124" s="1042"/>
      <c r="CO124" s="1043"/>
      <c r="CP124" s="1049" t="s">
        <v>456</v>
      </c>
      <c r="CQ124" s="1050"/>
      <c r="CR124" s="1050"/>
      <c r="CS124" s="1050"/>
      <c r="CT124" s="1050"/>
      <c r="CU124" s="1050"/>
      <c r="CV124" s="1050"/>
      <c r="CW124" s="1050"/>
      <c r="CX124" s="1050"/>
      <c r="CY124" s="1050"/>
      <c r="CZ124" s="1050"/>
      <c r="DA124" s="1050"/>
      <c r="DB124" s="1050"/>
      <c r="DC124" s="1050"/>
      <c r="DD124" s="1050"/>
      <c r="DE124" s="1050"/>
      <c r="DF124" s="1051"/>
      <c r="DG124" s="1034" t="s">
        <v>113</v>
      </c>
      <c r="DH124" s="1013"/>
      <c r="DI124" s="1013"/>
      <c r="DJ124" s="1013"/>
      <c r="DK124" s="1014"/>
      <c r="DL124" s="1012" t="s">
        <v>113</v>
      </c>
      <c r="DM124" s="1013"/>
      <c r="DN124" s="1013"/>
      <c r="DO124" s="1013"/>
      <c r="DP124" s="1014"/>
      <c r="DQ124" s="1012" t="s">
        <v>113</v>
      </c>
      <c r="DR124" s="1013"/>
      <c r="DS124" s="1013"/>
      <c r="DT124" s="1013"/>
      <c r="DU124" s="1014"/>
      <c r="DV124" s="1015" t="s">
        <v>113</v>
      </c>
      <c r="DW124" s="1016"/>
      <c r="DX124" s="1016"/>
      <c r="DY124" s="1016"/>
      <c r="DZ124" s="1017"/>
    </row>
    <row r="125" spans="1:130" s="199" customFormat="1" ht="26.25" customHeight="1" x14ac:dyDescent="0.15">
      <c r="A125" s="1088"/>
      <c r="B125" s="975"/>
      <c r="C125" s="945" t="s">
        <v>442</v>
      </c>
      <c r="D125" s="946"/>
      <c r="E125" s="946"/>
      <c r="F125" s="946"/>
      <c r="G125" s="946"/>
      <c r="H125" s="946"/>
      <c r="I125" s="946"/>
      <c r="J125" s="946"/>
      <c r="K125" s="946"/>
      <c r="L125" s="946"/>
      <c r="M125" s="946"/>
      <c r="N125" s="946"/>
      <c r="O125" s="946"/>
      <c r="P125" s="946"/>
      <c r="Q125" s="946"/>
      <c r="R125" s="946"/>
      <c r="S125" s="946"/>
      <c r="T125" s="946"/>
      <c r="U125" s="946"/>
      <c r="V125" s="946"/>
      <c r="W125" s="946"/>
      <c r="X125" s="946"/>
      <c r="Y125" s="946"/>
      <c r="Z125" s="947"/>
      <c r="AA125" s="987" t="s">
        <v>113</v>
      </c>
      <c r="AB125" s="988"/>
      <c r="AC125" s="988"/>
      <c r="AD125" s="988"/>
      <c r="AE125" s="989"/>
      <c r="AF125" s="990" t="s">
        <v>113</v>
      </c>
      <c r="AG125" s="988"/>
      <c r="AH125" s="988"/>
      <c r="AI125" s="988"/>
      <c r="AJ125" s="989"/>
      <c r="AK125" s="990" t="s">
        <v>113</v>
      </c>
      <c r="AL125" s="988"/>
      <c r="AM125" s="988"/>
      <c r="AN125" s="988"/>
      <c r="AO125" s="989"/>
      <c r="AP125" s="991" t="s">
        <v>113</v>
      </c>
      <c r="AQ125" s="992"/>
      <c r="AR125" s="992"/>
      <c r="AS125" s="992"/>
      <c r="AT125" s="993"/>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2" t="s">
        <v>457</v>
      </c>
      <c r="CL125" s="1037"/>
      <c r="CM125" s="1037"/>
      <c r="CN125" s="1037"/>
      <c r="CO125" s="1038"/>
      <c r="CP125" s="969" t="s">
        <v>458</v>
      </c>
      <c r="CQ125" s="918"/>
      <c r="CR125" s="918"/>
      <c r="CS125" s="918"/>
      <c r="CT125" s="918"/>
      <c r="CU125" s="918"/>
      <c r="CV125" s="918"/>
      <c r="CW125" s="918"/>
      <c r="CX125" s="918"/>
      <c r="CY125" s="918"/>
      <c r="CZ125" s="918"/>
      <c r="DA125" s="918"/>
      <c r="DB125" s="918"/>
      <c r="DC125" s="918"/>
      <c r="DD125" s="918"/>
      <c r="DE125" s="918"/>
      <c r="DF125" s="919"/>
      <c r="DG125" s="955" t="s">
        <v>113</v>
      </c>
      <c r="DH125" s="956"/>
      <c r="DI125" s="956"/>
      <c r="DJ125" s="956"/>
      <c r="DK125" s="956"/>
      <c r="DL125" s="956" t="s">
        <v>113</v>
      </c>
      <c r="DM125" s="956"/>
      <c r="DN125" s="956"/>
      <c r="DO125" s="956"/>
      <c r="DP125" s="956"/>
      <c r="DQ125" s="956" t="s">
        <v>113</v>
      </c>
      <c r="DR125" s="956"/>
      <c r="DS125" s="956"/>
      <c r="DT125" s="956"/>
      <c r="DU125" s="956"/>
      <c r="DV125" s="957" t="s">
        <v>113</v>
      </c>
      <c r="DW125" s="957"/>
      <c r="DX125" s="957"/>
      <c r="DY125" s="957"/>
      <c r="DZ125" s="958"/>
    </row>
    <row r="126" spans="1:130" s="199" customFormat="1" ht="26.25" customHeight="1" thickBot="1" x14ac:dyDescent="0.2">
      <c r="A126" s="1088"/>
      <c r="B126" s="975"/>
      <c r="C126" s="945" t="s">
        <v>444</v>
      </c>
      <c r="D126" s="946"/>
      <c r="E126" s="946"/>
      <c r="F126" s="946"/>
      <c r="G126" s="946"/>
      <c r="H126" s="946"/>
      <c r="I126" s="946"/>
      <c r="J126" s="946"/>
      <c r="K126" s="946"/>
      <c r="L126" s="946"/>
      <c r="M126" s="946"/>
      <c r="N126" s="946"/>
      <c r="O126" s="946"/>
      <c r="P126" s="946"/>
      <c r="Q126" s="946"/>
      <c r="R126" s="946"/>
      <c r="S126" s="946"/>
      <c r="T126" s="946"/>
      <c r="U126" s="946"/>
      <c r="V126" s="946"/>
      <c r="W126" s="946"/>
      <c r="X126" s="946"/>
      <c r="Y126" s="946"/>
      <c r="Z126" s="947"/>
      <c r="AA126" s="987" t="s">
        <v>113</v>
      </c>
      <c r="AB126" s="988"/>
      <c r="AC126" s="988"/>
      <c r="AD126" s="988"/>
      <c r="AE126" s="989"/>
      <c r="AF126" s="990" t="s">
        <v>113</v>
      </c>
      <c r="AG126" s="988"/>
      <c r="AH126" s="988"/>
      <c r="AI126" s="988"/>
      <c r="AJ126" s="989"/>
      <c r="AK126" s="990" t="s">
        <v>113</v>
      </c>
      <c r="AL126" s="988"/>
      <c r="AM126" s="988"/>
      <c r="AN126" s="988"/>
      <c r="AO126" s="989"/>
      <c r="AP126" s="991" t="s">
        <v>113</v>
      </c>
      <c r="AQ126" s="992"/>
      <c r="AR126" s="992"/>
      <c r="AS126" s="992"/>
      <c r="AT126" s="993"/>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3"/>
      <c r="CL126" s="1040"/>
      <c r="CM126" s="1040"/>
      <c r="CN126" s="1040"/>
      <c r="CO126" s="1041"/>
      <c r="CP126" s="978" t="s">
        <v>459</v>
      </c>
      <c r="CQ126" s="979"/>
      <c r="CR126" s="979"/>
      <c r="CS126" s="979"/>
      <c r="CT126" s="979"/>
      <c r="CU126" s="979"/>
      <c r="CV126" s="979"/>
      <c r="CW126" s="979"/>
      <c r="CX126" s="979"/>
      <c r="CY126" s="979"/>
      <c r="CZ126" s="979"/>
      <c r="DA126" s="979"/>
      <c r="DB126" s="979"/>
      <c r="DC126" s="979"/>
      <c r="DD126" s="979"/>
      <c r="DE126" s="979"/>
      <c r="DF126" s="980"/>
      <c r="DG126" s="948">
        <v>24464</v>
      </c>
      <c r="DH126" s="949"/>
      <c r="DI126" s="949"/>
      <c r="DJ126" s="949"/>
      <c r="DK126" s="949"/>
      <c r="DL126" s="949" t="s">
        <v>113</v>
      </c>
      <c r="DM126" s="949"/>
      <c r="DN126" s="949"/>
      <c r="DO126" s="949"/>
      <c r="DP126" s="949"/>
      <c r="DQ126" s="949" t="s">
        <v>113</v>
      </c>
      <c r="DR126" s="949"/>
      <c r="DS126" s="949"/>
      <c r="DT126" s="949"/>
      <c r="DU126" s="949"/>
      <c r="DV126" s="950" t="s">
        <v>113</v>
      </c>
      <c r="DW126" s="950"/>
      <c r="DX126" s="950"/>
      <c r="DY126" s="950"/>
      <c r="DZ126" s="951"/>
    </row>
    <row r="127" spans="1:130" s="199" customFormat="1" ht="26.25" customHeight="1" x14ac:dyDescent="0.15">
      <c r="A127" s="1089"/>
      <c r="B127" s="977"/>
      <c r="C127" s="1031" t="s">
        <v>460</v>
      </c>
      <c r="D127" s="1032"/>
      <c r="E127" s="1032"/>
      <c r="F127" s="1032"/>
      <c r="G127" s="1032"/>
      <c r="H127" s="1032"/>
      <c r="I127" s="1032"/>
      <c r="J127" s="1032"/>
      <c r="K127" s="1032"/>
      <c r="L127" s="1032"/>
      <c r="M127" s="1032"/>
      <c r="N127" s="1032"/>
      <c r="O127" s="1032"/>
      <c r="P127" s="1032"/>
      <c r="Q127" s="1032"/>
      <c r="R127" s="1032"/>
      <c r="S127" s="1032"/>
      <c r="T127" s="1032"/>
      <c r="U127" s="1032"/>
      <c r="V127" s="1032"/>
      <c r="W127" s="1032"/>
      <c r="X127" s="1032"/>
      <c r="Y127" s="1032"/>
      <c r="Z127" s="1033"/>
      <c r="AA127" s="987" t="s">
        <v>113</v>
      </c>
      <c r="AB127" s="988"/>
      <c r="AC127" s="988"/>
      <c r="AD127" s="988"/>
      <c r="AE127" s="989"/>
      <c r="AF127" s="990" t="s">
        <v>113</v>
      </c>
      <c r="AG127" s="988"/>
      <c r="AH127" s="988"/>
      <c r="AI127" s="988"/>
      <c r="AJ127" s="989"/>
      <c r="AK127" s="990" t="s">
        <v>113</v>
      </c>
      <c r="AL127" s="988"/>
      <c r="AM127" s="988"/>
      <c r="AN127" s="988"/>
      <c r="AO127" s="989"/>
      <c r="AP127" s="991" t="s">
        <v>113</v>
      </c>
      <c r="AQ127" s="992"/>
      <c r="AR127" s="992"/>
      <c r="AS127" s="992"/>
      <c r="AT127" s="993"/>
      <c r="AU127" s="235"/>
      <c r="AV127" s="235"/>
      <c r="AW127" s="235"/>
      <c r="AX127" s="1061" t="s">
        <v>461</v>
      </c>
      <c r="AY127" s="1062"/>
      <c r="AZ127" s="1062"/>
      <c r="BA127" s="1062"/>
      <c r="BB127" s="1062"/>
      <c r="BC127" s="1062"/>
      <c r="BD127" s="1062"/>
      <c r="BE127" s="1063"/>
      <c r="BF127" s="1064" t="s">
        <v>462</v>
      </c>
      <c r="BG127" s="1062"/>
      <c r="BH127" s="1062"/>
      <c r="BI127" s="1062"/>
      <c r="BJ127" s="1062"/>
      <c r="BK127" s="1062"/>
      <c r="BL127" s="1063"/>
      <c r="BM127" s="1064" t="s">
        <v>463</v>
      </c>
      <c r="BN127" s="1062"/>
      <c r="BO127" s="1062"/>
      <c r="BP127" s="1062"/>
      <c r="BQ127" s="1062"/>
      <c r="BR127" s="1062"/>
      <c r="BS127" s="1063"/>
      <c r="BT127" s="1064" t="s">
        <v>464</v>
      </c>
      <c r="BU127" s="1062"/>
      <c r="BV127" s="1062"/>
      <c r="BW127" s="1062"/>
      <c r="BX127" s="1062"/>
      <c r="BY127" s="1062"/>
      <c r="BZ127" s="1086"/>
      <c r="CA127" s="235"/>
      <c r="CB127" s="235"/>
      <c r="CC127" s="235"/>
      <c r="CD127" s="236"/>
      <c r="CE127" s="236"/>
      <c r="CF127" s="236"/>
      <c r="CG127" s="233"/>
      <c r="CH127" s="233"/>
      <c r="CI127" s="233"/>
      <c r="CJ127" s="234"/>
      <c r="CK127" s="1053"/>
      <c r="CL127" s="1040"/>
      <c r="CM127" s="1040"/>
      <c r="CN127" s="1040"/>
      <c r="CO127" s="1041"/>
      <c r="CP127" s="978" t="s">
        <v>465</v>
      </c>
      <c r="CQ127" s="979"/>
      <c r="CR127" s="979"/>
      <c r="CS127" s="979"/>
      <c r="CT127" s="979"/>
      <c r="CU127" s="979"/>
      <c r="CV127" s="979"/>
      <c r="CW127" s="979"/>
      <c r="CX127" s="979"/>
      <c r="CY127" s="979"/>
      <c r="CZ127" s="979"/>
      <c r="DA127" s="979"/>
      <c r="DB127" s="979"/>
      <c r="DC127" s="979"/>
      <c r="DD127" s="979"/>
      <c r="DE127" s="979"/>
      <c r="DF127" s="980"/>
      <c r="DG127" s="948" t="s">
        <v>113</v>
      </c>
      <c r="DH127" s="949"/>
      <c r="DI127" s="949"/>
      <c r="DJ127" s="949"/>
      <c r="DK127" s="949"/>
      <c r="DL127" s="949" t="s">
        <v>113</v>
      </c>
      <c r="DM127" s="949"/>
      <c r="DN127" s="949"/>
      <c r="DO127" s="949"/>
      <c r="DP127" s="949"/>
      <c r="DQ127" s="949" t="s">
        <v>113</v>
      </c>
      <c r="DR127" s="949"/>
      <c r="DS127" s="949"/>
      <c r="DT127" s="949"/>
      <c r="DU127" s="949"/>
      <c r="DV127" s="950" t="s">
        <v>113</v>
      </c>
      <c r="DW127" s="950"/>
      <c r="DX127" s="950"/>
      <c r="DY127" s="950"/>
      <c r="DZ127" s="951"/>
    </row>
    <row r="128" spans="1:130" s="199" customFormat="1" ht="26.25" customHeight="1" thickBot="1" x14ac:dyDescent="0.2">
      <c r="A128" s="1072" t="s">
        <v>466</v>
      </c>
      <c r="B128" s="1073"/>
      <c r="C128" s="1073"/>
      <c r="D128" s="1073"/>
      <c r="E128" s="1073"/>
      <c r="F128" s="1073"/>
      <c r="G128" s="1073"/>
      <c r="H128" s="1073"/>
      <c r="I128" s="1073"/>
      <c r="J128" s="1073"/>
      <c r="K128" s="1073"/>
      <c r="L128" s="1073"/>
      <c r="M128" s="1073"/>
      <c r="N128" s="1073"/>
      <c r="O128" s="1073"/>
      <c r="P128" s="1073"/>
      <c r="Q128" s="1073"/>
      <c r="R128" s="1073"/>
      <c r="S128" s="1073"/>
      <c r="T128" s="1073"/>
      <c r="U128" s="1073"/>
      <c r="V128" s="1073"/>
      <c r="W128" s="1074" t="s">
        <v>467</v>
      </c>
      <c r="X128" s="1074"/>
      <c r="Y128" s="1074"/>
      <c r="Z128" s="1075"/>
      <c r="AA128" s="1076">
        <v>339836</v>
      </c>
      <c r="AB128" s="1077"/>
      <c r="AC128" s="1077"/>
      <c r="AD128" s="1077"/>
      <c r="AE128" s="1078"/>
      <c r="AF128" s="1079">
        <v>196631</v>
      </c>
      <c r="AG128" s="1077"/>
      <c r="AH128" s="1077"/>
      <c r="AI128" s="1077"/>
      <c r="AJ128" s="1078"/>
      <c r="AK128" s="1079">
        <v>191822</v>
      </c>
      <c r="AL128" s="1077"/>
      <c r="AM128" s="1077"/>
      <c r="AN128" s="1077"/>
      <c r="AO128" s="1078"/>
      <c r="AP128" s="1080"/>
      <c r="AQ128" s="1081"/>
      <c r="AR128" s="1081"/>
      <c r="AS128" s="1081"/>
      <c r="AT128" s="1082"/>
      <c r="AU128" s="235"/>
      <c r="AV128" s="235"/>
      <c r="AW128" s="235"/>
      <c r="AX128" s="917" t="s">
        <v>468</v>
      </c>
      <c r="AY128" s="918"/>
      <c r="AZ128" s="918"/>
      <c r="BA128" s="918"/>
      <c r="BB128" s="918"/>
      <c r="BC128" s="918"/>
      <c r="BD128" s="918"/>
      <c r="BE128" s="919"/>
      <c r="BF128" s="1083" t="s">
        <v>469</v>
      </c>
      <c r="BG128" s="1084"/>
      <c r="BH128" s="1084"/>
      <c r="BI128" s="1084"/>
      <c r="BJ128" s="1084"/>
      <c r="BK128" s="1084"/>
      <c r="BL128" s="1085"/>
      <c r="BM128" s="1083">
        <v>11.96</v>
      </c>
      <c r="BN128" s="1084"/>
      <c r="BO128" s="1084"/>
      <c r="BP128" s="1084"/>
      <c r="BQ128" s="1084"/>
      <c r="BR128" s="1084"/>
      <c r="BS128" s="1085"/>
      <c r="BT128" s="1083">
        <v>20</v>
      </c>
      <c r="BU128" s="1084"/>
      <c r="BV128" s="1084"/>
      <c r="BW128" s="1084"/>
      <c r="BX128" s="1084"/>
      <c r="BY128" s="1084"/>
      <c r="BZ128" s="1108"/>
      <c r="CA128" s="236"/>
      <c r="CB128" s="236"/>
      <c r="CC128" s="236"/>
      <c r="CD128" s="236"/>
      <c r="CE128" s="236"/>
      <c r="CF128" s="236"/>
      <c r="CG128" s="233"/>
      <c r="CH128" s="233"/>
      <c r="CI128" s="233"/>
      <c r="CJ128" s="234"/>
      <c r="CK128" s="1054"/>
      <c r="CL128" s="1055"/>
      <c r="CM128" s="1055"/>
      <c r="CN128" s="1055"/>
      <c r="CO128" s="1056"/>
      <c r="CP128" s="1065" t="s">
        <v>470</v>
      </c>
      <c r="CQ128" s="1066"/>
      <c r="CR128" s="1066"/>
      <c r="CS128" s="1066"/>
      <c r="CT128" s="1066"/>
      <c r="CU128" s="1066"/>
      <c r="CV128" s="1066"/>
      <c r="CW128" s="1066"/>
      <c r="CX128" s="1066"/>
      <c r="CY128" s="1066"/>
      <c r="CZ128" s="1066"/>
      <c r="DA128" s="1066"/>
      <c r="DB128" s="1066"/>
      <c r="DC128" s="1066"/>
      <c r="DD128" s="1066"/>
      <c r="DE128" s="1066"/>
      <c r="DF128" s="1067"/>
      <c r="DG128" s="1068" t="s">
        <v>113</v>
      </c>
      <c r="DH128" s="1069"/>
      <c r="DI128" s="1069"/>
      <c r="DJ128" s="1069"/>
      <c r="DK128" s="1069"/>
      <c r="DL128" s="1069" t="s">
        <v>113</v>
      </c>
      <c r="DM128" s="1069"/>
      <c r="DN128" s="1069"/>
      <c r="DO128" s="1069"/>
      <c r="DP128" s="1069"/>
      <c r="DQ128" s="1069" t="s">
        <v>113</v>
      </c>
      <c r="DR128" s="1069"/>
      <c r="DS128" s="1069"/>
      <c r="DT128" s="1069"/>
      <c r="DU128" s="1069"/>
      <c r="DV128" s="1070" t="s">
        <v>113</v>
      </c>
      <c r="DW128" s="1070"/>
      <c r="DX128" s="1070"/>
      <c r="DY128" s="1070"/>
      <c r="DZ128" s="1071"/>
    </row>
    <row r="129" spans="1:131" s="199" customFormat="1" ht="26.25" customHeight="1" x14ac:dyDescent="0.15">
      <c r="A129" s="959" t="s">
        <v>92</v>
      </c>
      <c r="B129" s="960"/>
      <c r="C129" s="960"/>
      <c r="D129" s="960"/>
      <c r="E129" s="960"/>
      <c r="F129" s="960"/>
      <c r="G129" s="960"/>
      <c r="H129" s="960"/>
      <c r="I129" s="960"/>
      <c r="J129" s="960"/>
      <c r="K129" s="960"/>
      <c r="L129" s="960"/>
      <c r="M129" s="960"/>
      <c r="N129" s="960"/>
      <c r="O129" s="960"/>
      <c r="P129" s="960"/>
      <c r="Q129" s="960"/>
      <c r="R129" s="960"/>
      <c r="S129" s="960"/>
      <c r="T129" s="960"/>
      <c r="U129" s="960"/>
      <c r="V129" s="960"/>
      <c r="W129" s="1102" t="s">
        <v>471</v>
      </c>
      <c r="X129" s="1103"/>
      <c r="Y129" s="1103"/>
      <c r="Z129" s="1104"/>
      <c r="AA129" s="987">
        <v>26201260</v>
      </c>
      <c r="AB129" s="988"/>
      <c r="AC129" s="988"/>
      <c r="AD129" s="988"/>
      <c r="AE129" s="989"/>
      <c r="AF129" s="990">
        <v>26834486</v>
      </c>
      <c r="AG129" s="988"/>
      <c r="AH129" s="988"/>
      <c r="AI129" s="988"/>
      <c r="AJ129" s="989"/>
      <c r="AK129" s="990">
        <v>26923559</v>
      </c>
      <c r="AL129" s="988"/>
      <c r="AM129" s="988"/>
      <c r="AN129" s="988"/>
      <c r="AO129" s="989"/>
      <c r="AP129" s="1105"/>
      <c r="AQ129" s="1106"/>
      <c r="AR129" s="1106"/>
      <c r="AS129" s="1106"/>
      <c r="AT129" s="1107"/>
      <c r="AU129" s="237"/>
      <c r="AV129" s="237"/>
      <c r="AW129" s="237"/>
      <c r="AX129" s="1096" t="s">
        <v>472</v>
      </c>
      <c r="AY129" s="979"/>
      <c r="AZ129" s="979"/>
      <c r="BA129" s="979"/>
      <c r="BB129" s="979"/>
      <c r="BC129" s="979"/>
      <c r="BD129" s="979"/>
      <c r="BE129" s="980"/>
      <c r="BF129" s="1097" t="s">
        <v>113</v>
      </c>
      <c r="BG129" s="1098"/>
      <c r="BH129" s="1098"/>
      <c r="BI129" s="1098"/>
      <c r="BJ129" s="1098"/>
      <c r="BK129" s="1098"/>
      <c r="BL129" s="1099"/>
      <c r="BM129" s="1097">
        <v>16.96</v>
      </c>
      <c r="BN129" s="1098"/>
      <c r="BO129" s="1098"/>
      <c r="BP129" s="1098"/>
      <c r="BQ129" s="1098"/>
      <c r="BR129" s="1098"/>
      <c r="BS129" s="1099"/>
      <c r="BT129" s="1097">
        <v>30</v>
      </c>
      <c r="BU129" s="1100"/>
      <c r="BV129" s="1100"/>
      <c r="BW129" s="1100"/>
      <c r="BX129" s="1100"/>
      <c r="BY129" s="1100"/>
      <c r="BZ129" s="110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59" t="s">
        <v>473</v>
      </c>
      <c r="B130" s="960"/>
      <c r="C130" s="960"/>
      <c r="D130" s="960"/>
      <c r="E130" s="960"/>
      <c r="F130" s="960"/>
      <c r="G130" s="960"/>
      <c r="H130" s="960"/>
      <c r="I130" s="960"/>
      <c r="J130" s="960"/>
      <c r="K130" s="960"/>
      <c r="L130" s="960"/>
      <c r="M130" s="960"/>
      <c r="N130" s="960"/>
      <c r="O130" s="960"/>
      <c r="P130" s="960"/>
      <c r="Q130" s="960"/>
      <c r="R130" s="960"/>
      <c r="S130" s="960"/>
      <c r="T130" s="960"/>
      <c r="U130" s="960"/>
      <c r="V130" s="960"/>
      <c r="W130" s="1102" t="s">
        <v>474</v>
      </c>
      <c r="X130" s="1103"/>
      <c r="Y130" s="1103"/>
      <c r="Z130" s="1104"/>
      <c r="AA130" s="987">
        <v>3502316</v>
      </c>
      <c r="AB130" s="988"/>
      <c r="AC130" s="988"/>
      <c r="AD130" s="988"/>
      <c r="AE130" s="989"/>
      <c r="AF130" s="990">
        <v>3641879</v>
      </c>
      <c r="AG130" s="988"/>
      <c r="AH130" s="988"/>
      <c r="AI130" s="988"/>
      <c r="AJ130" s="989"/>
      <c r="AK130" s="990">
        <v>3854709</v>
      </c>
      <c r="AL130" s="988"/>
      <c r="AM130" s="988"/>
      <c r="AN130" s="988"/>
      <c r="AO130" s="989"/>
      <c r="AP130" s="1105"/>
      <c r="AQ130" s="1106"/>
      <c r="AR130" s="1106"/>
      <c r="AS130" s="1106"/>
      <c r="AT130" s="1107"/>
      <c r="AU130" s="237"/>
      <c r="AV130" s="237"/>
      <c r="AW130" s="237"/>
      <c r="AX130" s="1096" t="s">
        <v>475</v>
      </c>
      <c r="AY130" s="979"/>
      <c r="AZ130" s="979"/>
      <c r="BA130" s="979"/>
      <c r="BB130" s="979"/>
      <c r="BC130" s="979"/>
      <c r="BD130" s="979"/>
      <c r="BE130" s="980"/>
      <c r="BF130" s="1133">
        <v>7.8</v>
      </c>
      <c r="BG130" s="1134"/>
      <c r="BH130" s="1134"/>
      <c r="BI130" s="1134"/>
      <c r="BJ130" s="1134"/>
      <c r="BK130" s="1134"/>
      <c r="BL130" s="1135"/>
      <c r="BM130" s="1133">
        <v>25</v>
      </c>
      <c r="BN130" s="1134"/>
      <c r="BO130" s="1134"/>
      <c r="BP130" s="1134"/>
      <c r="BQ130" s="1134"/>
      <c r="BR130" s="1134"/>
      <c r="BS130" s="1135"/>
      <c r="BT130" s="1133">
        <v>35</v>
      </c>
      <c r="BU130" s="1136"/>
      <c r="BV130" s="1136"/>
      <c r="BW130" s="1136"/>
      <c r="BX130" s="1136"/>
      <c r="BY130" s="1136"/>
      <c r="BZ130" s="1137"/>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8"/>
      <c r="B131" s="1139"/>
      <c r="C131" s="1139"/>
      <c r="D131" s="1139"/>
      <c r="E131" s="1139"/>
      <c r="F131" s="1139"/>
      <c r="G131" s="1139"/>
      <c r="H131" s="1139"/>
      <c r="I131" s="1139"/>
      <c r="J131" s="1139"/>
      <c r="K131" s="1139"/>
      <c r="L131" s="1139"/>
      <c r="M131" s="1139"/>
      <c r="N131" s="1139"/>
      <c r="O131" s="1139"/>
      <c r="P131" s="1139"/>
      <c r="Q131" s="1139"/>
      <c r="R131" s="1139"/>
      <c r="S131" s="1139"/>
      <c r="T131" s="1139"/>
      <c r="U131" s="1139"/>
      <c r="V131" s="1139"/>
      <c r="W131" s="1140" t="s">
        <v>476</v>
      </c>
      <c r="X131" s="1141"/>
      <c r="Y131" s="1141"/>
      <c r="Z131" s="1142"/>
      <c r="AA131" s="1034">
        <v>22698944</v>
      </c>
      <c r="AB131" s="1013"/>
      <c r="AC131" s="1013"/>
      <c r="AD131" s="1013"/>
      <c r="AE131" s="1014"/>
      <c r="AF131" s="1012">
        <v>23192607</v>
      </c>
      <c r="AG131" s="1013"/>
      <c r="AH131" s="1013"/>
      <c r="AI131" s="1013"/>
      <c r="AJ131" s="1014"/>
      <c r="AK131" s="1012">
        <v>23068850</v>
      </c>
      <c r="AL131" s="1013"/>
      <c r="AM131" s="1013"/>
      <c r="AN131" s="1013"/>
      <c r="AO131" s="1014"/>
      <c r="AP131" s="1143"/>
      <c r="AQ131" s="1144"/>
      <c r="AR131" s="1144"/>
      <c r="AS131" s="1144"/>
      <c r="AT131" s="1145"/>
      <c r="AU131" s="237"/>
      <c r="AV131" s="237"/>
      <c r="AW131" s="237"/>
      <c r="AX131" s="1115" t="s">
        <v>477</v>
      </c>
      <c r="AY131" s="1066"/>
      <c r="AZ131" s="1066"/>
      <c r="BA131" s="1066"/>
      <c r="BB131" s="1066"/>
      <c r="BC131" s="1066"/>
      <c r="BD131" s="1066"/>
      <c r="BE131" s="1067"/>
      <c r="BF131" s="1116">
        <v>13.6</v>
      </c>
      <c r="BG131" s="1117"/>
      <c r="BH131" s="1117"/>
      <c r="BI131" s="1117"/>
      <c r="BJ131" s="1117"/>
      <c r="BK131" s="1117"/>
      <c r="BL131" s="1118"/>
      <c r="BM131" s="1116">
        <v>350</v>
      </c>
      <c r="BN131" s="1117"/>
      <c r="BO131" s="1117"/>
      <c r="BP131" s="1117"/>
      <c r="BQ131" s="1117"/>
      <c r="BR131" s="1117"/>
      <c r="BS131" s="1118"/>
      <c r="BT131" s="1119"/>
      <c r="BU131" s="1120"/>
      <c r="BV131" s="1120"/>
      <c r="BW131" s="1120"/>
      <c r="BX131" s="1120"/>
      <c r="BY131" s="1120"/>
      <c r="BZ131" s="1121"/>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2" t="s">
        <v>478</v>
      </c>
      <c r="B132" s="1123"/>
      <c r="C132" s="1123"/>
      <c r="D132" s="1123"/>
      <c r="E132" s="1123"/>
      <c r="F132" s="1123"/>
      <c r="G132" s="1123"/>
      <c r="H132" s="1123"/>
      <c r="I132" s="1123"/>
      <c r="J132" s="1123"/>
      <c r="K132" s="1123"/>
      <c r="L132" s="1123"/>
      <c r="M132" s="1123"/>
      <c r="N132" s="1123"/>
      <c r="O132" s="1123"/>
      <c r="P132" s="1123"/>
      <c r="Q132" s="1123"/>
      <c r="R132" s="1123"/>
      <c r="S132" s="1123"/>
      <c r="T132" s="1123"/>
      <c r="U132" s="1123"/>
      <c r="V132" s="1126" t="s">
        <v>479</v>
      </c>
      <c r="W132" s="1126"/>
      <c r="X132" s="1126"/>
      <c r="Y132" s="1126"/>
      <c r="Z132" s="1127"/>
      <c r="AA132" s="1128">
        <v>7.617539389</v>
      </c>
      <c r="AB132" s="1129"/>
      <c r="AC132" s="1129"/>
      <c r="AD132" s="1129"/>
      <c r="AE132" s="1130"/>
      <c r="AF132" s="1131">
        <v>7.8796057729999998</v>
      </c>
      <c r="AG132" s="1129"/>
      <c r="AH132" s="1129"/>
      <c r="AI132" s="1129"/>
      <c r="AJ132" s="1130"/>
      <c r="AK132" s="1131">
        <v>8.0707577530000005</v>
      </c>
      <c r="AL132" s="1129"/>
      <c r="AM132" s="1129"/>
      <c r="AN132" s="1129"/>
      <c r="AO132" s="1130"/>
      <c r="AP132" s="1028"/>
      <c r="AQ132" s="1029"/>
      <c r="AR132" s="1029"/>
      <c r="AS132" s="1029"/>
      <c r="AT132" s="1132"/>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4"/>
      <c r="B133" s="1125"/>
      <c r="C133" s="1125"/>
      <c r="D133" s="1125"/>
      <c r="E133" s="1125"/>
      <c r="F133" s="1125"/>
      <c r="G133" s="1125"/>
      <c r="H133" s="1125"/>
      <c r="I133" s="1125"/>
      <c r="J133" s="1125"/>
      <c r="K133" s="1125"/>
      <c r="L133" s="1125"/>
      <c r="M133" s="1125"/>
      <c r="N133" s="1125"/>
      <c r="O133" s="1125"/>
      <c r="P133" s="1125"/>
      <c r="Q133" s="1125"/>
      <c r="R133" s="1125"/>
      <c r="S133" s="1125"/>
      <c r="T133" s="1125"/>
      <c r="U133" s="1125"/>
      <c r="V133" s="1109" t="s">
        <v>480</v>
      </c>
      <c r="W133" s="1109"/>
      <c r="X133" s="1109"/>
      <c r="Y133" s="1109"/>
      <c r="Z133" s="1110"/>
      <c r="AA133" s="1111">
        <v>8.9</v>
      </c>
      <c r="AB133" s="1112"/>
      <c r="AC133" s="1112"/>
      <c r="AD133" s="1112"/>
      <c r="AE133" s="1113"/>
      <c r="AF133" s="1111">
        <v>8.1999999999999993</v>
      </c>
      <c r="AG133" s="1112"/>
      <c r="AH133" s="1112"/>
      <c r="AI133" s="1112"/>
      <c r="AJ133" s="1113"/>
      <c r="AK133" s="1111">
        <v>7.8</v>
      </c>
      <c r="AL133" s="1112"/>
      <c r="AM133" s="1112"/>
      <c r="AN133" s="1112"/>
      <c r="AO133" s="1113"/>
      <c r="AP133" s="1058"/>
      <c r="AQ133" s="1059"/>
      <c r="AR133" s="1059"/>
      <c r="AS133" s="1059"/>
      <c r="AT133" s="111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46"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481</v>
      </c>
      <c r="B5" s="248"/>
      <c r="C5" s="248"/>
      <c r="D5" s="248"/>
      <c r="E5" s="248"/>
      <c r="F5" s="248"/>
      <c r="G5" s="248"/>
      <c r="H5" s="248"/>
      <c r="I5" s="248"/>
      <c r="J5" s="248"/>
      <c r="K5" s="248"/>
      <c r="L5" s="248"/>
      <c r="M5" s="248"/>
      <c r="N5" s="248"/>
      <c r="O5" s="249"/>
    </row>
    <row r="6" spans="1:16" x14ac:dyDescent="0.15">
      <c r="A6" s="250"/>
      <c r="B6" s="246"/>
      <c r="C6" s="246"/>
      <c r="D6" s="246"/>
      <c r="E6" s="246"/>
      <c r="F6" s="246"/>
      <c r="G6" s="251" t="s">
        <v>482</v>
      </c>
      <c r="H6" s="251"/>
      <c r="I6" s="251"/>
      <c r="J6" s="251"/>
      <c r="K6" s="246"/>
      <c r="L6" s="246"/>
      <c r="M6" s="246"/>
      <c r="N6" s="246"/>
    </row>
    <row r="7" spans="1:16" x14ac:dyDescent="0.15">
      <c r="A7" s="250"/>
      <c r="B7" s="246"/>
      <c r="C7" s="246"/>
      <c r="D7" s="246"/>
      <c r="E7" s="246"/>
      <c r="F7" s="246"/>
      <c r="G7" s="253"/>
      <c r="H7" s="254"/>
      <c r="I7" s="254"/>
      <c r="J7" s="255"/>
      <c r="K7" s="1149" t="s">
        <v>483</v>
      </c>
      <c r="L7" s="256"/>
      <c r="M7" s="257" t="s">
        <v>484</v>
      </c>
      <c r="N7" s="258"/>
    </row>
    <row r="8" spans="1:16" x14ac:dyDescent="0.15">
      <c r="A8" s="250"/>
      <c r="B8" s="246"/>
      <c r="C8" s="246"/>
      <c r="D8" s="246"/>
      <c r="E8" s="246"/>
      <c r="F8" s="246"/>
      <c r="G8" s="259"/>
      <c r="H8" s="260"/>
      <c r="I8" s="260"/>
      <c r="J8" s="261"/>
      <c r="K8" s="1150"/>
      <c r="L8" s="262" t="s">
        <v>485</v>
      </c>
      <c r="M8" s="263" t="s">
        <v>486</v>
      </c>
      <c r="N8" s="264" t="s">
        <v>487</v>
      </c>
    </row>
    <row r="9" spans="1:16" x14ac:dyDescent="0.15">
      <c r="A9" s="250"/>
      <c r="B9" s="246"/>
      <c r="C9" s="246"/>
      <c r="D9" s="246"/>
      <c r="E9" s="246"/>
      <c r="F9" s="246"/>
      <c r="G9" s="1151" t="s">
        <v>488</v>
      </c>
      <c r="H9" s="1152"/>
      <c r="I9" s="1152"/>
      <c r="J9" s="1153"/>
      <c r="K9" s="265">
        <v>6630005</v>
      </c>
      <c r="L9" s="266">
        <v>54038</v>
      </c>
      <c r="M9" s="267">
        <v>62065</v>
      </c>
      <c r="N9" s="268">
        <v>-12.9</v>
      </c>
    </row>
    <row r="10" spans="1:16" x14ac:dyDescent="0.15">
      <c r="A10" s="250"/>
      <c r="B10" s="246"/>
      <c r="C10" s="246"/>
      <c r="D10" s="246"/>
      <c r="E10" s="246"/>
      <c r="F10" s="246"/>
      <c r="G10" s="1151" t="s">
        <v>489</v>
      </c>
      <c r="H10" s="1152"/>
      <c r="I10" s="1152"/>
      <c r="J10" s="1153"/>
      <c r="K10" s="269">
        <v>423539</v>
      </c>
      <c r="L10" s="270">
        <v>3452</v>
      </c>
      <c r="M10" s="271">
        <v>5121</v>
      </c>
      <c r="N10" s="272">
        <v>-32.6</v>
      </c>
    </row>
    <row r="11" spans="1:16" ht="13.5" customHeight="1" x14ac:dyDescent="0.15">
      <c r="A11" s="250"/>
      <c r="B11" s="246"/>
      <c r="C11" s="246"/>
      <c r="D11" s="246"/>
      <c r="E11" s="246"/>
      <c r="F11" s="246"/>
      <c r="G11" s="1151" t="s">
        <v>490</v>
      </c>
      <c r="H11" s="1152"/>
      <c r="I11" s="1152"/>
      <c r="J11" s="1153"/>
      <c r="K11" s="269">
        <v>87436</v>
      </c>
      <c r="L11" s="270">
        <v>713</v>
      </c>
      <c r="M11" s="271">
        <v>6030</v>
      </c>
      <c r="N11" s="272">
        <v>-88.2</v>
      </c>
    </row>
    <row r="12" spans="1:16" ht="13.5" customHeight="1" x14ac:dyDescent="0.15">
      <c r="A12" s="250"/>
      <c r="B12" s="246"/>
      <c r="C12" s="246"/>
      <c r="D12" s="246"/>
      <c r="E12" s="246"/>
      <c r="F12" s="246"/>
      <c r="G12" s="1151" t="s">
        <v>491</v>
      </c>
      <c r="H12" s="1152"/>
      <c r="I12" s="1152"/>
      <c r="J12" s="1153"/>
      <c r="K12" s="269">
        <v>3538</v>
      </c>
      <c r="L12" s="270">
        <v>29</v>
      </c>
      <c r="M12" s="271">
        <v>823</v>
      </c>
      <c r="N12" s="272">
        <v>-96.5</v>
      </c>
    </row>
    <row r="13" spans="1:16" ht="13.5" customHeight="1" x14ac:dyDescent="0.15">
      <c r="A13" s="250"/>
      <c r="B13" s="246"/>
      <c r="C13" s="246"/>
      <c r="D13" s="246"/>
      <c r="E13" s="246"/>
      <c r="F13" s="246"/>
      <c r="G13" s="1151" t="s">
        <v>492</v>
      </c>
      <c r="H13" s="1152"/>
      <c r="I13" s="1152"/>
      <c r="J13" s="1153"/>
      <c r="K13" s="269" t="s">
        <v>493</v>
      </c>
      <c r="L13" s="270" t="s">
        <v>493</v>
      </c>
      <c r="M13" s="271" t="s">
        <v>493</v>
      </c>
      <c r="N13" s="272" t="s">
        <v>493</v>
      </c>
    </row>
    <row r="14" spans="1:16" ht="13.5" customHeight="1" x14ac:dyDescent="0.15">
      <c r="A14" s="250"/>
      <c r="B14" s="246"/>
      <c r="C14" s="246"/>
      <c r="D14" s="246"/>
      <c r="E14" s="246"/>
      <c r="F14" s="246"/>
      <c r="G14" s="1151" t="s">
        <v>494</v>
      </c>
      <c r="H14" s="1152"/>
      <c r="I14" s="1152"/>
      <c r="J14" s="1153"/>
      <c r="K14" s="269">
        <v>406312</v>
      </c>
      <c r="L14" s="270">
        <v>3312</v>
      </c>
      <c r="M14" s="271">
        <v>2403</v>
      </c>
      <c r="N14" s="272">
        <v>37.799999999999997</v>
      </c>
    </row>
    <row r="15" spans="1:16" ht="13.5" customHeight="1" x14ac:dyDescent="0.15">
      <c r="A15" s="250"/>
      <c r="B15" s="246"/>
      <c r="C15" s="246"/>
      <c r="D15" s="246"/>
      <c r="E15" s="246"/>
      <c r="F15" s="246"/>
      <c r="G15" s="1151" t="s">
        <v>495</v>
      </c>
      <c r="H15" s="1152"/>
      <c r="I15" s="1152"/>
      <c r="J15" s="1153"/>
      <c r="K15" s="269">
        <v>157030</v>
      </c>
      <c r="L15" s="270">
        <v>1280</v>
      </c>
      <c r="M15" s="271">
        <v>1960</v>
      </c>
      <c r="N15" s="272">
        <v>-34.700000000000003</v>
      </c>
    </row>
    <row r="16" spans="1:16" x14ac:dyDescent="0.15">
      <c r="A16" s="250"/>
      <c r="B16" s="246"/>
      <c r="C16" s="246"/>
      <c r="D16" s="246"/>
      <c r="E16" s="246"/>
      <c r="F16" s="246"/>
      <c r="G16" s="1154" t="s">
        <v>496</v>
      </c>
      <c r="H16" s="1155"/>
      <c r="I16" s="1155"/>
      <c r="J16" s="1156"/>
      <c r="K16" s="270">
        <v>-724349</v>
      </c>
      <c r="L16" s="270">
        <v>-5904</v>
      </c>
      <c r="M16" s="271">
        <v>-6101</v>
      </c>
      <c r="N16" s="272">
        <v>-3.2</v>
      </c>
    </row>
    <row r="17" spans="1:16" x14ac:dyDescent="0.15">
      <c r="A17" s="250"/>
      <c r="B17" s="246"/>
      <c r="C17" s="246"/>
      <c r="D17" s="246"/>
      <c r="E17" s="246"/>
      <c r="F17" s="246"/>
      <c r="G17" s="1154" t="s">
        <v>172</v>
      </c>
      <c r="H17" s="1155"/>
      <c r="I17" s="1155"/>
      <c r="J17" s="1156"/>
      <c r="K17" s="270">
        <v>6983511</v>
      </c>
      <c r="L17" s="270">
        <v>56919</v>
      </c>
      <c r="M17" s="271">
        <v>72301</v>
      </c>
      <c r="N17" s="272">
        <v>-21.3</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497</v>
      </c>
      <c r="H19" s="246"/>
      <c r="I19" s="246"/>
      <c r="J19" s="246"/>
      <c r="K19" s="246"/>
      <c r="L19" s="246"/>
      <c r="M19" s="246"/>
      <c r="N19" s="246"/>
    </row>
    <row r="20" spans="1:16" x14ac:dyDescent="0.15">
      <c r="A20" s="250"/>
      <c r="B20" s="246"/>
      <c r="C20" s="246"/>
      <c r="D20" s="246"/>
      <c r="E20" s="246"/>
      <c r="F20" s="246"/>
      <c r="G20" s="274"/>
      <c r="H20" s="275"/>
      <c r="I20" s="275"/>
      <c r="J20" s="276"/>
      <c r="K20" s="277" t="s">
        <v>498</v>
      </c>
      <c r="L20" s="278" t="s">
        <v>499</v>
      </c>
      <c r="M20" s="279" t="s">
        <v>500</v>
      </c>
      <c r="N20" s="280"/>
    </row>
    <row r="21" spans="1:16" s="286" customFormat="1" x14ac:dyDescent="0.15">
      <c r="A21" s="281"/>
      <c r="B21" s="251"/>
      <c r="C21" s="251"/>
      <c r="D21" s="251"/>
      <c r="E21" s="251"/>
      <c r="F21" s="251"/>
      <c r="G21" s="1146" t="s">
        <v>501</v>
      </c>
      <c r="H21" s="1147"/>
      <c r="I21" s="1147"/>
      <c r="J21" s="1148"/>
      <c r="K21" s="282">
        <v>6.02</v>
      </c>
      <c r="L21" s="283">
        <v>7.06</v>
      </c>
      <c r="M21" s="284">
        <v>-1.04</v>
      </c>
      <c r="N21" s="251"/>
      <c r="O21" s="285"/>
      <c r="P21" s="281"/>
    </row>
    <row r="22" spans="1:16" s="286" customFormat="1" x14ac:dyDescent="0.15">
      <c r="A22" s="281"/>
      <c r="B22" s="251"/>
      <c r="C22" s="251"/>
      <c r="D22" s="251"/>
      <c r="E22" s="251"/>
      <c r="F22" s="251"/>
      <c r="G22" s="1146" t="s">
        <v>502</v>
      </c>
      <c r="H22" s="1147"/>
      <c r="I22" s="1147"/>
      <c r="J22" s="1148"/>
      <c r="K22" s="287">
        <v>95.7</v>
      </c>
      <c r="L22" s="288">
        <v>98.2</v>
      </c>
      <c r="M22" s="289">
        <v>-2.5</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503</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504</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505</v>
      </c>
      <c r="H29" s="251"/>
      <c r="I29" s="251"/>
      <c r="J29" s="251"/>
      <c r="K29" s="246"/>
      <c r="L29" s="246"/>
      <c r="M29" s="246"/>
      <c r="N29" s="246"/>
      <c r="O29" s="295"/>
    </row>
    <row r="30" spans="1:16" x14ac:dyDescent="0.15">
      <c r="A30" s="250"/>
      <c r="B30" s="246"/>
      <c r="C30" s="246"/>
      <c r="D30" s="246"/>
      <c r="E30" s="246"/>
      <c r="F30" s="246"/>
      <c r="G30" s="253"/>
      <c r="H30" s="254"/>
      <c r="I30" s="254"/>
      <c r="J30" s="255"/>
      <c r="K30" s="1149" t="s">
        <v>483</v>
      </c>
      <c r="L30" s="256"/>
      <c r="M30" s="257" t="s">
        <v>484</v>
      </c>
      <c r="N30" s="258"/>
    </row>
    <row r="31" spans="1:16" x14ac:dyDescent="0.15">
      <c r="A31" s="250"/>
      <c r="B31" s="246"/>
      <c r="C31" s="246"/>
      <c r="D31" s="246"/>
      <c r="E31" s="246"/>
      <c r="F31" s="246"/>
      <c r="G31" s="259"/>
      <c r="H31" s="260"/>
      <c r="I31" s="260"/>
      <c r="J31" s="261"/>
      <c r="K31" s="1150"/>
      <c r="L31" s="262" t="s">
        <v>485</v>
      </c>
      <c r="M31" s="263" t="s">
        <v>486</v>
      </c>
      <c r="N31" s="264" t="s">
        <v>487</v>
      </c>
    </row>
    <row r="32" spans="1:16" ht="27" customHeight="1" x14ac:dyDescent="0.15">
      <c r="A32" s="250"/>
      <c r="B32" s="246"/>
      <c r="C32" s="246"/>
      <c r="D32" s="246"/>
      <c r="E32" s="246"/>
      <c r="F32" s="246"/>
      <c r="G32" s="1162" t="s">
        <v>506</v>
      </c>
      <c r="H32" s="1163"/>
      <c r="I32" s="1163"/>
      <c r="J32" s="1164"/>
      <c r="K32" s="296">
        <v>4831019</v>
      </c>
      <c r="L32" s="296">
        <v>39375</v>
      </c>
      <c r="M32" s="297">
        <v>44939</v>
      </c>
      <c r="N32" s="298">
        <v>-12.4</v>
      </c>
    </row>
    <row r="33" spans="1:16" ht="13.5" customHeight="1" x14ac:dyDescent="0.15">
      <c r="A33" s="250"/>
      <c r="B33" s="246"/>
      <c r="C33" s="246"/>
      <c r="D33" s="246"/>
      <c r="E33" s="246"/>
      <c r="F33" s="246"/>
      <c r="G33" s="1162" t="s">
        <v>507</v>
      </c>
      <c r="H33" s="1163"/>
      <c r="I33" s="1163"/>
      <c r="J33" s="1164"/>
      <c r="K33" s="296" t="s">
        <v>493</v>
      </c>
      <c r="L33" s="296" t="s">
        <v>493</v>
      </c>
      <c r="M33" s="297">
        <v>8</v>
      </c>
      <c r="N33" s="298" t="s">
        <v>493</v>
      </c>
    </row>
    <row r="34" spans="1:16" ht="27" customHeight="1" x14ac:dyDescent="0.15">
      <c r="A34" s="250"/>
      <c r="B34" s="246"/>
      <c r="C34" s="246"/>
      <c r="D34" s="246"/>
      <c r="E34" s="246"/>
      <c r="F34" s="246"/>
      <c r="G34" s="1162" t="s">
        <v>508</v>
      </c>
      <c r="H34" s="1163"/>
      <c r="I34" s="1163"/>
      <c r="J34" s="1164"/>
      <c r="K34" s="296" t="s">
        <v>493</v>
      </c>
      <c r="L34" s="296" t="s">
        <v>493</v>
      </c>
      <c r="M34" s="297">
        <v>27</v>
      </c>
      <c r="N34" s="298" t="s">
        <v>493</v>
      </c>
    </row>
    <row r="35" spans="1:16" ht="27" customHeight="1" x14ac:dyDescent="0.15">
      <c r="A35" s="250"/>
      <c r="B35" s="246"/>
      <c r="C35" s="246"/>
      <c r="D35" s="246"/>
      <c r="E35" s="246"/>
      <c r="F35" s="246"/>
      <c r="G35" s="1162" t="s">
        <v>509</v>
      </c>
      <c r="H35" s="1163"/>
      <c r="I35" s="1163"/>
      <c r="J35" s="1164"/>
      <c r="K35" s="296">
        <v>718269</v>
      </c>
      <c r="L35" s="296">
        <v>5854</v>
      </c>
      <c r="M35" s="297">
        <v>13271</v>
      </c>
      <c r="N35" s="298">
        <v>-55.9</v>
      </c>
    </row>
    <row r="36" spans="1:16" ht="27" customHeight="1" x14ac:dyDescent="0.15">
      <c r="A36" s="250"/>
      <c r="B36" s="246"/>
      <c r="C36" s="246"/>
      <c r="D36" s="246"/>
      <c r="E36" s="246"/>
      <c r="F36" s="246"/>
      <c r="G36" s="1162" t="s">
        <v>510</v>
      </c>
      <c r="H36" s="1163"/>
      <c r="I36" s="1163"/>
      <c r="J36" s="1164"/>
      <c r="K36" s="296">
        <v>359001</v>
      </c>
      <c r="L36" s="296">
        <v>2926</v>
      </c>
      <c r="M36" s="297">
        <v>1417</v>
      </c>
      <c r="N36" s="298">
        <v>106.5</v>
      </c>
    </row>
    <row r="37" spans="1:16" ht="13.5" customHeight="1" x14ac:dyDescent="0.15">
      <c r="A37" s="250"/>
      <c r="B37" s="246"/>
      <c r="C37" s="246"/>
      <c r="D37" s="246"/>
      <c r="E37" s="246"/>
      <c r="F37" s="246"/>
      <c r="G37" s="1162" t="s">
        <v>511</v>
      </c>
      <c r="H37" s="1163"/>
      <c r="I37" s="1163"/>
      <c r="J37" s="1164"/>
      <c r="K37" s="296" t="s">
        <v>493</v>
      </c>
      <c r="L37" s="296" t="s">
        <v>493</v>
      </c>
      <c r="M37" s="297">
        <v>1166</v>
      </c>
      <c r="N37" s="298" t="s">
        <v>493</v>
      </c>
    </row>
    <row r="38" spans="1:16" ht="27" customHeight="1" x14ac:dyDescent="0.15">
      <c r="A38" s="250"/>
      <c r="B38" s="246"/>
      <c r="C38" s="246"/>
      <c r="D38" s="246"/>
      <c r="E38" s="246"/>
      <c r="F38" s="246"/>
      <c r="G38" s="1165" t="s">
        <v>512</v>
      </c>
      <c r="H38" s="1166"/>
      <c r="I38" s="1166"/>
      <c r="J38" s="1167"/>
      <c r="K38" s="299">
        <v>73</v>
      </c>
      <c r="L38" s="299">
        <v>1</v>
      </c>
      <c r="M38" s="300">
        <v>3</v>
      </c>
      <c r="N38" s="301">
        <v>-66.7</v>
      </c>
      <c r="O38" s="295"/>
    </row>
    <row r="39" spans="1:16" x14ac:dyDescent="0.15">
      <c r="A39" s="250"/>
      <c r="B39" s="246"/>
      <c r="C39" s="246"/>
      <c r="D39" s="246"/>
      <c r="E39" s="246"/>
      <c r="F39" s="246"/>
      <c r="G39" s="1165" t="s">
        <v>513</v>
      </c>
      <c r="H39" s="1166"/>
      <c r="I39" s="1166"/>
      <c r="J39" s="1167"/>
      <c r="K39" s="302">
        <v>-191822</v>
      </c>
      <c r="L39" s="302">
        <v>-1563</v>
      </c>
      <c r="M39" s="303">
        <v>-4631</v>
      </c>
      <c r="N39" s="304">
        <v>-66.2</v>
      </c>
      <c r="O39" s="295"/>
    </row>
    <row r="40" spans="1:16" ht="27" customHeight="1" x14ac:dyDescent="0.15">
      <c r="A40" s="250"/>
      <c r="B40" s="246"/>
      <c r="C40" s="246"/>
      <c r="D40" s="246"/>
      <c r="E40" s="246"/>
      <c r="F40" s="246"/>
      <c r="G40" s="1162" t="s">
        <v>514</v>
      </c>
      <c r="H40" s="1163"/>
      <c r="I40" s="1163"/>
      <c r="J40" s="1164"/>
      <c r="K40" s="302">
        <v>-3854709</v>
      </c>
      <c r="L40" s="302">
        <v>-31418</v>
      </c>
      <c r="M40" s="303">
        <v>-38859</v>
      </c>
      <c r="N40" s="304">
        <v>-19.100000000000001</v>
      </c>
      <c r="O40" s="295"/>
    </row>
    <row r="41" spans="1:16" x14ac:dyDescent="0.15">
      <c r="A41" s="250"/>
      <c r="B41" s="246"/>
      <c r="C41" s="246"/>
      <c r="D41" s="246"/>
      <c r="E41" s="246"/>
      <c r="F41" s="246"/>
      <c r="G41" s="1168" t="s">
        <v>283</v>
      </c>
      <c r="H41" s="1169"/>
      <c r="I41" s="1169"/>
      <c r="J41" s="1170"/>
      <c r="K41" s="296">
        <v>1861831</v>
      </c>
      <c r="L41" s="302">
        <v>15175</v>
      </c>
      <c r="M41" s="303">
        <v>17340</v>
      </c>
      <c r="N41" s="304">
        <v>-12.5</v>
      </c>
      <c r="O41" s="295"/>
    </row>
    <row r="42" spans="1:16" x14ac:dyDescent="0.15">
      <c r="A42" s="250"/>
      <c r="B42" s="246"/>
      <c r="C42" s="246"/>
      <c r="D42" s="246"/>
      <c r="E42" s="246"/>
      <c r="F42" s="246"/>
      <c r="G42" s="305" t="s">
        <v>515</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516</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517</v>
      </c>
      <c r="H48" s="310"/>
      <c r="I48" s="310"/>
      <c r="J48" s="310"/>
      <c r="K48" s="310"/>
      <c r="L48" s="310"/>
      <c r="M48" s="311"/>
      <c r="N48" s="310"/>
    </row>
    <row r="49" spans="1:14" ht="13.5" customHeight="1" x14ac:dyDescent="0.15">
      <c r="A49" s="250"/>
      <c r="B49" s="246"/>
      <c r="C49" s="246"/>
      <c r="D49" s="246"/>
      <c r="E49" s="246"/>
      <c r="F49" s="246"/>
      <c r="G49" s="312"/>
      <c r="H49" s="313"/>
      <c r="I49" s="1157" t="s">
        <v>483</v>
      </c>
      <c r="J49" s="1159" t="s">
        <v>518</v>
      </c>
      <c r="K49" s="1160"/>
      <c r="L49" s="1160"/>
      <c r="M49" s="1160"/>
      <c r="N49" s="1161"/>
    </row>
    <row r="50" spans="1:14" x14ac:dyDescent="0.15">
      <c r="A50" s="250"/>
      <c r="B50" s="246"/>
      <c r="C50" s="246"/>
      <c r="D50" s="246"/>
      <c r="E50" s="246"/>
      <c r="F50" s="246"/>
      <c r="G50" s="314"/>
      <c r="H50" s="315"/>
      <c r="I50" s="1158"/>
      <c r="J50" s="316" t="s">
        <v>519</v>
      </c>
      <c r="K50" s="317" t="s">
        <v>520</v>
      </c>
      <c r="L50" s="318" t="s">
        <v>521</v>
      </c>
      <c r="M50" s="319" t="s">
        <v>522</v>
      </c>
      <c r="N50" s="320" t="s">
        <v>523</v>
      </c>
    </row>
    <row r="51" spans="1:14" x14ac:dyDescent="0.15">
      <c r="A51" s="250"/>
      <c r="B51" s="246"/>
      <c r="C51" s="246"/>
      <c r="D51" s="246"/>
      <c r="E51" s="246"/>
      <c r="F51" s="246"/>
      <c r="G51" s="312" t="s">
        <v>524</v>
      </c>
      <c r="H51" s="313"/>
      <c r="I51" s="321">
        <v>7664177</v>
      </c>
      <c r="J51" s="322">
        <v>63688</v>
      </c>
      <c r="K51" s="323">
        <v>12.9</v>
      </c>
      <c r="L51" s="324">
        <v>43493</v>
      </c>
      <c r="M51" s="325">
        <v>5</v>
      </c>
      <c r="N51" s="326">
        <v>7.9</v>
      </c>
    </row>
    <row r="52" spans="1:14" x14ac:dyDescent="0.15">
      <c r="A52" s="250"/>
      <c r="B52" s="246"/>
      <c r="C52" s="246"/>
      <c r="D52" s="246"/>
      <c r="E52" s="246"/>
      <c r="F52" s="246"/>
      <c r="G52" s="327"/>
      <c r="H52" s="328" t="s">
        <v>525</v>
      </c>
      <c r="I52" s="329">
        <v>774552</v>
      </c>
      <c r="J52" s="330">
        <v>6436</v>
      </c>
      <c r="K52" s="331">
        <v>-54.3</v>
      </c>
      <c r="L52" s="332">
        <v>23254</v>
      </c>
      <c r="M52" s="333">
        <v>4</v>
      </c>
      <c r="N52" s="334">
        <v>-58.3</v>
      </c>
    </row>
    <row r="53" spans="1:14" x14ac:dyDescent="0.15">
      <c r="A53" s="250"/>
      <c r="B53" s="246"/>
      <c r="C53" s="246"/>
      <c r="D53" s="246"/>
      <c r="E53" s="246"/>
      <c r="F53" s="246"/>
      <c r="G53" s="312" t="s">
        <v>526</v>
      </c>
      <c r="H53" s="313"/>
      <c r="I53" s="321">
        <v>8305392</v>
      </c>
      <c r="J53" s="322">
        <v>68665</v>
      </c>
      <c r="K53" s="323">
        <v>7.8</v>
      </c>
      <c r="L53" s="324">
        <v>50840</v>
      </c>
      <c r="M53" s="325">
        <v>16.899999999999999</v>
      </c>
      <c r="N53" s="326">
        <v>-9.1</v>
      </c>
    </row>
    <row r="54" spans="1:14" x14ac:dyDescent="0.15">
      <c r="A54" s="250"/>
      <c r="B54" s="246"/>
      <c r="C54" s="246"/>
      <c r="D54" s="246"/>
      <c r="E54" s="246"/>
      <c r="F54" s="246"/>
      <c r="G54" s="327"/>
      <c r="H54" s="328" t="s">
        <v>525</v>
      </c>
      <c r="I54" s="329">
        <v>2051963</v>
      </c>
      <c r="J54" s="330">
        <v>16965</v>
      </c>
      <c r="K54" s="331">
        <v>163.6</v>
      </c>
      <c r="L54" s="332">
        <v>25367</v>
      </c>
      <c r="M54" s="333">
        <v>9.1</v>
      </c>
      <c r="N54" s="334">
        <v>154.5</v>
      </c>
    </row>
    <row r="55" spans="1:14" x14ac:dyDescent="0.15">
      <c r="A55" s="250"/>
      <c r="B55" s="246"/>
      <c r="C55" s="246"/>
      <c r="D55" s="246"/>
      <c r="E55" s="246"/>
      <c r="F55" s="246"/>
      <c r="G55" s="312" t="s">
        <v>527</v>
      </c>
      <c r="H55" s="313"/>
      <c r="I55" s="321">
        <v>9062625</v>
      </c>
      <c r="J55" s="322">
        <v>74577</v>
      </c>
      <c r="K55" s="323">
        <v>8.6</v>
      </c>
      <c r="L55" s="324">
        <v>53605</v>
      </c>
      <c r="M55" s="325">
        <v>5.4</v>
      </c>
      <c r="N55" s="326">
        <v>3.2</v>
      </c>
    </row>
    <row r="56" spans="1:14" x14ac:dyDescent="0.15">
      <c r="A56" s="250"/>
      <c r="B56" s="246"/>
      <c r="C56" s="246"/>
      <c r="D56" s="246"/>
      <c r="E56" s="246"/>
      <c r="F56" s="246"/>
      <c r="G56" s="327"/>
      <c r="H56" s="328" t="s">
        <v>525</v>
      </c>
      <c r="I56" s="329">
        <v>2206891</v>
      </c>
      <c r="J56" s="330">
        <v>18161</v>
      </c>
      <c r="K56" s="331">
        <v>7</v>
      </c>
      <c r="L56" s="332">
        <v>28343</v>
      </c>
      <c r="M56" s="333">
        <v>11.7</v>
      </c>
      <c r="N56" s="334">
        <v>-4.7</v>
      </c>
    </row>
    <row r="57" spans="1:14" x14ac:dyDescent="0.15">
      <c r="A57" s="250"/>
      <c r="B57" s="246"/>
      <c r="C57" s="246"/>
      <c r="D57" s="246"/>
      <c r="E57" s="246"/>
      <c r="F57" s="246"/>
      <c r="G57" s="312" t="s">
        <v>528</v>
      </c>
      <c r="H57" s="313"/>
      <c r="I57" s="321">
        <v>11841314</v>
      </c>
      <c r="J57" s="322">
        <v>96981</v>
      </c>
      <c r="K57" s="323">
        <v>30</v>
      </c>
      <c r="L57" s="324">
        <v>58051</v>
      </c>
      <c r="M57" s="325">
        <v>8.3000000000000007</v>
      </c>
      <c r="N57" s="326">
        <v>21.7</v>
      </c>
    </row>
    <row r="58" spans="1:14" x14ac:dyDescent="0.15">
      <c r="A58" s="250"/>
      <c r="B58" s="246"/>
      <c r="C58" s="246"/>
      <c r="D58" s="246"/>
      <c r="E58" s="246"/>
      <c r="F58" s="246"/>
      <c r="G58" s="327"/>
      <c r="H58" s="328" t="s">
        <v>525</v>
      </c>
      <c r="I58" s="329">
        <v>4718788</v>
      </c>
      <c r="J58" s="330">
        <v>38647</v>
      </c>
      <c r="K58" s="331">
        <v>112.8</v>
      </c>
      <c r="L58" s="332">
        <v>32143</v>
      </c>
      <c r="M58" s="333">
        <v>13.4</v>
      </c>
      <c r="N58" s="334">
        <v>99.4</v>
      </c>
    </row>
    <row r="59" spans="1:14" x14ac:dyDescent="0.15">
      <c r="A59" s="250"/>
      <c r="B59" s="246"/>
      <c r="C59" s="246"/>
      <c r="D59" s="246"/>
      <c r="E59" s="246"/>
      <c r="F59" s="246"/>
      <c r="G59" s="312" t="s">
        <v>529</v>
      </c>
      <c r="H59" s="313"/>
      <c r="I59" s="321">
        <v>8703102</v>
      </c>
      <c r="J59" s="322">
        <v>70935</v>
      </c>
      <c r="K59" s="323">
        <v>-26.9</v>
      </c>
      <c r="L59" s="324">
        <v>65942</v>
      </c>
      <c r="M59" s="325">
        <v>13.6</v>
      </c>
      <c r="N59" s="326">
        <v>-40.5</v>
      </c>
    </row>
    <row r="60" spans="1:14" x14ac:dyDescent="0.15">
      <c r="A60" s="250"/>
      <c r="B60" s="246"/>
      <c r="C60" s="246"/>
      <c r="D60" s="246"/>
      <c r="E60" s="246"/>
      <c r="F60" s="246"/>
      <c r="G60" s="327"/>
      <c r="H60" s="328" t="s">
        <v>525</v>
      </c>
      <c r="I60" s="335">
        <v>2067619</v>
      </c>
      <c r="J60" s="330">
        <v>16852</v>
      </c>
      <c r="K60" s="331">
        <v>-56.4</v>
      </c>
      <c r="L60" s="332">
        <v>32778</v>
      </c>
      <c r="M60" s="333">
        <v>2</v>
      </c>
      <c r="N60" s="334">
        <v>-58.4</v>
      </c>
    </row>
    <row r="61" spans="1:14" x14ac:dyDescent="0.15">
      <c r="A61" s="250"/>
      <c r="B61" s="246"/>
      <c r="C61" s="246"/>
      <c r="D61" s="246"/>
      <c r="E61" s="246"/>
      <c r="F61" s="246"/>
      <c r="G61" s="312" t="s">
        <v>530</v>
      </c>
      <c r="H61" s="336"/>
      <c r="I61" s="337">
        <v>9115322</v>
      </c>
      <c r="J61" s="338">
        <v>74969</v>
      </c>
      <c r="K61" s="339">
        <v>6.5</v>
      </c>
      <c r="L61" s="340">
        <v>54386</v>
      </c>
      <c r="M61" s="341">
        <v>9.8000000000000007</v>
      </c>
      <c r="N61" s="326">
        <v>-3.3</v>
      </c>
    </row>
    <row r="62" spans="1:14" x14ac:dyDescent="0.15">
      <c r="A62" s="250"/>
      <c r="B62" s="246"/>
      <c r="C62" s="246"/>
      <c r="D62" s="246"/>
      <c r="E62" s="246"/>
      <c r="F62" s="246"/>
      <c r="G62" s="327"/>
      <c r="H62" s="328" t="s">
        <v>525</v>
      </c>
      <c r="I62" s="329">
        <v>2363963</v>
      </c>
      <c r="J62" s="330">
        <v>19412</v>
      </c>
      <c r="K62" s="331">
        <v>34.5</v>
      </c>
      <c r="L62" s="332">
        <v>28377</v>
      </c>
      <c r="M62" s="333">
        <v>8</v>
      </c>
      <c r="N62" s="334">
        <v>26.5</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67"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85" zoomScaleNormal="100" zoomScaleSheetLayoutView="55" workbookViewId="0">
      <selection activeCell="R103" sqref="R103"/>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115" zoomScaleNormal="115" zoomScaleSheetLayoutView="100" workbookViewId="0">
      <selection activeCell="M44" sqref="M44"/>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532</v>
      </c>
      <c r="G46" s="8" t="s">
        <v>533</v>
      </c>
      <c r="H46" s="8" t="s">
        <v>534</v>
      </c>
      <c r="I46" s="8" t="s">
        <v>535</v>
      </c>
      <c r="J46" s="9" t="s">
        <v>536</v>
      </c>
    </row>
    <row r="47" spans="2:10" ht="57.75" customHeight="1" x14ac:dyDescent="0.15">
      <c r="B47" s="10"/>
      <c r="C47" s="1171" t="s">
        <v>3</v>
      </c>
      <c r="D47" s="1171"/>
      <c r="E47" s="1172"/>
      <c r="F47" s="11">
        <v>17.420000000000002</v>
      </c>
      <c r="G47" s="12">
        <v>17.850000000000001</v>
      </c>
      <c r="H47" s="12">
        <v>19.37</v>
      </c>
      <c r="I47" s="12">
        <v>20.71</v>
      </c>
      <c r="J47" s="13">
        <v>21.65</v>
      </c>
    </row>
    <row r="48" spans="2:10" ht="57.75" customHeight="1" x14ac:dyDescent="0.15">
      <c r="B48" s="14"/>
      <c r="C48" s="1173" t="s">
        <v>4</v>
      </c>
      <c r="D48" s="1173"/>
      <c r="E48" s="1174"/>
      <c r="F48" s="15">
        <v>5.87</v>
      </c>
      <c r="G48" s="16">
        <v>6.34</v>
      </c>
      <c r="H48" s="16">
        <v>7.15</v>
      </c>
      <c r="I48" s="16">
        <v>9.48</v>
      </c>
      <c r="J48" s="17">
        <v>8.35</v>
      </c>
    </row>
    <row r="49" spans="2:10" ht="57.75" customHeight="1" thickBot="1" x14ac:dyDescent="0.2">
      <c r="B49" s="18"/>
      <c r="C49" s="1175" t="s">
        <v>5</v>
      </c>
      <c r="D49" s="1175"/>
      <c r="E49" s="1176"/>
      <c r="F49" s="19">
        <v>3.98</v>
      </c>
      <c r="G49" s="20">
        <v>7.82</v>
      </c>
      <c r="H49" s="20">
        <v>4.1100000000000003</v>
      </c>
      <c r="I49" s="20">
        <v>6.51</v>
      </c>
      <c r="J49" s="21" t="s">
        <v>537</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吉村 樹</cp:lastModifiedBy>
  <cp:lastPrinted>2018-11-13T07:13:19Z</cp:lastPrinted>
  <dcterms:created xsi:type="dcterms:W3CDTF">2018-01-24T06:46:06Z</dcterms:created>
  <dcterms:modified xsi:type="dcterms:W3CDTF">2018-11-26T01:56:29Z</dcterms:modified>
  <cp:category/>
</cp:coreProperties>
</file>