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8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8" i="9" l="1"/>
  <c r="BG37" i="9"/>
  <c r="BG36" i="9"/>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U37" i="9"/>
  <c r="C37" i="9"/>
  <c r="CO36" i="9"/>
  <c r="BW36" i="9"/>
  <c r="AM36" i="9"/>
  <c r="U36" i="9"/>
  <c r="C36" i="9"/>
  <c r="CO35" i="9"/>
  <c r="BW35" i="9"/>
  <c r="AM35" i="9"/>
  <c r="C35" i="9"/>
  <c r="CO34" i="9"/>
  <c r="BW34" i="9"/>
  <c r="AM34" i="9"/>
  <c r="U34" i="9"/>
  <c r="U35" i="9" s="1"/>
  <c r="C34" i="9"/>
  <c r="BE34" i="9" l="1"/>
  <c r="BE35" i="9" s="1"/>
  <c r="BE36" i="9" s="1"/>
  <c r="BE37" i="9" s="1"/>
  <c r="BE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<sst xmlns="http://schemas.openxmlformats.org/spreadsheetml/2006/main" count="1070" uniqueCount="565">
  <si>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</si>
  <si>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</si>
  <si>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</si>
  <si>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</si>
  <si>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</si>
  <si>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</si>
  <si>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</si>
  <si>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</si>
  <si>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</si>
  <si>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</si>
  <si>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</si>
  <si>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</si>
  <si>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</si>
  <si>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</si>
  <si>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</si>
  <si>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</si>
  <si>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</si>
  <si>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</si>
  <si>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</si>
  <si>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</si>
  <si>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</si>
  <si>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</si>
  <si>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</si>
  <si>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</si>
  <si>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</si>
  <si>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</si>
  <si>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</si>
  <si>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</si>
  <si>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</si>
  <si>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</si>
  <si>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</si>
  <si>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</si>
  <si>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</si>
  <si>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</si>
  <si>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</si>
  <si>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</si>
  <si>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</si>
  <si>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</si>
  <si>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</si>
  <si>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</si>
  <si>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</si>
  <si>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</si>
  <si>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</si>
  <si>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</si>
  <si>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</si>
  <si>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</si>
  <si>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</si>
  <si>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</si>
  <si>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</si>
  <si>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</si>
  <si>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</si>
  <si>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</si>
  <si>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</si>
  <si>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</si>
  <si>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</si>
  <si>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</si>
  <si>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</si>
  <si>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</si>
  <si>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</si>
  <si>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</si>
  <si>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</si>
  <si>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</si>
  <si>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</si>
  <si>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</si>
  <si>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</si>
  <si>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</si>
  <si>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</si>
  <si>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</si>
  <si>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</si>
  <si>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</si>
  <si>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</si>
  <si>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</si>
  <si>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</si>
  <si>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</si>
  <si>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</si>
  <si>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</si>
  <si>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</si>
  <si>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</si>
  <si>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</si>
  <si>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</si>
  <si>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</si>
  <si>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座間味村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</si>
  <si>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</si>
  <si>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</si>
  <si>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</si>
  <si>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</si>
  <si>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</si>
  <si>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</si>
  <si>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</si>
  <si>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</si>
  <si>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</si>
  <si>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</si>
  <si>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</si>
  <si>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</si>
  <si>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</si>
  <si>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</si>
  <si>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</si>
  <si>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</si>
  <si>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</si>
  <si>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</si>
  <si>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</si>
  <si>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</si>
  <si>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</si>
  <si>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</si>
  <si>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</si>
  <si>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</si>
  <si>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</si>
  <si>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</si>
  <si>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</si>
  <si>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</si>
  <si>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</si>
  <si>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</si>
  <si>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</si>
  <si>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</si>
  <si>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</si>
  <si>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</si>
  <si>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</si>
  <si>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</si>
  <si>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</si>
  <si>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</si>
  <si>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</si>
  <si>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</si>
  <si>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</si>
  <si>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</si>
  <si>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</si>
  <si>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</si>
  <si>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</si>
  <si>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</si>
  <si>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</si>
  <si>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</si>
  <si>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</si>
  <si>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</si>
  <si>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</si>
  <si>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</si>
  <si>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</si>
  <si>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</si>
  <si>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</si>
  <si>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</si>
  <si>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</si>
  <si>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</si>
  <si>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</si>
  <si>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</si>
  <si>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</si>
  <si>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</si>
  <si>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</si>
  <si>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</si>
  <si>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</si>
  <si>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</si>
  <si>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</si>
  <si>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</si>
  <si>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</si>
  <si>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</si>
  <si>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</si>
  <si>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</si>
  <si>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</si>
  <si>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</si>
  <si>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</si>
  <si>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</si>
  <si>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</si>
  <si>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</si>
  <si>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</si>
  <si>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</si>
  <si>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</si>
  <si>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</si>
  <si>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</si>
  <si>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</si>
  <si>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</si>
  <si>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</si>
  <si>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</si>
  <si>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</si>
  <si>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</si>
  <si>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</si>
  <si>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</si>
  <si>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</si>
  <si>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</si>
  <si>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</si>
  <si>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</si>
  <si>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</si>
  <si>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</si>
  <si>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</si>
  <si>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</si>
  <si>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</si>
  <si>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</si>
  <si>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</si>
  <si>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</si>
  <si>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</si>
  <si>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</si>
  <si>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</si>
  <si>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</si>
  <si>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</si>
  <si>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</si>
  <si>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</si>
  <si>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</si>
  <si>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沖縄県座間味村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</si>
  <si>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</si>
  <si>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</si>
  <si>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</si>
  <si>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</si>
  <si>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</si>
  <si>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</si>
  <si>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</si>
  <si>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</si>
  <si>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</si>
  <si>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</si>
  <si>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</si>
  <si>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</si>
  <si>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</si>
  <si>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</si>
  <si>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</si>
  <si>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</si>
  <si>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</si>
  <si>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</si>
  <si>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</si>
  <si>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</si>
  <si>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</si>
  <si>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</si>
  <si>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</si>
  <si>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</si>
  <si>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</si>
  <si>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</si>
  <si>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</si>
  <si>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</si>
  <si>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</si>
  <si>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</si>
  <si>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</si>
  <si>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</si>
  <si>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</si>
  <si>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</si>
  <si>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</si>
  <si>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</si>
  <si>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</si>
  <si>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</si>
  <si>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</si>
  <si>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</si>
  <si>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</si>
  <si>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</si>
  <si>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</si>
  <si>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</si>
  <si>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</si>
  <si>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</si>
  <si>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</si>
  <si>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</si>
  <si>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</si>
  <si>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</si>
  <si>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</si>
  <si>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</si>
  <si>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</si>
  <si>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</si>
  <si>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</si>
  <si>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</si>
  <si>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</si>
  <si>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</si>
  <si>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</si>
  <si>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</si>
  <si>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</si>
  <si>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</si>
  <si>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</si>
  <si>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</si>
  <si>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</si>
  <si>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</si>
  <si>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</si>
  <si>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</si>
  <si>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</si>
  <si>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</si>
  <si>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</si>
  <si>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</si>
  <si>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</si>
  <si>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</si>
  <si>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</si>
  <si>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</si>
  <si>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</si>
  <si>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</si>
  <si>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</si>
  <si>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</si>
  <si>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</si>
  <si>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</si>
  <si>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</si>
  <si>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</si>
  <si>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</si>
  <si>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</si>
  <si>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</si>
  <si>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</si>
  <si>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</si>
  <si>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</si>
  <si>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</si>
  <si>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</si>
  <si>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</si>
  <si>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</si>
  <si>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</si>
  <si>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</si>
  <si>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</si>
  <si>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</si>
  <si>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</si>
  <si>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</si>
  <si>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</si>
  <si>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</si>
  <si>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</si>
  <si>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</si>
  <si>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</si>
  <si>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</si>
  <si>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</si>
  <si>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</si>
  <si>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</si>
  <si>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</si>
  <si>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</si>
  <si>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</si>
  <si>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</si>
  <si>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</si>
  <si>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</si>
  <si>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</si>
  <si>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</si>
  <si>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</si>
  <si>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</si>
  <si>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</si>
  <si>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</si>
  <si>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</si>
  <si>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</si>
  <si>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</si>
  <si>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</si>
  <si>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</si>
  <si>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</si>
  <si>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</si>
  <si>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</si>
  <si>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</si>
  <si>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</si>
  <si>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</si>
  <si>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</si>
  <si>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</si>
  <si>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</si>
  <si>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</si>
  <si>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</si>
  <si>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</si>
  <si>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</si>
  <si>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</si>
  <si>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</si>
  <si>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</si>
  <si>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</si>
  <si>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</si>
  <si>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</si>
  <si>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</si>
  <si>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</si>
  <si>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沖縄県座間味村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</si>
  <si>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</si>
  <si>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</si>
  <si>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</si>
  <si>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</si>
  <si>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</si>
  <si>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</si>
  <si>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</si>
  <si>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</si>
  <si>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</si>
  <si>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</si>
  <si>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</si>
  <si>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</si>
  <si>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</si>
  <si>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</si>
  <si>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</si>
  <si>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</si>
  <si>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</si>
  <si>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</si>
  <si>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</si>
  <si>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</si>
  <si>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</si>
  <si>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</si>
  <si>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</si>
  <si>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</si>
  <si>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</si>
  <si>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</si>
  <si>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</si>
  <si>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</si>
  <si>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</si>
  <si>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</si>
  <si>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</si>
  <si>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</si>
  <si>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</si>
  <si>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</si>
  <si>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</si>
  <si>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</si>
  <si>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</si>
  <si>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</si>
  <si>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下水道事業特別会計</t>
    <phoneticPr fontId="5"/>
  </si>
  <si>
    <t>漁業集落排水事業特別会計</t>
    <phoneticPr fontId="5"/>
  </si>
  <si>
    <t>農業集落排水事業特別会計</t>
    <phoneticPr fontId="5"/>
  </si>
  <si>
    <t>航路事業特別会計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</si>
  <si>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</si>
  <si>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</si>
  <si>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</si>
  <si>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</si>
  <si>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</si>
  <si>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</si>
  <si>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</si>
  <si>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</si>
  <si>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</si>
  <si>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</si>
  <si>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</si>
  <si>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</si>
  <si>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</si>
  <si>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</si>
  <si>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</si>
  <si>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</si>
  <si>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</si>
  <si>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</si>
  <si>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</si>
  <si>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</si>
  <si>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</si>
  <si>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</si>
  <si>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</si>
  <si>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</si>
  <si>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</si>
  <si>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</si>
  <si>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</si>
  <si>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</si>
  <si>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</si>
  <si>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</si>
  <si>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</si>
  <si>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</si>
  <si>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</si>
  <si>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</si>
  <si>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</si>
  <si>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</si>
  <si>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</si>
  <si>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</si>
  <si>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</si>
  <si>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</si>
  <si>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</si>
  <si>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</si>
  <si>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</si>
  <si>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</si>
  <si>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</si>
  <si>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</si>
  <si>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</si>
  <si>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</si>
  <si>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</si>
  <si>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</si>
  <si>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</si>
  <si>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</si>
  <si>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</si>
  <si>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</si>
  <si>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</si>
  <si>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</si>
  <si>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</si>
  <si>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</si>
  <si>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</si>
  <si>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</si>
  <si>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</si>
  <si>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下水道事業特別会計</t>
    <phoneticPr fontId="5"/>
  </si>
  <si>
    <t>(Ｆ)</t>
    <phoneticPr fontId="5"/>
  </si>
  <si>
    <t>漁業集落排水事業特別会計</t>
    <phoneticPr fontId="5"/>
  </si>
  <si>
    <t>将来負担比率（(Ｅ)－(Ｆ)）／（(Ｃ)－(Ｄ)）×１００</t>
    <rPh sb="0" eb="2">
      <t>ショウライ</t>
    </rPh>
    <rPh sb="2" eb="4">
      <t>フタン</t>
    </rPh>
    <rPh sb="4" eb="6">
      <t>ヒリツ</t>
    </rPh>
    <phoneticPr fontId="5"/>
  </si>
  <si>
    <t>農業集落排水事業特別会計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</si>
  <si>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</si>
  <si>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</si>
  <si>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</si>
  <si>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</si>
  <si>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</si>
  <si>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</si>
  <si>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</si>
  <si>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</si>
  <si>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</si>
  <si>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</si>
  <si>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</si>
  <si>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</si>
  <si>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</si>
  <si>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</si>
  <si>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</si>
  <si>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</si>
  <si>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</si>
  <si>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</si>
  <si>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</si>
  <si>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</si>
  <si>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</si>
  <si>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</si>
  <si>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</si>
  <si>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</si>
  <si>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</si>
  <si>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</si>
  <si>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</si>
  <si>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</si>
  <si>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</si>
  <si>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</si>
  <si>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</si>
  <si>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</si>
  <si>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</si>
  <si>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</si>
  <si>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</si>
  <si>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</si>
  <si>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</si>
  <si>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</si>
  <si>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</si>
  <si>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</si>
  <si>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</si>
  <si>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</si>
  <si>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</si>
  <si>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</si>
  <si>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</si>
  <si>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</si>
  <si>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</si>
  <si>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</si>
  <si>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</si>
  <si>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</si>
  <si>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</si>
  <si>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</si>
  <si>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</si>
  <si>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</si>
  <si>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</si>
  <si>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</si>
  <si>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</si>
  <si>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</si>
  <si>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</si>
  <si>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</si>
  <si>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</si>
  <si>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</si>
  <si>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</si>
  <si>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</si>
  <si>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</si>
  <si>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</si>
  <si>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</si>
  <si>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</si>
  <si>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</si>
  <si>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</si>
  <si>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</si>
  <si>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</si>
  <si>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</si>
  <si>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</si>
  <si>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</si>
  <si>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</si>
  <si>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</si>
  <si>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</si>
  <si>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</si>
  <si>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</si>
  <si>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</si>
  <si>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</si>
  <si>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10.57</t>
  </si>
  <si>
    <t>一般会計</t>
  </si>
  <si>
    <t>航路事業特別会計</t>
  </si>
  <si>
    <t>国民健康保険事業特別会計</t>
  </si>
  <si>
    <t>後期高齢者医療特別会計</t>
  </si>
  <si>
    <t>簡易水道事業特別会計</t>
  </si>
  <si>
    <t>下水道事業特別会計</t>
  </si>
  <si>
    <t>漁業集落排水事業特別会計</t>
  </si>
  <si>
    <t>農業集落排水事業特別会計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</si>
  <si>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</si>
  <si>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</si>
  <si>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</si>
  <si>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</si>
  <si>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南部広域行政組合（一般）</t>
    <rPh sb="0" eb="2">
      <t>ナンブ</t>
    </rPh>
    <rPh sb="2" eb="4">
      <t>コウイキ</t>
    </rPh>
    <rPh sb="4" eb="6">
      <t>ギョウセイ</t>
    </rPh>
    <rPh sb="6" eb="8">
      <t>クミアイ</t>
    </rPh>
    <rPh sb="9" eb="11">
      <t>イッパン</t>
    </rPh>
    <phoneticPr fontId="2"/>
  </si>
  <si>
    <t>南部広域行政組合（特別会計）</t>
    <rPh sb="0" eb="2">
      <t>ナンブ</t>
    </rPh>
    <rPh sb="2" eb="4">
      <t>コウイキ</t>
    </rPh>
    <rPh sb="4" eb="6">
      <t>ギョウセイ</t>
    </rPh>
    <rPh sb="6" eb="8">
      <t>クミアイ</t>
    </rPh>
    <rPh sb="9" eb="11">
      <t>トクベツ</t>
    </rPh>
    <rPh sb="11" eb="13">
      <t>カイケイ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</si>
  <si>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</si>
  <si>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南部広域市町村圏事務組合</t>
    <rPh sb="0" eb="2">
      <t>ナンブ</t>
    </rPh>
    <rPh sb="2" eb="4">
      <t>コウイキ</t>
    </rPh>
    <rPh sb="4" eb="7">
      <t>シチョウソン</t>
    </rPh>
    <rPh sb="7" eb="8">
      <t>ケン</t>
    </rPh>
    <rPh sb="8" eb="10">
      <t>ジム</t>
    </rPh>
    <rPh sb="10" eb="12">
      <t>クミアイ</t>
    </rPh>
    <phoneticPr fontId="2"/>
  </si>
  <si>
    <t>沖縄県介護保険広域連合（一般）</t>
    <rPh sb="0" eb="3">
      <t>オキナワケン</t>
    </rPh>
    <rPh sb="3" eb="5">
      <t>カイゴ</t>
    </rPh>
    <rPh sb="5" eb="7">
      <t>ホケン</t>
    </rPh>
    <rPh sb="7" eb="9">
      <t>コウイキ</t>
    </rPh>
    <rPh sb="9" eb="11">
      <t>レンゴウ</t>
    </rPh>
    <rPh sb="12" eb="14">
      <t>イッパン</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</si>
  <si>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</si>
  <si>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t>
    <rPh sb="0" eb="3">
      <t>オキナワケン</t>
    </rPh>
    <rPh sb="3" eb="5">
      <t>コウキ</t>
    </rPh>
    <rPh sb="5" eb="8">
      <t>コウレイシャ</t>
    </rPh>
    <rPh sb="8" eb="10">
      <t>イリョウ</t>
    </rPh>
    <rPh sb="10" eb="12">
      <t>コウイキ</t>
    </rPh>
    <rPh sb="12" eb="14">
      <t>レンゴウ</t>
    </rPh>
    <rPh sb="15" eb="17">
      <t>イッパン</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</si>
  <si>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</si>
  <si>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</si>
  <si>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</si>
  <si>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</si>
  <si>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</si>
  <si>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</si>
  <si>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</si>
  <si>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</si>
  <si>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</si>
  <si>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</si>
  <si>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</si>
  <si>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</si>
  <si>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将来負担比率が急増した理由として、本庁舎をリース方式にて建設し債務負担行為をおこしたことが原因である。
　また、実質公債比率が類似団体平均より高い理由として３つの有人島ごとに社会基盤整備を行わなければならず、多額の地方債を発行したことが原因である。今後は適宜繰上償還や起債を抑制していく。</t>
    <rPh sb="1" eb="3">
      <t>ショウライ</t>
    </rPh>
    <rPh sb="3" eb="5">
      <t>フタン</t>
    </rPh>
    <rPh sb="5" eb="7">
      <t>ヒリツ</t>
    </rPh>
    <rPh sb="8" eb="10">
      <t>キュウゾウ</t>
    </rPh>
    <rPh sb="12" eb="14">
      <t>リユウ</t>
    </rPh>
    <rPh sb="18" eb="20">
      <t>ホンチョウ</t>
    </rPh>
    <rPh sb="20" eb="21">
      <t>シャ</t>
    </rPh>
    <rPh sb="25" eb="27">
      <t>ホウシキ</t>
    </rPh>
    <rPh sb="29" eb="31">
      <t>ケンセツ</t>
    </rPh>
    <rPh sb="32" eb="34">
      <t>サイム</t>
    </rPh>
    <rPh sb="34" eb="36">
      <t>フタン</t>
    </rPh>
    <rPh sb="36" eb="38">
      <t>コウイ</t>
    </rPh>
    <rPh sb="46" eb="48">
      <t>ゲンイン</t>
    </rPh>
    <rPh sb="57" eb="59">
      <t>ジッシツ</t>
    </rPh>
    <rPh sb="59" eb="61">
      <t>コウサイ</t>
    </rPh>
    <rPh sb="61" eb="63">
      <t>ヒリツ</t>
    </rPh>
    <rPh sb="64" eb="66">
      <t>ルイジ</t>
    </rPh>
    <rPh sb="66" eb="68">
      <t>ダンタイ</t>
    </rPh>
    <rPh sb="68" eb="70">
      <t>ヘイキン</t>
    </rPh>
    <rPh sb="72" eb="73">
      <t>タカ</t>
    </rPh>
    <rPh sb="74" eb="76">
      <t>リユウ</t>
    </rPh>
    <rPh sb="82" eb="84">
      <t>ユウジン</t>
    </rPh>
    <rPh sb="84" eb="85">
      <t>トウ</t>
    </rPh>
    <rPh sb="88" eb="90">
      <t>シャカイ</t>
    </rPh>
    <rPh sb="90" eb="92">
      <t>キバン</t>
    </rPh>
    <rPh sb="92" eb="94">
      <t>セイビ</t>
    </rPh>
    <rPh sb="95" eb="96">
      <t>オコナ</t>
    </rPh>
    <rPh sb="105" eb="107">
      <t>タガク</t>
    </rPh>
    <rPh sb="108" eb="111">
      <t>チホウサイ</t>
    </rPh>
    <rPh sb="112" eb="114">
      <t>ハッコウ</t>
    </rPh>
    <rPh sb="119" eb="121">
      <t>ゲンイン</t>
    </rPh>
    <rPh sb="125" eb="127">
      <t>コンゴ</t>
    </rPh>
    <rPh sb="128" eb="130">
      <t>テキギ</t>
    </rPh>
    <rPh sb="130" eb="132">
      <t>クリアゲ</t>
    </rPh>
    <rPh sb="132" eb="134">
      <t>ショウカン</t>
    </rPh>
    <rPh sb="135" eb="137">
      <t>キサイ</t>
    </rPh>
    <rPh sb="138" eb="140">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</si>
</sst>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133078</c:v>
                </c:pt>
                <c:pt idx="1">
                  <c:v>236948</c:v>
                </c:pt>
                <c:pt idx="2">
                  <c:v>447524</c:v>
                </c:pt>
                <c:pt idx="3">
                  <c:v>855993</c:v>
                </c:pt>
                <c:pt idx="4">
                  <c:v>843001</c:v>
                </c:pt>
              </c:numCache>
            </c:numRef>
          </c:val>
          <c:smooth val="0"/>
        </c:ser>
        <c:dLbls>
          <c:showLegendKey val="0"/>
          <c:showVal val="0"/>
          <c:showCatName val="0"/>
          <c:showSerName val="0"/>
          <c:showPercent val="0"/>
          <c:showBubbleSize val="0"/>
        </c:dLbls>
        <c:marker val="1"/>
        <c:smooth val="0"/>
        <c:axId val="113209728"/>
        <c:axId val="113211648"/>
      </c:lineChart>
      <c:catAx>
        <c:axId val="113209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211648"/>
        <c:crosses val="autoZero"/>
        <c:auto val="1"/>
        <c:lblAlgn val="ctr"/>
        <c:lblOffset val="100"/>
        <c:tickLblSkip val="1"/>
        <c:tickMarkSkip val="1"/>
        <c:noMultiLvlLbl val="0"/>
      </c:catAx>
      <c:valAx>
        <c:axId val="113211648"/>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209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12.75</c:v>
                </c:pt>
                <c:pt idx="1">
                  <c:v>13.77</c:v>
                </c:pt>
                <c:pt idx="2">
                  <c:v>14.06</c:v>
                </c:pt>
                <c:pt idx="3">
                  <c:v>7.02</c:v>
                </c:pt>
                <c:pt idx="4">
                  <c:v>16.940000000000001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18.079999999999998</c:v>
                </c:pt>
                <c:pt idx="1">
                  <c:v>23.52</c:v>
                </c:pt>
                <c:pt idx="2">
                  <c:v>25.86</c:v>
                </c:pt>
                <c:pt idx="3">
                  <c:v>22.91</c:v>
                </c:pt>
                <c:pt idx="4">
                  <c:v>24.97</c:v>
                </c:pt>
              </c:numCache>
            </c:numRef>
          </c:val>
        </c:ser>
        <c:dLbls>
          <c:showLegendKey val="0"/>
          <c:showVal val="0"/>
          <c:showCatName val="0"/>
          <c:showSerName val="0"/>
          <c:showPercent val="0"/>
          <c:showBubbleSize val="0"/>
        </c:dLbls>
        <c:gapWidth val="250"/>
        <c:overlap val="100"/>
        <c:axId val="131490560"/>
        <c:axId val="131492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2.35</c:v>
                </c:pt>
                <c:pt idx="1">
                  <c:v>9.3800000000000008</c:v>
                </c:pt>
                <c:pt idx="2">
                  <c:v>1.3</c:v>
                </c:pt>
                <c:pt idx="3">
                  <c:v>-10.57</c:v>
                </c:pt>
                <c:pt idx="4">
                  <c:v>13.13</c:v>
                </c:pt>
              </c:numCache>
            </c:numRef>
          </c:val>
          <c:smooth val="0"/>
        </c:ser>
        <c:dLbls>
          <c:showLegendKey val="0"/>
          <c:showVal val="0"/>
          <c:showCatName val="0"/>
          <c:showSerName val="0"/>
          <c:showPercent val="0"/>
          <c:showBubbleSize val="0"/>
        </c:dLbls>
        <c:marker val="1"/>
        <c:smooth val="0"/>
        <c:axId val="131490560"/>
        <c:axId val="131492480"/>
      </c:lineChart>
      <c:catAx>
        <c:axId val="13149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492480"/>
        <c:crosses val="autoZero"/>
        <c:auto val="1"/>
        <c:lblAlgn val="ctr"/>
        <c:lblOffset val="100"/>
        <c:tickLblSkip val="1"/>
        <c:tickMarkSkip val="1"/>
        <c:noMultiLvlLbl val="0"/>
      </c:catAx>
      <c:valAx>
        <c:axId val="131492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9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0.02</c:v>
                </c:pt>
                <c:pt idx="8">
                  <c:v>#N/A</c:v>
                </c:pt>
                <c:pt idx="9">
                  <c:v>0.01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c:v>
                </c:pt>
                <c:pt idx="4">
                  <c:v>#N/A</c:v>
                </c:pt>
                <c:pt idx="5">
                  <c:v>0.02</c:v>
                </c:pt>
                <c:pt idx="6">
                  <c:v>#N/A</c:v>
                </c:pt>
                <c:pt idx="7">
                  <c:v>0.03</c:v>
                </c:pt>
                <c:pt idx="8">
                  <c:v>#N/A</c:v>
                </c:pt>
                <c:pt idx="9">
                  <c:v>0.02</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c:v>
                </c:pt>
                <c:pt idx="4">
                  <c:v>#N/A</c:v>
                </c:pt>
                <c:pt idx="5">
                  <c:v>0.02</c:v>
                </c:pt>
                <c:pt idx="6">
                  <c:v>#N/A</c:v>
                </c:pt>
                <c:pt idx="7">
                  <c:v>0.06</c:v>
                </c:pt>
                <c:pt idx="8">
                  <c:v>#N/A</c:v>
                </c:pt>
                <c:pt idx="9">
                  <c:v>0.03</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0.06</c:v>
                </c:pt>
                <c:pt idx="4">
                  <c:v>#N/A</c:v>
                </c:pt>
                <c:pt idx="5">
                  <c:v>0</c:v>
                </c:pt>
                <c:pt idx="6">
                  <c:v>#N/A</c:v>
                </c:pt>
                <c:pt idx="7">
                  <c:v>0.15</c:v>
                </c:pt>
                <c:pt idx="8">
                  <c:v>#N/A</c:v>
                </c:pt>
                <c:pt idx="9">
                  <c:v>0.06</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2.23</c:v>
                </c:pt>
                <c:pt idx="2">
                  <c:v>#N/A</c:v>
                </c:pt>
                <c:pt idx="3">
                  <c:v>1.95</c:v>
                </c:pt>
                <c:pt idx="4">
                  <c:v>#N/A</c:v>
                </c:pt>
                <c:pt idx="5">
                  <c:v>2.79</c:v>
                </c:pt>
                <c:pt idx="6">
                  <c:v>#N/A</c:v>
                </c:pt>
                <c:pt idx="7">
                  <c:v>3.09</c:v>
                </c:pt>
                <c:pt idx="8">
                  <c:v>#N/A</c:v>
                </c:pt>
                <c:pt idx="9">
                  <c:v>4.63</c:v>
                </c:pt>
              </c:numCache>
            </c:numRef>
          </c:val>
        </c:ser>
        <c:ser>
          <c:idx val="8"/>
          <c:order val="8"/>
          <c:tx>
            <c:strRef>
              <c:f>データシート!$A$35</c:f>
              <c:strCache>
                <c:ptCount val="1"/>
                <c:pt idx="0">
                  <c:v>航路事業特別会計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0.2</c:v>
                </c:pt>
                <c:pt idx="2">
                  <c:v>#N/A</c:v>
                </c:pt>
                <c:pt idx="3">
                  <c:v>2.15</c:v>
                </c:pt>
                <c:pt idx="4">
                  <c:v>#N/A</c:v>
                </c:pt>
                <c:pt idx="5">
                  <c:v>9.1999999999999993</c:v>
                </c:pt>
                <c:pt idx="6">
                  <c:v>#N/A</c:v>
                </c:pt>
                <c:pt idx="7">
                  <c:v>13.23</c:v>
                </c:pt>
                <c:pt idx="8">
                  <c:v>#N/A</c:v>
                </c:pt>
                <c:pt idx="9">
                  <c:v>11.88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12.74</c:v>
                </c:pt>
                <c:pt idx="2">
                  <c:v>#N/A</c:v>
                </c:pt>
                <c:pt idx="3">
                  <c:v>13.76</c:v>
                </c:pt>
                <c:pt idx="4">
                  <c:v>#N/A</c:v>
                </c:pt>
                <c:pt idx="5">
                  <c:v>14.05</c:v>
                </c:pt>
                <c:pt idx="6">
                  <c:v>#N/A</c:v>
                </c:pt>
                <c:pt idx="7">
                  <c:v>7.02</c:v>
                </c:pt>
                <c:pt idx="8">
                  <c:v>#N/A</c:v>
                </c:pt>
                <c:pt idx="9">
                  <c:v>16.940000000000001</c:v>
                </c:pt>
              </c:numCache>
            </c:numRef>
          </c:val>
        </c:ser>
        <c:dLbls>
          <c:showLegendKey val="0"/>
          <c:showVal val="0"/>
          <c:showCatName val="0"/>
          <c:showSerName val="0"/>
          <c:showPercent val="0"/>
          <c:showBubbleSize val="0"/>
        </c:dLbls>
        <c:gapWidth val="150"/>
        <c:overlap val="100"/>
        <c:axId val="132196608"/>
        <c:axId val="132206592"/>
      </c:barChart>
      <c:catAx>
        <c:axId val="13219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206592"/>
        <c:crosses val="autoZero"/>
        <c:auto val="1"/>
        <c:lblAlgn val="ctr"/>
        <c:lblOffset val="100"/>
        <c:tickLblSkip val="1"/>
        <c:tickMarkSkip val="1"/>
        <c:noMultiLvlLbl val="0"/>
      </c:catAx>
      <c:valAx>
        <c:axId val="132206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96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192</c:v>
                </c:pt>
                <c:pt idx="5">
                  <c:v>186</c:v>
                </c:pt>
                <c:pt idx="8">
                  <c:v>181</c:v>
                </c:pt>
                <c:pt idx="11">
                  <c:v>168</c:v>
                </c:pt>
                <c:pt idx="14">
                  <c:v>155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89</c:v>
                </c:pt>
                <c:pt idx="3">
                  <c:v>87</c:v>
                </c:pt>
                <c:pt idx="6">
                  <c:v>81</c:v>
                </c:pt>
                <c:pt idx="9">
                  <c:v>76</c:v>
                </c:pt>
                <c:pt idx="12">
                  <c:v>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220</c:v>
                </c:pt>
                <c:pt idx="3">
                  <c:v>214</c:v>
                </c:pt>
                <c:pt idx="6">
                  <c:v>184</c:v>
                </c:pt>
                <c:pt idx="9">
                  <c:v>175</c:v>
                </c:pt>
                <c:pt idx="12">
                  <c:v>168</c:v>
                </c:pt>
              </c:numCache>
            </c:numRef>
          </c:val>
        </c:ser>
        <c:dLbls>
          <c:showLegendKey val="0"/>
          <c:showVal val="0"/>
          <c:showCatName val="0"/>
          <c:showSerName val="0"/>
          <c:showPercent val="0"/>
          <c:showBubbleSize val="0"/>
        </c:dLbls>
        <c:gapWidth val="100"/>
        <c:overlap val="100"/>
        <c:axId val="113014656"/>
        <c:axId val="113016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117</c:v>
                </c:pt>
                <c:pt idx="2">
                  <c:v>#N/A</c:v>
                </c:pt>
                <c:pt idx="3">
                  <c:v>#N/A</c:v>
                </c:pt>
                <c:pt idx="4">
                  <c:v>115</c:v>
                </c:pt>
                <c:pt idx="5">
                  <c:v>#N/A</c:v>
                </c:pt>
                <c:pt idx="6">
                  <c:v>#N/A</c:v>
                </c:pt>
                <c:pt idx="7">
                  <c:v>84</c:v>
                </c:pt>
                <c:pt idx="8">
                  <c:v>#N/A</c:v>
                </c:pt>
                <c:pt idx="9">
                  <c:v>#N/A</c:v>
                </c:pt>
                <c:pt idx="10">
                  <c:v>83</c:v>
                </c:pt>
                <c:pt idx="11">
                  <c:v>#N/A</c:v>
                </c:pt>
                <c:pt idx="12">
                  <c:v>#N/A</c:v>
                </c:pt>
                <c:pt idx="13">
                  <c:v>82</c:v>
                </c:pt>
                <c:pt idx="14">
                  <c:v>#N/A</c:v>
                </c:pt>
              </c:numCache>
            </c:numRef>
          </c:val>
          <c:smooth val="0"/>
        </c:ser>
        <c:dLbls>
          <c:showLegendKey val="0"/>
          <c:showVal val="0"/>
          <c:showCatName val="0"/>
          <c:showSerName val="0"/>
          <c:showPercent val="0"/>
          <c:showBubbleSize val="0"/>
        </c:dLbls>
        <c:marker val="1"/>
        <c:smooth val="0"/>
        <c:axId val="113014656"/>
        <c:axId val="113016832"/>
      </c:lineChart>
      <c:catAx>
        <c:axId val="11301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016832"/>
        <c:crosses val="autoZero"/>
        <c:auto val="1"/>
        <c:lblAlgn val="ctr"/>
        <c:lblOffset val="100"/>
        <c:tickLblSkip val="1"/>
        <c:tickMarkSkip val="1"/>
        <c:noMultiLvlLbl val="0"/>
      </c:catAx>
      <c:valAx>
        <c:axId val="113016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1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1306</c:v>
                </c:pt>
                <c:pt idx="5">
                  <c:v>1200</c:v>
                </c:pt>
                <c:pt idx="8">
                  <c:v>1177</c:v>
                </c:pt>
                <c:pt idx="11">
                  <c:v>1084</c:v>
                </c:pt>
                <c:pt idx="14">
                  <c:v>1035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80</c:v>
                </c:pt>
                <c:pt idx="5">
                  <c:v>64</c:v>
                </c:pt>
                <c:pt idx="8">
                  <c:v>54</c:v>
                </c:pt>
                <c:pt idx="11">
                  <c:v>45</c:v>
                </c:pt>
                <c:pt idx="14">
                  <c:v>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247</c:v>
                </c:pt>
                <c:pt idx="5">
                  <c:v>310</c:v>
                </c:pt>
                <c:pt idx="8">
                  <c:v>334</c:v>
                </c:pt>
                <c:pt idx="11">
                  <c:v>280</c:v>
                </c:pt>
                <c:pt idx="14">
                  <c:v>300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232</c:v>
                </c:pt>
                <c:pt idx="3">
                  <c:v>214</c:v>
                </c:pt>
                <c:pt idx="6">
                  <c:v>201</c:v>
                </c:pt>
                <c:pt idx="9">
                  <c:v>127</c:v>
                </c:pt>
                <c:pt idx="12">
                  <c:v>114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803</c:v>
                </c:pt>
                <c:pt idx="3">
                  <c:v>776</c:v>
                </c:pt>
                <c:pt idx="6">
                  <c:v>766</c:v>
                </c:pt>
                <c:pt idx="9">
                  <c:v>656</c:v>
                </c:pt>
                <c:pt idx="12">
                  <c:v>625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964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1439</c:v>
                </c:pt>
                <c:pt idx="3">
                  <c:v>1290</c:v>
                </c:pt>
                <c:pt idx="6">
                  <c:v>1179</c:v>
                </c:pt>
                <c:pt idx="9">
                  <c:v>1179</c:v>
                </c:pt>
                <c:pt idx="12">
                  <c:v>1226</c:v>
                </c:pt>
              </c:numCache>
            </c:numRef>
          </c:val>
        </c:ser>
        <c:dLbls>
          <c:showLegendKey val="0"/>
          <c:showVal val="0"/>
          <c:showCatName val="0"/>
          <c:showSerName val="0"/>
          <c:showPercent val="0"/>
          <c:showBubbleSize val="0"/>
        </c:dLbls>
        <c:gapWidth val="100"/>
        <c:overlap val="100"/>
        <c:axId val="132179456"/>
        <c:axId val="132181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841</c:v>
                </c:pt>
                <c:pt idx="2">
                  <c:v>#N/A</c:v>
                </c:pt>
                <c:pt idx="3">
                  <c:v>#N/A</c:v>
                </c:pt>
                <c:pt idx="4">
                  <c:v>705</c:v>
                </c:pt>
                <c:pt idx="5">
                  <c:v>#N/A</c:v>
                </c:pt>
                <c:pt idx="6">
                  <c:v>#N/A</c:v>
                </c:pt>
                <c:pt idx="7">
                  <c:v>580</c:v>
                </c:pt>
                <c:pt idx="8">
                  <c:v>#N/A</c:v>
                </c:pt>
                <c:pt idx="9">
                  <c:v>#N/A</c:v>
                </c:pt>
                <c:pt idx="10">
                  <c:v>554</c:v>
                </c:pt>
                <c:pt idx="11">
                  <c:v>#N/A</c:v>
                </c:pt>
                <c:pt idx="12">
                  <c:v>#N/A</c:v>
                </c:pt>
                <c:pt idx="13">
                  <c:v>1560</c:v>
                </c:pt>
                <c:pt idx="14">
                  <c:v>#N/A</c:v>
                </c:pt>
              </c:numCache>
            </c:numRef>
          </c:val>
          <c:smooth val="0"/>
        </c:ser>
        <c:dLbls>
          <c:showLegendKey val="0"/>
          <c:showVal val="0"/>
          <c:showCatName val="0"/>
          <c:showSerName val="0"/>
          <c:showPercent val="0"/>
          <c:showBubbleSize val="0"/>
        </c:dLbls>
        <c:marker val="1"/>
        <c:smooth val="0"/>
        <c:axId val="132179456"/>
        <c:axId val="132181376"/>
      </c:lineChart>
      <c:catAx>
        <c:axId val="13217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181376"/>
        <c:crosses val="autoZero"/>
        <c:auto val="1"/>
        <c:lblAlgn val="ctr"/>
        <c:lblOffset val="100"/>
        <c:tickLblSkip val="1"/>
        <c:tickMarkSkip val="1"/>
        <c:noMultiLvlLbl val="0"/>
      </c:catAx>
      <c:valAx>
        <c:axId val="132181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7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{78D65DF5-F916-4772-8F35-12F054470C19}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{DF6C62A2-7E53-4B07-9217-226418B52138}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{C06F9413-80CB-413B-BE97-257E0D5905C6}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{107999B9-83BF-4412-9709-5E125781EB41}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{E61F6B4D-06CC-471D-AEF2-20DF4BB67484}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{274DAE3B-FF60-4AAD-B4F3-69549ACBEAB0}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{E0192B06-E01C-4939-A8D6-7C658529F6D8}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{7880A70F-9CD7-4765-B405-B16F255FB64E}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{DF3D888F-73D7-4BA0-9F79-DFA9AB144938}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{0EA83490-1964-4171-816C-8D63A1578D45}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2255744"/>
        <c:axId val="132257664"/>
      </c:scatterChart>
      <c:valAx>
        <c:axId val="1322557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257664"/>
        <c:crosses val="autoZero"/>
        <c:crossBetween val="midCat"/>
      </c:valAx>
      <c:valAx>
        <c:axId val="1322576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255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{0C5E7701-02C9-4A2D-9AD6-CEA7663D8EC1}</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{09FDB3B8-C679-4287-919D-D0850F4C9B98}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{EE2C492F-80B7-4093-A3BD-15B4CCBAB7D0}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{60DC1CE8-E0D7-49A4-802F-A74552D4BF67}</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{41BEA7E0-F8FD-4582-8CE1-41C7D6CFCD02}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21.8</c:v>
                </c:pt>
                <c:pt idx="1">
                  <c:v>19.100000000000001</c:v>
                </c:pt>
                <c:pt idx="2">
                  <c:v>16.600000000000001</c:v>
                </c:pt>
                <c:pt idx="3">
                  <c:v>15</c:v>
                </c:pt>
                <c:pt idx="4">
                  <c:v>13.2</c:v>
                </c:pt>
              </c:numCache>
            </c:numRef>
          </c:xVal>
          <c:yVal>
            <c:numRef>
              <c:f>公会計指標分析・財政指標組合せ分析表!$K$73:$O$73</c:f>
              <c:numCache>
                <c:formatCode>#,##0.0;"▲ "#,##0.0</c:formatCode>
                <c:ptCount val="5"/>
                <c:pt idx="0">
                  <c:v>132.30000000000001</c:v>
                </c:pt>
                <c:pt idx="1">
                  <c:v>109.9</c:v>
                </c:pt>
                <c:pt idx="2">
                  <c:v>93.7</c:v>
                </c:pt>
                <c:pt idx="3">
                  <c:v>89.5</c:v>
                </c:pt>
                <c:pt idx="4">
                  <c:v>235.6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{6A6FC8C0-863B-4ECA-AEA5-B071D219161A}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{4A1F6614-D54A-4DCB-9B7E-E2056A40898C}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{09A0A825-89EE-4E32-9402-427F3EF540B8}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{82BCCF64-9324-46B6-A38F-FCBB267D4C65}</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{07F538FF-F60D-41BC-8956-5CA958C357B0}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32303488"/>
        <c:axId val="132305664"/>
      </c:scatterChart>
      <c:valAx>
        <c:axId val="132303488"/>
        <c:scaling>
          <c:orientation val="minMax"/>
          <c:max val="24"/>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305664"/>
        <c:crosses val="autoZero"/>
        <c:crossBetween val="midCat"/>
      </c:valAx>
      <c:valAx>
        <c:axId val="132305664"/>
        <c:scaling>
          <c:orientation val="minMax"/>
          <c:max val="2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303488"/>
        <c:crosses val="autoZero"/>
        <c:crossBetween val="midCat"/>
        <c:majorUnit val="3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元利償還金や公営企業債の元利償還金に対する繰入金の減少により分子は対前年度減となっている。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今後も新規起債発行を抑制し、残高の削減に努めるとともに公営企業会計の経営健全化に務め繰入金を抑えることに努める。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将来負担比率が上昇している要因としては平成２７年に行った本庁舎の建替え事業（リース方式）に際し</a:t>
          </a:r>
          <a:r>
            <a:rPr kumimoji="1" lang="en-US" altLang="ja-JP" sz="1400">
              <a:latin typeface="ＭＳ ゴシック" pitchFamily="49" charset="-128"/>
              <a:ea typeface="ＭＳ ゴシック" pitchFamily="49" charset="-128"/>
            </a:rPr>
            <a:t>970</a:t>
          </a:r>
          <a:r>
            <a:rPr kumimoji="1" lang="ja-JP" altLang="en-US" sz="1400">
              <a:latin typeface="ＭＳ ゴシック" pitchFamily="49" charset="-128"/>
              <a:ea typeface="ＭＳ ゴシック" pitchFamily="49" charset="-128"/>
            </a:rPr>
            <a:t>百万円の債務負担行為を起こしたことが要因となっている。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今後は新たな財源も検討しながら、徴収を確実に行い歳入確保に努める。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沖縄県座間味村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
901
16.74
2,386,373
2,186,359
136,562
806,114
1,225,619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235.6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沖縄県座間味村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
901
16.74
2,386,373
2,186,359
136,562
806,114
1,225,619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235.6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沖縄県座間味村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
901
16.74
2,386,373
2,186,359
136,562
806,114
1,225,619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235.6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沖縄県座間味村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
901
16.74
2,386,373
2,186,359
136,562
806,114
1,225,619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235.6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景気は回復しつつあるものの、類似団体の平均を下回っている。</a:t>
          </a:r>
          <a:endParaRPr kumimoji="1" lang="en-US" altLang="ja-JP" sz="1300">
            <a:latin typeface="ＭＳ Ｐゴシック"/>
          </a:endParaRPr>
        </a:p>
        <a:p>
          <a:r>
            <a:rPr kumimoji="1" lang="ja-JP" altLang="en-US" sz="1300">
              <a:latin typeface="ＭＳ Ｐゴシック"/>
            </a:rPr>
            <a:t>歳出の削減に向け公債費の抑制や公営企業の経営改善に取り組み、一般会計からの操出金の抑制に努める。</a:t>
          </a:r>
          <a:endParaRPr kumimoji="1" lang="en-US" altLang="ja-JP" sz="1300">
            <a:latin typeface="ＭＳ Ｐゴシック"/>
          </a:endParaRPr>
        </a:p>
        <a:p>
          <a:r>
            <a:rPr kumimoji="1" lang="ja-JP" altLang="en-US" sz="1300">
              <a:latin typeface="ＭＳ Ｐゴシック"/>
            </a:rPr>
            <a:t>　また、村税や使用料・手数料の徴収強化及び新たな自主財源の確保に努める。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45</xdr:row>
      <xdr:rowOff>1694</xdr:rowOff>
    </xdr:to>
    <xdr:cxnSp macro="">
      <xdr:nvCxnSpPr>
        <xdr:cNvPr id="67" name="直線コネクタ 66"/>
        <xdr:cNvCxnSpPr/>
      </xdr:nvCxnSpPr>
      <xdr:spPr>
        <a:xfrm flipV="1">
          <a:off x="4114800" y="77089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1694</xdr:rowOff>
    </xdr:from>
    <xdr:to>
      <xdr:col>6</xdr:col>
      <xdr:colOff>0</xdr:colOff>
      <xdr:row>45</xdr:row>
      <xdr:rowOff>1694</xdr:rowOff>
    </xdr:to>
    <xdr:cxnSp macro="">
      <xdr:nvCxnSpPr>
        <xdr:cNvPr id="70" name="直線コネクタ 69"/>
        <xdr:cNvCxnSpPr/>
      </xdr:nvCxnSpPr>
      <xdr:spPr>
        <a:xfrm>
          <a:off x="3225800" y="771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45</xdr:row>
      <xdr:rowOff>1694</xdr:rowOff>
    </xdr:to>
    <xdr:cxnSp macro="">
      <xdr:nvCxnSpPr>
        <xdr:cNvPr id="73" name="直線コネクタ 72"/>
        <xdr:cNvCxnSpPr/>
      </xdr:nvCxnSpPr>
      <xdr:spPr>
        <a:xfrm>
          <a:off x="2336800" y="77089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44</xdr:row>
      <xdr:rowOff>165100</xdr:rowOff>
    </xdr:to>
    <xdr:cxnSp macro="">
      <xdr:nvCxnSpPr>
        <xdr:cNvPr id="76" name="直線コネクタ 75"/>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6" name="円/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122344</xdr:rowOff>
    </xdr:from>
    <xdr:to>
      <xdr:col>6</xdr:col>
      <xdr:colOff>50800</xdr:colOff>
      <xdr:row>45</xdr:row>
      <xdr:rowOff>52494</xdr:rowOff>
    </xdr:to>
    <xdr:sp macro="" textlink="">
      <xdr:nvSpPr>
        <xdr:cNvPr id="88" name="円/楕円 87"/>
        <xdr:cNvSpPr/>
      </xdr:nvSpPr>
      <xdr:spPr>
        <a:xfrm>
          <a:off x="4064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37271</xdr:rowOff>
    </xdr:from>
    <xdr:ext cx="736600" cy="259045"/>
    <xdr:sp macro="" textlink="">
      <xdr:nvSpPr>
        <xdr:cNvPr id="89" name="テキスト ボックス 88"/>
        <xdr:cNvSpPr txBox="1"/>
      </xdr:nvSpPr>
      <xdr:spPr>
        <a:xfrm>
          <a:off x="3733800" y="775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122344</xdr:rowOff>
    </xdr:from>
    <xdr:to>
      <xdr:col>4</xdr:col>
      <xdr:colOff>533400</xdr:colOff>
      <xdr:row>45</xdr:row>
      <xdr:rowOff>52494</xdr:rowOff>
    </xdr:to>
    <xdr:sp macro="" textlink="">
      <xdr:nvSpPr>
        <xdr:cNvPr id="90" name="円/楕円 89"/>
        <xdr:cNvSpPr/>
      </xdr:nvSpPr>
      <xdr:spPr>
        <a:xfrm>
          <a:off x="3175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37271</xdr:rowOff>
    </xdr:from>
    <xdr:ext cx="762000" cy="259045"/>
    <xdr:sp macro="" textlink="">
      <xdr:nvSpPr>
        <xdr:cNvPr id="91" name="テキスト ボックス 90"/>
        <xdr:cNvSpPr txBox="1"/>
      </xdr:nvSpPr>
      <xdr:spPr>
        <a:xfrm>
          <a:off x="2844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2" name="円/楕円 91"/>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3" name="テキスト ボックス 92"/>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4" name="円/楕円 93"/>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5" name="テキスト ボックス 94"/>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類似団体の平均を大きく下回っている。</a:t>
          </a:r>
          <a:endParaRPr kumimoji="1" lang="en-US" altLang="ja-JP" sz="1300">
            <a:latin typeface="ＭＳ Ｐゴシック"/>
          </a:endParaRPr>
        </a:p>
        <a:p>
          <a:r>
            <a:rPr kumimoji="1" lang="ja-JP" altLang="en-US" sz="1300">
              <a:latin typeface="ＭＳ Ｐゴシック"/>
            </a:rPr>
            <a:t>大きな割合を占めているのは人件費（</a:t>
          </a:r>
          <a:r>
            <a:rPr kumimoji="1" lang="en-US" altLang="ja-JP" sz="1300">
              <a:latin typeface="ＭＳ Ｐゴシック"/>
            </a:rPr>
            <a:t>15.5</a:t>
          </a:r>
          <a:r>
            <a:rPr kumimoji="1" lang="ja-JP" altLang="en-US" sz="1300">
              <a:latin typeface="ＭＳ Ｐゴシック"/>
            </a:rPr>
            <a:t>％）や物件費（</a:t>
          </a:r>
          <a:r>
            <a:rPr kumimoji="1" lang="en-US" altLang="ja-JP" sz="1300">
              <a:latin typeface="ＭＳ Ｐゴシック"/>
            </a:rPr>
            <a:t>19.6</a:t>
          </a:r>
          <a:r>
            <a:rPr kumimoji="1" lang="ja-JP" altLang="en-US" sz="1300">
              <a:latin typeface="ＭＳ Ｐゴシック"/>
            </a:rPr>
            <a:t>％）、公債費（</a:t>
          </a:r>
          <a:r>
            <a:rPr kumimoji="1" lang="en-US" altLang="ja-JP" sz="1300">
              <a:latin typeface="ＭＳ Ｐゴシック"/>
            </a:rPr>
            <a:t>7.7</a:t>
          </a:r>
          <a:r>
            <a:rPr kumimoji="1" lang="ja-JP" altLang="en-US" sz="1300">
              <a:latin typeface="ＭＳ Ｐゴシック"/>
            </a:rPr>
            <a:t>）が多く、今後も適正な定員管理、公営企業の経営改善を着実に行い操出金の抑制に努める。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164719</xdr:rowOff>
    </xdr:from>
    <xdr:to>
      <xdr:col>7</xdr:col>
      <xdr:colOff>152400</xdr:colOff>
      <xdr:row>66</xdr:row>
      <xdr:rowOff>92202</xdr:rowOff>
    </xdr:to>
    <xdr:cxnSp macro="">
      <xdr:nvCxnSpPr>
        <xdr:cNvPr id="128" name="直線コネクタ 127"/>
        <xdr:cNvCxnSpPr/>
      </xdr:nvCxnSpPr>
      <xdr:spPr>
        <a:xfrm>
          <a:off x="4114800" y="11308969"/>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12336</xdr:rowOff>
    </xdr:from>
    <xdr:ext cx="762000" cy="259045"/>
    <xdr:sp macro="" textlink="">
      <xdr:nvSpPr>
        <xdr:cNvPr id="129" name="財政構造の弾力性平均値テキスト"/>
        <xdr:cNvSpPr txBox="1"/>
      </xdr:nvSpPr>
      <xdr:spPr>
        <a:xfrm>
          <a:off x="5041900" y="1081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164719</xdr:rowOff>
    </xdr:from>
    <xdr:to>
      <xdr:col>6</xdr:col>
      <xdr:colOff>0</xdr:colOff>
      <xdr:row>66</xdr:row>
      <xdr:rowOff>116332</xdr:rowOff>
    </xdr:to>
    <xdr:cxnSp macro="">
      <xdr:nvCxnSpPr>
        <xdr:cNvPr id="131" name="直線コネクタ 130"/>
        <xdr:cNvCxnSpPr/>
      </xdr:nvCxnSpPr>
      <xdr:spPr>
        <a:xfrm flipV="1">
          <a:off x="3225800" y="11308969"/>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113919</xdr:rowOff>
    </xdr:from>
    <xdr:to>
      <xdr:col>4</xdr:col>
      <xdr:colOff>482600</xdr:colOff>
      <xdr:row>66</xdr:row>
      <xdr:rowOff>116332</xdr:rowOff>
    </xdr:to>
    <xdr:cxnSp macro="">
      <xdr:nvCxnSpPr>
        <xdr:cNvPr id="134" name="直線コネクタ 133"/>
        <xdr:cNvCxnSpPr/>
      </xdr:nvCxnSpPr>
      <xdr:spPr>
        <a:xfrm>
          <a:off x="2336800" y="1142961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131716</xdr:rowOff>
    </xdr:from>
    <xdr:ext cx="762000" cy="259045"/>
    <xdr:sp macro="" textlink="">
      <xdr:nvSpPr>
        <xdr:cNvPr id="136" name="テキスト ボックス 135"/>
        <xdr:cNvSpPr txBox="1"/>
      </xdr:nvSpPr>
      <xdr:spPr>
        <a:xfrm>
          <a:off x="2844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113919</xdr:rowOff>
    </xdr:from>
    <xdr:to>
      <xdr:col>3</xdr:col>
      <xdr:colOff>279400</xdr:colOff>
      <xdr:row>66</xdr:row>
      <xdr:rowOff>150114</xdr:rowOff>
    </xdr:to>
    <xdr:cxnSp macro="">
      <xdr:nvCxnSpPr>
        <xdr:cNvPr id="137" name="直線コネクタ 136"/>
        <xdr:cNvCxnSpPr/>
      </xdr:nvCxnSpPr>
      <xdr:spPr>
        <a:xfrm flipV="1">
          <a:off x="1447800" y="1142961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141368</xdr:rowOff>
    </xdr:from>
    <xdr:ext cx="762000" cy="259045"/>
    <xdr:sp macro="" textlink="">
      <xdr:nvSpPr>
        <xdr:cNvPr id="139" name="テキスト ボックス 138"/>
        <xdr:cNvSpPr txBox="1"/>
      </xdr:nvSpPr>
      <xdr:spPr>
        <a:xfrm>
          <a:off x="1955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41402</xdr:rowOff>
    </xdr:from>
    <xdr:to>
      <xdr:col>7</xdr:col>
      <xdr:colOff>203200</xdr:colOff>
      <xdr:row>66</xdr:row>
      <xdr:rowOff>143002</xdr:rowOff>
    </xdr:to>
    <xdr:sp macro="" textlink="">
      <xdr:nvSpPr>
        <xdr:cNvPr id="147" name="円/楕円 146"/>
        <xdr:cNvSpPr/>
      </xdr:nvSpPr>
      <xdr:spPr>
        <a:xfrm>
          <a:off x="49022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108729</xdr:rowOff>
    </xdr:from>
    <xdr:ext cx="762000" cy="259045"/>
    <xdr:sp macro="" textlink="">
      <xdr:nvSpPr>
        <xdr:cNvPr id="148" name="財政構造の弾力性該当値テキスト"/>
        <xdr:cNvSpPr txBox="1"/>
      </xdr:nvSpPr>
      <xdr:spPr>
        <a:xfrm>
          <a:off x="5041900" y="1125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113919</xdr:rowOff>
    </xdr:from>
    <xdr:to>
      <xdr:col>6</xdr:col>
      <xdr:colOff>50800</xdr:colOff>
      <xdr:row>66</xdr:row>
      <xdr:rowOff>44069</xdr:rowOff>
    </xdr:to>
    <xdr:sp macro="" textlink="">
      <xdr:nvSpPr>
        <xdr:cNvPr id="149" name="円/楕円 148"/>
        <xdr:cNvSpPr/>
      </xdr:nvSpPr>
      <xdr:spPr>
        <a:xfrm>
          <a:off x="4064000" y="112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28846</xdr:rowOff>
    </xdr:from>
    <xdr:ext cx="736600" cy="259045"/>
    <xdr:sp macro="" textlink="">
      <xdr:nvSpPr>
        <xdr:cNvPr id="150" name="テキスト ボックス 149"/>
        <xdr:cNvSpPr txBox="1"/>
      </xdr:nvSpPr>
      <xdr:spPr>
        <a:xfrm>
          <a:off x="3733800" y="11344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65532</xdr:rowOff>
    </xdr:from>
    <xdr:to>
      <xdr:col>4</xdr:col>
      <xdr:colOff>533400</xdr:colOff>
      <xdr:row>66</xdr:row>
      <xdr:rowOff>167132</xdr:rowOff>
    </xdr:to>
    <xdr:sp macro="" textlink="">
      <xdr:nvSpPr>
        <xdr:cNvPr id="151" name="円/楕円 150"/>
        <xdr:cNvSpPr/>
      </xdr:nvSpPr>
      <xdr:spPr>
        <a:xfrm>
          <a:off x="3175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151909</xdr:rowOff>
    </xdr:from>
    <xdr:ext cx="762000" cy="259045"/>
    <xdr:sp macro="" textlink="">
      <xdr:nvSpPr>
        <xdr:cNvPr id="152" name="テキスト ボックス 151"/>
        <xdr:cNvSpPr txBox="1"/>
      </xdr:nvSpPr>
      <xdr:spPr>
        <a:xfrm>
          <a:off x="2844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63119</xdr:rowOff>
    </xdr:from>
    <xdr:to>
      <xdr:col>3</xdr:col>
      <xdr:colOff>330200</xdr:colOff>
      <xdr:row>66</xdr:row>
      <xdr:rowOff>164719</xdr:rowOff>
    </xdr:to>
    <xdr:sp macro="" textlink="">
      <xdr:nvSpPr>
        <xdr:cNvPr id="153" name="円/楕円 152"/>
        <xdr:cNvSpPr/>
      </xdr:nvSpPr>
      <xdr:spPr>
        <a:xfrm>
          <a:off x="2286000" y="113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149496</xdr:rowOff>
    </xdr:from>
    <xdr:ext cx="762000" cy="259045"/>
    <xdr:sp macro="" textlink="">
      <xdr:nvSpPr>
        <xdr:cNvPr id="154" name="テキスト ボックス 153"/>
        <xdr:cNvSpPr txBox="1"/>
      </xdr:nvSpPr>
      <xdr:spPr>
        <a:xfrm>
          <a:off x="1955800" y="1146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99314</xdr:rowOff>
    </xdr:from>
    <xdr:to>
      <xdr:col>2</xdr:col>
      <xdr:colOff>127000</xdr:colOff>
      <xdr:row>67</xdr:row>
      <xdr:rowOff>29464</xdr:rowOff>
    </xdr:to>
    <xdr:sp macro="" textlink="">
      <xdr:nvSpPr>
        <xdr:cNvPr id="155" name="円/楕円 154"/>
        <xdr:cNvSpPr/>
      </xdr:nvSpPr>
      <xdr:spPr>
        <a:xfrm>
          <a:off x="1397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14241</xdr:rowOff>
    </xdr:from>
    <xdr:ext cx="762000" cy="259045"/>
    <xdr:sp macro="" textlink="">
      <xdr:nvSpPr>
        <xdr:cNvPr id="156" name="テキスト ボックス 155"/>
        <xdr:cNvSpPr txBox="1"/>
      </xdr:nvSpPr>
      <xdr:spPr>
        <a:xfrm>
          <a:off x="1066800" y="115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[824,229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地理的要因から、沖縄本島との交通手段として交通事業（船舶）の運営や県管理空港及び県ダム管理のため職員を配置していることから人件費を押し上げていることが要因である。</a:t>
          </a:r>
          <a:endParaRPr kumimoji="1" lang="en-US" altLang="ja-JP" sz="1300">
            <a:latin typeface="ＭＳ Ｐゴシック"/>
          </a:endParaRPr>
        </a:p>
        <a:p>
          <a:r>
            <a:rPr kumimoji="1" lang="ja-JP" altLang="en-US" sz="1300">
              <a:latin typeface="ＭＳ Ｐゴシック"/>
            </a:rPr>
            <a:t>　３つの有人島それぞれに、幼小学校、公民館、公営住宅、上下水道及び塵処理施設等の基盤整備を行っており、その施設運営を行うために物件費も高額となっているため類似団体を下回っている。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3746</xdr:rowOff>
    </xdr:from>
    <xdr:to>
      <xdr:col>7</xdr:col>
      <xdr:colOff>152400</xdr:colOff>
      <xdr:row>84</xdr:row>
      <xdr:rowOff>61821</xdr:rowOff>
    </xdr:to>
    <xdr:cxnSp macro="">
      <xdr:nvCxnSpPr>
        <xdr:cNvPr id="190" name="直線コネクタ 189"/>
        <xdr:cNvCxnSpPr/>
      </xdr:nvCxnSpPr>
      <xdr:spPr>
        <a:xfrm>
          <a:off x="4114800" y="14405546"/>
          <a:ext cx="838200" cy="5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123379</xdr:rowOff>
    </xdr:from>
    <xdr:to>
      <xdr:col>6</xdr:col>
      <xdr:colOff>0</xdr:colOff>
      <xdr:row>84</xdr:row>
      <xdr:rowOff>3746</xdr:rowOff>
    </xdr:to>
    <xdr:cxnSp macro="">
      <xdr:nvCxnSpPr>
        <xdr:cNvPr id="193" name="直線コネクタ 192"/>
        <xdr:cNvCxnSpPr/>
      </xdr:nvCxnSpPr>
      <xdr:spPr>
        <a:xfrm>
          <a:off x="3225800" y="14353729"/>
          <a:ext cx="889000" cy="5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123379</xdr:rowOff>
    </xdr:from>
    <xdr:to>
      <xdr:col>4</xdr:col>
      <xdr:colOff>482600</xdr:colOff>
      <xdr:row>84</xdr:row>
      <xdr:rowOff>7080</xdr:rowOff>
    </xdr:to>
    <xdr:cxnSp macro="">
      <xdr:nvCxnSpPr>
        <xdr:cNvPr id="196" name="直線コネクタ 195"/>
        <xdr:cNvCxnSpPr/>
      </xdr:nvCxnSpPr>
      <xdr:spPr>
        <a:xfrm flipV="1">
          <a:off x="2336800" y="14353729"/>
          <a:ext cx="889000" cy="5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90917</xdr:rowOff>
    </xdr:from>
    <xdr:to>
      <xdr:col>3</xdr:col>
      <xdr:colOff>279400</xdr:colOff>
      <xdr:row>84</xdr:row>
      <xdr:rowOff>7080</xdr:rowOff>
    </xdr:to>
    <xdr:cxnSp macro="">
      <xdr:nvCxnSpPr>
        <xdr:cNvPr id="199" name="直線コネクタ 198"/>
        <xdr:cNvCxnSpPr/>
      </xdr:nvCxnSpPr>
      <xdr:spPr>
        <a:xfrm>
          <a:off x="1447800" y="14321267"/>
          <a:ext cx="889000" cy="8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11021</xdr:rowOff>
    </xdr:from>
    <xdr:to>
      <xdr:col>7</xdr:col>
      <xdr:colOff>203200</xdr:colOff>
      <xdr:row>84</xdr:row>
      <xdr:rowOff>112621</xdr:rowOff>
    </xdr:to>
    <xdr:sp macro="" textlink="">
      <xdr:nvSpPr>
        <xdr:cNvPr id="209" name="円/楕円 208"/>
        <xdr:cNvSpPr/>
      </xdr:nvSpPr>
      <xdr:spPr>
        <a:xfrm>
          <a:off x="4902200" y="144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154548</xdr:rowOff>
    </xdr:from>
    <xdr:ext cx="762000" cy="259045"/>
    <xdr:sp macro="" textlink="">
      <xdr:nvSpPr>
        <xdr:cNvPr id="210" name="人件費・物件費等の状況該当値テキスト"/>
        <xdr:cNvSpPr txBox="1"/>
      </xdr:nvSpPr>
      <xdr:spPr>
        <a:xfrm>
          <a:off x="5041900" y="1438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824,229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124396</xdr:rowOff>
    </xdr:from>
    <xdr:to>
      <xdr:col>6</xdr:col>
      <xdr:colOff>50800</xdr:colOff>
      <xdr:row>84</xdr:row>
      <xdr:rowOff>54546</xdr:rowOff>
    </xdr:to>
    <xdr:sp macro="" textlink="">
      <xdr:nvSpPr>
        <xdr:cNvPr id="211" name="円/楕円 210"/>
        <xdr:cNvSpPr/>
      </xdr:nvSpPr>
      <xdr:spPr>
        <a:xfrm>
          <a:off x="4064000" y="1435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39323</xdr:rowOff>
    </xdr:from>
    <xdr:ext cx="736600" cy="259045"/>
    <xdr:sp macro="" textlink="">
      <xdr:nvSpPr>
        <xdr:cNvPr id="212" name="テキスト ボックス 211"/>
        <xdr:cNvSpPr txBox="1"/>
      </xdr:nvSpPr>
      <xdr:spPr>
        <a:xfrm>
          <a:off x="3733800" y="14441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752,026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72579</xdr:rowOff>
    </xdr:from>
    <xdr:to>
      <xdr:col>4</xdr:col>
      <xdr:colOff>533400</xdr:colOff>
      <xdr:row>84</xdr:row>
      <xdr:rowOff>2729</xdr:rowOff>
    </xdr:to>
    <xdr:sp macro="" textlink="">
      <xdr:nvSpPr>
        <xdr:cNvPr id="213" name="円/楕円 212"/>
        <xdr:cNvSpPr/>
      </xdr:nvSpPr>
      <xdr:spPr>
        <a:xfrm>
          <a:off x="3175000" y="1430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158956</xdr:rowOff>
    </xdr:from>
    <xdr:ext cx="762000" cy="259045"/>
    <xdr:sp macro="" textlink="">
      <xdr:nvSpPr>
        <xdr:cNvPr id="214" name="テキスト ボックス 213"/>
        <xdr:cNvSpPr txBox="1"/>
      </xdr:nvSpPr>
      <xdr:spPr>
        <a:xfrm>
          <a:off x="2844800" y="1438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687,602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127730</xdr:rowOff>
    </xdr:from>
    <xdr:to>
      <xdr:col>3</xdr:col>
      <xdr:colOff>330200</xdr:colOff>
      <xdr:row>84</xdr:row>
      <xdr:rowOff>57880</xdr:rowOff>
    </xdr:to>
    <xdr:sp macro="" textlink="">
      <xdr:nvSpPr>
        <xdr:cNvPr id="215" name="円/楕円 214"/>
        <xdr:cNvSpPr/>
      </xdr:nvSpPr>
      <xdr:spPr>
        <a:xfrm>
          <a:off x="2286000" y="143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42657</xdr:rowOff>
    </xdr:from>
    <xdr:ext cx="762000" cy="259045"/>
    <xdr:sp macro="" textlink="">
      <xdr:nvSpPr>
        <xdr:cNvPr id="216" name="テキスト ボックス 215"/>
        <xdr:cNvSpPr txBox="1"/>
      </xdr:nvSpPr>
      <xdr:spPr>
        <a:xfrm>
          <a:off x="1955800" y="1444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756,171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40117</xdr:rowOff>
    </xdr:from>
    <xdr:to>
      <xdr:col>2</xdr:col>
      <xdr:colOff>127000</xdr:colOff>
      <xdr:row>83</xdr:row>
      <xdr:rowOff>141717</xdr:rowOff>
    </xdr:to>
    <xdr:sp macro="" textlink="">
      <xdr:nvSpPr>
        <xdr:cNvPr id="217" name="円/楕円 216"/>
        <xdr:cNvSpPr/>
      </xdr:nvSpPr>
      <xdr:spPr>
        <a:xfrm>
          <a:off x="1397000" y="1427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126494</xdr:rowOff>
    </xdr:from>
    <xdr:ext cx="762000" cy="259045"/>
    <xdr:sp macro="" textlink="">
      <xdr:nvSpPr>
        <xdr:cNvPr id="218" name="テキスト ボックス 217"/>
        <xdr:cNvSpPr txBox="1"/>
      </xdr:nvSpPr>
      <xdr:spPr>
        <a:xfrm>
          <a:off x="1066800" y="1435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647,244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類似団体の平均を大きく上回っている。</a:t>
          </a:r>
          <a:endParaRPr kumimoji="1" lang="en-US" altLang="ja-JP" sz="1300">
            <a:latin typeface="ＭＳ Ｐゴシック"/>
          </a:endParaRPr>
        </a:p>
        <a:p>
          <a:r>
            <a:rPr kumimoji="1" lang="ja-JP" altLang="en-US" sz="1300">
              <a:latin typeface="ＭＳ Ｐゴシック"/>
            </a:rPr>
            <a:t>今後も各種手当てを含め給与の適正化を図り低水準の維持に努める。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119126</xdr:rowOff>
    </xdr:from>
    <xdr:to>
      <xdr:col>24</xdr:col>
      <xdr:colOff>558800</xdr:colOff>
      <xdr:row>86</xdr:row>
      <xdr:rowOff>154687</xdr:rowOff>
    </xdr:to>
    <xdr:cxnSp macro="">
      <xdr:nvCxnSpPr>
        <xdr:cNvPr id="245" name="直線コネクタ 244"/>
        <xdr:cNvCxnSpPr/>
      </xdr:nvCxnSpPr>
      <xdr:spPr>
        <a:xfrm flipV="1">
          <a:off x="17018000" y="1400657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126764</xdr:rowOff>
    </xdr:from>
    <xdr:ext cx="762000" cy="259045"/>
    <xdr:sp macro="" textlink="">
      <xdr:nvSpPr>
        <xdr:cNvPr id="246" name="給与水準   （国との比較）最小値テキスト"/>
        <xdr:cNvSpPr txBox="1"/>
      </xdr:nvSpPr>
      <xdr:spPr>
        <a:xfrm>
          <a:off x="17106900" y="148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86</xdr:row>
      <xdr:rowOff>154687</xdr:rowOff>
    </xdr:from>
    <xdr:to>
      <xdr:col>24</xdr:col>
      <xdr:colOff>647700</xdr:colOff>
      <xdr:row>86</xdr:row>
      <xdr:rowOff>154687</xdr:rowOff>
    </xdr:to>
    <xdr:cxnSp macro="">
      <xdr:nvCxnSpPr>
        <xdr:cNvPr id="247" name="直線コネクタ 246"/>
        <xdr:cNvCxnSpPr/>
      </xdr:nvCxnSpPr>
      <xdr:spPr>
        <a:xfrm>
          <a:off x="169291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34053</xdr:rowOff>
    </xdr:from>
    <xdr:ext cx="762000" cy="259045"/>
    <xdr:sp macro="" textlink="">
      <xdr:nvSpPr>
        <xdr:cNvPr id="248" name="給与水準   （国との比較）最大値テキスト"/>
        <xdr:cNvSpPr txBox="1"/>
      </xdr:nvSpPr>
      <xdr:spPr>
        <a:xfrm>
          <a:off x="17106900" y="137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119126</xdr:rowOff>
    </xdr:from>
    <xdr:to>
      <xdr:col>24</xdr:col>
      <xdr:colOff>647700</xdr:colOff>
      <xdr:row>81</xdr:row>
      <xdr:rowOff>119126</xdr:rowOff>
    </xdr:to>
    <xdr:cxnSp macro="">
      <xdr:nvCxnSpPr>
        <xdr:cNvPr id="249" name="直線コネクタ 248"/>
        <xdr:cNvCxnSpPr/>
      </xdr:nvCxnSpPr>
      <xdr:spPr>
        <a:xfrm>
          <a:off x="16929100" y="1400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70613</xdr:rowOff>
    </xdr:from>
    <xdr:to>
      <xdr:col>24</xdr:col>
      <xdr:colOff>558800</xdr:colOff>
      <xdr:row>83</xdr:row>
      <xdr:rowOff>85089</xdr:rowOff>
    </xdr:to>
    <xdr:cxnSp macro="">
      <xdr:nvCxnSpPr>
        <xdr:cNvPr id="250" name="直線コネクタ 249"/>
        <xdr:cNvCxnSpPr/>
      </xdr:nvCxnSpPr>
      <xdr:spPr>
        <a:xfrm flipV="1">
          <a:off x="16179800" y="14300963"/>
          <a:ext cx="8382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100347</xdr:rowOff>
    </xdr:from>
    <xdr:ext cx="762000" cy="259045"/>
    <xdr:sp macro="" textlink="">
      <xdr:nvSpPr>
        <xdr:cNvPr id="251" name="給与水準   （国との比較）平均値テキスト"/>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121413</xdr:rowOff>
    </xdr:from>
    <xdr:to>
      <xdr:col>23</xdr:col>
      <xdr:colOff>406400</xdr:colOff>
      <xdr:row>83</xdr:row>
      <xdr:rowOff>85089</xdr:rowOff>
    </xdr:to>
    <xdr:cxnSp macro="">
      <xdr:nvCxnSpPr>
        <xdr:cNvPr id="253" name="直線コネクタ 252"/>
        <xdr:cNvCxnSpPr/>
      </xdr:nvCxnSpPr>
      <xdr:spPr>
        <a:xfrm>
          <a:off x="15290800" y="14180313"/>
          <a:ext cx="889000" cy="13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4" name="フローチャート : 判断 253"/>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166388</xdr:rowOff>
    </xdr:from>
    <xdr:ext cx="736600" cy="259045"/>
    <xdr:sp macro="" textlink="">
      <xdr:nvSpPr>
        <xdr:cNvPr id="255" name="テキスト ボックス 254"/>
        <xdr:cNvSpPr txBox="1"/>
      </xdr:nvSpPr>
      <xdr:spPr>
        <a:xfrm>
          <a:off x="15798800" y="14568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121413</xdr:rowOff>
    </xdr:from>
    <xdr:to>
      <xdr:col>22</xdr:col>
      <xdr:colOff>203200</xdr:colOff>
      <xdr:row>84</xdr:row>
      <xdr:rowOff>68072</xdr:rowOff>
    </xdr:to>
    <xdr:cxnSp macro="">
      <xdr:nvCxnSpPr>
        <xdr:cNvPr id="256" name="直線コネクタ 255"/>
        <xdr:cNvCxnSpPr/>
      </xdr:nvCxnSpPr>
      <xdr:spPr>
        <a:xfrm flipV="1">
          <a:off x="14401800" y="14180313"/>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7" name="フローチャート : 判断 256"/>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161562</xdr:rowOff>
    </xdr:from>
    <xdr:ext cx="762000" cy="259045"/>
    <xdr:sp macro="" textlink="">
      <xdr:nvSpPr>
        <xdr:cNvPr id="258" name="テキスト ボックス 257"/>
        <xdr:cNvSpPr txBox="1"/>
      </xdr:nvSpPr>
      <xdr:spPr>
        <a:xfrm>
          <a:off x="14909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68072</xdr:rowOff>
    </xdr:from>
    <xdr:to>
      <xdr:col>21</xdr:col>
      <xdr:colOff>0</xdr:colOff>
      <xdr:row>88</xdr:row>
      <xdr:rowOff>9652</xdr:rowOff>
    </xdr:to>
    <xdr:cxnSp macro="">
      <xdr:nvCxnSpPr>
        <xdr:cNvPr id="259" name="直線コネクタ 258"/>
        <xdr:cNvCxnSpPr/>
      </xdr:nvCxnSpPr>
      <xdr:spPr>
        <a:xfrm flipV="1">
          <a:off x="13512800" y="14469872"/>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0" name="フローチャート : 判断 259"/>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9162</xdr:rowOff>
    </xdr:from>
    <xdr:ext cx="762000" cy="259045"/>
    <xdr:sp macro="" textlink="">
      <xdr:nvSpPr>
        <xdr:cNvPr id="261" name="テキスト ボックス 260"/>
        <xdr:cNvSpPr txBox="1"/>
      </xdr:nvSpPr>
      <xdr:spPr>
        <a:xfrm>
          <a:off x="14020800" y="1492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2" name="フローチャート : 判断 261"/>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3" name="テキスト ボックス 262"/>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19813</xdr:rowOff>
    </xdr:from>
    <xdr:to>
      <xdr:col>24</xdr:col>
      <xdr:colOff>609600</xdr:colOff>
      <xdr:row>83</xdr:row>
      <xdr:rowOff>121413</xdr:rowOff>
    </xdr:to>
    <xdr:sp macro="" textlink="">
      <xdr:nvSpPr>
        <xdr:cNvPr id="269" name="円/楕円 268"/>
        <xdr:cNvSpPr/>
      </xdr:nvSpPr>
      <xdr:spPr>
        <a:xfrm>
          <a:off x="16967200" y="1425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36340</xdr:rowOff>
    </xdr:from>
    <xdr:ext cx="762000" cy="259045"/>
    <xdr:sp macro="" textlink="">
      <xdr:nvSpPr>
        <xdr:cNvPr id="270" name="給与水準   （国との比較）該当値テキスト"/>
        <xdr:cNvSpPr txBox="1"/>
      </xdr:nvSpPr>
      <xdr:spPr>
        <a:xfrm>
          <a:off x="17106900" y="140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34289</xdr:rowOff>
    </xdr:from>
    <xdr:to>
      <xdr:col>23</xdr:col>
      <xdr:colOff>457200</xdr:colOff>
      <xdr:row>83</xdr:row>
      <xdr:rowOff>135889</xdr:rowOff>
    </xdr:to>
    <xdr:sp macro="" textlink="">
      <xdr:nvSpPr>
        <xdr:cNvPr id="271" name="円/楕円 270"/>
        <xdr:cNvSpPr/>
      </xdr:nvSpPr>
      <xdr:spPr>
        <a:xfrm>
          <a:off x="16129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146066</xdr:rowOff>
    </xdr:from>
    <xdr:ext cx="736600" cy="259045"/>
    <xdr:sp macro="" textlink="">
      <xdr:nvSpPr>
        <xdr:cNvPr id="272" name="テキスト ボックス 271"/>
        <xdr:cNvSpPr txBox="1"/>
      </xdr:nvSpPr>
      <xdr:spPr>
        <a:xfrm>
          <a:off x="15798800" y="1403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70613</xdr:rowOff>
    </xdr:from>
    <xdr:to>
      <xdr:col>22</xdr:col>
      <xdr:colOff>254000</xdr:colOff>
      <xdr:row>83</xdr:row>
      <xdr:rowOff>763</xdr:rowOff>
    </xdr:to>
    <xdr:sp macro="" textlink="">
      <xdr:nvSpPr>
        <xdr:cNvPr id="273" name="円/楕円 272"/>
        <xdr:cNvSpPr/>
      </xdr:nvSpPr>
      <xdr:spPr>
        <a:xfrm>
          <a:off x="15240000" y="141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10940</xdr:rowOff>
    </xdr:from>
    <xdr:ext cx="762000" cy="259045"/>
    <xdr:sp macro="" textlink="">
      <xdr:nvSpPr>
        <xdr:cNvPr id="274" name="テキスト ボックス 273"/>
        <xdr:cNvSpPr txBox="1"/>
      </xdr:nvSpPr>
      <xdr:spPr>
        <a:xfrm>
          <a:off x="14909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17272</xdr:rowOff>
    </xdr:from>
    <xdr:to>
      <xdr:col>21</xdr:col>
      <xdr:colOff>50800</xdr:colOff>
      <xdr:row>84</xdr:row>
      <xdr:rowOff>118872</xdr:rowOff>
    </xdr:to>
    <xdr:sp macro="" textlink="">
      <xdr:nvSpPr>
        <xdr:cNvPr id="275" name="円/楕円 274"/>
        <xdr:cNvSpPr/>
      </xdr:nvSpPr>
      <xdr:spPr>
        <a:xfrm>
          <a:off x="14351000" y="144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129049</xdr:rowOff>
    </xdr:from>
    <xdr:ext cx="762000" cy="259045"/>
    <xdr:sp macro="" textlink="">
      <xdr:nvSpPr>
        <xdr:cNvPr id="276" name="テキスト ボックス 275"/>
        <xdr:cNvSpPr txBox="1"/>
      </xdr:nvSpPr>
      <xdr:spPr>
        <a:xfrm>
          <a:off x="14020800" y="141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130302</xdr:rowOff>
    </xdr:from>
    <xdr:to>
      <xdr:col>19</xdr:col>
      <xdr:colOff>533400</xdr:colOff>
      <xdr:row>88</xdr:row>
      <xdr:rowOff>60452</xdr:rowOff>
    </xdr:to>
    <xdr:sp macro="" textlink="">
      <xdr:nvSpPr>
        <xdr:cNvPr id="277" name="円/楕円 276"/>
        <xdr:cNvSpPr/>
      </xdr:nvSpPr>
      <xdr:spPr>
        <a:xfrm>
          <a:off x="13462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45229</xdr:rowOff>
    </xdr:from>
    <xdr:ext cx="762000" cy="259045"/>
    <xdr:sp macro="" textlink="">
      <xdr:nvSpPr>
        <xdr:cNvPr id="278" name="テキスト ボックス 277"/>
        <xdr:cNvSpPr txBox="1"/>
      </xdr:nvSpPr>
      <xdr:spPr>
        <a:xfrm>
          <a:off x="13131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離島村であるため、沖縄本島との交通手段として交通事業（船舶）を運営しており、その交通事業における船舶職員の採用とあわせて県管理空港及び県管理ダムのためそれぞれ職員を配置していることから人件費を押し上げていることが要因であり、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7" name="直線コネクタ 306"/>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08"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09" name="直線コネクタ 308"/>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0"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1" name="直線コネクタ 310"/>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45858</xdr:rowOff>
    </xdr:from>
    <xdr:to>
      <xdr:col>24</xdr:col>
      <xdr:colOff>558800</xdr:colOff>
      <xdr:row>62</xdr:row>
      <xdr:rowOff>67173</xdr:rowOff>
    </xdr:to>
    <xdr:cxnSp macro="">
      <xdr:nvCxnSpPr>
        <xdr:cNvPr id="312" name="直線コネクタ 311"/>
        <xdr:cNvCxnSpPr/>
      </xdr:nvCxnSpPr>
      <xdr:spPr>
        <a:xfrm flipV="1">
          <a:off x="16179800" y="10675758"/>
          <a:ext cx="838200" cy="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3"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4" name="フローチャート : 判断 313"/>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67173</xdr:rowOff>
    </xdr:from>
    <xdr:to>
      <xdr:col>23</xdr:col>
      <xdr:colOff>406400</xdr:colOff>
      <xdr:row>62</xdr:row>
      <xdr:rowOff>75819</xdr:rowOff>
    </xdr:to>
    <xdr:cxnSp macro="">
      <xdr:nvCxnSpPr>
        <xdr:cNvPr id="315" name="直線コネクタ 314"/>
        <xdr:cNvCxnSpPr/>
      </xdr:nvCxnSpPr>
      <xdr:spPr>
        <a:xfrm flipV="1">
          <a:off x="15290800" y="10697073"/>
          <a:ext cx="889000" cy="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6" name="フローチャート : 判断 315"/>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17" name="テキスト ボックス 316"/>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72602</xdr:rowOff>
    </xdr:from>
    <xdr:to>
      <xdr:col>22</xdr:col>
      <xdr:colOff>203200</xdr:colOff>
      <xdr:row>62</xdr:row>
      <xdr:rowOff>75819</xdr:rowOff>
    </xdr:to>
    <xdr:cxnSp macro="">
      <xdr:nvCxnSpPr>
        <xdr:cNvPr id="318" name="直線コネクタ 317"/>
        <xdr:cNvCxnSpPr/>
      </xdr:nvCxnSpPr>
      <xdr:spPr>
        <a:xfrm>
          <a:off x="14401800" y="10702502"/>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19" name="フローチャート : 判断 318"/>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0" name="テキスト ボックス 319"/>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72602</xdr:rowOff>
    </xdr:from>
    <xdr:to>
      <xdr:col>21</xdr:col>
      <xdr:colOff>0</xdr:colOff>
      <xdr:row>62</xdr:row>
      <xdr:rowOff>77226</xdr:rowOff>
    </xdr:to>
    <xdr:cxnSp macro="">
      <xdr:nvCxnSpPr>
        <xdr:cNvPr id="321" name="直線コネクタ 320"/>
        <xdr:cNvCxnSpPr/>
      </xdr:nvCxnSpPr>
      <xdr:spPr>
        <a:xfrm flipV="1">
          <a:off x="13512800" y="10702502"/>
          <a:ext cx="889000" cy="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2" name="フローチャート : 判断 321"/>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3" name="テキスト ボックス 322"/>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4" name="フローチャート : 判断 323"/>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5" name="テキスト ボックス 324"/>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166508</xdr:rowOff>
    </xdr:from>
    <xdr:to>
      <xdr:col>24</xdr:col>
      <xdr:colOff>609600</xdr:colOff>
      <xdr:row>62</xdr:row>
      <xdr:rowOff>96658</xdr:rowOff>
    </xdr:to>
    <xdr:sp macro="" textlink="">
      <xdr:nvSpPr>
        <xdr:cNvPr id="331" name="円/楕円 330"/>
        <xdr:cNvSpPr/>
      </xdr:nvSpPr>
      <xdr:spPr>
        <a:xfrm>
          <a:off x="16967200" y="1062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138585</xdr:rowOff>
    </xdr:from>
    <xdr:ext cx="762000" cy="259045"/>
    <xdr:sp macro="" textlink="">
      <xdr:nvSpPr>
        <xdr:cNvPr id="332" name="定員管理の状況該当値テキスト"/>
        <xdr:cNvSpPr txBox="1"/>
      </xdr:nvSpPr>
      <xdr:spPr>
        <a:xfrm>
          <a:off x="17106900" y="1059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34.07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16373</xdr:rowOff>
    </xdr:from>
    <xdr:to>
      <xdr:col>23</xdr:col>
      <xdr:colOff>457200</xdr:colOff>
      <xdr:row>62</xdr:row>
      <xdr:rowOff>117973</xdr:rowOff>
    </xdr:to>
    <xdr:sp macro="" textlink="">
      <xdr:nvSpPr>
        <xdr:cNvPr id="333" name="円/楕円 332"/>
        <xdr:cNvSpPr/>
      </xdr:nvSpPr>
      <xdr:spPr>
        <a:xfrm>
          <a:off x="16129000" y="1064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102750</xdr:rowOff>
    </xdr:from>
    <xdr:ext cx="736600" cy="259045"/>
    <xdr:sp macro="" textlink="">
      <xdr:nvSpPr>
        <xdr:cNvPr id="334" name="テキスト ボックス 333"/>
        <xdr:cNvSpPr txBox="1"/>
      </xdr:nvSpPr>
      <xdr:spPr>
        <a:xfrm>
          <a:off x="15798800" y="1073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25019</xdr:rowOff>
    </xdr:from>
    <xdr:to>
      <xdr:col>22</xdr:col>
      <xdr:colOff>254000</xdr:colOff>
      <xdr:row>62</xdr:row>
      <xdr:rowOff>126619</xdr:rowOff>
    </xdr:to>
    <xdr:sp macro="" textlink="">
      <xdr:nvSpPr>
        <xdr:cNvPr id="335" name="円/楕円 334"/>
        <xdr:cNvSpPr/>
      </xdr:nvSpPr>
      <xdr:spPr>
        <a:xfrm>
          <a:off x="15240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111396</xdr:rowOff>
    </xdr:from>
    <xdr:ext cx="762000" cy="259045"/>
    <xdr:sp macro="" textlink="">
      <xdr:nvSpPr>
        <xdr:cNvPr id="336" name="テキスト ボックス 335"/>
        <xdr:cNvSpPr txBox="1"/>
      </xdr:nvSpPr>
      <xdr:spPr>
        <a:xfrm>
          <a:off x="14909800" y="1074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21802</xdr:rowOff>
    </xdr:from>
    <xdr:to>
      <xdr:col>21</xdr:col>
      <xdr:colOff>50800</xdr:colOff>
      <xdr:row>62</xdr:row>
      <xdr:rowOff>123402</xdr:rowOff>
    </xdr:to>
    <xdr:sp macro="" textlink="">
      <xdr:nvSpPr>
        <xdr:cNvPr id="337" name="円/楕円 336"/>
        <xdr:cNvSpPr/>
      </xdr:nvSpPr>
      <xdr:spPr>
        <a:xfrm>
          <a:off x="14351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108179</xdr:rowOff>
    </xdr:from>
    <xdr:ext cx="762000" cy="259045"/>
    <xdr:sp macro="" textlink="">
      <xdr:nvSpPr>
        <xdr:cNvPr id="338" name="テキスト ボックス 337"/>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26426</xdr:rowOff>
    </xdr:from>
    <xdr:to>
      <xdr:col>19</xdr:col>
      <xdr:colOff>533400</xdr:colOff>
      <xdr:row>62</xdr:row>
      <xdr:rowOff>128026</xdr:rowOff>
    </xdr:to>
    <xdr:sp macro="" textlink="">
      <xdr:nvSpPr>
        <xdr:cNvPr id="339" name="円/楕円 338"/>
        <xdr:cNvSpPr/>
      </xdr:nvSpPr>
      <xdr:spPr>
        <a:xfrm>
          <a:off x="13462000" y="1065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112803</xdr:rowOff>
    </xdr:from>
    <xdr:ext cx="762000" cy="259045"/>
    <xdr:sp macro="" textlink="">
      <xdr:nvSpPr>
        <xdr:cNvPr id="340" name="テキスト ボックス 339"/>
        <xdr:cNvSpPr txBox="1"/>
      </xdr:nvSpPr>
      <xdr:spPr>
        <a:xfrm>
          <a:off x="13131800" y="1074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１村３島からなる本村は地理的要因によりこれまで各島ごとに生活文化等の基盤整備を行ってきており、その財源として多額の地方債を発行したことにより類似団体の平均を大きく下回っている。繰上償還等を行うとともに、公債費発行の抑制に努めてきた。今後も引き続き公債費比率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7" name="直線コネクタ 35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8" name="テキスト ボックス 35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1" name="直線コネクタ 36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2" name="テキスト ボックス 36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46990</xdr:rowOff>
    </xdr:to>
    <xdr:cxnSp macro="">
      <xdr:nvCxnSpPr>
        <xdr:cNvPr id="365" name="直線コネクタ 364"/>
        <xdr:cNvCxnSpPr/>
      </xdr:nvCxnSpPr>
      <xdr:spPr>
        <a:xfrm flipV="1">
          <a:off x="17018000" y="6230938"/>
          <a:ext cx="0" cy="11884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19067</xdr:rowOff>
    </xdr:from>
    <xdr:ext cx="762000" cy="259045"/>
    <xdr:sp macro="" textlink="">
      <xdr:nvSpPr>
        <xdr:cNvPr id="366"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43</xdr:row>
      <xdr:rowOff>46990</xdr:rowOff>
    </xdr:from>
    <xdr:to>
      <xdr:col>24</xdr:col>
      <xdr:colOff>647700</xdr:colOff>
      <xdr:row>43</xdr:row>
      <xdr:rowOff>46990</xdr:rowOff>
    </xdr:to>
    <xdr:cxnSp macro="">
      <xdr:nvCxnSpPr>
        <xdr:cNvPr id="367" name="直線コネクタ 366"/>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68"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69" name="直線コネクタ 368"/>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85725</xdr:rowOff>
    </xdr:to>
    <xdr:cxnSp macro="">
      <xdr:nvCxnSpPr>
        <xdr:cNvPr id="370" name="直線コネクタ 369"/>
        <xdr:cNvCxnSpPr/>
      </xdr:nvCxnSpPr>
      <xdr:spPr>
        <a:xfrm flipV="1">
          <a:off x="16179800" y="717804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47007</xdr:rowOff>
    </xdr:from>
    <xdr:ext cx="762000" cy="259045"/>
    <xdr:sp macro="" textlink="">
      <xdr:nvSpPr>
        <xdr:cNvPr id="371" name="公債費負担の状況平均値テキスト"/>
        <xdr:cNvSpPr txBox="1"/>
      </xdr:nvSpPr>
      <xdr:spPr>
        <a:xfrm>
          <a:off x="17106900" y="656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30480</xdr:rowOff>
    </xdr:from>
    <xdr:to>
      <xdr:col>24</xdr:col>
      <xdr:colOff>609600</xdr:colOff>
      <xdr:row>39</xdr:row>
      <xdr:rowOff>132080</xdr:rowOff>
    </xdr:to>
    <xdr:sp macro="" textlink="">
      <xdr:nvSpPr>
        <xdr:cNvPr id="372" name="フローチャート : 判断 371"/>
        <xdr:cNvSpPr/>
      </xdr:nvSpPr>
      <xdr:spPr>
        <a:xfrm>
          <a:off x="169672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85725</xdr:rowOff>
    </xdr:from>
    <xdr:to>
      <xdr:col>23</xdr:col>
      <xdr:colOff>406400</xdr:colOff>
      <xdr:row>43</xdr:row>
      <xdr:rowOff>10795</xdr:rowOff>
    </xdr:to>
    <xdr:cxnSp macro="">
      <xdr:nvCxnSpPr>
        <xdr:cNvPr id="373" name="直線コネクタ 372"/>
        <xdr:cNvCxnSpPr/>
      </xdr:nvCxnSpPr>
      <xdr:spPr>
        <a:xfrm flipV="1">
          <a:off x="15290800" y="728662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108903</xdr:rowOff>
    </xdr:from>
    <xdr:to>
      <xdr:col>23</xdr:col>
      <xdr:colOff>457200</xdr:colOff>
      <xdr:row>40</xdr:row>
      <xdr:rowOff>39053</xdr:rowOff>
    </xdr:to>
    <xdr:sp macro="" textlink="">
      <xdr:nvSpPr>
        <xdr:cNvPr id="374" name="フローチャート : 判断 373"/>
        <xdr:cNvSpPr/>
      </xdr:nvSpPr>
      <xdr:spPr>
        <a:xfrm>
          <a:off x="16129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49230</xdr:rowOff>
    </xdr:from>
    <xdr:ext cx="736600" cy="259045"/>
    <xdr:sp macro="" textlink="">
      <xdr:nvSpPr>
        <xdr:cNvPr id="375" name="テキスト ボックス 374"/>
        <xdr:cNvSpPr txBox="1"/>
      </xdr:nvSpPr>
      <xdr:spPr>
        <a:xfrm>
          <a:off x="15798800" y="656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10795</xdr:rowOff>
    </xdr:from>
    <xdr:to>
      <xdr:col>22</xdr:col>
      <xdr:colOff>203200</xdr:colOff>
      <xdr:row>43</xdr:row>
      <xdr:rowOff>161607</xdr:rowOff>
    </xdr:to>
    <xdr:cxnSp macro="">
      <xdr:nvCxnSpPr>
        <xdr:cNvPr id="376" name="直線コネクタ 375"/>
        <xdr:cNvCxnSpPr/>
      </xdr:nvCxnSpPr>
      <xdr:spPr>
        <a:xfrm flipV="1">
          <a:off x="14401800" y="7383145"/>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163195</xdr:rowOff>
    </xdr:from>
    <xdr:to>
      <xdr:col>22</xdr:col>
      <xdr:colOff>254000</xdr:colOff>
      <xdr:row>40</xdr:row>
      <xdr:rowOff>93345</xdr:rowOff>
    </xdr:to>
    <xdr:sp macro="" textlink="">
      <xdr:nvSpPr>
        <xdr:cNvPr id="377" name="フローチャート : 判断 376"/>
        <xdr:cNvSpPr/>
      </xdr:nvSpPr>
      <xdr:spPr>
        <a:xfrm>
          <a:off x="15240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103522</xdr:rowOff>
    </xdr:from>
    <xdr:ext cx="762000" cy="259045"/>
    <xdr:sp macro="" textlink="">
      <xdr:nvSpPr>
        <xdr:cNvPr id="378" name="テキスト ボックス 377"/>
        <xdr:cNvSpPr txBox="1"/>
      </xdr:nvSpPr>
      <xdr:spPr>
        <a:xfrm>
          <a:off x="14909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161607</xdr:rowOff>
    </xdr:from>
    <xdr:to>
      <xdr:col>21</xdr:col>
      <xdr:colOff>0</xdr:colOff>
      <xdr:row>44</xdr:row>
      <xdr:rowOff>153035</xdr:rowOff>
    </xdr:to>
    <xdr:cxnSp macro="">
      <xdr:nvCxnSpPr>
        <xdr:cNvPr id="379" name="直線コネクタ 378"/>
        <xdr:cNvCxnSpPr/>
      </xdr:nvCxnSpPr>
      <xdr:spPr>
        <a:xfrm flipV="1">
          <a:off x="13512800" y="7533957"/>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58103</xdr:rowOff>
    </xdr:from>
    <xdr:to>
      <xdr:col>21</xdr:col>
      <xdr:colOff>50800</xdr:colOff>
      <xdr:row>40</xdr:row>
      <xdr:rowOff>159703</xdr:rowOff>
    </xdr:to>
    <xdr:sp macro="" textlink="">
      <xdr:nvSpPr>
        <xdr:cNvPr id="380" name="フローチャート : 判断 379"/>
        <xdr:cNvSpPr/>
      </xdr:nvSpPr>
      <xdr:spPr>
        <a:xfrm>
          <a:off x="14351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169880</xdr:rowOff>
    </xdr:from>
    <xdr:ext cx="762000" cy="259045"/>
    <xdr:sp macro="" textlink="">
      <xdr:nvSpPr>
        <xdr:cNvPr id="381" name="テキスト ボックス 380"/>
        <xdr:cNvSpPr txBox="1"/>
      </xdr:nvSpPr>
      <xdr:spPr>
        <a:xfrm>
          <a:off x="14020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82" name="フローチャート : 判断 381"/>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83" name="テキスト ボックス 382"/>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89" name="円/楕円 388"/>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390"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34925</xdr:rowOff>
    </xdr:from>
    <xdr:to>
      <xdr:col>23</xdr:col>
      <xdr:colOff>457200</xdr:colOff>
      <xdr:row>42</xdr:row>
      <xdr:rowOff>136525</xdr:rowOff>
    </xdr:to>
    <xdr:sp macro="" textlink="">
      <xdr:nvSpPr>
        <xdr:cNvPr id="391" name="円/楕円 390"/>
        <xdr:cNvSpPr/>
      </xdr:nvSpPr>
      <xdr:spPr>
        <a:xfrm>
          <a:off x="16129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121302</xdr:rowOff>
    </xdr:from>
    <xdr:ext cx="736600" cy="259045"/>
    <xdr:sp macro="" textlink="">
      <xdr:nvSpPr>
        <xdr:cNvPr id="392" name="テキスト ボックス 391"/>
        <xdr:cNvSpPr txBox="1"/>
      </xdr:nvSpPr>
      <xdr:spPr>
        <a:xfrm>
          <a:off x="15798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131445</xdr:rowOff>
    </xdr:from>
    <xdr:to>
      <xdr:col>22</xdr:col>
      <xdr:colOff>254000</xdr:colOff>
      <xdr:row>43</xdr:row>
      <xdr:rowOff>61595</xdr:rowOff>
    </xdr:to>
    <xdr:sp macro="" textlink="">
      <xdr:nvSpPr>
        <xdr:cNvPr id="393" name="円/楕円 392"/>
        <xdr:cNvSpPr/>
      </xdr:nvSpPr>
      <xdr:spPr>
        <a:xfrm>
          <a:off x="15240000" y="73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46372</xdr:rowOff>
    </xdr:from>
    <xdr:ext cx="762000" cy="259045"/>
    <xdr:sp macro="" textlink="">
      <xdr:nvSpPr>
        <xdr:cNvPr id="394" name="テキスト ボックス 393"/>
        <xdr:cNvSpPr txBox="1"/>
      </xdr:nvSpPr>
      <xdr:spPr>
        <a:xfrm>
          <a:off x="14909800" y="74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110807</xdr:rowOff>
    </xdr:from>
    <xdr:to>
      <xdr:col>21</xdr:col>
      <xdr:colOff>50800</xdr:colOff>
      <xdr:row>44</xdr:row>
      <xdr:rowOff>40957</xdr:rowOff>
    </xdr:to>
    <xdr:sp macro="" textlink="">
      <xdr:nvSpPr>
        <xdr:cNvPr id="395" name="円/楕円 394"/>
        <xdr:cNvSpPr/>
      </xdr:nvSpPr>
      <xdr:spPr>
        <a:xfrm>
          <a:off x="14351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25734</xdr:rowOff>
    </xdr:from>
    <xdr:ext cx="762000" cy="259045"/>
    <xdr:sp macro="" textlink="">
      <xdr:nvSpPr>
        <xdr:cNvPr id="396" name="テキスト ボックス 395"/>
        <xdr:cNvSpPr txBox="1"/>
      </xdr:nvSpPr>
      <xdr:spPr>
        <a:xfrm>
          <a:off x="14020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102235</xdr:rowOff>
    </xdr:from>
    <xdr:to>
      <xdr:col>19</xdr:col>
      <xdr:colOff>533400</xdr:colOff>
      <xdr:row>45</xdr:row>
      <xdr:rowOff>32385</xdr:rowOff>
    </xdr:to>
    <xdr:sp macro="" textlink="">
      <xdr:nvSpPr>
        <xdr:cNvPr id="397" name="円/楕円 396"/>
        <xdr:cNvSpPr/>
      </xdr:nvSpPr>
      <xdr:spPr>
        <a:xfrm>
          <a:off x="13462000" y="764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17162</xdr:rowOff>
    </xdr:from>
    <xdr:ext cx="762000" cy="259045"/>
    <xdr:sp macro="" textlink="">
      <xdr:nvSpPr>
        <xdr:cNvPr id="398" name="テキスト ボックス 397"/>
        <xdr:cNvSpPr txBox="1"/>
      </xdr:nvSpPr>
      <xdr:spPr>
        <a:xfrm>
          <a:off x="13131800" y="773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財政健全化計画に基づき、繰上償還等を行い計画的な公債費発行に勤めている。しかしながら役場庁舎をリース方式（</a:t>
          </a:r>
          <a:r>
            <a:rPr kumimoji="1" lang="en-US" altLang="ja-JP" sz="1300">
              <a:latin typeface="ＭＳ Ｐゴシック"/>
            </a:rPr>
            <a:t>15</a:t>
          </a:r>
          <a:r>
            <a:rPr kumimoji="1" lang="ja-JP" altLang="en-US" sz="1300">
              <a:latin typeface="ＭＳ Ｐゴシック"/>
            </a:rPr>
            <a:t>年）にて建設したため比率が急激に上がっている。</a:t>
          </a:r>
          <a:endParaRPr kumimoji="1" lang="en-US" altLang="ja-JP" sz="1300">
            <a:latin typeface="ＭＳ Ｐゴシック"/>
          </a:endParaRPr>
        </a:p>
        <a:p>
          <a:r>
            <a:rPr kumimoji="1" lang="ja-JP" altLang="en-US" sz="1300">
              <a:latin typeface="ＭＳ Ｐゴシック"/>
            </a:rPr>
            <a:t>　今後は長寿命化など計画的に事業を行い財政負担軽減や平準化をおこない、将来負担比率の健全化に努める。</a:t>
          </a: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5" name="直線コネクタ 41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6" name="テキスト ボックス 41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7" name="直線コネクタ 41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8" name="テキスト ボックス 41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9" name="直線コネクタ 41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0" name="テキスト ボックス 41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1" name="直線コネクタ 42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2" name="テキスト ボックス 42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25" name="直線コネクタ 424"/>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26"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27" name="直線コネクタ 426"/>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2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29" name="直線コネクタ 42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139827</xdr:rowOff>
    </xdr:from>
    <xdr:to>
      <xdr:col>24</xdr:col>
      <xdr:colOff>558800</xdr:colOff>
      <xdr:row>20</xdr:row>
      <xdr:rowOff>159106</xdr:rowOff>
    </xdr:to>
    <xdr:cxnSp macro="">
      <xdr:nvCxnSpPr>
        <xdr:cNvPr id="430" name="直線コネクタ 429"/>
        <xdr:cNvCxnSpPr/>
      </xdr:nvCxnSpPr>
      <xdr:spPr>
        <a:xfrm>
          <a:off x="16179800" y="2883027"/>
          <a:ext cx="838200" cy="70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29227</xdr:rowOff>
    </xdr:from>
    <xdr:ext cx="762000" cy="259045"/>
    <xdr:sp macro="" textlink="">
      <xdr:nvSpPr>
        <xdr:cNvPr id="43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2" name="フローチャート : 判断 43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139827</xdr:rowOff>
    </xdr:from>
    <xdr:to>
      <xdr:col>23</xdr:col>
      <xdr:colOff>406400</xdr:colOff>
      <xdr:row>16</xdr:row>
      <xdr:rowOff>160096</xdr:rowOff>
    </xdr:to>
    <xdr:cxnSp macro="">
      <xdr:nvCxnSpPr>
        <xdr:cNvPr id="433" name="直線コネクタ 432"/>
        <xdr:cNvCxnSpPr/>
      </xdr:nvCxnSpPr>
      <xdr:spPr>
        <a:xfrm flipV="1">
          <a:off x="15290800" y="2883027"/>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34" name="フローチャート : 判断 43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35" name="テキスト ボックス 43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160096</xdr:rowOff>
    </xdr:from>
    <xdr:to>
      <xdr:col>22</xdr:col>
      <xdr:colOff>203200</xdr:colOff>
      <xdr:row>17</xdr:row>
      <xdr:rowOff>66827</xdr:rowOff>
    </xdr:to>
    <xdr:cxnSp macro="">
      <xdr:nvCxnSpPr>
        <xdr:cNvPr id="436" name="直線コネクタ 435"/>
        <xdr:cNvCxnSpPr/>
      </xdr:nvCxnSpPr>
      <xdr:spPr>
        <a:xfrm flipV="1">
          <a:off x="14401800" y="2903296"/>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0</xdr:rowOff>
    </xdr:from>
    <xdr:to>
      <xdr:col>22</xdr:col>
      <xdr:colOff>254000</xdr:colOff>
      <xdr:row>14</xdr:row>
      <xdr:rowOff>101600</xdr:rowOff>
    </xdr:to>
    <xdr:sp macro="" textlink="">
      <xdr:nvSpPr>
        <xdr:cNvPr id="437" name="フローチャート : 判断 43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38" name="テキスト ボックス 43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66827</xdr:rowOff>
    </xdr:from>
    <xdr:to>
      <xdr:col>21</xdr:col>
      <xdr:colOff>0</xdr:colOff>
      <xdr:row>18</xdr:row>
      <xdr:rowOff>3480</xdr:rowOff>
    </xdr:to>
    <xdr:cxnSp macro="">
      <xdr:nvCxnSpPr>
        <xdr:cNvPr id="439" name="直線コネクタ 438"/>
        <xdr:cNvCxnSpPr/>
      </xdr:nvCxnSpPr>
      <xdr:spPr>
        <a:xfrm flipV="1">
          <a:off x="13512800" y="2981477"/>
          <a:ext cx="889000" cy="10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0</xdr:rowOff>
    </xdr:from>
    <xdr:to>
      <xdr:col>21</xdr:col>
      <xdr:colOff>50800</xdr:colOff>
      <xdr:row>14</xdr:row>
      <xdr:rowOff>101600</xdr:rowOff>
    </xdr:to>
    <xdr:sp macro="" textlink="">
      <xdr:nvSpPr>
        <xdr:cNvPr id="440" name="フローチャート : 判断 43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1" name="テキスト ボックス 44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2" name="フローチャート : 判断 44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3" name="テキスト ボックス 44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108306</xdr:rowOff>
    </xdr:from>
    <xdr:to>
      <xdr:col>24</xdr:col>
      <xdr:colOff>609600</xdr:colOff>
      <xdr:row>21</xdr:row>
      <xdr:rowOff>38456</xdr:rowOff>
    </xdr:to>
    <xdr:sp macro="" textlink="">
      <xdr:nvSpPr>
        <xdr:cNvPr id="449" name="円/楕円 448"/>
        <xdr:cNvSpPr/>
      </xdr:nvSpPr>
      <xdr:spPr>
        <a:xfrm>
          <a:off x="16967200" y="35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4183</xdr:rowOff>
    </xdr:from>
    <xdr:ext cx="762000" cy="259045"/>
    <xdr:sp macro="" textlink="">
      <xdr:nvSpPr>
        <xdr:cNvPr id="450" name="将来負担の状況該当値テキスト"/>
        <xdr:cNvSpPr txBox="1"/>
      </xdr:nvSpPr>
      <xdr:spPr>
        <a:xfrm>
          <a:off x="17106900" y="34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89027</xdr:rowOff>
    </xdr:from>
    <xdr:to>
      <xdr:col>23</xdr:col>
      <xdr:colOff>457200</xdr:colOff>
      <xdr:row>17</xdr:row>
      <xdr:rowOff>19177</xdr:rowOff>
    </xdr:to>
    <xdr:sp macro="" textlink="">
      <xdr:nvSpPr>
        <xdr:cNvPr id="451" name="円/楕円 450"/>
        <xdr:cNvSpPr/>
      </xdr:nvSpPr>
      <xdr:spPr>
        <a:xfrm>
          <a:off x="16129000" y="28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3954</xdr:rowOff>
    </xdr:from>
    <xdr:ext cx="736600" cy="259045"/>
    <xdr:sp macro="" textlink="">
      <xdr:nvSpPr>
        <xdr:cNvPr id="452" name="テキスト ボックス 451"/>
        <xdr:cNvSpPr txBox="1"/>
      </xdr:nvSpPr>
      <xdr:spPr>
        <a:xfrm>
          <a:off x="15798800" y="2918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109296</xdr:rowOff>
    </xdr:from>
    <xdr:to>
      <xdr:col>22</xdr:col>
      <xdr:colOff>254000</xdr:colOff>
      <xdr:row>17</xdr:row>
      <xdr:rowOff>39446</xdr:rowOff>
    </xdr:to>
    <xdr:sp macro="" textlink="">
      <xdr:nvSpPr>
        <xdr:cNvPr id="453" name="円/楕円 452"/>
        <xdr:cNvSpPr/>
      </xdr:nvSpPr>
      <xdr:spPr>
        <a:xfrm>
          <a:off x="15240000" y="285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24223</xdr:rowOff>
    </xdr:from>
    <xdr:ext cx="762000" cy="259045"/>
    <xdr:sp macro="" textlink="">
      <xdr:nvSpPr>
        <xdr:cNvPr id="454" name="テキスト ボックス 453"/>
        <xdr:cNvSpPr txBox="1"/>
      </xdr:nvSpPr>
      <xdr:spPr>
        <a:xfrm>
          <a:off x="14909800" y="293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16027</xdr:rowOff>
    </xdr:from>
    <xdr:to>
      <xdr:col>21</xdr:col>
      <xdr:colOff>50800</xdr:colOff>
      <xdr:row>17</xdr:row>
      <xdr:rowOff>117627</xdr:rowOff>
    </xdr:to>
    <xdr:sp macro="" textlink="">
      <xdr:nvSpPr>
        <xdr:cNvPr id="455" name="円/楕円 454"/>
        <xdr:cNvSpPr/>
      </xdr:nvSpPr>
      <xdr:spPr>
        <a:xfrm>
          <a:off x="14351000" y="29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102404</xdr:rowOff>
    </xdr:from>
    <xdr:ext cx="762000" cy="259045"/>
    <xdr:sp macro="" textlink="">
      <xdr:nvSpPr>
        <xdr:cNvPr id="456" name="テキスト ボックス 455"/>
        <xdr:cNvSpPr txBox="1"/>
      </xdr:nvSpPr>
      <xdr:spPr>
        <a:xfrm>
          <a:off x="14020800" y="3017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124130</xdr:rowOff>
    </xdr:from>
    <xdr:to>
      <xdr:col>19</xdr:col>
      <xdr:colOff>533400</xdr:colOff>
      <xdr:row>18</xdr:row>
      <xdr:rowOff>54280</xdr:rowOff>
    </xdr:to>
    <xdr:sp macro="" textlink="">
      <xdr:nvSpPr>
        <xdr:cNvPr id="457" name="円/楕円 456"/>
        <xdr:cNvSpPr/>
      </xdr:nvSpPr>
      <xdr:spPr>
        <a:xfrm>
          <a:off x="13462000" y="303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39057</xdr:rowOff>
    </xdr:from>
    <xdr:ext cx="762000" cy="259045"/>
    <xdr:sp macro="" textlink="">
      <xdr:nvSpPr>
        <xdr:cNvPr id="458" name="テキスト ボックス 457"/>
        <xdr:cNvSpPr txBox="1"/>
      </xdr:nvSpPr>
      <xdr:spPr>
        <a:xfrm>
          <a:off x="13131800" y="312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沖縄県座間味村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
901
16.74
2,386,373
2,186,359
136,562
806,114
1,225,619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235.6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離島村であり沖縄本島との交通手段として交通事業（船舶）を運営しており、船舶職員の採用と併せて県管理空港及び県ダム管理のためそれぞれ職員を配置していることから人件費を押し上げていることが要因である。引き続き適正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153126</xdr:rowOff>
    </xdr:from>
    <xdr:to>
      <xdr:col>7</xdr:col>
      <xdr:colOff>15875</xdr:colOff>
      <xdr:row>39</xdr:row>
      <xdr:rowOff>95976</xdr:rowOff>
    </xdr:to>
    <xdr:cxnSp macro="">
      <xdr:nvCxnSpPr>
        <xdr:cNvPr id="67" name="直線コネクタ 66"/>
        <xdr:cNvCxnSpPr/>
      </xdr:nvCxnSpPr>
      <xdr:spPr>
        <a:xfrm flipV="1">
          <a:off x="3987800" y="666822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8"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95976</xdr:rowOff>
    </xdr:from>
    <xdr:to>
      <xdr:col>5</xdr:col>
      <xdr:colOff>549275</xdr:colOff>
      <xdr:row>39</xdr:row>
      <xdr:rowOff>141696</xdr:rowOff>
    </xdr:to>
    <xdr:cxnSp macro="">
      <xdr:nvCxnSpPr>
        <xdr:cNvPr id="70" name="直線コネクタ 69"/>
        <xdr:cNvCxnSpPr/>
      </xdr:nvCxnSpPr>
      <xdr:spPr>
        <a:xfrm flipV="1">
          <a:off x="3098800" y="67825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82913</xdr:rowOff>
    </xdr:from>
    <xdr:to>
      <xdr:col>4</xdr:col>
      <xdr:colOff>346075</xdr:colOff>
      <xdr:row>39</xdr:row>
      <xdr:rowOff>141696</xdr:rowOff>
    </xdr:to>
    <xdr:cxnSp macro="">
      <xdr:nvCxnSpPr>
        <xdr:cNvPr id="73" name="直線コネクタ 72"/>
        <xdr:cNvCxnSpPr/>
      </xdr:nvCxnSpPr>
      <xdr:spPr>
        <a:xfrm>
          <a:off x="2209800" y="676946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5" name="テキスト ボックス 74"/>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107406</xdr:rowOff>
    </xdr:from>
    <xdr:to>
      <xdr:col>3</xdr:col>
      <xdr:colOff>142875</xdr:colOff>
      <xdr:row>39</xdr:row>
      <xdr:rowOff>82913</xdr:rowOff>
    </xdr:to>
    <xdr:cxnSp macro="">
      <xdr:nvCxnSpPr>
        <xdr:cNvPr id="76" name="直線コネクタ 75"/>
        <xdr:cNvCxnSpPr/>
      </xdr:nvCxnSpPr>
      <xdr:spPr>
        <a:xfrm>
          <a:off x="1320800" y="662250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121030</xdr:rowOff>
    </xdr:from>
    <xdr:ext cx="762000" cy="259045"/>
    <xdr:sp macro="" textlink="">
      <xdr:nvSpPr>
        <xdr:cNvPr id="78" name="テキスト ボックス 77"/>
        <xdr:cNvSpPr txBox="1"/>
      </xdr:nvSpPr>
      <xdr:spPr>
        <a:xfrm>
          <a:off x="1828800" y="61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156953</xdr:rowOff>
    </xdr:from>
    <xdr:ext cx="762000" cy="259045"/>
    <xdr:sp macro="" textlink="">
      <xdr:nvSpPr>
        <xdr:cNvPr id="80" name="テキスト ボックス 79"/>
        <xdr:cNvSpPr txBox="1"/>
      </xdr:nvSpPr>
      <xdr:spPr>
        <a:xfrm>
          <a:off x="939800" y="615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102326</xdr:rowOff>
    </xdr:from>
    <xdr:to>
      <xdr:col>7</xdr:col>
      <xdr:colOff>66675</xdr:colOff>
      <xdr:row>39</xdr:row>
      <xdr:rowOff>32476</xdr:rowOff>
    </xdr:to>
    <xdr:sp macro="" textlink="">
      <xdr:nvSpPr>
        <xdr:cNvPr id="86" name="円/楕円 85"/>
        <xdr:cNvSpPr/>
      </xdr:nvSpPr>
      <xdr:spPr>
        <a:xfrm>
          <a:off x="47752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74403</xdr:rowOff>
    </xdr:from>
    <xdr:ext cx="762000" cy="259045"/>
    <xdr:sp macro="" textlink="">
      <xdr:nvSpPr>
        <xdr:cNvPr id="87" name="人件費該当値テキスト"/>
        <xdr:cNvSpPr txBox="1"/>
      </xdr:nvSpPr>
      <xdr:spPr>
        <a:xfrm>
          <a:off x="4914900" y="658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45176</xdr:rowOff>
    </xdr:from>
    <xdr:to>
      <xdr:col>5</xdr:col>
      <xdr:colOff>600075</xdr:colOff>
      <xdr:row>39</xdr:row>
      <xdr:rowOff>146776</xdr:rowOff>
    </xdr:to>
    <xdr:sp macro="" textlink="">
      <xdr:nvSpPr>
        <xdr:cNvPr id="88" name="円/楕円 87"/>
        <xdr:cNvSpPr/>
      </xdr:nvSpPr>
      <xdr:spPr>
        <a:xfrm>
          <a:off x="3937000" y="67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131553</xdr:rowOff>
    </xdr:from>
    <xdr:ext cx="736600" cy="259045"/>
    <xdr:sp macro="" textlink="">
      <xdr:nvSpPr>
        <xdr:cNvPr id="89" name="テキスト ボックス 88"/>
        <xdr:cNvSpPr txBox="1"/>
      </xdr:nvSpPr>
      <xdr:spPr>
        <a:xfrm>
          <a:off x="3606800" y="681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90896</xdr:rowOff>
    </xdr:from>
    <xdr:to>
      <xdr:col>4</xdr:col>
      <xdr:colOff>396875</xdr:colOff>
      <xdr:row>40</xdr:row>
      <xdr:rowOff>21046</xdr:rowOff>
    </xdr:to>
    <xdr:sp macro="" textlink="">
      <xdr:nvSpPr>
        <xdr:cNvPr id="90" name="円/楕円 89"/>
        <xdr:cNvSpPr/>
      </xdr:nvSpPr>
      <xdr:spPr>
        <a:xfrm>
          <a:off x="3048000" y="677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5823</xdr:rowOff>
    </xdr:from>
    <xdr:ext cx="762000" cy="259045"/>
    <xdr:sp macro="" textlink="">
      <xdr:nvSpPr>
        <xdr:cNvPr id="91" name="テキスト ボックス 90"/>
        <xdr:cNvSpPr txBox="1"/>
      </xdr:nvSpPr>
      <xdr:spPr>
        <a:xfrm>
          <a:off x="2717800" y="686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32113</xdr:rowOff>
    </xdr:from>
    <xdr:to>
      <xdr:col>3</xdr:col>
      <xdr:colOff>193675</xdr:colOff>
      <xdr:row>39</xdr:row>
      <xdr:rowOff>133713</xdr:rowOff>
    </xdr:to>
    <xdr:sp macro="" textlink="">
      <xdr:nvSpPr>
        <xdr:cNvPr id="92" name="円/楕円 91"/>
        <xdr:cNvSpPr/>
      </xdr:nvSpPr>
      <xdr:spPr>
        <a:xfrm>
          <a:off x="2159000" y="671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118490</xdr:rowOff>
    </xdr:from>
    <xdr:ext cx="762000" cy="259045"/>
    <xdr:sp macro="" textlink="">
      <xdr:nvSpPr>
        <xdr:cNvPr id="93" name="テキスト ボックス 92"/>
        <xdr:cNvSpPr txBox="1"/>
      </xdr:nvSpPr>
      <xdr:spPr>
        <a:xfrm>
          <a:off x="1828800" y="680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56606</xdr:rowOff>
    </xdr:from>
    <xdr:to>
      <xdr:col>1</xdr:col>
      <xdr:colOff>676275</xdr:colOff>
      <xdr:row>38</xdr:row>
      <xdr:rowOff>158206</xdr:rowOff>
    </xdr:to>
    <xdr:sp macro="" textlink="">
      <xdr:nvSpPr>
        <xdr:cNvPr id="94" name="円/楕円 93"/>
        <xdr:cNvSpPr/>
      </xdr:nvSpPr>
      <xdr:spPr>
        <a:xfrm>
          <a:off x="1270000" y="65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142983</xdr:rowOff>
    </xdr:from>
    <xdr:ext cx="762000" cy="259045"/>
    <xdr:sp macro="" textlink="">
      <xdr:nvSpPr>
        <xdr:cNvPr id="95" name="テキスト ボックス 94"/>
        <xdr:cNvSpPr txBox="1"/>
      </xdr:nvSpPr>
      <xdr:spPr>
        <a:xfrm>
          <a:off x="939800" y="665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理的要因からこれまで各島ごとに、幼小中学校、公民館、公営住宅、上下水道、及び塵処理施設等の基盤整備をおこなっており、その多岐にわたる施設運営費、維持管理費等が要因となっている。引き続き適正な管理を行い歳出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40132</xdr:rowOff>
    </xdr:from>
    <xdr:to>
      <xdr:col>24</xdr:col>
      <xdr:colOff>31750</xdr:colOff>
      <xdr:row>20</xdr:row>
      <xdr:rowOff>53848</xdr:rowOff>
    </xdr:to>
    <xdr:cxnSp macro="">
      <xdr:nvCxnSpPr>
        <xdr:cNvPr id="125" name="直線コネクタ 124"/>
        <xdr:cNvCxnSpPr/>
      </xdr:nvCxnSpPr>
      <xdr:spPr>
        <a:xfrm>
          <a:off x="15671800" y="3126232"/>
          <a:ext cx="8382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40132</xdr:rowOff>
    </xdr:from>
    <xdr:to>
      <xdr:col>22</xdr:col>
      <xdr:colOff>565150</xdr:colOff>
      <xdr:row>18</xdr:row>
      <xdr:rowOff>85852</xdr:rowOff>
    </xdr:to>
    <xdr:cxnSp macro="">
      <xdr:nvCxnSpPr>
        <xdr:cNvPr id="128" name="直線コネクタ 127"/>
        <xdr:cNvCxnSpPr/>
      </xdr:nvCxnSpPr>
      <xdr:spPr>
        <a:xfrm flipV="1">
          <a:off x="14782800" y="31262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40132</xdr:rowOff>
    </xdr:from>
    <xdr:to>
      <xdr:col>21</xdr:col>
      <xdr:colOff>361950</xdr:colOff>
      <xdr:row>18</xdr:row>
      <xdr:rowOff>85852</xdr:rowOff>
    </xdr:to>
    <xdr:cxnSp macro="">
      <xdr:nvCxnSpPr>
        <xdr:cNvPr id="131" name="直線コネクタ 130"/>
        <xdr:cNvCxnSpPr/>
      </xdr:nvCxnSpPr>
      <xdr:spPr>
        <a:xfrm>
          <a:off x="13893800" y="31262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3" name="テキスト ボックス 132"/>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40132</xdr:rowOff>
    </xdr:from>
    <xdr:to>
      <xdr:col>20</xdr:col>
      <xdr:colOff>158750</xdr:colOff>
      <xdr:row>18</xdr:row>
      <xdr:rowOff>149860</xdr:rowOff>
    </xdr:to>
    <xdr:cxnSp macro="">
      <xdr:nvCxnSpPr>
        <xdr:cNvPr id="134" name="直線コネクタ 133"/>
        <xdr:cNvCxnSpPr/>
      </xdr:nvCxnSpPr>
      <xdr:spPr>
        <a:xfrm flipV="1">
          <a:off x="13004800" y="31262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8" name="テキスト ボックス 137"/>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3048</xdr:rowOff>
    </xdr:from>
    <xdr:to>
      <xdr:col>24</xdr:col>
      <xdr:colOff>82550</xdr:colOff>
      <xdr:row>20</xdr:row>
      <xdr:rowOff>104648</xdr:rowOff>
    </xdr:to>
    <xdr:sp macro="" textlink="">
      <xdr:nvSpPr>
        <xdr:cNvPr id="144" name="円/楕円 143"/>
        <xdr:cNvSpPr/>
      </xdr:nvSpPr>
      <xdr:spPr>
        <a:xfrm>
          <a:off x="16459200" y="34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83075</xdr:rowOff>
    </xdr:from>
    <xdr:ext cx="762000" cy="259045"/>
    <xdr:sp macro="" textlink="">
      <xdr:nvSpPr>
        <xdr:cNvPr id="145" name="物件費該当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160782</xdr:rowOff>
    </xdr:from>
    <xdr:to>
      <xdr:col>22</xdr:col>
      <xdr:colOff>615950</xdr:colOff>
      <xdr:row>18</xdr:row>
      <xdr:rowOff>90932</xdr:rowOff>
    </xdr:to>
    <xdr:sp macro="" textlink="">
      <xdr:nvSpPr>
        <xdr:cNvPr id="146" name="円/楕円 145"/>
        <xdr:cNvSpPr/>
      </xdr:nvSpPr>
      <xdr:spPr>
        <a:xfrm>
          <a:off x="15621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75709</xdr:rowOff>
    </xdr:from>
    <xdr:ext cx="736600" cy="259045"/>
    <xdr:sp macro="" textlink="">
      <xdr:nvSpPr>
        <xdr:cNvPr id="147" name="テキスト ボックス 146"/>
        <xdr:cNvSpPr txBox="1"/>
      </xdr:nvSpPr>
      <xdr:spPr>
        <a:xfrm>
          <a:off x="15290800" y="316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35052</xdr:rowOff>
    </xdr:from>
    <xdr:to>
      <xdr:col>21</xdr:col>
      <xdr:colOff>412750</xdr:colOff>
      <xdr:row>18</xdr:row>
      <xdr:rowOff>136652</xdr:rowOff>
    </xdr:to>
    <xdr:sp macro="" textlink="">
      <xdr:nvSpPr>
        <xdr:cNvPr id="148" name="円/楕円 147"/>
        <xdr:cNvSpPr/>
      </xdr:nvSpPr>
      <xdr:spPr>
        <a:xfrm>
          <a:off x="14732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121429</xdr:rowOff>
    </xdr:from>
    <xdr:ext cx="762000" cy="259045"/>
    <xdr:sp macro="" textlink="">
      <xdr:nvSpPr>
        <xdr:cNvPr id="149" name="テキスト ボックス 148"/>
        <xdr:cNvSpPr txBox="1"/>
      </xdr:nvSpPr>
      <xdr:spPr>
        <a:xfrm>
          <a:off x="14401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160782</xdr:rowOff>
    </xdr:from>
    <xdr:to>
      <xdr:col>20</xdr:col>
      <xdr:colOff>209550</xdr:colOff>
      <xdr:row>18</xdr:row>
      <xdr:rowOff>90932</xdr:rowOff>
    </xdr:to>
    <xdr:sp macro="" textlink="">
      <xdr:nvSpPr>
        <xdr:cNvPr id="150" name="円/楕円 149"/>
        <xdr:cNvSpPr/>
      </xdr:nvSpPr>
      <xdr:spPr>
        <a:xfrm>
          <a:off x="13843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75709</xdr:rowOff>
    </xdr:from>
    <xdr:ext cx="762000" cy="259045"/>
    <xdr:sp macro="" textlink="">
      <xdr:nvSpPr>
        <xdr:cNvPr id="151" name="テキスト ボックス 150"/>
        <xdr:cNvSpPr txBox="1"/>
      </xdr:nvSpPr>
      <xdr:spPr>
        <a:xfrm>
          <a:off x="13512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99060</xdr:rowOff>
    </xdr:from>
    <xdr:to>
      <xdr:col>19</xdr:col>
      <xdr:colOff>6350</xdr:colOff>
      <xdr:row>19</xdr:row>
      <xdr:rowOff>29210</xdr:rowOff>
    </xdr:to>
    <xdr:sp macro="" textlink="">
      <xdr:nvSpPr>
        <xdr:cNvPr id="152" name="円/楕円 151"/>
        <xdr:cNvSpPr/>
      </xdr:nvSpPr>
      <xdr:spPr>
        <a:xfrm>
          <a:off x="12954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13987</xdr:rowOff>
    </xdr:from>
    <xdr:ext cx="762000" cy="259045"/>
    <xdr:sp macro="" textlink="">
      <xdr:nvSpPr>
        <xdr:cNvPr id="153" name="テキスト ボックス 152"/>
        <xdr:cNvSpPr txBox="1"/>
      </xdr:nvSpPr>
      <xdr:spPr>
        <a:xfrm>
          <a:off x="12623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類似団体の平均を上回っている。</a:t>
          </a:r>
          <a:endParaRPr kumimoji="1" lang="en-US" altLang="ja-JP" sz="1300">
            <a:latin typeface="ＭＳ Ｐゴシック"/>
          </a:endParaRPr>
        </a:p>
        <a:p>
          <a:r>
            <a:rPr kumimoji="1" lang="ja-JP" altLang="en-US" sz="1300">
              <a:latin typeface="ＭＳ Ｐゴシック"/>
            </a:rPr>
            <a:t>　医療費給付額及び乳幼児数の増加によっては平均値を上回る状況でもある。今後は各種健康づくりを増進し、医療費給付の抑制に努める。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107950</xdr:rowOff>
    </xdr:from>
    <xdr:to>
      <xdr:col>7</xdr:col>
      <xdr:colOff>15875</xdr:colOff>
      <xdr:row>54</xdr:row>
      <xdr:rowOff>146050</xdr:rowOff>
    </xdr:to>
    <xdr:cxnSp macro="">
      <xdr:nvCxnSpPr>
        <xdr:cNvPr id="185" name="直線コネクタ 184"/>
        <xdr:cNvCxnSpPr/>
      </xdr:nvCxnSpPr>
      <xdr:spPr>
        <a:xfrm>
          <a:off x="3987800" y="9366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54</xdr:row>
      <xdr:rowOff>127000</xdr:rowOff>
    </xdr:to>
    <xdr:cxnSp macro="">
      <xdr:nvCxnSpPr>
        <xdr:cNvPr id="188" name="直線コネクタ 187"/>
        <xdr:cNvCxnSpPr/>
      </xdr:nvCxnSpPr>
      <xdr:spPr>
        <a:xfrm flipV="1">
          <a:off x="3098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146050</xdr:rowOff>
    </xdr:to>
    <xdr:cxnSp macro="">
      <xdr:nvCxnSpPr>
        <xdr:cNvPr id="191" name="直線コネクタ 190"/>
        <xdr:cNvCxnSpPr/>
      </xdr:nvCxnSpPr>
      <xdr:spPr>
        <a:xfrm flipV="1">
          <a:off x="2209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146050</xdr:rowOff>
    </xdr:to>
    <xdr:cxnSp macro="">
      <xdr:nvCxnSpPr>
        <xdr:cNvPr id="194" name="直線コネクタ 193"/>
        <xdr:cNvCxnSpPr/>
      </xdr:nvCxnSpPr>
      <xdr:spPr>
        <a:xfrm>
          <a:off x="1320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95250</xdr:rowOff>
    </xdr:from>
    <xdr:to>
      <xdr:col>7</xdr:col>
      <xdr:colOff>66675</xdr:colOff>
      <xdr:row>55</xdr:row>
      <xdr:rowOff>25400</xdr:rowOff>
    </xdr:to>
    <xdr:sp macro="" textlink="">
      <xdr:nvSpPr>
        <xdr:cNvPr id="204" name="円/楕円 203"/>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111777</xdr:rowOff>
    </xdr:from>
    <xdr:ext cx="762000" cy="259045"/>
    <xdr:sp macro="" textlink="">
      <xdr:nvSpPr>
        <xdr:cNvPr id="205"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6" name="円/楕円 205"/>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168927</xdr:rowOff>
    </xdr:from>
    <xdr:ext cx="736600" cy="259045"/>
    <xdr:sp macro="" textlink="">
      <xdr:nvSpPr>
        <xdr:cNvPr id="207" name="テキスト ボックス 206"/>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8" name="円/楕円 207"/>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09" name="テキスト ボックス 208"/>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95250</xdr:rowOff>
    </xdr:from>
    <xdr:to>
      <xdr:col>3</xdr:col>
      <xdr:colOff>193675</xdr:colOff>
      <xdr:row>55</xdr:row>
      <xdr:rowOff>25400</xdr:rowOff>
    </xdr:to>
    <xdr:sp macro="" textlink="">
      <xdr:nvSpPr>
        <xdr:cNvPr id="210" name="円/楕円 209"/>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11" name="テキスト ボックス 210"/>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2" name="円/楕円 211"/>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3" name="テキスト ボックス 212"/>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類似団体と比較すると微少ではるが低くなっている。</a:t>
          </a:r>
          <a:endParaRPr kumimoji="1" lang="en-US" altLang="ja-JP" sz="1300">
            <a:latin typeface="ＭＳ Ｐゴシック"/>
          </a:endParaRPr>
        </a:p>
        <a:p>
          <a:r>
            <a:rPr kumimoji="1" lang="ja-JP" altLang="en-US" sz="1300">
              <a:latin typeface="ＭＳ Ｐゴシック"/>
            </a:rPr>
            <a:t>本村は交通事業（航路）、簡易水道事業、下水道事業（特環・漁俳・農俳）を経営しており、航路会計以外の会計へ操出合計額が多額となることから、引き続き各会計において独立採算の原則に基づき経営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xdr:rowOff>
    </xdr:from>
    <xdr:to>
      <xdr:col>24</xdr:col>
      <xdr:colOff>31750</xdr:colOff>
      <xdr:row>56</xdr:row>
      <xdr:rowOff>76708</xdr:rowOff>
    </xdr:to>
    <xdr:cxnSp macro="">
      <xdr:nvCxnSpPr>
        <xdr:cNvPr id="243" name="直線コネクタ 242"/>
        <xdr:cNvCxnSpPr/>
      </xdr:nvCxnSpPr>
      <xdr:spPr>
        <a:xfrm>
          <a:off x="15671800" y="96047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4"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xdr:rowOff>
    </xdr:from>
    <xdr:to>
      <xdr:col>22</xdr:col>
      <xdr:colOff>565150</xdr:colOff>
      <xdr:row>56</xdr:row>
      <xdr:rowOff>99568</xdr:rowOff>
    </xdr:to>
    <xdr:cxnSp macro="">
      <xdr:nvCxnSpPr>
        <xdr:cNvPr id="246" name="直線コネクタ 245"/>
        <xdr:cNvCxnSpPr/>
      </xdr:nvCxnSpPr>
      <xdr:spPr>
        <a:xfrm flipV="1">
          <a:off x="14782800" y="96047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99568</xdr:rowOff>
    </xdr:from>
    <xdr:to>
      <xdr:col>21</xdr:col>
      <xdr:colOff>361950</xdr:colOff>
      <xdr:row>56</xdr:row>
      <xdr:rowOff>104140</xdr:rowOff>
    </xdr:to>
    <xdr:cxnSp macro="">
      <xdr:nvCxnSpPr>
        <xdr:cNvPr id="249" name="直線コネクタ 248"/>
        <xdr:cNvCxnSpPr/>
      </xdr:nvCxnSpPr>
      <xdr:spPr>
        <a:xfrm flipV="1">
          <a:off x="13893800" y="9700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1" name="テキスト ボックス 250"/>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57</xdr:row>
      <xdr:rowOff>33274</xdr:rowOff>
    </xdr:to>
    <xdr:cxnSp macro="">
      <xdr:nvCxnSpPr>
        <xdr:cNvPr id="252" name="直線コネクタ 251"/>
        <xdr:cNvCxnSpPr/>
      </xdr:nvCxnSpPr>
      <xdr:spPr>
        <a:xfrm flipV="1">
          <a:off x="13004800" y="97053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4" name="テキスト ボックス 253"/>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56" name="テキスト ボックス 255"/>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25908</xdr:rowOff>
    </xdr:from>
    <xdr:to>
      <xdr:col>24</xdr:col>
      <xdr:colOff>82550</xdr:colOff>
      <xdr:row>56</xdr:row>
      <xdr:rowOff>127508</xdr:rowOff>
    </xdr:to>
    <xdr:sp macro="" textlink="">
      <xdr:nvSpPr>
        <xdr:cNvPr id="262" name="円/楕円 261"/>
        <xdr:cNvSpPr/>
      </xdr:nvSpPr>
      <xdr:spPr>
        <a:xfrm>
          <a:off x="16459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169435</xdr:rowOff>
    </xdr:from>
    <xdr:ext cx="762000" cy="259045"/>
    <xdr:sp macro="" textlink="">
      <xdr:nvSpPr>
        <xdr:cNvPr id="263" name="その他該当値テキスト"/>
        <xdr:cNvSpPr txBox="1"/>
      </xdr:nvSpPr>
      <xdr:spPr>
        <a:xfrm>
          <a:off x="16598900" y="959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124206</xdr:rowOff>
    </xdr:from>
    <xdr:to>
      <xdr:col>22</xdr:col>
      <xdr:colOff>615950</xdr:colOff>
      <xdr:row>56</xdr:row>
      <xdr:rowOff>54356</xdr:rowOff>
    </xdr:to>
    <xdr:sp macro="" textlink="">
      <xdr:nvSpPr>
        <xdr:cNvPr id="264" name="円/楕円 263"/>
        <xdr:cNvSpPr/>
      </xdr:nvSpPr>
      <xdr:spPr>
        <a:xfrm>
          <a:off x="15621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64533</xdr:rowOff>
    </xdr:from>
    <xdr:ext cx="736600" cy="259045"/>
    <xdr:sp macro="" textlink="">
      <xdr:nvSpPr>
        <xdr:cNvPr id="265" name="テキスト ボックス 264"/>
        <xdr:cNvSpPr txBox="1"/>
      </xdr:nvSpPr>
      <xdr:spPr>
        <a:xfrm>
          <a:off x="15290800" y="932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48768</xdr:rowOff>
    </xdr:from>
    <xdr:to>
      <xdr:col>21</xdr:col>
      <xdr:colOff>412750</xdr:colOff>
      <xdr:row>56</xdr:row>
      <xdr:rowOff>150368</xdr:rowOff>
    </xdr:to>
    <xdr:sp macro="" textlink="">
      <xdr:nvSpPr>
        <xdr:cNvPr id="266" name="円/楕円 265"/>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67" name="テキスト ボックス 266"/>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68" name="円/楕円 267"/>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69" name="テキスト ボックス 268"/>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153924</xdr:rowOff>
    </xdr:from>
    <xdr:to>
      <xdr:col>19</xdr:col>
      <xdr:colOff>6350</xdr:colOff>
      <xdr:row>57</xdr:row>
      <xdr:rowOff>84074</xdr:rowOff>
    </xdr:to>
    <xdr:sp macro="" textlink="">
      <xdr:nvSpPr>
        <xdr:cNvPr id="270" name="円/楕円 269"/>
        <xdr:cNvSpPr/>
      </xdr:nvSpPr>
      <xdr:spPr>
        <a:xfrm>
          <a:off x="12954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68851</xdr:rowOff>
    </xdr:from>
    <xdr:ext cx="762000" cy="259045"/>
    <xdr:sp macro="" textlink="">
      <xdr:nvSpPr>
        <xdr:cNvPr id="271" name="テキスト ボックス 270"/>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類似団体と比較すると比率は低くなっている。これまで行政改革にて各団体への補助金の見直しや削減を行ってきている。引き続き補助金等の適正化に努める。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99568</xdr:rowOff>
    </xdr:from>
    <xdr:to>
      <xdr:col>24</xdr:col>
      <xdr:colOff>31750</xdr:colOff>
      <xdr:row>34</xdr:row>
      <xdr:rowOff>104140</xdr:rowOff>
    </xdr:to>
    <xdr:cxnSp macro="">
      <xdr:nvCxnSpPr>
        <xdr:cNvPr id="301" name="直線コネクタ 300"/>
        <xdr:cNvCxnSpPr/>
      </xdr:nvCxnSpPr>
      <xdr:spPr>
        <a:xfrm flipV="1">
          <a:off x="15671800" y="59288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2"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99568</xdr:rowOff>
    </xdr:from>
    <xdr:to>
      <xdr:col>22</xdr:col>
      <xdr:colOff>565150</xdr:colOff>
      <xdr:row>34</xdr:row>
      <xdr:rowOff>104140</xdr:rowOff>
    </xdr:to>
    <xdr:cxnSp macro="">
      <xdr:nvCxnSpPr>
        <xdr:cNvPr id="304" name="直線コネクタ 303"/>
        <xdr:cNvCxnSpPr/>
      </xdr:nvCxnSpPr>
      <xdr:spPr>
        <a:xfrm>
          <a:off x="14782800" y="59288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06" name="テキスト ボックス 305"/>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85852</xdr:rowOff>
    </xdr:from>
    <xdr:to>
      <xdr:col>21</xdr:col>
      <xdr:colOff>361950</xdr:colOff>
      <xdr:row>34</xdr:row>
      <xdr:rowOff>99568</xdr:rowOff>
    </xdr:to>
    <xdr:cxnSp macro="">
      <xdr:nvCxnSpPr>
        <xdr:cNvPr id="307" name="直線コネクタ 306"/>
        <xdr:cNvCxnSpPr/>
      </xdr:nvCxnSpPr>
      <xdr:spPr>
        <a:xfrm>
          <a:off x="13893800" y="59151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09" name="テキスト ボックス 308"/>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85852</xdr:rowOff>
    </xdr:from>
    <xdr:to>
      <xdr:col>20</xdr:col>
      <xdr:colOff>158750</xdr:colOff>
      <xdr:row>34</xdr:row>
      <xdr:rowOff>113284</xdr:rowOff>
    </xdr:to>
    <xdr:cxnSp macro="">
      <xdr:nvCxnSpPr>
        <xdr:cNvPr id="310" name="直線コネクタ 309"/>
        <xdr:cNvCxnSpPr/>
      </xdr:nvCxnSpPr>
      <xdr:spPr>
        <a:xfrm flipV="1">
          <a:off x="13004800" y="59151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139717</xdr:rowOff>
    </xdr:from>
    <xdr:ext cx="762000" cy="259045"/>
    <xdr:sp macro="" textlink="">
      <xdr:nvSpPr>
        <xdr:cNvPr id="312" name="テキスト ボックス 311"/>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48768</xdr:rowOff>
    </xdr:from>
    <xdr:to>
      <xdr:col>24</xdr:col>
      <xdr:colOff>82550</xdr:colOff>
      <xdr:row>34</xdr:row>
      <xdr:rowOff>150368</xdr:rowOff>
    </xdr:to>
    <xdr:sp macro="" textlink="">
      <xdr:nvSpPr>
        <xdr:cNvPr id="320" name="円/楕円 319"/>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128795</xdr:rowOff>
    </xdr:from>
    <xdr:ext cx="762000" cy="259045"/>
    <xdr:sp macro="" textlink="">
      <xdr:nvSpPr>
        <xdr:cNvPr id="321" name="補助費等該当値テキスト"/>
        <xdr:cNvSpPr txBox="1"/>
      </xdr:nvSpPr>
      <xdr:spPr>
        <a:xfrm>
          <a:off x="16598900" y="57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53340</xdr:rowOff>
    </xdr:from>
    <xdr:to>
      <xdr:col>22</xdr:col>
      <xdr:colOff>615950</xdr:colOff>
      <xdr:row>34</xdr:row>
      <xdr:rowOff>154940</xdr:rowOff>
    </xdr:to>
    <xdr:sp macro="" textlink="">
      <xdr:nvSpPr>
        <xdr:cNvPr id="322" name="円/楕円 321"/>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165117</xdr:rowOff>
    </xdr:from>
    <xdr:ext cx="736600" cy="259045"/>
    <xdr:sp macro="" textlink="">
      <xdr:nvSpPr>
        <xdr:cNvPr id="323" name="テキスト ボックス 322"/>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48768</xdr:rowOff>
    </xdr:from>
    <xdr:to>
      <xdr:col>21</xdr:col>
      <xdr:colOff>412750</xdr:colOff>
      <xdr:row>34</xdr:row>
      <xdr:rowOff>150368</xdr:rowOff>
    </xdr:to>
    <xdr:sp macro="" textlink="">
      <xdr:nvSpPr>
        <xdr:cNvPr id="324" name="円/楕円 323"/>
        <xdr:cNvSpPr/>
      </xdr:nvSpPr>
      <xdr:spPr>
        <a:xfrm>
          <a:off x="14732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160545</xdr:rowOff>
    </xdr:from>
    <xdr:ext cx="762000" cy="259045"/>
    <xdr:sp macro="" textlink="">
      <xdr:nvSpPr>
        <xdr:cNvPr id="325" name="テキスト ボックス 324"/>
        <xdr:cNvSpPr txBox="1"/>
      </xdr:nvSpPr>
      <xdr:spPr>
        <a:xfrm>
          <a:off x="14401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35052</xdr:rowOff>
    </xdr:from>
    <xdr:to>
      <xdr:col>20</xdr:col>
      <xdr:colOff>209550</xdr:colOff>
      <xdr:row>34</xdr:row>
      <xdr:rowOff>136652</xdr:rowOff>
    </xdr:to>
    <xdr:sp macro="" textlink="">
      <xdr:nvSpPr>
        <xdr:cNvPr id="326" name="円/楕円 325"/>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146829</xdr:rowOff>
    </xdr:from>
    <xdr:ext cx="762000" cy="259045"/>
    <xdr:sp macro="" textlink="">
      <xdr:nvSpPr>
        <xdr:cNvPr id="327" name="テキスト ボックス 326"/>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62484</xdr:rowOff>
    </xdr:from>
    <xdr:to>
      <xdr:col>19</xdr:col>
      <xdr:colOff>6350</xdr:colOff>
      <xdr:row>34</xdr:row>
      <xdr:rowOff>164084</xdr:rowOff>
    </xdr:to>
    <xdr:sp macro="" textlink="">
      <xdr:nvSpPr>
        <xdr:cNvPr id="328" name="円/楕円 327"/>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2811</xdr:rowOff>
    </xdr:from>
    <xdr:ext cx="762000" cy="259045"/>
    <xdr:sp macro="" textlink="">
      <xdr:nvSpPr>
        <xdr:cNvPr id="329" name="テキスト ボックス 328"/>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類似団体の平均値を下回っている。</a:t>
          </a:r>
          <a:endParaRPr kumimoji="1" lang="en-US" altLang="ja-JP" sz="1300">
            <a:latin typeface="ＭＳ Ｐゴシック"/>
          </a:endParaRPr>
        </a:p>
        <a:p>
          <a:r>
            <a:rPr kumimoji="1" lang="ja-JP" altLang="en-US" sz="1300">
              <a:latin typeface="ＭＳ Ｐゴシック"/>
            </a:rPr>
            <a:t>その要因は、１村３島からなる地理的要因により各島ごとに生活文化等の基盤整備を行ってきており、その財源として多額の地方債を発行してきたことが要因である。今後も引き続き計画的な公債費発行に努め公債比率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39370</xdr:rowOff>
    </xdr:from>
    <xdr:to>
      <xdr:col>7</xdr:col>
      <xdr:colOff>15875</xdr:colOff>
      <xdr:row>77</xdr:row>
      <xdr:rowOff>111761</xdr:rowOff>
    </xdr:to>
    <xdr:cxnSp macro="">
      <xdr:nvCxnSpPr>
        <xdr:cNvPr id="361" name="直線コネクタ 360"/>
        <xdr:cNvCxnSpPr/>
      </xdr:nvCxnSpPr>
      <xdr:spPr>
        <a:xfrm flipV="1">
          <a:off x="3987800" y="132410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43197</xdr:rowOff>
    </xdr:from>
    <xdr:ext cx="762000" cy="259045"/>
    <xdr:sp macro="" textlink="">
      <xdr:nvSpPr>
        <xdr:cNvPr id="362" name="公債費平均値テキスト"/>
        <xdr:cNvSpPr txBox="1"/>
      </xdr:nvSpPr>
      <xdr:spPr>
        <a:xfrm>
          <a:off x="4914900" y="12901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111761</xdr:rowOff>
    </xdr:from>
    <xdr:to>
      <xdr:col>5</xdr:col>
      <xdr:colOff>549275</xdr:colOff>
      <xdr:row>77</xdr:row>
      <xdr:rowOff>134620</xdr:rowOff>
    </xdr:to>
    <xdr:cxnSp macro="">
      <xdr:nvCxnSpPr>
        <xdr:cNvPr id="364" name="直線コネクタ 363"/>
        <xdr:cNvCxnSpPr/>
      </xdr:nvCxnSpPr>
      <xdr:spPr>
        <a:xfrm flipV="1">
          <a:off x="3098800" y="133134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6" name="テキスト ボックス 365"/>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134620</xdr:rowOff>
    </xdr:from>
    <xdr:to>
      <xdr:col>4</xdr:col>
      <xdr:colOff>346075</xdr:colOff>
      <xdr:row>78</xdr:row>
      <xdr:rowOff>69850</xdr:rowOff>
    </xdr:to>
    <xdr:cxnSp macro="">
      <xdr:nvCxnSpPr>
        <xdr:cNvPr id="367" name="直線コネクタ 366"/>
        <xdr:cNvCxnSpPr/>
      </xdr:nvCxnSpPr>
      <xdr:spPr>
        <a:xfrm flipV="1">
          <a:off x="2209800" y="133362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69" name="テキスト ボックス 368"/>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69850</xdr:rowOff>
    </xdr:from>
    <xdr:to>
      <xdr:col>3</xdr:col>
      <xdr:colOff>142875</xdr:colOff>
      <xdr:row>78</xdr:row>
      <xdr:rowOff>104139</xdr:rowOff>
    </xdr:to>
    <xdr:cxnSp macro="">
      <xdr:nvCxnSpPr>
        <xdr:cNvPr id="370" name="直線コネクタ 369"/>
        <xdr:cNvCxnSpPr/>
      </xdr:nvCxnSpPr>
      <xdr:spPr>
        <a:xfrm flipV="1">
          <a:off x="1320800" y="134429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160020</xdr:rowOff>
    </xdr:from>
    <xdr:to>
      <xdr:col>7</xdr:col>
      <xdr:colOff>66675</xdr:colOff>
      <xdr:row>77</xdr:row>
      <xdr:rowOff>90170</xdr:rowOff>
    </xdr:to>
    <xdr:sp macro="" textlink="">
      <xdr:nvSpPr>
        <xdr:cNvPr id="380" name="円/楕円 379"/>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132097</xdr:rowOff>
    </xdr:from>
    <xdr:ext cx="762000" cy="259045"/>
    <xdr:sp macro="" textlink="">
      <xdr:nvSpPr>
        <xdr:cNvPr id="381" name="公債費該当値テキスト"/>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60961</xdr:rowOff>
    </xdr:from>
    <xdr:to>
      <xdr:col>5</xdr:col>
      <xdr:colOff>600075</xdr:colOff>
      <xdr:row>77</xdr:row>
      <xdr:rowOff>162561</xdr:rowOff>
    </xdr:to>
    <xdr:sp macro="" textlink="">
      <xdr:nvSpPr>
        <xdr:cNvPr id="382" name="円/楕円 381"/>
        <xdr:cNvSpPr/>
      </xdr:nvSpPr>
      <xdr:spPr>
        <a:xfrm>
          <a:off x="3937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147338</xdr:rowOff>
    </xdr:from>
    <xdr:ext cx="736600" cy="259045"/>
    <xdr:sp macro="" textlink="">
      <xdr:nvSpPr>
        <xdr:cNvPr id="383" name="テキスト ボックス 382"/>
        <xdr:cNvSpPr txBox="1"/>
      </xdr:nvSpPr>
      <xdr:spPr>
        <a:xfrm>
          <a:off x="3606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83820</xdr:rowOff>
    </xdr:from>
    <xdr:to>
      <xdr:col>4</xdr:col>
      <xdr:colOff>396875</xdr:colOff>
      <xdr:row>78</xdr:row>
      <xdr:rowOff>13970</xdr:rowOff>
    </xdr:to>
    <xdr:sp macro="" textlink="">
      <xdr:nvSpPr>
        <xdr:cNvPr id="384" name="円/楕円 383"/>
        <xdr:cNvSpPr/>
      </xdr:nvSpPr>
      <xdr:spPr>
        <a:xfrm>
          <a:off x="3048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170197</xdr:rowOff>
    </xdr:from>
    <xdr:ext cx="762000" cy="259045"/>
    <xdr:sp macro="" textlink="">
      <xdr:nvSpPr>
        <xdr:cNvPr id="385" name="テキスト ボックス 384"/>
        <xdr:cNvSpPr txBox="1"/>
      </xdr:nvSpPr>
      <xdr:spPr>
        <a:xfrm>
          <a:off x="2717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19050</xdr:rowOff>
    </xdr:from>
    <xdr:to>
      <xdr:col>3</xdr:col>
      <xdr:colOff>193675</xdr:colOff>
      <xdr:row>78</xdr:row>
      <xdr:rowOff>120650</xdr:rowOff>
    </xdr:to>
    <xdr:sp macro="" textlink="">
      <xdr:nvSpPr>
        <xdr:cNvPr id="386" name="円/楕円 385"/>
        <xdr:cNvSpPr/>
      </xdr:nvSpPr>
      <xdr:spPr>
        <a:xfrm>
          <a:off x="2159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105427</xdr:rowOff>
    </xdr:from>
    <xdr:ext cx="762000" cy="259045"/>
    <xdr:sp macro="" textlink="">
      <xdr:nvSpPr>
        <xdr:cNvPr id="387" name="テキスト ボックス 386"/>
        <xdr:cNvSpPr txBox="1"/>
      </xdr:nvSpPr>
      <xdr:spPr>
        <a:xfrm>
          <a:off x="1828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8" name="円/楕円 387"/>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89" name="テキスト ボックス 388"/>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類似団体平均を上回っている要因として、人件費や物件費によるものとなっている。引き続き適正な定員管理及び公共施設運営や、維持管理等を適正に行い歳出削減に努める。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51888</xdr:rowOff>
    </xdr:from>
    <xdr:to>
      <xdr:col>24</xdr:col>
      <xdr:colOff>31750</xdr:colOff>
      <xdr:row>81</xdr:row>
      <xdr:rowOff>76381</xdr:rowOff>
    </xdr:to>
    <xdr:cxnSp macro="">
      <xdr:nvCxnSpPr>
        <xdr:cNvPr id="424" name="直線コネクタ 423"/>
        <xdr:cNvCxnSpPr/>
      </xdr:nvCxnSpPr>
      <xdr:spPr>
        <a:xfrm>
          <a:off x="15671800" y="13767888"/>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144978</xdr:rowOff>
    </xdr:from>
    <xdr:ext cx="762000" cy="259045"/>
    <xdr:sp macro="" textlink="">
      <xdr:nvSpPr>
        <xdr:cNvPr id="425" name="公債費以外平均値テキスト"/>
        <xdr:cNvSpPr txBox="1"/>
      </xdr:nvSpPr>
      <xdr:spPr>
        <a:xfrm>
          <a:off x="16598900" y="13346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51888</xdr:rowOff>
    </xdr:from>
    <xdr:to>
      <xdr:col>22</xdr:col>
      <xdr:colOff>565150</xdr:colOff>
      <xdr:row>81</xdr:row>
      <xdr:rowOff>27395</xdr:rowOff>
    </xdr:to>
    <xdr:cxnSp macro="">
      <xdr:nvCxnSpPr>
        <xdr:cNvPr id="427" name="直線コネクタ 426"/>
        <xdr:cNvCxnSpPr/>
      </xdr:nvCxnSpPr>
      <xdr:spPr>
        <a:xfrm flipV="1">
          <a:off x="14782800" y="1376788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104139</xdr:rowOff>
    </xdr:from>
    <xdr:to>
      <xdr:col>21</xdr:col>
      <xdr:colOff>361950</xdr:colOff>
      <xdr:row>81</xdr:row>
      <xdr:rowOff>27395</xdr:rowOff>
    </xdr:to>
    <xdr:cxnSp macro="">
      <xdr:nvCxnSpPr>
        <xdr:cNvPr id="430" name="直線コネクタ 429"/>
        <xdr:cNvCxnSpPr/>
      </xdr:nvCxnSpPr>
      <xdr:spPr>
        <a:xfrm>
          <a:off x="13893800" y="13820139"/>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36121</xdr:rowOff>
    </xdr:from>
    <xdr:ext cx="762000" cy="259045"/>
    <xdr:sp macro="" textlink="">
      <xdr:nvSpPr>
        <xdr:cNvPr id="432" name="テキスト ボックス 431"/>
        <xdr:cNvSpPr txBox="1"/>
      </xdr:nvSpPr>
      <xdr:spPr>
        <a:xfrm>
          <a:off x="14401800" y="1323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104139</xdr:rowOff>
    </xdr:from>
    <xdr:to>
      <xdr:col>20</xdr:col>
      <xdr:colOff>158750</xdr:colOff>
      <xdr:row>80</xdr:row>
      <xdr:rowOff>123734</xdr:rowOff>
    </xdr:to>
    <xdr:cxnSp macro="">
      <xdr:nvCxnSpPr>
        <xdr:cNvPr id="433" name="直線コネクタ 432"/>
        <xdr:cNvCxnSpPr/>
      </xdr:nvCxnSpPr>
      <xdr:spPr>
        <a:xfrm flipV="1">
          <a:off x="13004800" y="138201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26325</xdr:rowOff>
    </xdr:from>
    <xdr:ext cx="762000" cy="259045"/>
    <xdr:sp macro="" textlink="">
      <xdr:nvSpPr>
        <xdr:cNvPr id="435" name="テキスト ボックス 434"/>
        <xdr:cNvSpPr txBox="1"/>
      </xdr:nvSpPr>
      <xdr:spPr>
        <a:xfrm>
          <a:off x="13512800" y="132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52450</xdr:rowOff>
    </xdr:from>
    <xdr:ext cx="762000" cy="259045"/>
    <xdr:sp macro="" textlink="">
      <xdr:nvSpPr>
        <xdr:cNvPr id="437" name="テキスト ボックス 436"/>
        <xdr:cNvSpPr txBox="1"/>
      </xdr:nvSpPr>
      <xdr:spPr>
        <a:xfrm>
          <a:off x="12623800" y="1325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81</xdr:row>
      <xdr:rowOff>25581</xdr:rowOff>
    </xdr:from>
    <xdr:to>
      <xdr:col>24</xdr:col>
      <xdr:colOff>82550</xdr:colOff>
      <xdr:row>81</xdr:row>
      <xdr:rowOff>127181</xdr:rowOff>
    </xdr:to>
    <xdr:sp macro="" textlink="">
      <xdr:nvSpPr>
        <xdr:cNvPr id="443" name="円/楕円 442"/>
        <xdr:cNvSpPr/>
      </xdr:nvSpPr>
      <xdr:spPr>
        <a:xfrm>
          <a:off x="16459200" y="1391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169108</xdr:rowOff>
    </xdr:from>
    <xdr:ext cx="762000" cy="259045"/>
    <xdr:sp macro="" textlink="">
      <xdr:nvSpPr>
        <xdr:cNvPr id="444" name="公債費以外該当値テキスト"/>
        <xdr:cNvSpPr txBox="1"/>
      </xdr:nvSpPr>
      <xdr:spPr>
        <a:xfrm>
          <a:off x="16598900" y="1388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1088</xdr:rowOff>
    </xdr:from>
    <xdr:to>
      <xdr:col>22</xdr:col>
      <xdr:colOff>615950</xdr:colOff>
      <xdr:row>80</xdr:row>
      <xdr:rowOff>102688</xdr:rowOff>
    </xdr:to>
    <xdr:sp macro="" textlink="">
      <xdr:nvSpPr>
        <xdr:cNvPr id="445" name="円/楕円 444"/>
        <xdr:cNvSpPr/>
      </xdr:nvSpPr>
      <xdr:spPr>
        <a:xfrm>
          <a:off x="15621000" y="137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87465</xdr:rowOff>
    </xdr:from>
    <xdr:ext cx="736600" cy="259045"/>
    <xdr:sp macro="" textlink="">
      <xdr:nvSpPr>
        <xdr:cNvPr id="446" name="テキスト ボックス 445"/>
        <xdr:cNvSpPr txBox="1"/>
      </xdr:nvSpPr>
      <xdr:spPr>
        <a:xfrm>
          <a:off x="15290800" y="1380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148045</xdr:rowOff>
    </xdr:from>
    <xdr:to>
      <xdr:col>21</xdr:col>
      <xdr:colOff>412750</xdr:colOff>
      <xdr:row>81</xdr:row>
      <xdr:rowOff>78195</xdr:rowOff>
    </xdr:to>
    <xdr:sp macro="" textlink="">
      <xdr:nvSpPr>
        <xdr:cNvPr id="447" name="円/楕円 446"/>
        <xdr:cNvSpPr/>
      </xdr:nvSpPr>
      <xdr:spPr>
        <a:xfrm>
          <a:off x="14732000" y="138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62972</xdr:rowOff>
    </xdr:from>
    <xdr:ext cx="762000" cy="259045"/>
    <xdr:sp macro="" textlink="">
      <xdr:nvSpPr>
        <xdr:cNvPr id="448" name="テキスト ボックス 447"/>
        <xdr:cNvSpPr txBox="1"/>
      </xdr:nvSpPr>
      <xdr:spPr>
        <a:xfrm>
          <a:off x="14401800" y="1395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53339</xdr:rowOff>
    </xdr:from>
    <xdr:to>
      <xdr:col>20</xdr:col>
      <xdr:colOff>209550</xdr:colOff>
      <xdr:row>80</xdr:row>
      <xdr:rowOff>154939</xdr:rowOff>
    </xdr:to>
    <xdr:sp macro="" textlink="">
      <xdr:nvSpPr>
        <xdr:cNvPr id="449" name="円/楕円 448"/>
        <xdr:cNvSpPr/>
      </xdr:nvSpPr>
      <xdr:spPr>
        <a:xfrm>
          <a:off x="13843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139716</xdr:rowOff>
    </xdr:from>
    <xdr:ext cx="762000" cy="259045"/>
    <xdr:sp macro="" textlink="">
      <xdr:nvSpPr>
        <xdr:cNvPr id="450" name="テキスト ボックス 449"/>
        <xdr:cNvSpPr txBox="1"/>
      </xdr:nvSpPr>
      <xdr:spPr>
        <a:xfrm>
          <a:off x="13512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72934</xdr:rowOff>
    </xdr:from>
    <xdr:to>
      <xdr:col>19</xdr:col>
      <xdr:colOff>6350</xdr:colOff>
      <xdr:row>81</xdr:row>
      <xdr:rowOff>3084</xdr:rowOff>
    </xdr:to>
    <xdr:sp macro="" textlink="">
      <xdr:nvSpPr>
        <xdr:cNvPr id="451" name="円/楕円 450"/>
        <xdr:cNvSpPr/>
      </xdr:nvSpPr>
      <xdr:spPr>
        <a:xfrm>
          <a:off x="12954000" y="1378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159311</xdr:rowOff>
    </xdr:from>
    <xdr:ext cx="762000" cy="259045"/>
    <xdr:sp macro="" textlink="">
      <xdr:nvSpPr>
        <xdr:cNvPr id="452" name="テキスト ボックス 451"/>
        <xdr:cNvSpPr txBox="1"/>
      </xdr:nvSpPr>
      <xdr:spPr>
        <a:xfrm>
          <a:off x="12623800" y="1387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沖縄県座間味村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87332</xdr:rowOff>
    </xdr:from>
    <xdr:to>
      <xdr:col>4</xdr:col>
      <xdr:colOff>1117600</xdr:colOff>
      <xdr:row>16</xdr:row>
      <xdr:rowOff>93529</xdr:rowOff>
    </xdr:to>
    <xdr:cxnSp macro="">
      <xdr:nvCxnSpPr>
        <xdr:cNvPr id="49" name="直線コネクタ 48"/>
        <xdr:cNvCxnSpPr/>
      </xdr:nvCxnSpPr>
      <xdr:spPr bwMode="auto">
        <a:xfrm flipV="1">
          <a:off x="5003800" y="2878157"/>
          <a:ext cx="647700" cy="6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59746</xdr:rowOff>
    </xdr:from>
    <xdr:to>
      <xdr:col>4</xdr:col>
      <xdr:colOff>469900</xdr:colOff>
      <xdr:row>16</xdr:row>
      <xdr:rowOff>93529</xdr:rowOff>
    </xdr:to>
    <xdr:cxnSp macro="">
      <xdr:nvCxnSpPr>
        <xdr:cNvPr id="52" name="直線コネクタ 51"/>
        <xdr:cNvCxnSpPr/>
      </xdr:nvCxnSpPr>
      <xdr:spPr bwMode="auto">
        <a:xfrm>
          <a:off x="4305300" y="2850571"/>
          <a:ext cx="698500" cy="33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59746</xdr:rowOff>
    </xdr:from>
    <xdr:to>
      <xdr:col>3</xdr:col>
      <xdr:colOff>904875</xdr:colOff>
      <xdr:row>16</xdr:row>
      <xdr:rowOff>61655</xdr:rowOff>
    </xdr:to>
    <xdr:cxnSp macro="">
      <xdr:nvCxnSpPr>
        <xdr:cNvPr id="55" name="直線コネクタ 54"/>
        <xdr:cNvCxnSpPr/>
      </xdr:nvCxnSpPr>
      <xdr:spPr bwMode="auto">
        <a:xfrm flipV="1">
          <a:off x="3606800" y="2850571"/>
          <a:ext cx="698500" cy="1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59112</xdr:rowOff>
    </xdr:from>
    <xdr:to>
      <xdr:col>3</xdr:col>
      <xdr:colOff>206375</xdr:colOff>
      <xdr:row>16</xdr:row>
      <xdr:rowOff>61655</xdr:rowOff>
    </xdr:to>
    <xdr:cxnSp macro="">
      <xdr:nvCxnSpPr>
        <xdr:cNvPr id="58" name="直線コネクタ 57"/>
        <xdr:cNvCxnSpPr/>
      </xdr:nvCxnSpPr>
      <xdr:spPr bwMode="auto">
        <a:xfrm>
          <a:off x="2908300" y="2849937"/>
          <a:ext cx="698500" cy="2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36532</xdr:rowOff>
    </xdr:from>
    <xdr:to>
      <xdr:col>5</xdr:col>
      <xdr:colOff>34925</xdr:colOff>
      <xdr:row>16</xdr:row>
      <xdr:rowOff>138132</xdr:rowOff>
    </xdr:to>
    <xdr:sp macro="" textlink="">
      <xdr:nvSpPr>
        <xdr:cNvPr id="68" name="円/楕円 67"/>
        <xdr:cNvSpPr/>
      </xdr:nvSpPr>
      <xdr:spPr bwMode="auto">
        <a:xfrm>
          <a:off x="5600700" y="2827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53059</xdr:rowOff>
    </xdr:from>
    <xdr:ext cx="762000" cy="259045"/>
    <xdr:sp macro="" textlink="">
      <xdr:nvSpPr>
        <xdr:cNvPr id="69" name="人口1人当たり決算額の推移該当値テキスト130"/>
        <xdr:cNvSpPr txBox="1"/>
      </xdr:nvSpPr>
      <xdr:spPr>
        <a:xfrm>
          <a:off x="5740400" y="267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355,823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42729</xdr:rowOff>
    </xdr:from>
    <xdr:to>
      <xdr:col>4</xdr:col>
      <xdr:colOff>520700</xdr:colOff>
      <xdr:row>16</xdr:row>
      <xdr:rowOff>144329</xdr:rowOff>
    </xdr:to>
    <xdr:sp macro="" textlink="">
      <xdr:nvSpPr>
        <xdr:cNvPr id="70" name="円/楕円 69"/>
        <xdr:cNvSpPr/>
      </xdr:nvSpPr>
      <xdr:spPr bwMode="auto">
        <a:xfrm>
          <a:off x="4953000" y="2833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154506</xdr:rowOff>
    </xdr:from>
    <xdr:ext cx="736600" cy="259045"/>
    <xdr:sp macro="" textlink="">
      <xdr:nvSpPr>
        <xdr:cNvPr id="71" name="テキスト ボックス 70"/>
        <xdr:cNvSpPr txBox="1"/>
      </xdr:nvSpPr>
      <xdr:spPr>
        <a:xfrm>
          <a:off x="4622800" y="2602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352,570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8946</xdr:rowOff>
    </xdr:from>
    <xdr:to>
      <xdr:col>3</xdr:col>
      <xdr:colOff>955675</xdr:colOff>
      <xdr:row>16</xdr:row>
      <xdr:rowOff>110546</xdr:rowOff>
    </xdr:to>
    <xdr:sp macro="" textlink="">
      <xdr:nvSpPr>
        <xdr:cNvPr id="72" name="円/楕円 71"/>
        <xdr:cNvSpPr/>
      </xdr:nvSpPr>
      <xdr:spPr bwMode="auto">
        <a:xfrm>
          <a:off x="4254500" y="2799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120723</xdr:rowOff>
    </xdr:from>
    <xdr:ext cx="762000" cy="259045"/>
    <xdr:sp macro="" textlink="">
      <xdr:nvSpPr>
        <xdr:cNvPr id="73" name="テキスト ボックス 72"/>
        <xdr:cNvSpPr txBox="1"/>
      </xdr:nvSpPr>
      <xdr:spPr>
        <a:xfrm>
          <a:off x="3924300" y="256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370,304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10855</xdr:rowOff>
    </xdr:from>
    <xdr:to>
      <xdr:col>3</xdr:col>
      <xdr:colOff>257175</xdr:colOff>
      <xdr:row>16</xdr:row>
      <xdr:rowOff>112455</xdr:rowOff>
    </xdr:to>
    <xdr:sp macro="" textlink="">
      <xdr:nvSpPr>
        <xdr:cNvPr id="74" name="円/楕円 73"/>
        <xdr:cNvSpPr/>
      </xdr:nvSpPr>
      <xdr:spPr bwMode="auto">
        <a:xfrm>
          <a:off x="3556000" y="2801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122632</xdr:rowOff>
    </xdr:from>
    <xdr:ext cx="762000" cy="259045"/>
    <xdr:sp macro="" textlink="">
      <xdr:nvSpPr>
        <xdr:cNvPr id="75" name="テキスト ボックス 74"/>
        <xdr:cNvSpPr txBox="1"/>
      </xdr:nvSpPr>
      <xdr:spPr>
        <a:xfrm>
          <a:off x="3225800" y="257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369,302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8312</xdr:rowOff>
    </xdr:from>
    <xdr:to>
      <xdr:col>2</xdr:col>
      <xdr:colOff>692150</xdr:colOff>
      <xdr:row>16</xdr:row>
      <xdr:rowOff>109912</xdr:rowOff>
    </xdr:to>
    <xdr:sp macro="" textlink="">
      <xdr:nvSpPr>
        <xdr:cNvPr id="76" name="円/楕円 75"/>
        <xdr:cNvSpPr/>
      </xdr:nvSpPr>
      <xdr:spPr bwMode="auto">
        <a:xfrm>
          <a:off x="2857500" y="2799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120089</xdr:rowOff>
    </xdr:from>
    <xdr:ext cx="762000" cy="259045"/>
    <xdr:sp macro="" textlink="">
      <xdr:nvSpPr>
        <xdr:cNvPr id="77" name="テキスト ボックス 76"/>
        <xdr:cNvSpPr txBox="1"/>
      </xdr:nvSpPr>
      <xdr:spPr>
        <a:xfrm>
          <a:off x="2527300" y="256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370,637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336242</xdr:rowOff>
    </xdr:from>
    <xdr:to>
      <xdr:col>4</xdr:col>
      <xdr:colOff>1117600</xdr:colOff>
      <xdr:row>34</xdr:row>
      <xdr:rowOff>339795</xdr:rowOff>
    </xdr:to>
    <xdr:cxnSp macro="">
      <xdr:nvCxnSpPr>
        <xdr:cNvPr id="108" name="直線コネクタ 107"/>
        <xdr:cNvCxnSpPr/>
      </xdr:nvCxnSpPr>
      <xdr:spPr bwMode="auto">
        <a:xfrm>
          <a:off x="5003800" y="6603692"/>
          <a:ext cx="647700" cy="3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178314</xdr:rowOff>
    </xdr:from>
    <xdr:ext cx="762000" cy="259045"/>
    <xdr:sp macro="" textlink="">
      <xdr:nvSpPr>
        <xdr:cNvPr id="109" name="人口1人当たり決算額の推移平均値テキスト445"/>
        <xdr:cNvSpPr txBox="1"/>
      </xdr:nvSpPr>
      <xdr:spPr>
        <a:xfrm>
          <a:off x="5740400" y="6788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322531</xdr:rowOff>
    </xdr:from>
    <xdr:to>
      <xdr:col>4</xdr:col>
      <xdr:colOff>469900</xdr:colOff>
      <xdr:row>34</xdr:row>
      <xdr:rowOff>336242</xdr:rowOff>
    </xdr:to>
    <xdr:cxnSp macro="">
      <xdr:nvCxnSpPr>
        <xdr:cNvPr id="111" name="直線コネクタ 110"/>
        <xdr:cNvCxnSpPr/>
      </xdr:nvCxnSpPr>
      <xdr:spPr bwMode="auto">
        <a:xfrm>
          <a:off x="4305300" y="6589981"/>
          <a:ext cx="698500" cy="13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267486</xdr:rowOff>
    </xdr:from>
    <xdr:ext cx="736600" cy="259045"/>
    <xdr:sp macro="" textlink="">
      <xdr:nvSpPr>
        <xdr:cNvPr id="113" name="テキスト ボックス 112"/>
        <xdr:cNvSpPr txBox="1"/>
      </xdr:nvSpPr>
      <xdr:spPr>
        <a:xfrm>
          <a:off x="4622800" y="687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177763</xdr:rowOff>
    </xdr:from>
    <xdr:to>
      <xdr:col>3</xdr:col>
      <xdr:colOff>904875</xdr:colOff>
      <xdr:row>34</xdr:row>
      <xdr:rowOff>322531</xdr:rowOff>
    </xdr:to>
    <xdr:cxnSp macro="">
      <xdr:nvCxnSpPr>
        <xdr:cNvPr id="114" name="直線コネクタ 113"/>
        <xdr:cNvCxnSpPr/>
      </xdr:nvCxnSpPr>
      <xdr:spPr bwMode="auto">
        <a:xfrm>
          <a:off x="3606800" y="6445213"/>
          <a:ext cx="698500" cy="144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243524</xdr:rowOff>
    </xdr:from>
    <xdr:ext cx="762000" cy="259045"/>
    <xdr:sp macro="" textlink="">
      <xdr:nvSpPr>
        <xdr:cNvPr id="116" name="テキスト ボックス 115"/>
        <xdr:cNvSpPr txBox="1"/>
      </xdr:nvSpPr>
      <xdr:spPr>
        <a:xfrm>
          <a:off x="3924300" y="68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160984</xdr:rowOff>
    </xdr:from>
    <xdr:to>
      <xdr:col>3</xdr:col>
      <xdr:colOff>206375</xdr:colOff>
      <xdr:row>34</xdr:row>
      <xdr:rowOff>177763</xdr:rowOff>
    </xdr:to>
    <xdr:cxnSp macro="">
      <xdr:nvCxnSpPr>
        <xdr:cNvPr id="117" name="直線コネクタ 116"/>
        <xdr:cNvCxnSpPr/>
      </xdr:nvCxnSpPr>
      <xdr:spPr bwMode="auto">
        <a:xfrm>
          <a:off x="2908300" y="6428434"/>
          <a:ext cx="698500" cy="1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220573</xdr:rowOff>
    </xdr:from>
    <xdr:ext cx="762000" cy="259045"/>
    <xdr:sp macro="" textlink="">
      <xdr:nvSpPr>
        <xdr:cNvPr id="119" name="テキスト ボックス 118"/>
        <xdr:cNvSpPr txBox="1"/>
      </xdr:nvSpPr>
      <xdr:spPr>
        <a:xfrm>
          <a:off x="32258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201283</xdr:rowOff>
    </xdr:from>
    <xdr:ext cx="762000" cy="259045"/>
    <xdr:sp macro="" textlink="">
      <xdr:nvSpPr>
        <xdr:cNvPr id="121" name="テキスト ボックス 120"/>
        <xdr:cNvSpPr txBox="1"/>
      </xdr:nvSpPr>
      <xdr:spPr>
        <a:xfrm>
          <a:off x="25273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288995</xdr:rowOff>
    </xdr:from>
    <xdr:to>
      <xdr:col>5</xdr:col>
      <xdr:colOff>34925</xdr:colOff>
      <xdr:row>35</xdr:row>
      <xdr:rowOff>47695</xdr:rowOff>
    </xdr:to>
    <xdr:sp macro="" textlink="">
      <xdr:nvSpPr>
        <xdr:cNvPr id="127" name="円/楕円 126"/>
        <xdr:cNvSpPr/>
      </xdr:nvSpPr>
      <xdr:spPr bwMode="auto">
        <a:xfrm>
          <a:off x="5600700" y="6556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134072</xdr:rowOff>
    </xdr:from>
    <xdr:ext cx="762000" cy="259045"/>
    <xdr:sp macro="" textlink="">
      <xdr:nvSpPr>
        <xdr:cNvPr id="128" name="人口1人当たり決算額の推移該当値テキスト445"/>
        <xdr:cNvSpPr txBox="1"/>
      </xdr:nvSpPr>
      <xdr:spPr>
        <a:xfrm>
          <a:off x="5740400" y="640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90,957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285442</xdr:rowOff>
    </xdr:from>
    <xdr:to>
      <xdr:col>4</xdr:col>
      <xdr:colOff>520700</xdr:colOff>
      <xdr:row>35</xdr:row>
      <xdr:rowOff>44142</xdr:rowOff>
    </xdr:to>
    <xdr:sp macro="" textlink="">
      <xdr:nvSpPr>
        <xdr:cNvPr id="129" name="円/楕円 128"/>
        <xdr:cNvSpPr/>
      </xdr:nvSpPr>
      <xdr:spPr bwMode="auto">
        <a:xfrm>
          <a:off x="4953000" y="6552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54319</xdr:rowOff>
    </xdr:from>
    <xdr:ext cx="736600" cy="259045"/>
    <xdr:sp macro="" textlink="">
      <xdr:nvSpPr>
        <xdr:cNvPr id="130" name="テキスト ボックス 129"/>
        <xdr:cNvSpPr txBox="1"/>
      </xdr:nvSpPr>
      <xdr:spPr>
        <a:xfrm>
          <a:off x="4622800" y="632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91,734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271731</xdr:rowOff>
    </xdr:from>
    <xdr:to>
      <xdr:col>3</xdr:col>
      <xdr:colOff>955675</xdr:colOff>
      <xdr:row>35</xdr:row>
      <xdr:rowOff>30431</xdr:rowOff>
    </xdr:to>
    <xdr:sp macro="" textlink="">
      <xdr:nvSpPr>
        <xdr:cNvPr id="131" name="円/楕円 130"/>
        <xdr:cNvSpPr/>
      </xdr:nvSpPr>
      <xdr:spPr bwMode="auto">
        <a:xfrm>
          <a:off x="4254500" y="6539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40608</xdr:rowOff>
    </xdr:from>
    <xdr:ext cx="762000" cy="259045"/>
    <xdr:sp macro="" textlink="">
      <xdr:nvSpPr>
        <xdr:cNvPr id="132" name="テキスト ボックス 131"/>
        <xdr:cNvSpPr txBox="1"/>
      </xdr:nvSpPr>
      <xdr:spPr>
        <a:xfrm>
          <a:off x="3924300" y="630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94,733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126963</xdr:rowOff>
    </xdr:from>
    <xdr:to>
      <xdr:col>3</xdr:col>
      <xdr:colOff>257175</xdr:colOff>
      <xdr:row>34</xdr:row>
      <xdr:rowOff>228563</xdr:rowOff>
    </xdr:to>
    <xdr:sp macro="" textlink="">
      <xdr:nvSpPr>
        <xdr:cNvPr id="133" name="円/楕円 132"/>
        <xdr:cNvSpPr/>
      </xdr:nvSpPr>
      <xdr:spPr bwMode="auto">
        <a:xfrm>
          <a:off x="3556000" y="6394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238740</xdr:rowOff>
    </xdr:from>
    <xdr:ext cx="762000" cy="259045"/>
    <xdr:sp macro="" textlink="">
      <xdr:nvSpPr>
        <xdr:cNvPr id="134" name="テキスト ボックス 133"/>
        <xdr:cNvSpPr txBox="1"/>
      </xdr:nvSpPr>
      <xdr:spPr>
        <a:xfrm>
          <a:off x="3225800" y="616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126,397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110184</xdr:rowOff>
    </xdr:from>
    <xdr:to>
      <xdr:col>2</xdr:col>
      <xdr:colOff>692150</xdr:colOff>
      <xdr:row>34</xdr:row>
      <xdr:rowOff>211784</xdr:rowOff>
    </xdr:to>
    <xdr:sp macro="" textlink="">
      <xdr:nvSpPr>
        <xdr:cNvPr id="135" name="円/楕円 134"/>
        <xdr:cNvSpPr/>
      </xdr:nvSpPr>
      <xdr:spPr bwMode="auto">
        <a:xfrm>
          <a:off x="2857500" y="6377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221961</xdr:rowOff>
    </xdr:from>
    <xdr:ext cx="762000" cy="259045"/>
    <xdr:sp macro="" textlink="">
      <xdr:nvSpPr>
        <xdr:cNvPr id="136" name="テキスト ボックス 135"/>
        <xdr:cNvSpPr txBox="1"/>
      </xdr:nvSpPr>
      <xdr:spPr>
        <a:xfrm>
          <a:off x="2527300" y="61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沖縄県座間味村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
901
16.74
2,386,373
2,186,359
136,562
806,114
1,225,619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235.6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146455</xdr:rowOff>
    </xdr:from>
    <xdr:to>
      <xdr:col>6</xdr:col>
      <xdr:colOff>511175</xdr:colOff>
      <xdr:row>35</xdr:row>
      <xdr:rowOff>23276</xdr:rowOff>
    </xdr:to>
    <xdr:cxnSp macro="">
      <xdr:nvCxnSpPr>
        <xdr:cNvPr id="60" name="直線コネクタ 59"/>
        <xdr:cNvCxnSpPr/>
      </xdr:nvCxnSpPr>
      <xdr:spPr>
        <a:xfrm>
          <a:off x="3797300" y="5975755"/>
          <a:ext cx="838200" cy="4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146455</xdr:rowOff>
    </xdr:from>
    <xdr:to>
      <xdr:col>5</xdr:col>
      <xdr:colOff>358775</xdr:colOff>
      <xdr:row>35</xdr:row>
      <xdr:rowOff>24865</xdr:rowOff>
    </xdr:to>
    <xdr:cxnSp macro="">
      <xdr:nvCxnSpPr>
        <xdr:cNvPr id="63" name="直線コネクタ 62"/>
        <xdr:cNvCxnSpPr/>
      </xdr:nvCxnSpPr>
      <xdr:spPr>
        <a:xfrm flipV="1">
          <a:off x="2908300" y="5975755"/>
          <a:ext cx="889000" cy="4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24865</xdr:rowOff>
    </xdr:from>
    <xdr:to>
      <xdr:col>4</xdr:col>
      <xdr:colOff>155575</xdr:colOff>
      <xdr:row>35</xdr:row>
      <xdr:rowOff>46721</xdr:rowOff>
    </xdr:to>
    <xdr:cxnSp macro="">
      <xdr:nvCxnSpPr>
        <xdr:cNvPr id="66" name="直線コネクタ 65"/>
        <xdr:cNvCxnSpPr/>
      </xdr:nvCxnSpPr>
      <xdr:spPr>
        <a:xfrm flipV="1">
          <a:off x="2019300" y="6025615"/>
          <a:ext cx="889000" cy="2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46721</xdr:rowOff>
    </xdr:from>
    <xdr:to>
      <xdr:col>2</xdr:col>
      <xdr:colOff>638175</xdr:colOff>
      <xdr:row>35</xdr:row>
      <xdr:rowOff>127809</xdr:rowOff>
    </xdr:to>
    <xdr:cxnSp macro="">
      <xdr:nvCxnSpPr>
        <xdr:cNvPr id="69" name="直線コネクタ 68"/>
        <xdr:cNvCxnSpPr/>
      </xdr:nvCxnSpPr>
      <xdr:spPr>
        <a:xfrm flipV="1">
          <a:off x="1130300" y="6047471"/>
          <a:ext cx="889000" cy="8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143926</xdr:rowOff>
    </xdr:from>
    <xdr:to>
      <xdr:col>6</xdr:col>
      <xdr:colOff>561975</xdr:colOff>
      <xdr:row>35</xdr:row>
      <xdr:rowOff>74076</xdr:rowOff>
    </xdr:to>
    <xdr:sp macro="" textlink="">
      <xdr:nvSpPr>
        <xdr:cNvPr id="79" name="円/楕円 78"/>
        <xdr:cNvSpPr/>
      </xdr:nvSpPr>
      <xdr:spPr>
        <a:xfrm>
          <a:off x="4584700" y="597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166803</xdr:rowOff>
    </xdr:from>
    <xdr:ext cx="599010" cy="259045"/>
    <xdr:sp macro="" textlink="">
      <xdr:nvSpPr>
        <xdr:cNvPr id="80" name="人件費該当値テキスト"/>
        <xdr:cNvSpPr txBox="1"/>
      </xdr:nvSpPr>
      <xdr:spPr>
        <a:xfrm>
          <a:off x="4686300" y="582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371,115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95655</xdr:rowOff>
    </xdr:from>
    <xdr:to>
      <xdr:col>5</xdr:col>
      <xdr:colOff>409575</xdr:colOff>
      <xdr:row>35</xdr:row>
      <xdr:rowOff>25805</xdr:rowOff>
    </xdr:to>
    <xdr:sp macro="" textlink="">
      <xdr:nvSpPr>
        <xdr:cNvPr id="81" name="円/楕円 80"/>
        <xdr:cNvSpPr/>
      </xdr:nvSpPr>
      <xdr:spPr>
        <a:xfrm>
          <a:off x="3746500" y="59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42332</xdr:rowOff>
    </xdr:from>
    <xdr:ext cx="599010" cy="259045"/>
    <xdr:sp macro="" textlink="">
      <xdr:nvSpPr>
        <xdr:cNvPr id="82" name="テキスト ボックス 81"/>
        <xdr:cNvSpPr txBox="1"/>
      </xdr:nvSpPr>
      <xdr:spPr>
        <a:xfrm>
          <a:off x="3497794" y="570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396,454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145515</xdr:rowOff>
    </xdr:from>
    <xdr:to>
      <xdr:col>4</xdr:col>
      <xdr:colOff>206375</xdr:colOff>
      <xdr:row>35</xdr:row>
      <xdr:rowOff>75665</xdr:rowOff>
    </xdr:to>
    <xdr:sp macro="" textlink="">
      <xdr:nvSpPr>
        <xdr:cNvPr id="83" name="円/楕円 82"/>
        <xdr:cNvSpPr/>
      </xdr:nvSpPr>
      <xdr:spPr>
        <a:xfrm>
          <a:off x="2857500" y="59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92192</xdr:rowOff>
    </xdr:from>
    <xdr:ext cx="599010" cy="259045"/>
    <xdr:sp macro="" textlink="">
      <xdr:nvSpPr>
        <xdr:cNvPr id="84" name="テキスト ボックス 83"/>
        <xdr:cNvSpPr txBox="1"/>
      </xdr:nvSpPr>
      <xdr:spPr>
        <a:xfrm>
          <a:off x="2608794" y="575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370,281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167371</xdr:rowOff>
    </xdr:from>
    <xdr:to>
      <xdr:col>3</xdr:col>
      <xdr:colOff>3175</xdr:colOff>
      <xdr:row>35</xdr:row>
      <xdr:rowOff>97521</xdr:rowOff>
    </xdr:to>
    <xdr:sp macro="" textlink="">
      <xdr:nvSpPr>
        <xdr:cNvPr id="85" name="円/楕円 84"/>
        <xdr:cNvSpPr/>
      </xdr:nvSpPr>
      <xdr:spPr>
        <a:xfrm>
          <a:off x="1968500" y="59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114048</xdr:rowOff>
    </xdr:from>
    <xdr:ext cx="599010" cy="259045"/>
    <xdr:sp macro="" textlink="">
      <xdr:nvSpPr>
        <xdr:cNvPr id="86" name="テキスト ボックス 85"/>
        <xdr:cNvSpPr txBox="1"/>
      </xdr:nvSpPr>
      <xdr:spPr>
        <a:xfrm>
          <a:off x="1719794" y="577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358,808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77009</xdr:rowOff>
    </xdr:from>
    <xdr:to>
      <xdr:col>1</xdr:col>
      <xdr:colOff>485775</xdr:colOff>
      <xdr:row>36</xdr:row>
      <xdr:rowOff>7159</xdr:rowOff>
    </xdr:to>
    <xdr:sp macro="" textlink="">
      <xdr:nvSpPr>
        <xdr:cNvPr id="87" name="円/楕円 86"/>
        <xdr:cNvSpPr/>
      </xdr:nvSpPr>
      <xdr:spPr>
        <a:xfrm>
          <a:off x="1079500" y="607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23686</xdr:rowOff>
    </xdr:from>
    <xdr:ext cx="599010" cy="259045"/>
    <xdr:sp macro="" textlink="">
      <xdr:nvSpPr>
        <xdr:cNvPr id="88" name="テキスト ボックス 87"/>
        <xdr:cNvSpPr txBox="1"/>
      </xdr:nvSpPr>
      <xdr:spPr>
        <a:xfrm>
          <a:off x="830794" y="585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27913</xdr:rowOff>
    </xdr:from>
    <xdr:to>
      <xdr:col>6</xdr:col>
      <xdr:colOff>511175</xdr:colOff>
      <xdr:row>57</xdr:row>
      <xdr:rowOff>85975</xdr:rowOff>
    </xdr:to>
    <xdr:cxnSp macro="">
      <xdr:nvCxnSpPr>
        <xdr:cNvPr id="117" name="直線コネクタ 116"/>
        <xdr:cNvCxnSpPr/>
      </xdr:nvCxnSpPr>
      <xdr:spPr>
        <a:xfrm flipV="1">
          <a:off x="3797300" y="9800563"/>
          <a:ext cx="838200" cy="5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91411</xdr:rowOff>
    </xdr:from>
    <xdr:ext cx="599010" cy="259045"/>
    <xdr:sp macro="" textlink="">
      <xdr:nvSpPr>
        <xdr:cNvPr id="118" name="物件費平均値テキスト"/>
        <xdr:cNvSpPr txBox="1"/>
      </xdr:nvSpPr>
      <xdr:spPr>
        <a:xfrm>
          <a:off x="4686300" y="9864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85975</xdr:rowOff>
    </xdr:from>
    <xdr:to>
      <xdr:col>5</xdr:col>
      <xdr:colOff>358775</xdr:colOff>
      <xdr:row>57</xdr:row>
      <xdr:rowOff>119862</xdr:rowOff>
    </xdr:to>
    <xdr:cxnSp macro="">
      <xdr:nvCxnSpPr>
        <xdr:cNvPr id="120" name="直線コネクタ 119"/>
        <xdr:cNvCxnSpPr/>
      </xdr:nvCxnSpPr>
      <xdr:spPr>
        <a:xfrm flipV="1">
          <a:off x="2908300" y="9858625"/>
          <a:ext cx="889000" cy="3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59731</xdr:rowOff>
    </xdr:from>
    <xdr:to>
      <xdr:col>4</xdr:col>
      <xdr:colOff>155575</xdr:colOff>
      <xdr:row>57</xdr:row>
      <xdr:rowOff>119862</xdr:rowOff>
    </xdr:to>
    <xdr:cxnSp macro="">
      <xdr:nvCxnSpPr>
        <xdr:cNvPr id="123" name="直線コネクタ 122"/>
        <xdr:cNvCxnSpPr/>
      </xdr:nvCxnSpPr>
      <xdr:spPr>
        <a:xfrm>
          <a:off x="2019300" y="9832381"/>
          <a:ext cx="889000" cy="6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59731</xdr:rowOff>
    </xdr:from>
    <xdr:to>
      <xdr:col>2</xdr:col>
      <xdr:colOff>638175</xdr:colOff>
      <xdr:row>57</xdr:row>
      <xdr:rowOff>132621</xdr:rowOff>
    </xdr:to>
    <xdr:cxnSp macro="">
      <xdr:nvCxnSpPr>
        <xdr:cNvPr id="126" name="直線コネクタ 125"/>
        <xdr:cNvCxnSpPr/>
      </xdr:nvCxnSpPr>
      <xdr:spPr>
        <a:xfrm flipV="1">
          <a:off x="1130300" y="9832381"/>
          <a:ext cx="889000" cy="7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148563</xdr:rowOff>
    </xdr:from>
    <xdr:to>
      <xdr:col>6</xdr:col>
      <xdr:colOff>561975</xdr:colOff>
      <xdr:row>57</xdr:row>
      <xdr:rowOff>78713</xdr:rowOff>
    </xdr:to>
    <xdr:sp macro="" textlink="">
      <xdr:nvSpPr>
        <xdr:cNvPr id="136" name="円/楕円 135"/>
        <xdr:cNvSpPr/>
      </xdr:nvSpPr>
      <xdr:spPr>
        <a:xfrm>
          <a:off x="4584700" y="97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171440</xdr:rowOff>
    </xdr:from>
    <xdr:ext cx="599010" cy="259045"/>
    <xdr:sp macro="" textlink="">
      <xdr:nvSpPr>
        <xdr:cNvPr id="137" name="物件費該当値テキスト"/>
        <xdr:cNvSpPr txBox="1"/>
      </xdr:nvSpPr>
      <xdr:spPr>
        <a:xfrm>
          <a:off x="4686300" y="960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471,702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35175</xdr:rowOff>
    </xdr:from>
    <xdr:to>
      <xdr:col>5</xdr:col>
      <xdr:colOff>409575</xdr:colOff>
      <xdr:row>57</xdr:row>
      <xdr:rowOff>136775</xdr:rowOff>
    </xdr:to>
    <xdr:sp macro="" textlink="">
      <xdr:nvSpPr>
        <xdr:cNvPr id="138" name="円/楕円 137"/>
        <xdr:cNvSpPr/>
      </xdr:nvSpPr>
      <xdr:spPr>
        <a:xfrm>
          <a:off x="3746500" y="98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153302</xdr:rowOff>
    </xdr:from>
    <xdr:ext cx="599010" cy="259045"/>
    <xdr:sp macro="" textlink="">
      <xdr:nvSpPr>
        <xdr:cNvPr id="139" name="テキスト ボックス 138"/>
        <xdr:cNvSpPr txBox="1"/>
      </xdr:nvSpPr>
      <xdr:spPr>
        <a:xfrm>
          <a:off x="3497794" y="958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395,506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69062</xdr:rowOff>
    </xdr:from>
    <xdr:to>
      <xdr:col>4</xdr:col>
      <xdr:colOff>206375</xdr:colOff>
      <xdr:row>57</xdr:row>
      <xdr:rowOff>170662</xdr:rowOff>
    </xdr:to>
    <xdr:sp macro="" textlink="">
      <xdr:nvSpPr>
        <xdr:cNvPr id="140" name="円/楕円 139"/>
        <xdr:cNvSpPr/>
      </xdr:nvSpPr>
      <xdr:spPr>
        <a:xfrm>
          <a:off x="2857500" y="984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15739</xdr:rowOff>
    </xdr:from>
    <xdr:ext cx="599010" cy="259045"/>
    <xdr:sp macro="" textlink="">
      <xdr:nvSpPr>
        <xdr:cNvPr id="141" name="テキスト ボックス 140"/>
        <xdr:cNvSpPr txBox="1"/>
      </xdr:nvSpPr>
      <xdr:spPr>
        <a:xfrm>
          <a:off x="2608794" y="961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351,034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8931</xdr:rowOff>
    </xdr:from>
    <xdr:to>
      <xdr:col>3</xdr:col>
      <xdr:colOff>3175</xdr:colOff>
      <xdr:row>57</xdr:row>
      <xdr:rowOff>110531</xdr:rowOff>
    </xdr:to>
    <xdr:sp macro="" textlink="">
      <xdr:nvSpPr>
        <xdr:cNvPr id="142" name="円/楕円 141"/>
        <xdr:cNvSpPr/>
      </xdr:nvSpPr>
      <xdr:spPr>
        <a:xfrm>
          <a:off x="1968500" y="978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127058</xdr:rowOff>
    </xdr:from>
    <xdr:ext cx="599010" cy="259045"/>
    <xdr:sp macro="" textlink="">
      <xdr:nvSpPr>
        <xdr:cNvPr id="143" name="テキスト ボックス 142"/>
        <xdr:cNvSpPr txBox="1"/>
      </xdr:nvSpPr>
      <xdr:spPr>
        <a:xfrm>
          <a:off x="1719794" y="955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81821</xdr:rowOff>
    </xdr:from>
    <xdr:to>
      <xdr:col>1</xdr:col>
      <xdr:colOff>485775</xdr:colOff>
      <xdr:row>58</xdr:row>
      <xdr:rowOff>11971</xdr:rowOff>
    </xdr:to>
    <xdr:sp macro="" textlink="">
      <xdr:nvSpPr>
        <xdr:cNvPr id="144" name="円/楕円 143"/>
        <xdr:cNvSpPr/>
      </xdr:nvSpPr>
      <xdr:spPr>
        <a:xfrm>
          <a:off x="1079500" y="985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28498</xdr:rowOff>
    </xdr:from>
    <xdr:ext cx="599010" cy="259045"/>
    <xdr:sp macro="" textlink="">
      <xdr:nvSpPr>
        <xdr:cNvPr id="145" name="テキスト ボックス 144"/>
        <xdr:cNvSpPr txBox="1"/>
      </xdr:nvSpPr>
      <xdr:spPr>
        <a:xfrm>
          <a:off x="830794" y="962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169821</xdr:rowOff>
    </xdr:from>
    <xdr:to>
      <xdr:col>6</xdr:col>
      <xdr:colOff>511175</xdr:colOff>
      <xdr:row>78</xdr:row>
      <xdr:rowOff>25953</xdr:rowOff>
    </xdr:to>
    <xdr:cxnSp macro="">
      <xdr:nvCxnSpPr>
        <xdr:cNvPr id="172" name="直線コネクタ 171"/>
        <xdr:cNvCxnSpPr/>
      </xdr:nvCxnSpPr>
      <xdr:spPr>
        <a:xfrm>
          <a:off x="3797300" y="13371471"/>
          <a:ext cx="838200" cy="2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155525</xdr:rowOff>
    </xdr:from>
    <xdr:ext cx="534377" cy="259045"/>
    <xdr:sp macro="" textlink="">
      <xdr:nvSpPr>
        <xdr:cNvPr id="173" name="維持補修費平均値テキスト"/>
        <xdr:cNvSpPr txBox="1"/>
      </xdr:nvSpPr>
      <xdr:spPr>
        <a:xfrm>
          <a:off x="4686300" y="13357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169821</xdr:rowOff>
    </xdr:from>
    <xdr:to>
      <xdr:col>5</xdr:col>
      <xdr:colOff>358775</xdr:colOff>
      <xdr:row>78</xdr:row>
      <xdr:rowOff>12832</xdr:rowOff>
    </xdr:to>
    <xdr:cxnSp macro="">
      <xdr:nvCxnSpPr>
        <xdr:cNvPr id="175" name="直線コネクタ 174"/>
        <xdr:cNvCxnSpPr/>
      </xdr:nvCxnSpPr>
      <xdr:spPr>
        <a:xfrm flipV="1">
          <a:off x="2908300" y="13371471"/>
          <a:ext cx="889000" cy="1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94877</xdr:rowOff>
    </xdr:from>
    <xdr:ext cx="534377" cy="259045"/>
    <xdr:sp macro="" textlink="">
      <xdr:nvSpPr>
        <xdr:cNvPr id="177" name="テキスト ボックス 176"/>
        <xdr:cNvSpPr txBox="1"/>
      </xdr:nvSpPr>
      <xdr:spPr>
        <a:xfrm>
          <a:off x="3530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12832</xdr:rowOff>
    </xdr:from>
    <xdr:to>
      <xdr:col>4</xdr:col>
      <xdr:colOff>155575</xdr:colOff>
      <xdr:row>78</xdr:row>
      <xdr:rowOff>16627</xdr:rowOff>
    </xdr:to>
    <xdr:cxnSp macro="">
      <xdr:nvCxnSpPr>
        <xdr:cNvPr id="178" name="直線コネクタ 177"/>
        <xdr:cNvCxnSpPr/>
      </xdr:nvCxnSpPr>
      <xdr:spPr>
        <a:xfrm flipV="1">
          <a:off x="2019300" y="13385932"/>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102782</xdr:rowOff>
    </xdr:from>
    <xdr:ext cx="534377" cy="259045"/>
    <xdr:sp macro="" textlink="">
      <xdr:nvSpPr>
        <xdr:cNvPr id="180" name="テキスト ボックス 179"/>
        <xdr:cNvSpPr txBox="1"/>
      </xdr:nvSpPr>
      <xdr:spPr>
        <a:xfrm>
          <a:off x="2641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16627</xdr:rowOff>
    </xdr:from>
    <xdr:to>
      <xdr:col>2</xdr:col>
      <xdr:colOff>638175</xdr:colOff>
      <xdr:row>78</xdr:row>
      <xdr:rowOff>31618</xdr:rowOff>
    </xdr:to>
    <xdr:cxnSp macro="">
      <xdr:nvCxnSpPr>
        <xdr:cNvPr id="181" name="直線コネクタ 180"/>
        <xdr:cNvCxnSpPr/>
      </xdr:nvCxnSpPr>
      <xdr:spPr>
        <a:xfrm flipV="1">
          <a:off x="1130300" y="13389727"/>
          <a:ext cx="889000" cy="1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110016</xdr:rowOff>
    </xdr:from>
    <xdr:ext cx="534377" cy="259045"/>
    <xdr:sp macro="" textlink="">
      <xdr:nvSpPr>
        <xdr:cNvPr id="183" name="テキスト ボックス 182"/>
        <xdr:cNvSpPr txBox="1"/>
      </xdr:nvSpPr>
      <xdr:spPr>
        <a:xfrm>
          <a:off x="1752111" y="134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114391</xdr:rowOff>
    </xdr:from>
    <xdr:ext cx="534377" cy="259045"/>
    <xdr:sp macro="" textlink="">
      <xdr:nvSpPr>
        <xdr:cNvPr id="185" name="テキスト ボックス 184"/>
        <xdr:cNvSpPr txBox="1"/>
      </xdr:nvSpPr>
      <xdr:spPr>
        <a:xfrm>
          <a:off x="863111" y="134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146603</xdr:rowOff>
    </xdr:from>
    <xdr:to>
      <xdr:col>6</xdr:col>
      <xdr:colOff>561975</xdr:colOff>
      <xdr:row>78</xdr:row>
      <xdr:rowOff>76753</xdr:rowOff>
    </xdr:to>
    <xdr:sp macro="" textlink="">
      <xdr:nvSpPr>
        <xdr:cNvPr id="191" name="円/楕円 190"/>
        <xdr:cNvSpPr/>
      </xdr:nvSpPr>
      <xdr:spPr>
        <a:xfrm>
          <a:off x="4584700" y="1334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105980</xdr:rowOff>
    </xdr:from>
    <xdr:ext cx="534377" cy="259045"/>
    <xdr:sp macro="" textlink="">
      <xdr:nvSpPr>
        <xdr:cNvPr id="192" name="維持補修費該当値テキスト"/>
        <xdr:cNvSpPr txBox="1"/>
      </xdr:nvSpPr>
      <xdr:spPr>
        <a:xfrm>
          <a:off x="4686300" y="1313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119021</xdr:rowOff>
    </xdr:from>
    <xdr:to>
      <xdr:col>5</xdr:col>
      <xdr:colOff>409575</xdr:colOff>
      <xdr:row>78</xdr:row>
      <xdr:rowOff>49171</xdr:rowOff>
    </xdr:to>
    <xdr:sp macro="" textlink="">
      <xdr:nvSpPr>
        <xdr:cNvPr id="193" name="円/楕円 192"/>
        <xdr:cNvSpPr/>
      </xdr:nvSpPr>
      <xdr:spPr>
        <a:xfrm>
          <a:off x="3746500" y="1332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65698</xdr:rowOff>
    </xdr:from>
    <xdr:ext cx="534377" cy="259045"/>
    <xdr:sp macro="" textlink="">
      <xdr:nvSpPr>
        <xdr:cNvPr id="194" name="テキスト ボックス 193"/>
        <xdr:cNvSpPr txBox="1"/>
      </xdr:nvSpPr>
      <xdr:spPr>
        <a:xfrm>
          <a:off x="3530111" y="1309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133482</xdr:rowOff>
    </xdr:from>
    <xdr:to>
      <xdr:col>4</xdr:col>
      <xdr:colOff>206375</xdr:colOff>
      <xdr:row>78</xdr:row>
      <xdr:rowOff>63632</xdr:rowOff>
    </xdr:to>
    <xdr:sp macro="" textlink="">
      <xdr:nvSpPr>
        <xdr:cNvPr id="195" name="円/楕円 194"/>
        <xdr:cNvSpPr/>
      </xdr:nvSpPr>
      <xdr:spPr>
        <a:xfrm>
          <a:off x="2857500" y="133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80159</xdr:rowOff>
    </xdr:from>
    <xdr:ext cx="534377" cy="259045"/>
    <xdr:sp macro="" textlink="">
      <xdr:nvSpPr>
        <xdr:cNvPr id="196" name="テキスト ボックス 195"/>
        <xdr:cNvSpPr txBox="1"/>
      </xdr:nvSpPr>
      <xdr:spPr>
        <a:xfrm>
          <a:off x="2641111" y="1311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137277</xdr:rowOff>
    </xdr:from>
    <xdr:to>
      <xdr:col>3</xdr:col>
      <xdr:colOff>3175</xdr:colOff>
      <xdr:row>78</xdr:row>
      <xdr:rowOff>67427</xdr:rowOff>
    </xdr:to>
    <xdr:sp macro="" textlink="">
      <xdr:nvSpPr>
        <xdr:cNvPr id="197" name="円/楕円 196"/>
        <xdr:cNvSpPr/>
      </xdr:nvSpPr>
      <xdr:spPr>
        <a:xfrm>
          <a:off x="1968500" y="1333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83954</xdr:rowOff>
    </xdr:from>
    <xdr:ext cx="534377" cy="259045"/>
    <xdr:sp macro="" textlink="">
      <xdr:nvSpPr>
        <xdr:cNvPr id="198" name="テキスト ボックス 197"/>
        <xdr:cNvSpPr txBox="1"/>
      </xdr:nvSpPr>
      <xdr:spPr>
        <a:xfrm>
          <a:off x="1752111" y="1311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152268</xdr:rowOff>
    </xdr:from>
    <xdr:to>
      <xdr:col>1</xdr:col>
      <xdr:colOff>485775</xdr:colOff>
      <xdr:row>78</xdr:row>
      <xdr:rowOff>82418</xdr:rowOff>
    </xdr:to>
    <xdr:sp macro="" textlink="">
      <xdr:nvSpPr>
        <xdr:cNvPr id="199" name="円/楕円 198"/>
        <xdr:cNvSpPr/>
      </xdr:nvSpPr>
      <xdr:spPr>
        <a:xfrm>
          <a:off x="1079500" y="1335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98945</xdr:rowOff>
    </xdr:from>
    <xdr:ext cx="534377" cy="259045"/>
    <xdr:sp macro="" textlink="">
      <xdr:nvSpPr>
        <xdr:cNvPr id="200" name="テキスト ボックス 199"/>
        <xdr:cNvSpPr txBox="1"/>
      </xdr:nvSpPr>
      <xdr:spPr>
        <a:xfrm>
          <a:off x="863111" y="1312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137392</xdr:rowOff>
    </xdr:from>
    <xdr:to>
      <xdr:col>6</xdr:col>
      <xdr:colOff>511175</xdr:colOff>
      <xdr:row>96</xdr:row>
      <xdr:rowOff>25138</xdr:rowOff>
    </xdr:to>
    <xdr:cxnSp macro="">
      <xdr:nvCxnSpPr>
        <xdr:cNvPr id="231" name="直線コネクタ 230"/>
        <xdr:cNvCxnSpPr/>
      </xdr:nvCxnSpPr>
      <xdr:spPr>
        <a:xfrm>
          <a:off x="3797300" y="16425142"/>
          <a:ext cx="838200" cy="5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137392</xdr:rowOff>
    </xdr:from>
    <xdr:to>
      <xdr:col>5</xdr:col>
      <xdr:colOff>358775</xdr:colOff>
      <xdr:row>96</xdr:row>
      <xdr:rowOff>66777</xdr:rowOff>
    </xdr:to>
    <xdr:cxnSp macro="">
      <xdr:nvCxnSpPr>
        <xdr:cNvPr id="234" name="直線コネクタ 233"/>
        <xdr:cNvCxnSpPr/>
      </xdr:nvCxnSpPr>
      <xdr:spPr>
        <a:xfrm flipV="1">
          <a:off x="2908300" y="16425142"/>
          <a:ext cx="889000" cy="10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6" name="テキスト ボックス 235"/>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66777</xdr:rowOff>
    </xdr:from>
    <xdr:to>
      <xdr:col>4</xdr:col>
      <xdr:colOff>155575</xdr:colOff>
      <xdr:row>96</xdr:row>
      <xdr:rowOff>115664</xdr:rowOff>
    </xdr:to>
    <xdr:cxnSp macro="">
      <xdr:nvCxnSpPr>
        <xdr:cNvPr id="237" name="直線コネクタ 236"/>
        <xdr:cNvCxnSpPr/>
      </xdr:nvCxnSpPr>
      <xdr:spPr>
        <a:xfrm flipV="1">
          <a:off x="2019300" y="16525977"/>
          <a:ext cx="889000" cy="4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9" name="テキスト ボックス 238"/>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115664</xdr:rowOff>
    </xdr:from>
    <xdr:to>
      <xdr:col>2</xdr:col>
      <xdr:colOff>638175</xdr:colOff>
      <xdr:row>96</xdr:row>
      <xdr:rowOff>135150</xdr:rowOff>
    </xdr:to>
    <xdr:cxnSp macro="">
      <xdr:nvCxnSpPr>
        <xdr:cNvPr id="240" name="直線コネクタ 239"/>
        <xdr:cNvCxnSpPr/>
      </xdr:nvCxnSpPr>
      <xdr:spPr>
        <a:xfrm flipV="1">
          <a:off x="1130300" y="16574864"/>
          <a:ext cx="889000" cy="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2" name="テキスト ボックス 241"/>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4" name="テキスト ボックス 243"/>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145788</xdr:rowOff>
    </xdr:from>
    <xdr:to>
      <xdr:col>6</xdr:col>
      <xdr:colOff>561975</xdr:colOff>
      <xdr:row>96</xdr:row>
      <xdr:rowOff>75938</xdr:rowOff>
    </xdr:to>
    <xdr:sp macro="" textlink="">
      <xdr:nvSpPr>
        <xdr:cNvPr id="250" name="円/楕円 249"/>
        <xdr:cNvSpPr/>
      </xdr:nvSpPr>
      <xdr:spPr>
        <a:xfrm>
          <a:off x="4584700" y="164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124215</xdr:rowOff>
    </xdr:from>
    <xdr:ext cx="534377" cy="259045"/>
    <xdr:sp macro="" textlink="">
      <xdr:nvSpPr>
        <xdr:cNvPr id="251" name="扶助費該当値テキスト"/>
        <xdr:cNvSpPr txBox="1"/>
      </xdr:nvSpPr>
      <xdr:spPr>
        <a:xfrm>
          <a:off x="4686300"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54,024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86592</xdr:rowOff>
    </xdr:from>
    <xdr:to>
      <xdr:col>5</xdr:col>
      <xdr:colOff>409575</xdr:colOff>
      <xdr:row>96</xdr:row>
      <xdr:rowOff>16742</xdr:rowOff>
    </xdr:to>
    <xdr:sp macro="" textlink="">
      <xdr:nvSpPr>
        <xdr:cNvPr id="252" name="円/楕円 251"/>
        <xdr:cNvSpPr/>
      </xdr:nvSpPr>
      <xdr:spPr>
        <a:xfrm>
          <a:off x="3746500" y="1637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7869</xdr:rowOff>
    </xdr:from>
    <xdr:ext cx="534377" cy="259045"/>
    <xdr:sp macro="" textlink="">
      <xdr:nvSpPr>
        <xdr:cNvPr id="253" name="テキスト ボックス 252"/>
        <xdr:cNvSpPr txBox="1"/>
      </xdr:nvSpPr>
      <xdr:spPr>
        <a:xfrm>
          <a:off x="3530111" y="1646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15977</xdr:rowOff>
    </xdr:from>
    <xdr:to>
      <xdr:col>4</xdr:col>
      <xdr:colOff>206375</xdr:colOff>
      <xdr:row>96</xdr:row>
      <xdr:rowOff>117577</xdr:rowOff>
    </xdr:to>
    <xdr:sp macro="" textlink="">
      <xdr:nvSpPr>
        <xdr:cNvPr id="254" name="円/楕円 253"/>
        <xdr:cNvSpPr/>
      </xdr:nvSpPr>
      <xdr:spPr>
        <a:xfrm>
          <a:off x="2857500" y="164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108704</xdr:rowOff>
    </xdr:from>
    <xdr:ext cx="534377" cy="259045"/>
    <xdr:sp macro="" textlink="">
      <xdr:nvSpPr>
        <xdr:cNvPr id="255" name="テキスト ボックス 254"/>
        <xdr:cNvSpPr txBox="1"/>
      </xdr:nvSpPr>
      <xdr:spPr>
        <a:xfrm>
          <a:off x="2641111" y="1656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64864</xdr:rowOff>
    </xdr:from>
    <xdr:to>
      <xdr:col>3</xdr:col>
      <xdr:colOff>3175</xdr:colOff>
      <xdr:row>96</xdr:row>
      <xdr:rowOff>166464</xdr:rowOff>
    </xdr:to>
    <xdr:sp macro="" textlink="">
      <xdr:nvSpPr>
        <xdr:cNvPr id="256" name="円/楕円 255"/>
        <xdr:cNvSpPr/>
      </xdr:nvSpPr>
      <xdr:spPr>
        <a:xfrm>
          <a:off x="1968500" y="1652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157591</xdr:rowOff>
    </xdr:from>
    <xdr:ext cx="534377" cy="259045"/>
    <xdr:sp macro="" textlink="">
      <xdr:nvSpPr>
        <xdr:cNvPr id="257" name="テキスト ボックス 256"/>
        <xdr:cNvSpPr txBox="1"/>
      </xdr:nvSpPr>
      <xdr:spPr>
        <a:xfrm>
          <a:off x="1752111" y="166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45,708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84350</xdr:rowOff>
    </xdr:from>
    <xdr:to>
      <xdr:col>1</xdr:col>
      <xdr:colOff>485775</xdr:colOff>
      <xdr:row>97</xdr:row>
      <xdr:rowOff>14500</xdr:rowOff>
    </xdr:to>
    <xdr:sp macro="" textlink="">
      <xdr:nvSpPr>
        <xdr:cNvPr id="258" name="円/楕円 257"/>
        <xdr:cNvSpPr/>
      </xdr:nvSpPr>
      <xdr:spPr>
        <a:xfrm>
          <a:off x="1079500" y="165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5627</xdr:rowOff>
    </xdr:from>
    <xdr:ext cx="534377" cy="259045"/>
    <xdr:sp macro="" textlink="">
      <xdr:nvSpPr>
        <xdr:cNvPr id="259" name="テキスト ボックス 258"/>
        <xdr:cNvSpPr txBox="1"/>
      </xdr:nvSpPr>
      <xdr:spPr>
        <a:xfrm>
          <a:off x="863111" y="1663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71783</xdr:rowOff>
    </xdr:from>
    <xdr:to>
      <xdr:col>15</xdr:col>
      <xdr:colOff>180975</xdr:colOff>
      <xdr:row>37</xdr:row>
      <xdr:rowOff>85156</xdr:rowOff>
    </xdr:to>
    <xdr:cxnSp macro="">
      <xdr:nvCxnSpPr>
        <xdr:cNvPr id="290" name="直線コネクタ 289"/>
        <xdr:cNvCxnSpPr/>
      </xdr:nvCxnSpPr>
      <xdr:spPr>
        <a:xfrm flipV="1">
          <a:off x="9639300" y="6415433"/>
          <a:ext cx="8382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25503</xdr:rowOff>
    </xdr:from>
    <xdr:ext cx="599010" cy="259045"/>
    <xdr:sp macro="" textlink="">
      <xdr:nvSpPr>
        <xdr:cNvPr id="291" name="補助費等平均値テキスト"/>
        <xdr:cNvSpPr txBox="1"/>
      </xdr:nvSpPr>
      <xdr:spPr>
        <a:xfrm>
          <a:off x="10528300" y="6026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154565</xdr:rowOff>
    </xdr:from>
    <xdr:to>
      <xdr:col>14</xdr:col>
      <xdr:colOff>28575</xdr:colOff>
      <xdr:row>37</xdr:row>
      <xdr:rowOff>85156</xdr:rowOff>
    </xdr:to>
    <xdr:cxnSp macro="">
      <xdr:nvCxnSpPr>
        <xdr:cNvPr id="293" name="直線コネクタ 292"/>
        <xdr:cNvCxnSpPr/>
      </xdr:nvCxnSpPr>
      <xdr:spPr>
        <a:xfrm>
          <a:off x="8750300" y="6326765"/>
          <a:ext cx="889000" cy="10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6633</xdr:rowOff>
    </xdr:from>
    <xdr:ext cx="599010" cy="259045"/>
    <xdr:sp macro="" textlink="">
      <xdr:nvSpPr>
        <xdr:cNvPr id="295" name="テキスト ボックス 294"/>
        <xdr:cNvSpPr txBox="1"/>
      </xdr:nvSpPr>
      <xdr:spPr>
        <a:xfrm>
          <a:off x="9339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126611</xdr:rowOff>
    </xdr:from>
    <xdr:to>
      <xdr:col>12</xdr:col>
      <xdr:colOff>511175</xdr:colOff>
      <xdr:row>36</xdr:row>
      <xdr:rowOff>154565</xdr:rowOff>
    </xdr:to>
    <xdr:cxnSp macro="">
      <xdr:nvCxnSpPr>
        <xdr:cNvPr id="296" name="直線コネクタ 295"/>
        <xdr:cNvCxnSpPr/>
      </xdr:nvCxnSpPr>
      <xdr:spPr>
        <a:xfrm>
          <a:off x="7861300" y="6298811"/>
          <a:ext cx="889000" cy="2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37572</xdr:rowOff>
    </xdr:from>
    <xdr:ext cx="599010" cy="259045"/>
    <xdr:sp macro="" textlink="">
      <xdr:nvSpPr>
        <xdr:cNvPr id="298" name="テキスト ボックス 297"/>
        <xdr:cNvSpPr txBox="1"/>
      </xdr:nvSpPr>
      <xdr:spPr>
        <a:xfrm>
          <a:off x="8450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126611</xdr:rowOff>
    </xdr:from>
    <xdr:to>
      <xdr:col>11</xdr:col>
      <xdr:colOff>307975</xdr:colOff>
      <xdr:row>38</xdr:row>
      <xdr:rowOff>84124</xdr:rowOff>
    </xdr:to>
    <xdr:cxnSp macro="">
      <xdr:nvCxnSpPr>
        <xdr:cNvPr id="299" name="直線コネクタ 298"/>
        <xdr:cNvCxnSpPr/>
      </xdr:nvCxnSpPr>
      <xdr:spPr>
        <a:xfrm flipV="1">
          <a:off x="6972300" y="6298811"/>
          <a:ext cx="889000" cy="30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70951</xdr:rowOff>
    </xdr:from>
    <xdr:ext cx="599010" cy="259045"/>
    <xdr:sp macro="" textlink="">
      <xdr:nvSpPr>
        <xdr:cNvPr id="303" name="テキスト ボックス 302"/>
        <xdr:cNvSpPr txBox="1"/>
      </xdr:nvSpPr>
      <xdr:spPr>
        <a:xfrm>
          <a:off x="6672794" y="607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20983</xdr:rowOff>
    </xdr:from>
    <xdr:to>
      <xdr:col>15</xdr:col>
      <xdr:colOff>231775</xdr:colOff>
      <xdr:row>37</xdr:row>
      <xdr:rowOff>122583</xdr:rowOff>
    </xdr:to>
    <xdr:sp macro="" textlink="">
      <xdr:nvSpPr>
        <xdr:cNvPr id="309" name="円/楕円 308"/>
        <xdr:cNvSpPr/>
      </xdr:nvSpPr>
      <xdr:spPr>
        <a:xfrm>
          <a:off x="10426700" y="636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170860</xdr:rowOff>
    </xdr:from>
    <xdr:ext cx="599010" cy="259045"/>
    <xdr:sp macro="" textlink="">
      <xdr:nvSpPr>
        <xdr:cNvPr id="310" name="補助費等該当値テキスト"/>
        <xdr:cNvSpPr txBox="1"/>
      </xdr:nvSpPr>
      <xdr:spPr>
        <a:xfrm>
          <a:off x="10528300" y="634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113,297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34356</xdr:rowOff>
    </xdr:from>
    <xdr:to>
      <xdr:col>14</xdr:col>
      <xdr:colOff>79375</xdr:colOff>
      <xdr:row>37</xdr:row>
      <xdr:rowOff>135956</xdr:rowOff>
    </xdr:to>
    <xdr:sp macro="" textlink="">
      <xdr:nvSpPr>
        <xdr:cNvPr id="311" name="円/楕円 310"/>
        <xdr:cNvSpPr/>
      </xdr:nvSpPr>
      <xdr:spPr>
        <a:xfrm>
          <a:off x="9588500" y="63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127083</xdr:rowOff>
    </xdr:from>
    <xdr:ext cx="599010" cy="259045"/>
    <xdr:sp macro="" textlink="">
      <xdr:nvSpPr>
        <xdr:cNvPr id="312" name="テキスト ボックス 311"/>
        <xdr:cNvSpPr txBox="1"/>
      </xdr:nvSpPr>
      <xdr:spPr>
        <a:xfrm>
          <a:off x="9339794" y="647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109,202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103765</xdr:rowOff>
    </xdr:from>
    <xdr:to>
      <xdr:col>12</xdr:col>
      <xdr:colOff>561975</xdr:colOff>
      <xdr:row>37</xdr:row>
      <xdr:rowOff>33915</xdr:rowOff>
    </xdr:to>
    <xdr:sp macro="" textlink="">
      <xdr:nvSpPr>
        <xdr:cNvPr id="313" name="円/楕円 312"/>
        <xdr:cNvSpPr/>
      </xdr:nvSpPr>
      <xdr:spPr>
        <a:xfrm>
          <a:off x="8699500" y="62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25042</xdr:rowOff>
    </xdr:from>
    <xdr:ext cx="599010" cy="259045"/>
    <xdr:sp macro="" textlink="">
      <xdr:nvSpPr>
        <xdr:cNvPr id="314" name="テキスト ボックス 313"/>
        <xdr:cNvSpPr txBox="1"/>
      </xdr:nvSpPr>
      <xdr:spPr>
        <a:xfrm>
          <a:off x="8450794" y="636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140,448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75811</xdr:rowOff>
    </xdr:from>
    <xdr:to>
      <xdr:col>11</xdr:col>
      <xdr:colOff>358775</xdr:colOff>
      <xdr:row>37</xdr:row>
      <xdr:rowOff>5961</xdr:rowOff>
    </xdr:to>
    <xdr:sp macro="" textlink="">
      <xdr:nvSpPr>
        <xdr:cNvPr id="315" name="円/楕円 314"/>
        <xdr:cNvSpPr/>
      </xdr:nvSpPr>
      <xdr:spPr>
        <a:xfrm>
          <a:off x="7810500" y="624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22488</xdr:rowOff>
    </xdr:from>
    <xdr:ext cx="599010" cy="259045"/>
    <xdr:sp macro="" textlink="">
      <xdr:nvSpPr>
        <xdr:cNvPr id="316" name="テキスト ボックス 315"/>
        <xdr:cNvSpPr txBox="1"/>
      </xdr:nvSpPr>
      <xdr:spPr>
        <a:xfrm>
          <a:off x="7561794" y="602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149,008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33324</xdr:rowOff>
    </xdr:from>
    <xdr:to>
      <xdr:col>10</xdr:col>
      <xdr:colOff>155575</xdr:colOff>
      <xdr:row>38</xdr:row>
      <xdr:rowOff>134924</xdr:rowOff>
    </xdr:to>
    <xdr:sp macro="" textlink="">
      <xdr:nvSpPr>
        <xdr:cNvPr id="317" name="円/楕円 316"/>
        <xdr:cNvSpPr/>
      </xdr:nvSpPr>
      <xdr:spPr>
        <a:xfrm>
          <a:off x="6921500" y="65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126051</xdr:rowOff>
    </xdr:from>
    <xdr:ext cx="534377" cy="259045"/>
    <xdr:sp macro="" textlink="">
      <xdr:nvSpPr>
        <xdr:cNvPr id="318" name="テキスト ボックス 317"/>
        <xdr:cNvSpPr txBox="1"/>
      </xdr:nvSpPr>
      <xdr:spPr>
        <a:xfrm>
          <a:off x="6705111" y="664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50550</xdr:rowOff>
    </xdr:from>
    <xdr:to>
      <xdr:col>15</xdr:col>
      <xdr:colOff>180975</xdr:colOff>
      <xdr:row>55</xdr:row>
      <xdr:rowOff>57975</xdr:rowOff>
    </xdr:to>
    <xdr:cxnSp macro="">
      <xdr:nvCxnSpPr>
        <xdr:cNvPr id="343" name="直線コネクタ 342"/>
        <xdr:cNvCxnSpPr/>
      </xdr:nvCxnSpPr>
      <xdr:spPr>
        <a:xfrm>
          <a:off x="9639300" y="9480300"/>
          <a:ext cx="8382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131384</xdr:rowOff>
    </xdr:from>
    <xdr:ext cx="599010" cy="259045"/>
    <xdr:sp macro="" textlink="">
      <xdr:nvSpPr>
        <xdr:cNvPr id="344" name="普通建設事業費平均値テキスト"/>
        <xdr:cNvSpPr txBox="1"/>
      </xdr:nvSpPr>
      <xdr:spPr>
        <a:xfrm>
          <a:off x="10528300" y="9732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50550</xdr:rowOff>
    </xdr:from>
    <xdr:to>
      <xdr:col>14</xdr:col>
      <xdr:colOff>28575</xdr:colOff>
      <xdr:row>56</xdr:row>
      <xdr:rowOff>112540</xdr:rowOff>
    </xdr:to>
    <xdr:cxnSp macro="">
      <xdr:nvCxnSpPr>
        <xdr:cNvPr id="346" name="直線コネクタ 345"/>
        <xdr:cNvCxnSpPr/>
      </xdr:nvCxnSpPr>
      <xdr:spPr>
        <a:xfrm flipV="1">
          <a:off x="8750300" y="9480300"/>
          <a:ext cx="889000" cy="23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112540</xdr:rowOff>
    </xdr:from>
    <xdr:to>
      <xdr:col>12</xdr:col>
      <xdr:colOff>511175</xdr:colOff>
      <xdr:row>57</xdr:row>
      <xdr:rowOff>61434</xdr:rowOff>
    </xdr:to>
    <xdr:cxnSp macro="">
      <xdr:nvCxnSpPr>
        <xdr:cNvPr id="349" name="直線コネクタ 348"/>
        <xdr:cNvCxnSpPr/>
      </xdr:nvCxnSpPr>
      <xdr:spPr>
        <a:xfrm flipV="1">
          <a:off x="7861300" y="9713740"/>
          <a:ext cx="889000" cy="1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61434</xdr:rowOff>
    </xdr:from>
    <xdr:to>
      <xdr:col>11</xdr:col>
      <xdr:colOff>307975</xdr:colOff>
      <xdr:row>57</xdr:row>
      <xdr:rowOff>120796</xdr:rowOff>
    </xdr:to>
    <xdr:cxnSp macro="">
      <xdr:nvCxnSpPr>
        <xdr:cNvPr id="352" name="直線コネクタ 351"/>
        <xdr:cNvCxnSpPr/>
      </xdr:nvCxnSpPr>
      <xdr:spPr>
        <a:xfrm flipV="1">
          <a:off x="6972300" y="9834084"/>
          <a:ext cx="889000" cy="5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147838</xdr:rowOff>
    </xdr:from>
    <xdr:ext cx="599010" cy="259045"/>
    <xdr:sp macro="" textlink="">
      <xdr:nvSpPr>
        <xdr:cNvPr id="356" name="テキスト ボックス 355"/>
        <xdr:cNvSpPr txBox="1"/>
      </xdr:nvSpPr>
      <xdr:spPr>
        <a:xfrm>
          <a:off x="6672794" y="95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7175</xdr:rowOff>
    </xdr:from>
    <xdr:to>
      <xdr:col>15</xdr:col>
      <xdr:colOff>231775</xdr:colOff>
      <xdr:row>55</xdr:row>
      <xdr:rowOff>108775</xdr:rowOff>
    </xdr:to>
    <xdr:sp macro="" textlink="">
      <xdr:nvSpPr>
        <xdr:cNvPr id="362" name="円/楕円 361"/>
        <xdr:cNvSpPr/>
      </xdr:nvSpPr>
      <xdr:spPr>
        <a:xfrm>
          <a:off x="10426700" y="94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30052</xdr:rowOff>
    </xdr:from>
    <xdr:ext cx="599010" cy="259045"/>
    <xdr:sp macro="" textlink="">
      <xdr:nvSpPr>
        <xdr:cNvPr id="363" name="普通建設事業費該当値テキスト"/>
        <xdr:cNvSpPr txBox="1"/>
      </xdr:nvSpPr>
      <xdr:spPr>
        <a:xfrm>
          <a:off x="10528300" y="928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843,001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171200</xdr:rowOff>
    </xdr:from>
    <xdr:to>
      <xdr:col>14</xdr:col>
      <xdr:colOff>79375</xdr:colOff>
      <xdr:row>55</xdr:row>
      <xdr:rowOff>101350</xdr:rowOff>
    </xdr:to>
    <xdr:sp macro="" textlink="">
      <xdr:nvSpPr>
        <xdr:cNvPr id="364" name="円/楕円 363"/>
        <xdr:cNvSpPr/>
      </xdr:nvSpPr>
      <xdr:spPr>
        <a:xfrm>
          <a:off x="9588500" y="942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117877</xdr:rowOff>
    </xdr:from>
    <xdr:ext cx="599010" cy="259045"/>
    <xdr:sp macro="" textlink="">
      <xdr:nvSpPr>
        <xdr:cNvPr id="365" name="テキスト ボックス 364"/>
        <xdr:cNvSpPr txBox="1"/>
      </xdr:nvSpPr>
      <xdr:spPr>
        <a:xfrm>
          <a:off x="9339794" y="920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855,993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61740</xdr:rowOff>
    </xdr:from>
    <xdr:to>
      <xdr:col>12</xdr:col>
      <xdr:colOff>561975</xdr:colOff>
      <xdr:row>56</xdr:row>
      <xdr:rowOff>163340</xdr:rowOff>
    </xdr:to>
    <xdr:sp macro="" textlink="">
      <xdr:nvSpPr>
        <xdr:cNvPr id="366" name="円/楕円 365"/>
        <xdr:cNvSpPr/>
      </xdr:nvSpPr>
      <xdr:spPr>
        <a:xfrm>
          <a:off x="8699500" y="96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8417</xdr:rowOff>
    </xdr:from>
    <xdr:ext cx="599010" cy="259045"/>
    <xdr:sp macro="" textlink="">
      <xdr:nvSpPr>
        <xdr:cNvPr id="367" name="テキスト ボックス 366"/>
        <xdr:cNvSpPr txBox="1"/>
      </xdr:nvSpPr>
      <xdr:spPr>
        <a:xfrm>
          <a:off x="8450794" y="943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447,524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10634</xdr:rowOff>
    </xdr:from>
    <xdr:to>
      <xdr:col>11</xdr:col>
      <xdr:colOff>358775</xdr:colOff>
      <xdr:row>57</xdr:row>
      <xdr:rowOff>112234</xdr:rowOff>
    </xdr:to>
    <xdr:sp macro="" textlink="">
      <xdr:nvSpPr>
        <xdr:cNvPr id="368" name="円/楕円 367"/>
        <xdr:cNvSpPr/>
      </xdr:nvSpPr>
      <xdr:spPr>
        <a:xfrm>
          <a:off x="7810500" y="978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128761</xdr:rowOff>
    </xdr:from>
    <xdr:ext cx="599010" cy="259045"/>
    <xdr:sp macro="" textlink="">
      <xdr:nvSpPr>
        <xdr:cNvPr id="369" name="テキスト ボックス 368"/>
        <xdr:cNvSpPr txBox="1"/>
      </xdr:nvSpPr>
      <xdr:spPr>
        <a:xfrm>
          <a:off x="7561794" y="955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236,948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69996</xdr:rowOff>
    </xdr:from>
    <xdr:to>
      <xdr:col>10</xdr:col>
      <xdr:colOff>155575</xdr:colOff>
      <xdr:row>58</xdr:row>
      <xdr:rowOff>146</xdr:rowOff>
    </xdr:to>
    <xdr:sp macro="" textlink="">
      <xdr:nvSpPr>
        <xdr:cNvPr id="370" name="円/楕円 369"/>
        <xdr:cNvSpPr/>
      </xdr:nvSpPr>
      <xdr:spPr>
        <a:xfrm>
          <a:off x="6921500" y="98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162723</xdr:rowOff>
    </xdr:from>
    <xdr:ext cx="599010" cy="259045"/>
    <xdr:sp macro="" textlink="">
      <xdr:nvSpPr>
        <xdr:cNvPr id="371" name="テキスト ボックス 370"/>
        <xdr:cNvSpPr txBox="1"/>
      </xdr:nvSpPr>
      <xdr:spPr>
        <a:xfrm>
          <a:off x="6672794" y="993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42813</xdr:rowOff>
    </xdr:from>
    <xdr:to>
      <xdr:col>15</xdr:col>
      <xdr:colOff>180975</xdr:colOff>
      <xdr:row>79</xdr:row>
      <xdr:rowOff>44450</xdr:rowOff>
    </xdr:to>
    <xdr:cxnSp macro="">
      <xdr:nvCxnSpPr>
        <xdr:cNvPr id="400" name="直線コネクタ 399"/>
        <xdr:cNvCxnSpPr/>
      </xdr:nvCxnSpPr>
      <xdr:spPr>
        <a:xfrm flipV="1">
          <a:off x="9639300" y="13587363"/>
          <a:ext cx="8382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163463</xdr:rowOff>
    </xdr:from>
    <xdr:to>
      <xdr:col>15</xdr:col>
      <xdr:colOff>231775</xdr:colOff>
      <xdr:row>79</xdr:row>
      <xdr:rowOff>93613</xdr:rowOff>
    </xdr:to>
    <xdr:sp macro="" textlink="">
      <xdr:nvSpPr>
        <xdr:cNvPr id="410" name="円/楕円 409"/>
        <xdr:cNvSpPr/>
      </xdr:nvSpPr>
      <xdr:spPr>
        <a:xfrm>
          <a:off x="10426700" y="13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78390</xdr:rowOff>
    </xdr:from>
    <xdr:ext cx="469744" cy="259045"/>
    <xdr:sp macro="" textlink="">
      <xdr:nvSpPr>
        <xdr:cNvPr id="411" name="普通建設事業費 （ うち新規整備　）該当値テキスト"/>
        <xdr:cNvSpPr txBox="1"/>
      </xdr:nvSpPr>
      <xdr:spPr>
        <a:xfrm>
          <a:off x="10528300" y="134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12" name="円/楕円 411"/>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13" name="テキスト ボックス 412"/>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102422</xdr:rowOff>
    </xdr:from>
    <xdr:to>
      <xdr:col>15</xdr:col>
      <xdr:colOff>180975</xdr:colOff>
      <xdr:row>98</xdr:row>
      <xdr:rowOff>130924</xdr:rowOff>
    </xdr:to>
    <xdr:cxnSp macro="">
      <xdr:nvCxnSpPr>
        <xdr:cNvPr id="440" name="直線コネクタ 439"/>
        <xdr:cNvCxnSpPr/>
      </xdr:nvCxnSpPr>
      <xdr:spPr>
        <a:xfrm>
          <a:off x="9639300" y="16904522"/>
          <a:ext cx="838200" cy="2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163627</xdr:rowOff>
    </xdr:from>
    <xdr:ext cx="599010" cy="259045"/>
    <xdr:sp macro="" textlink="">
      <xdr:nvSpPr>
        <xdr:cNvPr id="441" name="普通建設事業費 （ うち更新整備　）平均値テキスト"/>
        <xdr:cNvSpPr txBox="1"/>
      </xdr:nvSpPr>
      <xdr:spPr>
        <a:xfrm>
          <a:off x="10528300" y="16622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86033</xdr:rowOff>
    </xdr:from>
    <xdr:ext cx="599010" cy="259045"/>
    <xdr:sp macro="" textlink="">
      <xdr:nvSpPr>
        <xdr:cNvPr id="444" name="テキスト ボックス 443"/>
        <xdr:cNvSpPr txBox="1"/>
      </xdr:nvSpPr>
      <xdr:spPr>
        <a:xfrm>
          <a:off x="9339794" y="1654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80124</xdr:rowOff>
    </xdr:from>
    <xdr:to>
      <xdr:col>15</xdr:col>
      <xdr:colOff>231775</xdr:colOff>
      <xdr:row>99</xdr:row>
      <xdr:rowOff>10274</xdr:rowOff>
    </xdr:to>
    <xdr:sp macro="" textlink="">
      <xdr:nvSpPr>
        <xdr:cNvPr id="450" name="円/楕円 449"/>
        <xdr:cNvSpPr/>
      </xdr:nvSpPr>
      <xdr:spPr>
        <a:xfrm>
          <a:off x="10426700" y="1688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166501</xdr:rowOff>
    </xdr:from>
    <xdr:ext cx="469744" cy="259045"/>
    <xdr:sp macro="" textlink="">
      <xdr:nvSpPr>
        <xdr:cNvPr id="451" name="普通建設事業費 （ うち更新整備　）該当値テキスト"/>
        <xdr:cNvSpPr txBox="1"/>
      </xdr:nvSpPr>
      <xdr:spPr>
        <a:xfrm>
          <a:off x="10528300" y="1679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9,597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51622</xdr:rowOff>
    </xdr:from>
    <xdr:to>
      <xdr:col>14</xdr:col>
      <xdr:colOff>79375</xdr:colOff>
      <xdr:row>98</xdr:row>
      <xdr:rowOff>153222</xdr:rowOff>
    </xdr:to>
    <xdr:sp macro="" textlink="">
      <xdr:nvSpPr>
        <xdr:cNvPr id="452" name="円/楕円 451"/>
        <xdr:cNvSpPr/>
      </xdr:nvSpPr>
      <xdr:spPr>
        <a:xfrm>
          <a:off x="9588500" y="1685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144349</xdr:rowOff>
    </xdr:from>
    <xdr:ext cx="534377" cy="259045"/>
    <xdr:sp macro="" textlink="">
      <xdr:nvSpPr>
        <xdr:cNvPr id="453" name="テキスト ボックス 452"/>
        <xdr:cNvSpPr txBox="1"/>
      </xdr:nvSpPr>
      <xdr:spPr>
        <a:xfrm>
          <a:off x="9372111" y="1694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156840</xdr:rowOff>
    </xdr:from>
    <xdr:to>
      <xdr:col>23</xdr:col>
      <xdr:colOff>517525</xdr:colOff>
      <xdr:row>39</xdr:row>
      <xdr:rowOff>1732</xdr:rowOff>
    </xdr:to>
    <xdr:cxnSp macro="">
      <xdr:nvCxnSpPr>
        <xdr:cNvPr id="482" name="直線コネクタ 481"/>
        <xdr:cNvCxnSpPr/>
      </xdr:nvCxnSpPr>
      <xdr:spPr>
        <a:xfrm flipV="1">
          <a:off x="15481300" y="6671940"/>
          <a:ext cx="838200" cy="1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122093</xdr:rowOff>
    </xdr:from>
    <xdr:ext cx="534377" cy="259045"/>
    <xdr:sp macro="" textlink="">
      <xdr:nvSpPr>
        <xdr:cNvPr id="483" name="災害復旧事業費平均値テキスト"/>
        <xdr:cNvSpPr txBox="1"/>
      </xdr:nvSpPr>
      <xdr:spPr>
        <a:xfrm>
          <a:off x="16370300" y="66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1732</xdr:rowOff>
    </xdr:from>
    <xdr:to>
      <xdr:col>22</xdr:col>
      <xdr:colOff>365125</xdr:colOff>
      <xdr:row>39</xdr:row>
      <xdr:rowOff>44450</xdr:rowOff>
    </xdr:to>
    <xdr:cxnSp macro="">
      <xdr:nvCxnSpPr>
        <xdr:cNvPr id="485" name="直線コネクタ 484"/>
        <xdr:cNvCxnSpPr/>
      </xdr:nvCxnSpPr>
      <xdr:spPr>
        <a:xfrm flipV="1">
          <a:off x="14592300" y="6688282"/>
          <a:ext cx="889000" cy="4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68296</xdr:rowOff>
    </xdr:from>
    <xdr:ext cx="534377" cy="259045"/>
    <xdr:sp macro="" textlink="">
      <xdr:nvSpPr>
        <xdr:cNvPr id="487" name="テキスト ボックス 486"/>
        <xdr:cNvSpPr txBox="1"/>
      </xdr:nvSpPr>
      <xdr:spPr>
        <a:xfrm>
          <a:off x="15214111" y="675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8" name="直線コネクタ 48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1" name="直線コネクタ 49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79982</xdr:rowOff>
    </xdr:from>
    <xdr:ext cx="534377" cy="259045"/>
    <xdr:sp macro="" textlink="">
      <xdr:nvSpPr>
        <xdr:cNvPr id="493" name="テキスト ボックス 492"/>
        <xdr:cNvSpPr txBox="1"/>
      </xdr:nvSpPr>
      <xdr:spPr>
        <a:xfrm>
          <a:off x="13436111" y="64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91809</xdr:rowOff>
    </xdr:from>
    <xdr:ext cx="534377" cy="259045"/>
    <xdr:sp macro="" textlink="">
      <xdr:nvSpPr>
        <xdr:cNvPr id="495" name="テキスト ボックス 494"/>
        <xdr:cNvSpPr txBox="1"/>
      </xdr:nvSpPr>
      <xdr:spPr>
        <a:xfrm>
          <a:off x="12547111" y="643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106040</xdr:rowOff>
    </xdr:from>
    <xdr:to>
      <xdr:col>23</xdr:col>
      <xdr:colOff>568325</xdr:colOff>
      <xdr:row>39</xdr:row>
      <xdr:rowOff>36190</xdr:rowOff>
    </xdr:to>
    <xdr:sp macro="" textlink="">
      <xdr:nvSpPr>
        <xdr:cNvPr id="501" name="円/楕円 500"/>
        <xdr:cNvSpPr/>
      </xdr:nvSpPr>
      <xdr:spPr>
        <a:xfrm>
          <a:off x="16268700" y="66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65417</xdr:rowOff>
    </xdr:from>
    <xdr:ext cx="534377" cy="259045"/>
    <xdr:sp macro="" textlink="">
      <xdr:nvSpPr>
        <xdr:cNvPr id="502" name="災害復旧事業費該当値テキスト"/>
        <xdr:cNvSpPr txBox="1"/>
      </xdr:nvSpPr>
      <xdr:spPr>
        <a:xfrm>
          <a:off x="16370300" y="640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46,504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122382</xdr:rowOff>
    </xdr:from>
    <xdr:to>
      <xdr:col>22</xdr:col>
      <xdr:colOff>415925</xdr:colOff>
      <xdr:row>39</xdr:row>
      <xdr:rowOff>52532</xdr:rowOff>
    </xdr:to>
    <xdr:sp macro="" textlink="">
      <xdr:nvSpPr>
        <xdr:cNvPr id="503" name="円/楕円 502"/>
        <xdr:cNvSpPr/>
      </xdr:nvSpPr>
      <xdr:spPr>
        <a:xfrm>
          <a:off x="15430500" y="66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69059</xdr:rowOff>
    </xdr:from>
    <xdr:ext cx="534377" cy="259045"/>
    <xdr:sp macro="" textlink="">
      <xdr:nvSpPr>
        <xdr:cNvPr id="504" name="テキスト ボックス 503"/>
        <xdr:cNvSpPr txBox="1"/>
      </xdr:nvSpPr>
      <xdr:spPr>
        <a:xfrm>
          <a:off x="15214111" y="641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5" name="円/楕円 50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6" name="テキスト ボックス 50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0" name="テキスト ボックス 50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21552</xdr:rowOff>
    </xdr:from>
    <xdr:to>
      <xdr:col>23</xdr:col>
      <xdr:colOff>517525</xdr:colOff>
      <xdr:row>77</xdr:row>
      <xdr:rowOff>35827</xdr:rowOff>
    </xdr:to>
    <xdr:cxnSp macro="">
      <xdr:nvCxnSpPr>
        <xdr:cNvPr id="596" name="直線コネクタ 595"/>
        <xdr:cNvCxnSpPr/>
      </xdr:nvCxnSpPr>
      <xdr:spPr>
        <a:xfrm>
          <a:off x="15481300" y="13223202"/>
          <a:ext cx="838200" cy="1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85734</xdr:rowOff>
    </xdr:from>
    <xdr:ext cx="599010" cy="259045"/>
    <xdr:sp macro="" textlink="">
      <xdr:nvSpPr>
        <xdr:cNvPr id="597" name="公債費平均値テキスト"/>
        <xdr:cNvSpPr txBox="1"/>
      </xdr:nvSpPr>
      <xdr:spPr>
        <a:xfrm>
          <a:off x="16370300" y="13287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169298</xdr:rowOff>
    </xdr:from>
    <xdr:to>
      <xdr:col>22</xdr:col>
      <xdr:colOff>365125</xdr:colOff>
      <xdr:row>77</xdr:row>
      <xdr:rowOff>21552</xdr:rowOff>
    </xdr:to>
    <xdr:cxnSp macro="">
      <xdr:nvCxnSpPr>
        <xdr:cNvPr id="599" name="直線コネクタ 598"/>
        <xdr:cNvCxnSpPr/>
      </xdr:nvCxnSpPr>
      <xdr:spPr>
        <a:xfrm>
          <a:off x="14592300" y="13199498"/>
          <a:ext cx="889000" cy="2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164298</xdr:rowOff>
    </xdr:from>
    <xdr:ext cx="599010" cy="259045"/>
    <xdr:sp macro="" textlink="">
      <xdr:nvSpPr>
        <xdr:cNvPr id="601" name="テキスト ボックス 600"/>
        <xdr:cNvSpPr txBox="1"/>
      </xdr:nvSpPr>
      <xdr:spPr>
        <a:xfrm>
          <a:off x="15181794"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56423</xdr:rowOff>
    </xdr:from>
    <xdr:to>
      <xdr:col>21</xdr:col>
      <xdr:colOff>161925</xdr:colOff>
      <xdr:row>76</xdr:row>
      <xdr:rowOff>169298</xdr:rowOff>
    </xdr:to>
    <xdr:cxnSp macro="">
      <xdr:nvCxnSpPr>
        <xdr:cNvPr id="602" name="直線コネクタ 601"/>
        <xdr:cNvCxnSpPr/>
      </xdr:nvCxnSpPr>
      <xdr:spPr>
        <a:xfrm>
          <a:off x="13703300" y="13086623"/>
          <a:ext cx="889000" cy="11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153197</xdr:rowOff>
    </xdr:from>
    <xdr:to>
      <xdr:col>19</xdr:col>
      <xdr:colOff>644525</xdr:colOff>
      <xdr:row>76</xdr:row>
      <xdr:rowOff>56423</xdr:rowOff>
    </xdr:to>
    <xdr:cxnSp macro="">
      <xdr:nvCxnSpPr>
        <xdr:cNvPr id="605" name="直線コネクタ 604"/>
        <xdr:cNvCxnSpPr/>
      </xdr:nvCxnSpPr>
      <xdr:spPr>
        <a:xfrm>
          <a:off x="12814300" y="13011947"/>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156477</xdr:rowOff>
    </xdr:from>
    <xdr:to>
      <xdr:col>23</xdr:col>
      <xdr:colOff>568325</xdr:colOff>
      <xdr:row>77</xdr:row>
      <xdr:rowOff>86627</xdr:rowOff>
    </xdr:to>
    <xdr:sp macro="" textlink="">
      <xdr:nvSpPr>
        <xdr:cNvPr id="615" name="円/楕円 614"/>
        <xdr:cNvSpPr/>
      </xdr:nvSpPr>
      <xdr:spPr>
        <a:xfrm>
          <a:off x="16268700" y="1318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7904</xdr:rowOff>
    </xdr:from>
    <xdr:ext cx="599010" cy="259045"/>
    <xdr:sp macro="" textlink="">
      <xdr:nvSpPr>
        <xdr:cNvPr id="616" name="公債費該当値テキスト"/>
        <xdr:cNvSpPr txBox="1"/>
      </xdr:nvSpPr>
      <xdr:spPr>
        <a:xfrm>
          <a:off x="16370300" y="1303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184,526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142202</xdr:rowOff>
    </xdr:from>
    <xdr:to>
      <xdr:col>22</xdr:col>
      <xdr:colOff>415925</xdr:colOff>
      <xdr:row>77</xdr:row>
      <xdr:rowOff>72352</xdr:rowOff>
    </xdr:to>
    <xdr:sp macro="" textlink="">
      <xdr:nvSpPr>
        <xdr:cNvPr id="617" name="円/楕円 616"/>
        <xdr:cNvSpPr/>
      </xdr:nvSpPr>
      <xdr:spPr>
        <a:xfrm>
          <a:off x="15430500" y="1317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88879</xdr:rowOff>
    </xdr:from>
    <xdr:ext cx="599010" cy="259045"/>
    <xdr:sp macro="" textlink="">
      <xdr:nvSpPr>
        <xdr:cNvPr id="618" name="テキスト ボックス 617"/>
        <xdr:cNvSpPr txBox="1"/>
      </xdr:nvSpPr>
      <xdr:spPr>
        <a:xfrm>
          <a:off x="15181794" y="1294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192,020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118498</xdr:rowOff>
    </xdr:from>
    <xdr:to>
      <xdr:col>21</xdr:col>
      <xdr:colOff>212725</xdr:colOff>
      <xdr:row>77</xdr:row>
      <xdr:rowOff>48648</xdr:rowOff>
    </xdr:to>
    <xdr:sp macro="" textlink="">
      <xdr:nvSpPr>
        <xdr:cNvPr id="619" name="円/楕円 618"/>
        <xdr:cNvSpPr/>
      </xdr:nvSpPr>
      <xdr:spPr>
        <a:xfrm>
          <a:off x="14541500" y="131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65175</xdr:rowOff>
    </xdr:from>
    <xdr:ext cx="599010" cy="259045"/>
    <xdr:sp macro="" textlink="">
      <xdr:nvSpPr>
        <xdr:cNvPr id="620" name="テキスト ボックス 619"/>
        <xdr:cNvSpPr txBox="1"/>
      </xdr:nvSpPr>
      <xdr:spPr>
        <a:xfrm>
          <a:off x="14292794" y="1292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204,463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5623</xdr:rowOff>
    </xdr:from>
    <xdr:to>
      <xdr:col>20</xdr:col>
      <xdr:colOff>9525</xdr:colOff>
      <xdr:row>76</xdr:row>
      <xdr:rowOff>107223</xdr:rowOff>
    </xdr:to>
    <xdr:sp macro="" textlink="">
      <xdr:nvSpPr>
        <xdr:cNvPr id="621" name="円/楕円 620"/>
        <xdr:cNvSpPr/>
      </xdr:nvSpPr>
      <xdr:spPr>
        <a:xfrm>
          <a:off x="13652500" y="1303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123750</xdr:rowOff>
    </xdr:from>
    <xdr:ext cx="599010" cy="259045"/>
    <xdr:sp macro="" textlink="">
      <xdr:nvSpPr>
        <xdr:cNvPr id="622" name="テキスト ボックス 621"/>
        <xdr:cNvSpPr txBox="1"/>
      </xdr:nvSpPr>
      <xdr:spPr>
        <a:xfrm>
          <a:off x="13403794" y="1281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263,715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102397</xdr:rowOff>
    </xdr:from>
    <xdr:to>
      <xdr:col>18</xdr:col>
      <xdr:colOff>492125</xdr:colOff>
      <xdr:row>76</xdr:row>
      <xdr:rowOff>32547</xdr:rowOff>
    </xdr:to>
    <xdr:sp macro="" textlink="">
      <xdr:nvSpPr>
        <xdr:cNvPr id="623" name="円/楕円 622"/>
        <xdr:cNvSpPr/>
      </xdr:nvSpPr>
      <xdr:spPr>
        <a:xfrm>
          <a:off x="12763500" y="1296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49074</xdr:rowOff>
    </xdr:from>
    <xdr:ext cx="599010" cy="259045"/>
    <xdr:sp macro="" textlink="">
      <xdr:nvSpPr>
        <xdr:cNvPr id="624" name="テキスト ボックス 623"/>
        <xdr:cNvSpPr txBox="1"/>
      </xdr:nvSpPr>
      <xdr:spPr>
        <a:xfrm>
          <a:off x="12514794" y="1273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0" name="テキスト ボックス 63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2" name="テキスト ボックス 64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4" name="テキスト ボックス 64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92983</xdr:rowOff>
    </xdr:from>
    <xdr:to>
      <xdr:col>23</xdr:col>
      <xdr:colOff>516889</xdr:colOff>
      <xdr:row>99</xdr:row>
      <xdr:rowOff>44450</xdr:rowOff>
    </xdr:to>
    <xdr:cxnSp macro="">
      <xdr:nvCxnSpPr>
        <xdr:cNvPr id="648" name="直線コネクタ 647"/>
        <xdr:cNvCxnSpPr/>
      </xdr:nvCxnSpPr>
      <xdr:spPr>
        <a:xfrm flipV="1">
          <a:off x="16317595" y="15523483"/>
          <a:ext cx="1269" cy="1494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39660</xdr:rowOff>
    </xdr:from>
    <xdr:ext cx="599010" cy="259045"/>
    <xdr:sp macro="" textlink="">
      <xdr:nvSpPr>
        <xdr:cNvPr id="651" name="積立金最大値テキスト"/>
        <xdr:cNvSpPr txBox="1"/>
      </xdr:nvSpPr>
      <xdr:spPr>
        <a:xfrm>
          <a:off x="16370300" y="152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90</xdr:row>
      <xdr:rowOff>92983</xdr:rowOff>
    </xdr:from>
    <xdr:to>
      <xdr:col>23</xdr:col>
      <xdr:colOff>606425</xdr:colOff>
      <xdr:row>90</xdr:row>
      <xdr:rowOff>92983</xdr:rowOff>
    </xdr:to>
    <xdr:cxnSp macro="">
      <xdr:nvCxnSpPr>
        <xdr:cNvPr id="652" name="直線コネクタ 651"/>
        <xdr:cNvCxnSpPr/>
      </xdr:nvCxnSpPr>
      <xdr:spPr>
        <a:xfrm>
          <a:off x="16230600" y="155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33765</xdr:rowOff>
    </xdr:from>
    <xdr:to>
      <xdr:col>23</xdr:col>
      <xdr:colOff>517525</xdr:colOff>
      <xdr:row>98</xdr:row>
      <xdr:rowOff>115421</xdr:rowOff>
    </xdr:to>
    <xdr:cxnSp macro="">
      <xdr:nvCxnSpPr>
        <xdr:cNvPr id="653" name="直線コネクタ 652"/>
        <xdr:cNvCxnSpPr/>
      </xdr:nvCxnSpPr>
      <xdr:spPr>
        <a:xfrm flipV="1">
          <a:off x="15481300" y="16835865"/>
          <a:ext cx="838200" cy="8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41372</xdr:rowOff>
    </xdr:from>
    <xdr:ext cx="599010" cy="259045"/>
    <xdr:sp macro="" textlink="">
      <xdr:nvSpPr>
        <xdr:cNvPr id="654" name="積立金平均値テキスト"/>
        <xdr:cNvSpPr txBox="1"/>
      </xdr:nvSpPr>
      <xdr:spPr>
        <a:xfrm>
          <a:off x="16370300" y="1650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18495</xdr:rowOff>
    </xdr:from>
    <xdr:to>
      <xdr:col>23</xdr:col>
      <xdr:colOff>568325</xdr:colOff>
      <xdr:row>97</xdr:row>
      <xdr:rowOff>120095</xdr:rowOff>
    </xdr:to>
    <xdr:sp macro="" textlink="">
      <xdr:nvSpPr>
        <xdr:cNvPr id="655" name="フローチャート : 判断 654"/>
        <xdr:cNvSpPr/>
      </xdr:nvSpPr>
      <xdr:spPr>
        <a:xfrm>
          <a:off x="16268700" y="166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130352</xdr:rowOff>
    </xdr:from>
    <xdr:to>
      <xdr:col>22</xdr:col>
      <xdr:colOff>365125</xdr:colOff>
      <xdr:row>98</xdr:row>
      <xdr:rowOff>115421</xdr:rowOff>
    </xdr:to>
    <xdr:cxnSp macro="">
      <xdr:nvCxnSpPr>
        <xdr:cNvPr id="656" name="直線コネクタ 655"/>
        <xdr:cNvCxnSpPr/>
      </xdr:nvCxnSpPr>
      <xdr:spPr>
        <a:xfrm>
          <a:off x="14592300" y="16761002"/>
          <a:ext cx="889000" cy="15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53859</xdr:rowOff>
    </xdr:from>
    <xdr:to>
      <xdr:col>22</xdr:col>
      <xdr:colOff>415925</xdr:colOff>
      <xdr:row>98</xdr:row>
      <xdr:rowOff>155459</xdr:rowOff>
    </xdr:to>
    <xdr:sp macro="" textlink="">
      <xdr:nvSpPr>
        <xdr:cNvPr id="657" name="フローチャート : 判断 656"/>
        <xdr:cNvSpPr/>
      </xdr:nvSpPr>
      <xdr:spPr>
        <a:xfrm>
          <a:off x="15430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536</xdr:rowOff>
    </xdr:from>
    <xdr:ext cx="534377" cy="259045"/>
    <xdr:sp macro="" textlink="">
      <xdr:nvSpPr>
        <xdr:cNvPr id="658" name="テキスト ボックス 657"/>
        <xdr:cNvSpPr txBox="1"/>
      </xdr:nvSpPr>
      <xdr:spPr>
        <a:xfrm>
          <a:off x="15214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130352</xdr:rowOff>
    </xdr:from>
    <xdr:to>
      <xdr:col>21</xdr:col>
      <xdr:colOff>161925</xdr:colOff>
      <xdr:row>98</xdr:row>
      <xdr:rowOff>73334</xdr:rowOff>
    </xdr:to>
    <xdr:cxnSp macro="">
      <xdr:nvCxnSpPr>
        <xdr:cNvPr id="659" name="直線コネクタ 658"/>
        <xdr:cNvCxnSpPr/>
      </xdr:nvCxnSpPr>
      <xdr:spPr>
        <a:xfrm flipV="1">
          <a:off x="13703300" y="16761002"/>
          <a:ext cx="889000" cy="11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147534</xdr:rowOff>
    </xdr:from>
    <xdr:to>
      <xdr:col>21</xdr:col>
      <xdr:colOff>212725</xdr:colOff>
      <xdr:row>98</xdr:row>
      <xdr:rowOff>77684</xdr:rowOff>
    </xdr:to>
    <xdr:sp macro="" textlink="">
      <xdr:nvSpPr>
        <xdr:cNvPr id="660" name="フローチャート : 判断 659"/>
        <xdr:cNvSpPr/>
      </xdr:nvSpPr>
      <xdr:spPr>
        <a:xfrm>
          <a:off x="14541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68811</xdr:rowOff>
    </xdr:from>
    <xdr:ext cx="534377" cy="259045"/>
    <xdr:sp macro="" textlink="">
      <xdr:nvSpPr>
        <xdr:cNvPr id="661" name="テキスト ボックス 660"/>
        <xdr:cNvSpPr txBox="1"/>
      </xdr:nvSpPr>
      <xdr:spPr>
        <a:xfrm>
          <a:off x="14325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86094</xdr:rowOff>
    </xdr:from>
    <xdr:to>
      <xdr:col>19</xdr:col>
      <xdr:colOff>644525</xdr:colOff>
      <xdr:row>98</xdr:row>
      <xdr:rowOff>73334</xdr:rowOff>
    </xdr:to>
    <xdr:cxnSp macro="">
      <xdr:nvCxnSpPr>
        <xdr:cNvPr id="662" name="直線コネクタ 661"/>
        <xdr:cNvCxnSpPr/>
      </xdr:nvCxnSpPr>
      <xdr:spPr>
        <a:xfrm>
          <a:off x="12814300" y="16716744"/>
          <a:ext cx="889000" cy="15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121620</xdr:rowOff>
    </xdr:from>
    <xdr:to>
      <xdr:col>20</xdr:col>
      <xdr:colOff>9525</xdr:colOff>
      <xdr:row>98</xdr:row>
      <xdr:rowOff>51770</xdr:rowOff>
    </xdr:to>
    <xdr:sp macro="" textlink="">
      <xdr:nvSpPr>
        <xdr:cNvPr id="663" name="フローチャート : 判断 662"/>
        <xdr:cNvSpPr/>
      </xdr:nvSpPr>
      <xdr:spPr>
        <a:xfrm>
          <a:off x="13652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68297</xdr:rowOff>
    </xdr:from>
    <xdr:ext cx="599010" cy="259045"/>
    <xdr:sp macro="" textlink="">
      <xdr:nvSpPr>
        <xdr:cNvPr id="664" name="テキスト ボックス 663"/>
        <xdr:cNvSpPr txBox="1"/>
      </xdr:nvSpPr>
      <xdr:spPr>
        <a:xfrm>
          <a:off x="13403794" y="165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154904</xdr:rowOff>
    </xdr:from>
    <xdr:to>
      <xdr:col>18</xdr:col>
      <xdr:colOff>492125</xdr:colOff>
      <xdr:row>98</xdr:row>
      <xdr:rowOff>85054</xdr:rowOff>
    </xdr:to>
    <xdr:sp macro="" textlink="">
      <xdr:nvSpPr>
        <xdr:cNvPr id="665" name="フローチャート : 判断 664"/>
        <xdr:cNvSpPr/>
      </xdr:nvSpPr>
      <xdr:spPr>
        <a:xfrm>
          <a:off x="12763500" y="1678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76181</xdr:rowOff>
    </xdr:from>
    <xdr:ext cx="534377" cy="259045"/>
    <xdr:sp macro="" textlink="">
      <xdr:nvSpPr>
        <xdr:cNvPr id="666" name="テキスト ボックス 665"/>
        <xdr:cNvSpPr txBox="1"/>
      </xdr:nvSpPr>
      <xdr:spPr>
        <a:xfrm>
          <a:off x="12547111" y="168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154415</xdr:rowOff>
    </xdr:from>
    <xdr:to>
      <xdr:col>23</xdr:col>
      <xdr:colOff>568325</xdr:colOff>
      <xdr:row>98</xdr:row>
      <xdr:rowOff>84565</xdr:rowOff>
    </xdr:to>
    <xdr:sp macro="" textlink="">
      <xdr:nvSpPr>
        <xdr:cNvPr id="672" name="円/楕円 671"/>
        <xdr:cNvSpPr/>
      </xdr:nvSpPr>
      <xdr:spPr>
        <a:xfrm>
          <a:off x="16268700" y="1678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132842</xdr:rowOff>
    </xdr:from>
    <xdr:ext cx="534377" cy="259045"/>
    <xdr:sp macro="" textlink="">
      <xdr:nvSpPr>
        <xdr:cNvPr id="673" name="積立金該当値テキスト"/>
        <xdr:cNvSpPr txBox="1"/>
      </xdr:nvSpPr>
      <xdr:spPr>
        <a:xfrm>
          <a:off x="16370300" y="1676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95,609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64621</xdr:rowOff>
    </xdr:from>
    <xdr:to>
      <xdr:col>22</xdr:col>
      <xdr:colOff>415925</xdr:colOff>
      <xdr:row>98</xdr:row>
      <xdr:rowOff>166221</xdr:rowOff>
    </xdr:to>
    <xdr:sp macro="" textlink="">
      <xdr:nvSpPr>
        <xdr:cNvPr id="674" name="円/楕円 673"/>
        <xdr:cNvSpPr/>
      </xdr:nvSpPr>
      <xdr:spPr>
        <a:xfrm>
          <a:off x="15430500" y="1686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157348</xdr:rowOff>
    </xdr:from>
    <xdr:ext cx="534377" cy="259045"/>
    <xdr:sp macro="" textlink="">
      <xdr:nvSpPr>
        <xdr:cNvPr id="675" name="テキスト ボックス 674"/>
        <xdr:cNvSpPr txBox="1"/>
      </xdr:nvSpPr>
      <xdr:spPr>
        <a:xfrm>
          <a:off x="15214111" y="1695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79552</xdr:rowOff>
    </xdr:from>
    <xdr:to>
      <xdr:col>21</xdr:col>
      <xdr:colOff>212725</xdr:colOff>
      <xdr:row>98</xdr:row>
      <xdr:rowOff>9702</xdr:rowOff>
    </xdr:to>
    <xdr:sp macro="" textlink="">
      <xdr:nvSpPr>
        <xdr:cNvPr id="676" name="円/楕円 675"/>
        <xdr:cNvSpPr/>
      </xdr:nvSpPr>
      <xdr:spPr>
        <a:xfrm>
          <a:off x="14541500" y="1671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26229</xdr:rowOff>
    </xdr:from>
    <xdr:ext cx="599010" cy="259045"/>
    <xdr:sp macro="" textlink="">
      <xdr:nvSpPr>
        <xdr:cNvPr id="677" name="テキスト ボックス 676"/>
        <xdr:cNvSpPr txBox="1"/>
      </xdr:nvSpPr>
      <xdr:spPr>
        <a:xfrm>
          <a:off x="14292794" y="1648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134,907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22534</xdr:rowOff>
    </xdr:from>
    <xdr:to>
      <xdr:col>20</xdr:col>
      <xdr:colOff>9525</xdr:colOff>
      <xdr:row>98</xdr:row>
      <xdr:rowOff>124134</xdr:rowOff>
    </xdr:to>
    <xdr:sp macro="" textlink="">
      <xdr:nvSpPr>
        <xdr:cNvPr id="678" name="円/楕円 677"/>
        <xdr:cNvSpPr/>
      </xdr:nvSpPr>
      <xdr:spPr>
        <a:xfrm>
          <a:off x="13652500" y="1682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115261</xdr:rowOff>
    </xdr:from>
    <xdr:ext cx="534377" cy="259045"/>
    <xdr:sp macro="" textlink="">
      <xdr:nvSpPr>
        <xdr:cNvPr id="679" name="テキスト ボックス 678"/>
        <xdr:cNvSpPr txBox="1"/>
      </xdr:nvSpPr>
      <xdr:spPr>
        <a:xfrm>
          <a:off x="13436111" y="1691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74,838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35294</xdr:rowOff>
    </xdr:from>
    <xdr:to>
      <xdr:col>18</xdr:col>
      <xdr:colOff>492125</xdr:colOff>
      <xdr:row>97</xdr:row>
      <xdr:rowOff>136894</xdr:rowOff>
    </xdr:to>
    <xdr:sp macro="" textlink="">
      <xdr:nvSpPr>
        <xdr:cNvPr id="680" name="円/楕円 679"/>
        <xdr:cNvSpPr/>
      </xdr:nvSpPr>
      <xdr:spPr>
        <a:xfrm>
          <a:off x="12763500" y="166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153421</xdr:rowOff>
    </xdr:from>
    <xdr:ext cx="599010" cy="259045"/>
    <xdr:sp macro="" textlink="">
      <xdr:nvSpPr>
        <xdr:cNvPr id="681" name="テキスト ボックス 680"/>
        <xdr:cNvSpPr txBox="1"/>
      </xdr:nvSpPr>
      <xdr:spPr>
        <a:xfrm>
          <a:off x="12514794" y="16441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30167</xdr:rowOff>
    </xdr:from>
    <xdr:ext cx="469744" cy="259045"/>
    <xdr:sp macro="" textlink="">
      <xdr:nvSpPr>
        <xdr:cNvPr id="721" name="テキスト ボックス 720"/>
        <xdr:cNvSpPr txBox="1"/>
      </xdr:nvSpPr>
      <xdr:spPr>
        <a:xfrm>
          <a:off x="19310427" y="63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65" name="直線コネクタ 76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68" name="直線コネクタ 76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1" name="直線コネクタ 77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4" name="直線コネクタ 77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4" name="円/楕円 78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8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86" name="円/楕円 78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87" name="テキスト ボックス 78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88" name="円/楕円 78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89" name="テキスト ボックス 78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0" name="円/楕円 78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1" name="テキスト ボックス 79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2" name="円/楕円 79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3" name="テキスト ボックス 79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147572</xdr:rowOff>
    </xdr:from>
    <xdr:to>
      <xdr:col>32</xdr:col>
      <xdr:colOff>187325</xdr:colOff>
      <xdr:row>74</xdr:row>
      <xdr:rowOff>161493</xdr:rowOff>
    </xdr:to>
    <xdr:cxnSp macro="">
      <xdr:nvCxnSpPr>
        <xdr:cNvPr id="822" name="直線コネクタ 821"/>
        <xdr:cNvCxnSpPr/>
      </xdr:nvCxnSpPr>
      <xdr:spPr>
        <a:xfrm flipV="1">
          <a:off x="21323300" y="12834872"/>
          <a:ext cx="838200" cy="1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45734</xdr:rowOff>
    </xdr:from>
    <xdr:to>
      <xdr:col>31</xdr:col>
      <xdr:colOff>34925</xdr:colOff>
      <xdr:row>74</xdr:row>
      <xdr:rowOff>161493</xdr:rowOff>
    </xdr:to>
    <xdr:cxnSp macro="">
      <xdr:nvCxnSpPr>
        <xdr:cNvPr id="825" name="直線コネクタ 824"/>
        <xdr:cNvCxnSpPr/>
      </xdr:nvCxnSpPr>
      <xdr:spPr>
        <a:xfrm>
          <a:off x="20434300" y="12733034"/>
          <a:ext cx="889000" cy="11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19681</xdr:rowOff>
    </xdr:from>
    <xdr:to>
      <xdr:col>29</xdr:col>
      <xdr:colOff>517525</xdr:colOff>
      <xdr:row>74</xdr:row>
      <xdr:rowOff>45734</xdr:rowOff>
    </xdr:to>
    <xdr:cxnSp macro="">
      <xdr:nvCxnSpPr>
        <xdr:cNvPr id="828" name="直線コネクタ 827"/>
        <xdr:cNvCxnSpPr/>
      </xdr:nvCxnSpPr>
      <xdr:spPr>
        <a:xfrm>
          <a:off x="19545300" y="12535531"/>
          <a:ext cx="889000" cy="19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49578</xdr:rowOff>
    </xdr:from>
    <xdr:to>
      <xdr:col>28</xdr:col>
      <xdr:colOff>314325</xdr:colOff>
      <xdr:row>73</xdr:row>
      <xdr:rowOff>19681</xdr:rowOff>
    </xdr:to>
    <xdr:cxnSp macro="">
      <xdr:nvCxnSpPr>
        <xdr:cNvPr id="831" name="直線コネクタ 830"/>
        <xdr:cNvCxnSpPr/>
      </xdr:nvCxnSpPr>
      <xdr:spPr>
        <a:xfrm>
          <a:off x="18656300" y="12222528"/>
          <a:ext cx="889000" cy="31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33" name="テキスト ボックス 832"/>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5" name="テキスト ボックス 834"/>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96772</xdr:rowOff>
    </xdr:from>
    <xdr:to>
      <xdr:col>32</xdr:col>
      <xdr:colOff>238125</xdr:colOff>
      <xdr:row>75</xdr:row>
      <xdr:rowOff>26922</xdr:rowOff>
    </xdr:to>
    <xdr:sp macro="" textlink="">
      <xdr:nvSpPr>
        <xdr:cNvPr id="841" name="円/楕円 840"/>
        <xdr:cNvSpPr/>
      </xdr:nvSpPr>
      <xdr:spPr>
        <a:xfrm>
          <a:off x="22110700" y="127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119649</xdr:rowOff>
    </xdr:from>
    <xdr:ext cx="599010" cy="259045"/>
    <xdr:sp macro="" textlink="">
      <xdr:nvSpPr>
        <xdr:cNvPr id="842" name="繰出金該当値テキスト"/>
        <xdr:cNvSpPr txBox="1"/>
      </xdr:nvSpPr>
      <xdr:spPr>
        <a:xfrm>
          <a:off x="22212300" y="1263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197,934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110693</xdr:rowOff>
    </xdr:from>
    <xdr:to>
      <xdr:col>31</xdr:col>
      <xdr:colOff>85725</xdr:colOff>
      <xdr:row>75</xdr:row>
      <xdr:rowOff>40843</xdr:rowOff>
    </xdr:to>
    <xdr:sp macro="" textlink="">
      <xdr:nvSpPr>
        <xdr:cNvPr id="843" name="円/楕円 842"/>
        <xdr:cNvSpPr/>
      </xdr:nvSpPr>
      <xdr:spPr>
        <a:xfrm>
          <a:off x="21272500" y="127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57370</xdr:rowOff>
    </xdr:from>
    <xdr:ext cx="599010" cy="259045"/>
    <xdr:sp macro="" textlink="">
      <xdr:nvSpPr>
        <xdr:cNvPr id="844" name="テキスト ボックス 843"/>
        <xdr:cNvSpPr txBox="1"/>
      </xdr:nvSpPr>
      <xdr:spPr>
        <a:xfrm>
          <a:off x="21023794" y="1257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194,280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166384</xdr:rowOff>
    </xdr:from>
    <xdr:to>
      <xdr:col>29</xdr:col>
      <xdr:colOff>568325</xdr:colOff>
      <xdr:row>74</xdr:row>
      <xdr:rowOff>96534</xdr:rowOff>
    </xdr:to>
    <xdr:sp macro="" textlink="">
      <xdr:nvSpPr>
        <xdr:cNvPr id="845" name="円/楕円 844"/>
        <xdr:cNvSpPr/>
      </xdr:nvSpPr>
      <xdr:spPr>
        <a:xfrm>
          <a:off x="20383500" y="1268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113061</xdr:rowOff>
    </xdr:from>
    <xdr:ext cx="599010" cy="259045"/>
    <xdr:sp macro="" textlink="">
      <xdr:nvSpPr>
        <xdr:cNvPr id="846" name="テキスト ボックス 845"/>
        <xdr:cNvSpPr txBox="1"/>
      </xdr:nvSpPr>
      <xdr:spPr>
        <a:xfrm>
          <a:off x="20134794" y="1245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224,663</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140331</xdr:rowOff>
    </xdr:from>
    <xdr:to>
      <xdr:col>28</xdr:col>
      <xdr:colOff>365125</xdr:colOff>
      <xdr:row>73</xdr:row>
      <xdr:rowOff>70481</xdr:rowOff>
    </xdr:to>
    <xdr:sp macro="" textlink="">
      <xdr:nvSpPr>
        <xdr:cNvPr id="847" name="円/楕円 846"/>
        <xdr:cNvSpPr/>
      </xdr:nvSpPr>
      <xdr:spPr>
        <a:xfrm>
          <a:off x="19494500" y="1248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87008</xdr:rowOff>
    </xdr:from>
    <xdr:ext cx="599010" cy="259045"/>
    <xdr:sp macro="" textlink="">
      <xdr:nvSpPr>
        <xdr:cNvPr id="848" name="テキスト ボックス 847"/>
        <xdr:cNvSpPr txBox="1"/>
      </xdr:nvSpPr>
      <xdr:spPr>
        <a:xfrm>
          <a:off x="19245794" y="12259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276,501</a:t>
          </a:r>
          <a:endParaRPr kumimoji="1" lang="ja-JP" altLang="en-US" sz="1000" b="1">
            <a:solidFill>
              <a:srgbClr val="FF0000"/>
            </a:solidFill>
            <a:latin typeface="ＭＳ Ｐゴシック"/>
          </a:endParaRPr>
        </a:p>
      </xdr:txBody>
    </xdr:sp>
    <xdr:clientData/>
  </xdr:oneCellAnchor>
  <xdr:twoCellAnchor>
    <xdr:from>
      <xdr:col>27</xdr:col>
      <xdr:colOff>60325</xdr:colOff>
      <xdr:row>70</xdr:row>
      <xdr:rowOff>170228</xdr:rowOff>
    </xdr:from>
    <xdr:to>
      <xdr:col>27</xdr:col>
      <xdr:colOff>161925</xdr:colOff>
      <xdr:row>71</xdr:row>
      <xdr:rowOff>100378</xdr:rowOff>
    </xdr:to>
    <xdr:sp macro="" textlink="">
      <xdr:nvSpPr>
        <xdr:cNvPr id="849" name="円/楕円 848"/>
        <xdr:cNvSpPr/>
      </xdr:nvSpPr>
      <xdr:spPr>
        <a:xfrm>
          <a:off x="18605500" y="121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69</xdr:row>
      <xdr:rowOff>116905</xdr:rowOff>
    </xdr:from>
    <xdr:ext cx="599010" cy="259045"/>
    <xdr:sp macro="" textlink="">
      <xdr:nvSpPr>
        <xdr:cNvPr id="850" name="テキスト ボックス 849"/>
        <xdr:cNvSpPr txBox="1"/>
      </xdr:nvSpPr>
      <xdr:spPr>
        <a:xfrm>
          <a:off x="18356794" y="1194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358,654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普通建設事業費は住民一人当たり</a:t>
          </a:r>
          <a:r>
            <a:rPr kumimoji="1" lang="en-US" altLang="ja-JP" sz="1300">
              <a:latin typeface="ＭＳ Ｐゴシック"/>
            </a:rPr>
            <a:t>843,001</a:t>
          </a:r>
          <a:r>
            <a:rPr kumimoji="1" lang="ja-JP" altLang="en-US" sz="1300">
              <a:latin typeface="ＭＳ Ｐゴシック"/>
            </a:rPr>
            <a:t>千円となっており、類似団体と比較して一人当たりコストが高い状況となっている。</a:t>
          </a:r>
          <a:endParaRPr kumimoji="1" lang="en-US" altLang="ja-JP" sz="1300">
            <a:latin typeface="ＭＳ Ｐゴシック"/>
          </a:endParaRPr>
        </a:p>
        <a:p>
          <a:r>
            <a:rPr kumimoji="1" lang="ja-JP" altLang="en-US" sz="1300">
              <a:latin typeface="ＭＳ Ｐゴシック"/>
            </a:rPr>
            <a:t>沖縄振興推進交付金事業等による事業の増によるものである。</a:t>
          </a:r>
          <a:endParaRPr kumimoji="1" lang="en-US" altLang="ja-JP" sz="1300">
            <a:latin typeface="ＭＳ Ｐゴシック"/>
          </a:endParaRPr>
        </a:p>
        <a:p>
          <a:r>
            <a:rPr kumimoji="1" lang="ja-JP" altLang="en-US" sz="1300">
              <a:latin typeface="ＭＳ Ｐゴシック"/>
            </a:rPr>
            <a:t>　　公共施設等総合管理計画に基づき、優先事業を明確にし事業費の減少と平準化に努める。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沖縄県座間味村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910
901
16.74
2,386,373
2,186,359
136,562
806,114
1,225,619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235.6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97034</xdr:rowOff>
    </xdr:from>
    <xdr:to>
      <xdr:col>6</xdr:col>
      <xdr:colOff>511175</xdr:colOff>
      <xdr:row>35</xdr:row>
      <xdr:rowOff>111664</xdr:rowOff>
    </xdr:to>
    <xdr:cxnSp macro="">
      <xdr:nvCxnSpPr>
        <xdr:cNvPr id="62" name="直線コネクタ 61"/>
        <xdr:cNvCxnSpPr/>
      </xdr:nvCxnSpPr>
      <xdr:spPr>
        <a:xfrm flipV="1">
          <a:off x="3797300" y="6097784"/>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72067</xdr:rowOff>
    </xdr:from>
    <xdr:to>
      <xdr:col>5</xdr:col>
      <xdr:colOff>358775</xdr:colOff>
      <xdr:row>35</xdr:row>
      <xdr:rowOff>111664</xdr:rowOff>
    </xdr:to>
    <xdr:cxnSp macro="">
      <xdr:nvCxnSpPr>
        <xdr:cNvPr id="65" name="直線コネクタ 64"/>
        <xdr:cNvCxnSpPr/>
      </xdr:nvCxnSpPr>
      <xdr:spPr>
        <a:xfrm>
          <a:off x="2908300" y="6072817"/>
          <a:ext cx="88900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72067</xdr:rowOff>
    </xdr:from>
    <xdr:to>
      <xdr:col>4</xdr:col>
      <xdr:colOff>155575</xdr:colOff>
      <xdr:row>35</xdr:row>
      <xdr:rowOff>121347</xdr:rowOff>
    </xdr:to>
    <xdr:cxnSp macro="">
      <xdr:nvCxnSpPr>
        <xdr:cNvPr id="68" name="直線コネクタ 67"/>
        <xdr:cNvCxnSpPr/>
      </xdr:nvCxnSpPr>
      <xdr:spPr>
        <a:xfrm flipV="1">
          <a:off x="2019300" y="6072817"/>
          <a:ext cx="889000" cy="4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37042</xdr:rowOff>
    </xdr:from>
    <xdr:to>
      <xdr:col>2</xdr:col>
      <xdr:colOff>638175</xdr:colOff>
      <xdr:row>35</xdr:row>
      <xdr:rowOff>121347</xdr:rowOff>
    </xdr:to>
    <xdr:cxnSp macro="">
      <xdr:nvCxnSpPr>
        <xdr:cNvPr id="71" name="直線コネクタ 70"/>
        <xdr:cNvCxnSpPr/>
      </xdr:nvCxnSpPr>
      <xdr:spPr>
        <a:xfrm>
          <a:off x="1130300" y="6037792"/>
          <a:ext cx="889000" cy="8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46234</xdr:rowOff>
    </xdr:from>
    <xdr:to>
      <xdr:col>6</xdr:col>
      <xdr:colOff>561975</xdr:colOff>
      <xdr:row>35</xdr:row>
      <xdr:rowOff>147834</xdr:rowOff>
    </xdr:to>
    <xdr:sp macro="" textlink="">
      <xdr:nvSpPr>
        <xdr:cNvPr id="81" name="円/楕円 80"/>
        <xdr:cNvSpPr/>
      </xdr:nvSpPr>
      <xdr:spPr>
        <a:xfrm>
          <a:off x="4584700" y="60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69111</xdr:rowOff>
    </xdr:from>
    <xdr:ext cx="534377" cy="259045"/>
    <xdr:sp macro="" textlink="">
      <xdr:nvSpPr>
        <xdr:cNvPr id="82" name="議会費該当値テキスト"/>
        <xdr:cNvSpPr txBox="1"/>
      </xdr:nvSpPr>
      <xdr:spPr>
        <a:xfrm>
          <a:off x="4686300" y="589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42,113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60864</xdr:rowOff>
    </xdr:from>
    <xdr:to>
      <xdr:col>5</xdr:col>
      <xdr:colOff>409575</xdr:colOff>
      <xdr:row>35</xdr:row>
      <xdr:rowOff>162464</xdr:rowOff>
    </xdr:to>
    <xdr:sp macro="" textlink="">
      <xdr:nvSpPr>
        <xdr:cNvPr id="83" name="円/楕円 82"/>
        <xdr:cNvSpPr/>
      </xdr:nvSpPr>
      <xdr:spPr>
        <a:xfrm>
          <a:off x="3746500" y="606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7541</xdr:rowOff>
    </xdr:from>
    <xdr:ext cx="534377" cy="259045"/>
    <xdr:sp macro="" textlink="">
      <xdr:nvSpPr>
        <xdr:cNvPr id="84" name="テキスト ボックス 83"/>
        <xdr:cNvSpPr txBox="1"/>
      </xdr:nvSpPr>
      <xdr:spPr>
        <a:xfrm>
          <a:off x="3530111" y="583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21267</xdr:rowOff>
    </xdr:from>
    <xdr:to>
      <xdr:col>4</xdr:col>
      <xdr:colOff>206375</xdr:colOff>
      <xdr:row>35</xdr:row>
      <xdr:rowOff>122867</xdr:rowOff>
    </xdr:to>
    <xdr:sp macro="" textlink="">
      <xdr:nvSpPr>
        <xdr:cNvPr id="85" name="円/楕円 84"/>
        <xdr:cNvSpPr/>
      </xdr:nvSpPr>
      <xdr:spPr>
        <a:xfrm>
          <a:off x="2857500" y="602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139394</xdr:rowOff>
    </xdr:from>
    <xdr:ext cx="534377" cy="259045"/>
    <xdr:sp macro="" textlink="">
      <xdr:nvSpPr>
        <xdr:cNvPr id="86" name="テキスト ボックス 85"/>
        <xdr:cNvSpPr txBox="1"/>
      </xdr:nvSpPr>
      <xdr:spPr>
        <a:xfrm>
          <a:off x="2641111" y="579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70547</xdr:rowOff>
    </xdr:from>
    <xdr:to>
      <xdr:col>3</xdr:col>
      <xdr:colOff>3175</xdr:colOff>
      <xdr:row>36</xdr:row>
      <xdr:rowOff>697</xdr:rowOff>
    </xdr:to>
    <xdr:sp macro="" textlink="">
      <xdr:nvSpPr>
        <xdr:cNvPr id="87" name="円/楕円 86"/>
        <xdr:cNvSpPr/>
      </xdr:nvSpPr>
      <xdr:spPr>
        <a:xfrm>
          <a:off x="1968500" y="60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17224</xdr:rowOff>
    </xdr:from>
    <xdr:ext cx="534377" cy="259045"/>
    <xdr:sp macro="" textlink="">
      <xdr:nvSpPr>
        <xdr:cNvPr id="88" name="テキスト ボックス 87"/>
        <xdr:cNvSpPr txBox="1"/>
      </xdr:nvSpPr>
      <xdr:spPr>
        <a:xfrm>
          <a:off x="1752111" y="584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40,624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157692</xdr:rowOff>
    </xdr:from>
    <xdr:to>
      <xdr:col>1</xdr:col>
      <xdr:colOff>485775</xdr:colOff>
      <xdr:row>35</xdr:row>
      <xdr:rowOff>87842</xdr:rowOff>
    </xdr:to>
    <xdr:sp macro="" textlink="">
      <xdr:nvSpPr>
        <xdr:cNvPr id="89" name="円/楕円 88"/>
        <xdr:cNvSpPr/>
      </xdr:nvSpPr>
      <xdr:spPr>
        <a:xfrm>
          <a:off x="1079500" y="598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104369</xdr:rowOff>
    </xdr:from>
    <xdr:ext cx="534377" cy="259045"/>
    <xdr:sp macro="" textlink="">
      <xdr:nvSpPr>
        <xdr:cNvPr id="90" name="テキスト ボックス 89"/>
        <xdr:cNvSpPr txBox="1"/>
      </xdr:nvSpPr>
      <xdr:spPr>
        <a:xfrm>
          <a:off x="863111" y="57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90241</xdr:rowOff>
    </xdr:from>
    <xdr:to>
      <xdr:col>6</xdr:col>
      <xdr:colOff>511175</xdr:colOff>
      <xdr:row>56</xdr:row>
      <xdr:rowOff>96864</xdr:rowOff>
    </xdr:to>
    <xdr:cxnSp macro="">
      <xdr:nvCxnSpPr>
        <xdr:cNvPr id="115" name="直線コネクタ 114"/>
        <xdr:cNvCxnSpPr/>
      </xdr:nvCxnSpPr>
      <xdr:spPr>
        <a:xfrm>
          <a:off x="3797300" y="9691441"/>
          <a:ext cx="838200"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71958</xdr:rowOff>
    </xdr:from>
    <xdr:ext cx="599010" cy="259045"/>
    <xdr:sp macro="" textlink="">
      <xdr:nvSpPr>
        <xdr:cNvPr id="116" name="総務費平均値テキスト"/>
        <xdr:cNvSpPr txBox="1"/>
      </xdr:nvSpPr>
      <xdr:spPr>
        <a:xfrm>
          <a:off x="4686300" y="9673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65628</xdr:rowOff>
    </xdr:from>
    <xdr:to>
      <xdr:col>5</xdr:col>
      <xdr:colOff>358775</xdr:colOff>
      <xdr:row>56</xdr:row>
      <xdr:rowOff>90241</xdr:rowOff>
    </xdr:to>
    <xdr:cxnSp macro="">
      <xdr:nvCxnSpPr>
        <xdr:cNvPr id="118" name="直線コネクタ 117"/>
        <xdr:cNvCxnSpPr/>
      </xdr:nvCxnSpPr>
      <xdr:spPr>
        <a:xfrm>
          <a:off x="2908300" y="9666828"/>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65628</xdr:rowOff>
    </xdr:from>
    <xdr:to>
      <xdr:col>4</xdr:col>
      <xdr:colOff>155575</xdr:colOff>
      <xdr:row>56</xdr:row>
      <xdr:rowOff>155951</xdr:rowOff>
    </xdr:to>
    <xdr:cxnSp macro="">
      <xdr:nvCxnSpPr>
        <xdr:cNvPr id="121" name="直線コネクタ 120"/>
        <xdr:cNvCxnSpPr/>
      </xdr:nvCxnSpPr>
      <xdr:spPr>
        <a:xfrm flipV="1">
          <a:off x="2019300" y="9666828"/>
          <a:ext cx="889000" cy="9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152157</xdr:rowOff>
    </xdr:from>
    <xdr:to>
      <xdr:col>2</xdr:col>
      <xdr:colOff>638175</xdr:colOff>
      <xdr:row>56</xdr:row>
      <xdr:rowOff>155951</xdr:rowOff>
    </xdr:to>
    <xdr:cxnSp macro="">
      <xdr:nvCxnSpPr>
        <xdr:cNvPr id="124" name="直線コネクタ 123"/>
        <xdr:cNvCxnSpPr/>
      </xdr:nvCxnSpPr>
      <xdr:spPr>
        <a:xfrm>
          <a:off x="1130300" y="9753357"/>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85395</xdr:rowOff>
    </xdr:from>
    <xdr:ext cx="599010" cy="259045"/>
    <xdr:sp macro="" textlink="">
      <xdr:nvSpPr>
        <xdr:cNvPr id="128" name="テキスト ボックス 127"/>
        <xdr:cNvSpPr txBox="1"/>
      </xdr:nvSpPr>
      <xdr:spPr>
        <a:xfrm>
          <a:off x="830794" y="98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46064</xdr:rowOff>
    </xdr:from>
    <xdr:to>
      <xdr:col>6</xdr:col>
      <xdr:colOff>561975</xdr:colOff>
      <xdr:row>56</xdr:row>
      <xdr:rowOff>147664</xdr:rowOff>
    </xdr:to>
    <xdr:sp macro="" textlink="">
      <xdr:nvSpPr>
        <xdr:cNvPr id="134" name="円/楕円 133"/>
        <xdr:cNvSpPr/>
      </xdr:nvSpPr>
      <xdr:spPr>
        <a:xfrm>
          <a:off x="4584700" y="964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68941</xdr:rowOff>
    </xdr:from>
    <xdr:ext cx="599010" cy="259045"/>
    <xdr:sp macro="" textlink="">
      <xdr:nvSpPr>
        <xdr:cNvPr id="135" name="総務費該当値テキスト"/>
        <xdr:cNvSpPr txBox="1"/>
      </xdr:nvSpPr>
      <xdr:spPr>
        <a:xfrm>
          <a:off x="4686300" y="9498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474,954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39441</xdr:rowOff>
    </xdr:from>
    <xdr:to>
      <xdr:col>5</xdr:col>
      <xdr:colOff>409575</xdr:colOff>
      <xdr:row>56</xdr:row>
      <xdr:rowOff>141041</xdr:rowOff>
    </xdr:to>
    <xdr:sp macro="" textlink="">
      <xdr:nvSpPr>
        <xdr:cNvPr id="136" name="円/楕円 135"/>
        <xdr:cNvSpPr/>
      </xdr:nvSpPr>
      <xdr:spPr>
        <a:xfrm>
          <a:off x="3746500" y="964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157568</xdr:rowOff>
    </xdr:from>
    <xdr:ext cx="599010" cy="259045"/>
    <xdr:sp macro="" textlink="">
      <xdr:nvSpPr>
        <xdr:cNvPr id="137" name="テキスト ボックス 136"/>
        <xdr:cNvSpPr txBox="1"/>
      </xdr:nvSpPr>
      <xdr:spPr>
        <a:xfrm>
          <a:off x="3497794" y="941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486,542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14828</xdr:rowOff>
    </xdr:from>
    <xdr:to>
      <xdr:col>4</xdr:col>
      <xdr:colOff>206375</xdr:colOff>
      <xdr:row>56</xdr:row>
      <xdr:rowOff>116428</xdr:rowOff>
    </xdr:to>
    <xdr:sp macro="" textlink="">
      <xdr:nvSpPr>
        <xdr:cNvPr id="138" name="円/楕円 137"/>
        <xdr:cNvSpPr/>
      </xdr:nvSpPr>
      <xdr:spPr>
        <a:xfrm>
          <a:off x="2857500" y="96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132955</xdr:rowOff>
    </xdr:from>
    <xdr:ext cx="599010" cy="259045"/>
    <xdr:sp macro="" textlink="">
      <xdr:nvSpPr>
        <xdr:cNvPr id="139" name="テキスト ボックス 138"/>
        <xdr:cNvSpPr txBox="1"/>
      </xdr:nvSpPr>
      <xdr:spPr>
        <a:xfrm>
          <a:off x="2608794" y="939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529,610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105151</xdr:rowOff>
    </xdr:from>
    <xdr:to>
      <xdr:col>3</xdr:col>
      <xdr:colOff>3175</xdr:colOff>
      <xdr:row>57</xdr:row>
      <xdr:rowOff>35301</xdr:rowOff>
    </xdr:to>
    <xdr:sp macro="" textlink="">
      <xdr:nvSpPr>
        <xdr:cNvPr id="140" name="円/楕円 139"/>
        <xdr:cNvSpPr/>
      </xdr:nvSpPr>
      <xdr:spPr>
        <a:xfrm>
          <a:off x="1968500" y="970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51828</xdr:rowOff>
    </xdr:from>
    <xdr:ext cx="599010" cy="259045"/>
    <xdr:sp macro="" textlink="">
      <xdr:nvSpPr>
        <xdr:cNvPr id="141" name="テキスト ボックス 140"/>
        <xdr:cNvSpPr txBox="1"/>
      </xdr:nvSpPr>
      <xdr:spPr>
        <a:xfrm>
          <a:off x="1719794" y="948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371,564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101357</xdr:rowOff>
    </xdr:from>
    <xdr:to>
      <xdr:col>1</xdr:col>
      <xdr:colOff>485775</xdr:colOff>
      <xdr:row>57</xdr:row>
      <xdr:rowOff>31507</xdr:rowOff>
    </xdr:to>
    <xdr:sp macro="" textlink="">
      <xdr:nvSpPr>
        <xdr:cNvPr id="142" name="円/楕円 141"/>
        <xdr:cNvSpPr/>
      </xdr:nvSpPr>
      <xdr:spPr>
        <a:xfrm>
          <a:off x="1079500" y="970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48034</xdr:rowOff>
    </xdr:from>
    <xdr:ext cx="599010" cy="259045"/>
    <xdr:sp macro="" textlink="">
      <xdr:nvSpPr>
        <xdr:cNvPr id="143" name="テキスト ボックス 142"/>
        <xdr:cNvSpPr txBox="1"/>
      </xdr:nvSpPr>
      <xdr:spPr>
        <a:xfrm>
          <a:off x="830794" y="947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79654</xdr:rowOff>
    </xdr:from>
    <xdr:to>
      <xdr:col>6</xdr:col>
      <xdr:colOff>511175</xdr:colOff>
      <xdr:row>78</xdr:row>
      <xdr:rowOff>79821</xdr:rowOff>
    </xdr:to>
    <xdr:cxnSp macro="">
      <xdr:nvCxnSpPr>
        <xdr:cNvPr id="172" name="直線コネクタ 171"/>
        <xdr:cNvCxnSpPr/>
      </xdr:nvCxnSpPr>
      <xdr:spPr>
        <a:xfrm>
          <a:off x="3797300" y="13452754"/>
          <a:ext cx="8382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79654</xdr:rowOff>
    </xdr:from>
    <xdr:to>
      <xdr:col>5</xdr:col>
      <xdr:colOff>358775</xdr:colOff>
      <xdr:row>78</xdr:row>
      <xdr:rowOff>96713</xdr:rowOff>
    </xdr:to>
    <xdr:cxnSp macro="">
      <xdr:nvCxnSpPr>
        <xdr:cNvPr id="175" name="直線コネクタ 174"/>
        <xdr:cNvCxnSpPr/>
      </xdr:nvCxnSpPr>
      <xdr:spPr>
        <a:xfrm flipV="1">
          <a:off x="2908300" y="13452754"/>
          <a:ext cx="889000" cy="1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133614</xdr:rowOff>
    </xdr:from>
    <xdr:ext cx="599010" cy="259045"/>
    <xdr:sp macro="" textlink="">
      <xdr:nvSpPr>
        <xdr:cNvPr id="177" name="テキスト ボックス 176"/>
        <xdr:cNvSpPr txBox="1"/>
      </xdr:nvSpPr>
      <xdr:spPr>
        <a:xfrm>
          <a:off x="3497794" y="1316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74668</xdr:rowOff>
    </xdr:from>
    <xdr:to>
      <xdr:col>4</xdr:col>
      <xdr:colOff>155575</xdr:colOff>
      <xdr:row>78</xdr:row>
      <xdr:rowOff>96713</xdr:rowOff>
    </xdr:to>
    <xdr:cxnSp macro="">
      <xdr:nvCxnSpPr>
        <xdr:cNvPr id="178" name="直線コネクタ 177"/>
        <xdr:cNvCxnSpPr/>
      </xdr:nvCxnSpPr>
      <xdr:spPr>
        <a:xfrm>
          <a:off x="2019300" y="13447768"/>
          <a:ext cx="889000" cy="2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139659</xdr:rowOff>
    </xdr:from>
    <xdr:ext cx="599010" cy="259045"/>
    <xdr:sp macro="" textlink="">
      <xdr:nvSpPr>
        <xdr:cNvPr id="180" name="テキスト ボックス 179"/>
        <xdr:cNvSpPr txBox="1"/>
      </xdr:nvSpPr>
      <xdr:spPr>
        <a:xfrm>
          <a:off x="2608794" y="1316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74668</xdr:rowOff>
    </xdr:from>
    <xdr:to>
      <xdr:col>2</xdr:col>
      <xdr:colOff>638175</xdr:colOff>
      <xdr:row>78</xdr:row>
      <xdr:rowOff>85506</xdr:rowOff>
    </xdr:to>
    <xdr:cxnSp macro="">
      <xdr:nvCxnSpPr>
        <xdr:cNvPr id="181" name="直線コネクタ 180"/>
        <xdr:cNvCxnSpPr/>
      </xdr:nvCxnSpPr>
      <xdr:spPr>
        <a:xfrm flipV="1">
          <a:off x="1130300" y="13447768"/>
          <a:ext cx="889000" cy="1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133514</xdr:rowOff>
    </xdr:from>
    <xdr:ext cx="599010" cy="259045"/>
    <xdr:sp macro="" textlink="">
      <xdr:nvSpPr>
        <xdr:cNvPr id="183" name="テキスト ボックス 182"/>
        <xdr:cNvSpPr txBox="1"/>
      </xdr:nvSpPr>
      <xdr:spPr>
        <a:xfrm>
          <a:off x="1719794" y="1316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144550</xdr:rowOff>
    </xdr:from>
    <xdr:ext cx="599010" cy="259045"/>
    <xdr:sp macro="" textlink="">
      <xdr:nvSpPr>
        <xdr:cNvPr id="185" name="テキスト ボックス 184"/>
        <xdr:cNvSpPr txBox="1"/>
      </xdr:nvSpPr>
      <xdr:spPr>
        <a:xfrm>
          <a:off x="830794" y="131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29021</xdr:rowOff>
    </xdr:from>
    <xdr:to>
      <xdr:col>6</xdr:col>
      <xdr:colOff>561975</xdr:colOff>
      <xdr:row>78</xdr:row>
      <xdr:rowOff>130621</xdr:rowOff>
    </xdr:to>
    <xdr:sp macro="" textlink="">
      <xdr:nvSpPr>
        <xdr:cNvPr id="191" name="円/楕円 190"/>
        <xdr:cNvSpPr/>
      </xdr:nvSpPr>
      <xdr:spPr>
        <a:xfrm>
          <a:off x="4584700" y="1340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115398</xdr:rowOff>
    </xdr:from>
    <xdr:ext cx="599010" cy="259045"/>
    <xdr:sp macro="" textlink="">
      <xdr:nvSpPr>
        <xdr:cNvPr id="192" name="民生費該当値テキスト"/>
        <xdr:cNvSpPr txBox="1"/>
      </xdr:nvSpPr>
      <xdr:spPr>
        <a:xfrm>
          <a:off x="4686300" y="1331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178,580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28854</xdr:rowOff>
    </xdr:from>
    <xdr:to>
      <xdr:col>5</xdr:col>
      <xdr:colOff>409575</xdr:colOff>
      <xdr:row>78</xdr:row>
      <xdr:rowOff>130454</xdr:rowOff>
    </xdr:to>
    <xdr:sp macro="" textlink="">
      <xdr:nvSpPr>
        <xdr:cNvPr id="193" name="円/楕円 192"/>
        <xdr:cNvSpPr/>
      </xdr:nvSpPr>
      <xdr:spPr>
        <a:xfrm>
          <a:off x="3746500" y="134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121581</xdr:rowOff>
    </xdr:from>
    <xdr:ext cx="599010" cy="259045"/>
    <xdr:sp macro="" textlink="">
      <xdr:nvSpPr>
        <xdr:cNvPr id="194" name="テキスト ボックス 193"/>
        <xdr:cNvSpPr txBox="1"/>
      </xdr:nvSpPr>
      <xdr:spPr>
        <a:xfrm>
          <a:off x="3497794" y="1349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178,800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45913</xdr:rowOff>
    </xdr:from>
    <xdr:to>
      <xdr:col>4</xdr:col>
      <xdr:colOff>206375</xdr:colOff>
      <xdr:row>78</xdr:row>
      <xdr:rowOff>147513</xdr:rowOff>
    </xdr:to>
    <xdr:sp macro="" textlink="">
      <xdr:nvSpPr>
        <xdr:cNvPr id="195" name="円/楕円 194"/>
        <xdr:cNvSpPr/>
      </xdr:nvSpPr>
      <xdr:spPr>
        <a:xfrm>
          <a:off x="2857500" y="1341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138640</xdr:rowOff>
    </xdr:from>
    <xdr:ext cx="599010" cy="259045"/>
    <xdr:sp macro="" textlink="">
      <xdr:nvSpPr>
        <xdr:cNvPr id="196" name="テキスト ボックス 195"/>
        <xdr:cNvSpPr txBox="1"/>
      </xdr:nvSpPr>
      <xdr:spPr>
        <a:xfrm>
          <a:off x="2608794" y="1351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156,412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23868</xdr:rowOff>
    </xdr:from>
    <xdr:to>
      <xdr:col>3</xdr:col>
      <xdr:colOff>3175</xdr:colOff>
      <xdr:row>78</xdr:row>
      <xdr:rowOff>125468</xdr:rowOff>
    </xdr:to>
    <xdr:sp macro="" textlink="">
      <xdr:nvSpPr>
        <xdr:cNvPr id="197" name="円/楕円 196"/>
        <xdr:cNvSpPr/>
      </xdr:nvSpPr>
      <xdr:spPr>
        <a:xfrm>
          <a:off x="1968500" y="1339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116595</xdr:rowOff>
    </xdr:from>
    <xdr:ext cx="599010" cy="259045"/>
    <xdr:sp macro="" textlink="">
      <xdr:nvSpPr>
        <xdr:cNvPr id="198" name="テキスト ボックス 197"/>
        <xdr:cNvSpPr txBox="1"/>
      </xdr:nvSpPr>
      <xdr:spPr>
        <a:xfrm>
          <a:off x="1719794" y="134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34706</xdr:rowOff>
    </xdr:from>
    <xdr:to>
      <xdr:col>1</xdr:col>
      <xdr:colOff>485775</xdr:colOff>
      <xdr:row>78</xdr:row>
      <xdr:rowOff>136306</xdr:rowOff>
    </xdr:to>
    <xdr:sp macro="" textlink="">
      <xdr:nvSpPr>
        <xdr:cNvPr id="199" name="円/楕円 198"/>
        <xdr:cNvSpPr/>
      </xdr:nvSpPr>
      <xdr:spPr>
        <a:xfrm>
          <a:off x="1079500" y="1340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127433</xdr:rowOff>
    </xdr:from>
    <xdr:ext cx="599010" cy="259045"/>
    <xdr:sp macro="" textlink="">
      <xdr:nvSpPr>
        <xdr:cNvPr id="200" name="テキスト ボックス 199"/>
        <xdr:cNvSpPr txBox="1"/>
      </xdr:nvSpPr>
      <xdr:spPr>
        <a:xfrm>
          <a:off x="830794" y="1350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27569</xdr:rowOff>
    </xdr:from>
    <xdr:to>
      <xdr:col>6</xdr:col>
      <xdr:colOff>511175</xdr:colOff>
      <xdr:row>96</xdr:row>
      <xdr:rowOff>80904</xdr:rowOff>
    </xdr:to>
    <xdr:cxnSp macro="">
      <xdr:nvCxnSpPr>
        <xdr:cNvPr id="231" name="直線コネクタ 230"/>
        <xdr:cNvCxnSpPr/>
      </xdr:nvCxnSpPr>
      <xdr:spPr>
        <a:xfrm flipV="1">
          <a:off x="3797300" y="16486769"/>
          <a:ext cx="838200" cy="5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80904</xdr:rowOff>
    </xdr:from>
    <xdr:to>
      <xdr:col>5</xdr:col>
      <xdr:colOff>358775</xdr:colOff>
      <xdr:row>96</xdr:row>
      <xdr:rowOff>113238</xdr:rowOff>
    </xdr:to>
    <xdr:cxnSp macro="">
      <xdr:nvCxnSpPr>
        <xdr:cNvPr id="234" name="直線コネクタ 233"/>
        <xdr:cNvCxnSpPr/>
      </xdr:nvCxnSpPr>
      <xdr:spPr>
        <a:xfrm flipV="1">
          <a:off x="2908300" y="16540104"/>
          <a:ext cx="889000" cy="3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42568</xdr:rowOff>
    </xdr:from>
    <xdr:to>
      <xdr:col>4</xdr:col>
      <xdr:colOff>155575</xdr:colOff>
      <xdr:row>96</xdr:row>
      <xdr:rowOff>113238</xdr:rowOff>
    </xdr:to>
    <xdr:cxnSp macro="">
      <xdr:nvCxnSpPr>
        <xdr:cNvPr id="237" name="直線コネクタ 236"/>
        <xdr:cNvCxnSpPr/>
      </xdr:nvCxnSpPr>
      <xdr:spPr>
        <a:xfrm>
          <a:off x="2019300" y="16501768"/>
          <a:ext cx="889000" cy="7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42568</xdr:rowOff>
    </xdr:from>
    <xdr:to>
      <xdr:col>2</xdr:col>
      <xdr:colOff>638175</xdr:colOff>
      <xdr:row>97</xdr:row>
      <xdr:rowOff>15354</xdr:rowOff>
    </xdr:to>
    <xdr:cxnSp macro="">
      <xdr:nvCxnSpPr>
        <xdr:cNvPr id="240" name="直線コネクタ 239"/>
        <xdr:cNvCxnSpPr/>
      </xdr:nvCxnSpPr>
      <xdr:spPr>
        <a:xfrm flipV="1">
          <a:off x="1130300" y="16501768"/>
          <a:ext cx="889000" cy="14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148219</xdr:rowOff>
    </xdr:from>
    <xdr:to>
      <xdr:col>6</xdr:col>
      <xdr:colOff>561975</xdr:colOff>
      <xdr:row>96</xdr:row>
      <xdr:rowOff>78369</xdr:rowOff>
    </xdr:to>
    <xdr:sp macro="" textlink="">
      <xdr:nvSpPr>
        <xdr:cNvPr id="250" name="円/楕円 249"/>
        <xdr:cNvSpPr/>
      </xdr:nvSpPr>
      <xdr:spPr>
        <a:xfrm>
          <a:off x="4584700" y="1643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171096</xdr:rowOff>
    </xdr:from>
    <xdr:ext cx="599010" cy="259045"/>
    <xdr:sp macro="" textlink="">
      <xdr:nvSpPr>
        <xdr:cNvPr id="251" name="衛生費該当値テキスト"/>
        <xdr:cNvSpPr txBox="1"/>
      </xdr:nvSpPr>
      <xdr:spPr>
        <a:xfrm>
          <a:off x="4686300" y="162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179,336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30104</xdr:rowOff>
    </xdr:from>
    <xdr:to>
      <xdr:col>5</xdr:col>
      <xdr:colOff>409575</xdr:colOff>
      <xdr:row>96</xdr:row>
      <xdr:rowOff>131704</xdr:rowOff>
    </xdr:to>
    <xdr:sp macro="" textlink="">
      <xdr:nvSpPr>
        <xdr:cNvPr id="252" name="円/楕円 251"/>
        <xdr:cNvSpPr/>
      </xdr:nvSpPr>
      <xdr:spPr>
        <a:xfrm>
          <a:off x="3746500" y="164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148231</xdr:rowOff>
    </xdr:from>
    <xdr:ext cx="599010" cy="259045"/>
    <xdr:sp macro="" textlink="">
      <xdr:nvSpPr>
        <xdr:cNvPr id="253" name="テキスト ボックス 252"/>
        <xdr:cNvSpPr txBox="1"/>
      </xdr:nvSpPr>
      <xdr:spPr>
        <a:xfrm>
          <a:off x="3497794" y="1626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163,004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62438</xdr:rowOff>
    </xdr:from>
    <xdr:to>
      <xdr:col>4</xdr:col>
      <xdr:colOff>206375</xdr:colOff>
      <xdr:row>96</xdr:row>
      <xdr:rowOff>164038</xdr:rowOff>
    </xdr:to>
    <xdr:sp macro="" textlink="">
      <xdr:nvSpPr>
        <xdr:cNvPr id="254" name="円/楕円 253"/>
        <xdr:cNvSpPr/>
      </xdr:nvSpPr>
      <xdr:spPr>
        <a:xfrm>
          <a:off x="2857500" y="1652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9115</xdr:rowOff>
    </xdr:from>
    <xdr:ext cx="599010" cy="259045"/>
    <xdr:sp macro="" textlink="">
      <xdr:nvSpPr>
        <xdr:cNvPr id="255" name="テキスト ボックス 254"/>
        <xdr:cNvSpPr txBox="1"/>
      </xdr:nvSpPr>
      <xdr:spPr>
        <a:xfrm>
          <a:off x="2608794" y="1629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153,103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163218</xdr:rowOff>
    </xdr:from>
    <xdr:to>
      <xdr:col>3</xdr:col>
      <xdr:colOff>3175</xdr:colOff>
      <xdr:row>96</xdr:row>
      <xdr:rowOff>93368</xdr:rowOff>
    </xdr:to>
    <xdr:sp macro="" textlink="">
      <xdr:nvSpPr>
        <xdr:cNvPr id="256" name="円/楕円 255"/>
        <xdr:cNvSpPr/>
      </xdr:nvSpPr>
      <xdr:spPr>
        <a:xfrm>
          <a:off x="1968500" y="1645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109895</xdr:rowOff>
    </xdr:from>
    <xdr:ext cx="599010" cy="259045"/>
    <xdr:sp macro="" textlink="">
      <xdr:nvSpPr>
        <xdr:cNvPr id="257" name="テキスト ボックス 256"/>
        <xdr:cNvSpPr txBox="1"/>
      </xdr:nvSpPr>
      <xdr:spPr>
        <a:xfrm>
          <a:off x="1719794" y="1622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174,743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136004</xdr:rowOff>
    </xdr:from>
    <xdr:to>
      <xdr:col>1</xdr:col>
      <xdr:colOff>485775</xdr:colOff>
      <xdr:row>97</xdr:row>
      <xdr:rowOff>66154</xdr:rowOff>
    </xdr:to>
    <xdr:sp macro="" textlink="">
      <xdr:nvSpPr>
        <xdr:cNvPr id="258" name="円/楕円 257"/>
        <xdr:cNvSpPr/>
      </xdr:nvSpPr>
      <xdr:spPr>
        <a:xfrm>
          <a:off x="1079500" y="1659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82681</xdr:rowOff>
    </xdr:from>
    <xdr:ext cx="599010" cy="259045"/>
    <xdr:sp macro="" textlink="">
      <xdr:nvSpPr>
        <xdr:cNvPr id="259" name="テキスト ボックス 258"/>
        <xdr:cNvSpPr txBox="1"/>
      </xdr:nvSpPr>
      <xdr:spPr>
        <a:xfrm>
          <a:off x="830794" y="1637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92570</xdr:rowOff>
    </xdr:from>
    <xdr:to>
      <xdr:col>15</xdr:col>
      <xdr:colOff>180975</xdr:colOff>
      <xdr:row>38</xdr:row>
      <xdr:rowOff>93066</xdr:rowOff>
    </xdr:to>
    <xdr:cxnSp macro="">
      <xdr:nvCxnSpPr>
        <xdr:cNvPr id="288" name="直線コネクタ 287"/>
        <xdr:cNvCxnSpPr/>
      </xdr:nvCxnSpPr>
      <xdr:spPr>
        <a:xfrm flipV="1">
          <a:off x="9639300" y="6607670"/>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32753</xdr:rowOff>
    </xdr:from>
    <xdr:to>
      <xdr:col>14</xdr:col>
      <xdr:colOff>28575</xdr:colOff>
      <xdr:row>38</xdr:row>
      <xdr:rowOff>93066</xdr:rowOff>
    </xdr:to>
    <xdr:cxnSp macro="">
      <xdr:nvCxnSpPr>
        <xdr:cNvPr id="291" name="直線コネクタ 290"/>
        <xdr:cNvCxnSpPr/>
      </xdr:nvCxnSpPr>
      <xdr:spPr>
        <a:xfrm>
          <a:off x="8750300" y="6547853"/>
          <a:ext cx="889000" cy="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167873</xdr:rowOff>
    </xdr:from>
    <xdr:ext cx="469744" cy="259045"/>
    <xdr:sp macro="" textlink="">
      <xdr:nvSpPr>
        <xdr:cNvPr id="293" name="テキスト ボックス 292"/>
        <xdr:cNvSpPr txBox="1"/>
      </xdr:nvSpPr>
      <xdr:spPr>
        <a:xfrm>
          <a:off x="9404427" y="66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32753</xdr:rowOff>
    </xdr:from>
    <xdr:to>
      <xdr:col>12</xdr:col>
      <xdr:colOff>511175</xdr:colOff>
      <xdr:row>39</xdr:row>
      <xdr:rowOff>44450</xdr:rowOff>
    </xdr:to>
    <xdr:cxnSp macro="">
      <xdr:nvCxnSpPr>
        <xdr:cNvPr id="294" name="直線コネクタ 293"/>
        <xdr:cNvCxnSpPr/>
      </xdr:nvCxnSpPr>
      <xdr:spPr>
        <a:xfrm flipV="1">
          <a:off x="7861300" y="6547853"/>
          <a:ext cx="889000" cy="18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121734</xdr:rowOff>
    </xdr:from>
    <xdr:ext cx="469744" cy="259045"/>
    <xdr:sp macro="" textlink="">
      <xdr:nvSpPr>
        <xdr:cNvPr id="296" name="テキスト ボックス 295"/>
        <xdr:cNvSpPr txBox="1"/>
      </xdr:nvSpPr>
      <xdr:spPr>
        <a:xfrm>
          <a:off x="8515427" y="663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63767</xdr:rowOff>
    </xdr:from>
    <xdr:to>
      <xdr:col>11</xdr:col>
      <xdr:colOff>307975</xdr:colOff>
      <xdr:row>39</xdr:row>
      <xdr:rowOff>44450</xdr:rowOff>
    </xdr:to>
    <xdr:cxnSp macro="">
      <xdr:nvCxnSpPr>
        <xdr:cNvPr id="297" name="直線コネクタ 296"/>
        <xdr:cNvCxnSpPr/>
      </xdr:nvCxnSpPr>
      <xdr:spPr>
        <a:xfrm>
          <a:off x="6972300" y="6064517"/>
          <a:ext cx="889000" cy="66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107167</xdr:rowOff>
    </xdr:from>
    <xdr:ext cx="469744" cy="259045"/>
    <xdr:sp macro="" textlink="">
      <xdr:nvSpPr>
        <xdr:cNvPr id="299" name="テキスト ボックス 298"/>
        <xdr:cNvSpPr txBox="1"/>
      </xdr:nvSpPr>
      <xdr:spPr>
        <a:xfrm>
          <a:off x="7626427" y="62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149661</xdr:rowOff>
    </xdr:from>
    <xdr:ext cx="469744" cy="259045"/>
    <xdr:sp macro="" textlink="">
      <xdr:nvSpPr>
        <xdr:cNvPr id="301" name="テキスト ボックス 300"/>
        <xdr:cNvSpPr txBox="1"/>
      </xdr:nvSpPr>
      <xdr:spPr>
        <a:xfrm>
          <a:off x="6737427" y="649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41770</xdr:rowOff>
    </xdr:from>
    <xdr:to>
      <xdr:col>15</xdr:col>
      <xdr:colOff>231775</xdr:colOff>
      <xdr:row>38</xdr:row>
      <xdr:rowOff>143370</xdr:rowOff>
    </xdr:to>
    <xdr:sp macro="" textlink="">
      <xdr:nvSpPr>
        <xdr:cNvPr id="307" name="円/楕円 306"/>
        <xdr:cNvSpPr/>
      </xdr:nvSpPr>
      <xdr:spPr>
        <a:xfrm>
          <a:off x="10426700" y="65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17720</xdr:rowOff>
    </xdr:from>
    <xdr:ext cx="469744" cy="259045"/>
    <xdr:sp macro="" textlink="">
      <xdr:nvSpPr>
        <xdr:cNvPr id="308" name="労働費該当値テキスト"/>
        <xdr:cNvSpPr txBox="1"/>
      </xdr:nvSpPr>
      <xdr:spPr>
        <a:xfrm>
          <a:off x="10528300" y="653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42266</xdr:rowOff>
    </xdr:from>
    <xdr:to>
      <xdr:col>14</xdr:col>
      <xdr:colOff>79375</xdr:colOff>
      <xdr:row>38</xdr:row>
      <xdr:rowOff>143866</xdr:rowOff>
    </xdr:to>
    <xdr:sp macro="" textlink="">
      <xdr:nvSpPr>
        <xdr:cNvPr id="309" name="円/楕円 308"/>
        <xdr:cNvSpPr/>
      </xdr:nvSpPr>
      <xdr:spPr>
        <a:xfrm>
          <a:off x="9588500" y="65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160393</xdr:rowOff>
    </xdr:from>
    <xdr:ext cx="469744" cy="259045"/>
    <xdr:sp macro="" textlink="">
      <xdr:nvSpPr>
        <xdr:cNvPr id="310" name="テキスト ボックス 309"/>
        <xdr:cNvSpPr txBox="1"/>
      </xdr:nvSpPr>
      <xdr:spPr>
        <a:xfrm>
          <a:off x="9404427" y="633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153403</xdr:rowOff>
    </xdr:from>
    <xdr:to>
      <xdr:col>12</xdr:col>
      <xdr:colOff>561975</xdr:colOff>
      <xdr:row>38</xdr:row>
      <xdr:rowOff>83553</xdr:rowOff>
    </xdr:to>
    <xdr:sp macro="" textlink="">
      <xdr:nvSpPr>
        <xdr:cNvPr id="311" name="円/楕円 310"/>
        <xdr:cNvSpPr/>
      </xdr:nvSpPr>
      <xdr:spPr>
        <a:xfrm>
          <a:off x="8699500" y="64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100080</xdr:rowOff>
    </xdr:from>
    <xdr:ext cx="469744" cy="259045"/>
    <xdr:sp macro="" textlink="">
      <xdr:nvSpPr>
        <xdr:cNvPr id="312" name="テキスト ボックス 311"/>
        <xdr:cNvSpPr txBox="1"/>
      </xdr:nvSpPr>
      <xdr:spPr>
        <a:xfrm>
          <a:off x="8515427" y="627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3" name="円/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4" name="テキスト ボックス 313"/>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12967</xdr:rowOff>
    </xdr:from>
    <xdr:to>
      <xdr:col>10</xdr:col>
      <xdr:colOff>155575</xdr:colOff>
      <xdr:row>35</xdr:row>
      <xdr:rowOff>114567</xdr:rowOff>
    </xdr:to>
    <xdr:sp macro="" textlink="">
      <xdr:nvSpPr>
        <xdr:cNvPr id="315" name="円/楕円 314"/>
        <xdr:cNvSpPr/>
      </xdr:nvSpPr>
      <xdr:spPr>
        <a:xfrm>
          <a:off x="6921500" y="601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131094</xdr:rowOff>
    </xdr:from>
    <xdr:ext cx="534377" cy="259045"/>
    <xdr:sp macro="" textlink="">
      <xdr:nvSpPr>
        <xdr:cNvPr id="316" name="テキスト ボックス 315"/>
        <xdr:cNvSpPr txBox="1"/>
      </xdr:nvSpPr>
      <xdr:spPr>
        <a:xfrm>
          <a:off x="6705111" y="578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143258</xdr:rowOff>
    </xdr:from>
    <xdr:to>
      <xdr:col>15</xdr:col>
      <xdr:colOff>180975</xdr:colOff>
      <xdr:row>57</xdr:row>
      <xdr:rowOff>157337</xdr:rowOff>
    </xdr:to>
    <xdr:cxnSp macro="">
      <xdr:nvCxnSpPr>
        <xdr:cNvPr id="343" name="直線コネクタ 342"/>
        <xdr:cNvCxnSpPr/>
      </xdr:nvCxnSpPr>
      <xdr:spPr>
        <a:xfrm>
          <a:off x="9639300" y="9915908"/>
          <a:ext cx="838200" cy="1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4"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143258</xdr:rowOff>
    </xdr:from>
    <xdr:to>
      <xdr:col>14</xdr:col>
      <xdr:colOff>28575</xdr:colOff>
      <xdr:row>57</xdr:row>
      <xdr:rowOff>166226</xdr:rowOff>
    </xdr:to>
    <xdr:cxnSp macro="">
      <xdr:nvCxnSpPr>
        <xdr:cNvPr id="346" name="直線コネクタ 345"/>
        <xdr:cNvCxnSpPr/>
      </xdr:nvCxnSpPr>
      <xdr:spPr>
        <a:xfrm flipV="1">
          <a:off x="8750300" y="9915908"/>
          <a:ext cx="889000" cy="2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8" name="テキスト ボックス 347"/>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166226</xdr:rowOff>
    </xdr:from>
    <xdr:to>
      <xdr:col>12</xdr:col>
      <xdr:colOff>511175</xdr:colOff>
      <xdr:row>58</xdr:row>
      <xdr:rowOff>46037</xdr:rowOff>
    </xdr:to>
    <xdr:cxnSp macro="">
      <xdr:nvCxnSpPr>
        <xdr:cNvPr id="349" name="直線コネクタ 348"/>
        <xdr:cNvCxnSpPr/>
      </xdr:nvCxnSpPr>
      <xdr:spPr>
        <a:xfrm flipV="1">
          <a:off x="7861300" y="9938876"/>
          <a:ext cx="889000" cy="5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51" name="テキスト ボックス 350"/>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46037</xdr:rowOff>
    </xdr:from>
    <xdr:to>
      <xdr:col>11</xdr:col>
      <xdr:colOff>307975</xdr:colOff>
      <xdr:row>58</xdr:row>
      <xdr:rowOff>76895</xdr:rowOff>
    </xdr:to>
    <xdr:cxnSp macro="">
      <xdr:nvCxnSpPr>
        <xdr:cNvPr id="352" name="直線コネクタ 351"/>
        <xdr:cNvCxnSpPr/>
      </xdr:nvCxnSpPr>
      <xdr:spPr>
        <a:xfrm flipV="1">
          <a:off x="6972300" y="9990137"/>
          <a:ext cx="889000" cy="3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4" name="テキスト ボックス 353"/>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133955</xdr:rowOff>
    </xdr:from>
    <xdr:ext cx="534377" cy="259045"/>
    <xdr:sp macro="" textlink="">
      <xdr:nvSpPr>
        <xdr:cNvPr id="356" name="テキスト ボックス 355"/>
        <xdr:cNvSpPr txBox="1"/>
      </xdr:nvSpPr>
      <xdr:spPr>
        <a:xfrm>
          <a:off x="6705111" y="973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106537</xdr:rowOff>
    </xdr:from>
    <xdr:to>
      <xdr:col>15</xdr:col>
      <xdr:colOff>231775</xdr:colOff>
      <xdr:row>58</xdr:row>
      <xdr:rowOff>36687</xdr:rowOff>
    </xdr:to>
    <xdr:sp macro="" textlink="">
      <xdr:nvSpPr>
        <xdr:cNvPr id="362" name="円/楕円 361"/>
        <xdr:cNvSpPr/>
      </xdr:nvSpPr>
      <xdr:spPr>
        <a:xfrm>
          <a:off x="10426700" y="987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129414</xdr:rowOff>
    </xdr:from>
    <xdr:ext cx="599010" cy="259045"/>
    <xdr:sp macro="" textlink="">
      <xdr:nvSpPr>
        <xdr:cNvPr id="363" name="農林水産業費該当値テキスト"/>
        <xdr:cNvSpPr txBox="1"/>
      </xdr:nvSpPr>
      <xdr:spPr>
        <a:xfrm>
          <a:off x="10528300" y="973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168,212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92458</xdr:rowOff>
    </xdr:from>
    <xdr:to>
      <xdr:col>14</xdr:col>
      <xdr:colOff>79375</xdr:colOff>
      <xdr:row>58</xdr:row>
      <xdr:rowOff>22608</xdr:rowOff>
    </xdr:to>
    <xdr:sp macro="" textlink="">
      <xdr:nvSpPr>
        <xdr:cNvPr id="364" name="円/楕円 363"/>
        <xdr:cNvSpPr/>
      </xdr:nvSpPr>
      <xdr:spPr>
        <a:xfrm>
          <a:off x="9588500" y="986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39135</xdr:rowOff>
    </xdr:from>
    <xdr:ext cx="599010" cy="259045"/>
    <xdr:sp macro="" textlink="">
      <xdr:nvSpPr>
        <xdr:cNvPr id="365" name="テキスト ボックス 364"/>
        <xdr:cNvSpPr txBox="1"/>
      </xdr:nvSpPr>
      <xdr:spPr>
        <a:xfrm>
          <a:off x="9339794" y="964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183,609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115426</xdr:rowOff>
    </xdr:from>
    <xdr:to>
      <xdr:col>12</xdr:col>
      <xdr:colOff>561975</xdr:colOff>
      <xdr:row>58</xdr:row>
      <xdr:rowOff>45576</xdr:rowOff>
    </xdr:to>
    <xdr:sp macro="" textlink="">
      <xdr:nvSpPr>
        <xdr:cNvPr id="366" name="円/楕円 365"/>
        <xdr:cNvSpPr/>
      </xdr:nvSpPr>
      <xdr:spPr>
        <a:xfrm>
          <a:off x="8699500" y="98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62103</xdr:rowOff>
    </xdr:from>
    <xdr:ext cx="599010" cy="259045"/>
    <xdr:sp macro="" textlink="">
      <xdr:nvSpPr>
        <xdr:cNvPr id="367" name="テキスト ボックス 366"/>
        <xdr:cNvSpPr txBox="1"/>
      </xdr:nvSpPr>
      <xdr:spPr>
        <a:xfrm>
          <a:off x="8450794" y="966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158,491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166687</xdr:rowOff>
    </xdr:from>
    <xdr:to>
      <xdr:col>11</xdr:col>
      <xdr:colOff>358775</xdr:colOff>
      <xdr:row>58</xdr:row>
      <xdr:rowOff>96837</xdr:rowOff>
    </xdr:to>
    <xdr:sp macro="" textlink="">
      <xdr:nvSpPr>
        <xdr:cNvPr id="368" name="円/楕円 367"/>
        <xdr:cNvSpPr/>
      </xdr:nvSpPr>
      <xdr:spPr>
        <a:xfrm>
          <a:off x="7810500" y="993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113364</xdr:rowOff>
    </xdr:from>
    <xdr:ext cx="599010" cy="259045"/>
    <xdr:sp macro="" textlink="">
      <xdr:nvSpPr>
        <xdr:cNvPr id="369" name="テキスト ボックス 368"/>
        <xdr:cNvSpPr txBox="1"/>
      </xdr:nvSpPr>
      <xdr:spPr>
        <a:xfrm>
          <a:off x="7561794" y="97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26095</xdr:rowOff>
    </xdr:from>
    <xdr:to>
      <xdr:col>10</xdr:col>
      <xdr:colOff>155575</xdr:colOff>
      <xdr:row>58</xdr:row>
      <xdr:rowOff>127695</xdr:rowOff>
    </xdr:to>
    <xdr:sp macro="" textlink="">
      <xdr:nvSpPr>
        <xdr:cNvPr id="370" name="円/楕円 369"/>
        <xdr:cNvSpPr/>
      </xdr:nvSpPr>
      <xdr:spPr>
        <a:xfrm>
          <a:off x="6921500" y="99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118822</xdr:rowOff>
    </xdr:from>
    <xdr:ext cx="534377" cy="259045"/>
    <xdr:sp macro="" textlink="">
      <xdr:nvSpPr>
        <xdr:cNvPr id="371" name="テキスト ボックス 370"/>
        <xdr:cNvSpPr txBox="1"/>
      </xdr:nvSpPr>
      <xdr:spPr>
        <a:xfrm>
          <a:off x="6705111" y="1006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47299</xdr:rowOff>
    </xdr:from>
    <xdr:to>
      <xdr:col>15</xdr:col>
      <xdr:colOff>180975</xdr:colOff>
      <xdr:row>77</xdr:row>
      <xdr:rowOff>146149</xdr:rowOff>
    </xdr:to>
    <xdr:cxnSp macro="">
      <xdr:nvCxnSpPr>
        <xdr:cNvPr id="402" name="直線コネクタ 401"/>
        <xdr:cNvCxnSpPr/>
      </xdr:nvCxnSpPr>
      <xdr:spPr>
        <a:xfrm>
          <a:off x="9639300" y="13248949"/>
          <a:ext cx="838200" cy="9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5591</xdr:rowOff>
    </xdr:from>
    <xdr:ext cx="534377" cy="259045"/>
    <xdr:sp macro="" textlink="">
      <xdr:nvSpPr>
        <xdr:cNvPr id="403" name="商工費平均値テキスト"/>
        <xdr:cNvSpPr txBox="1"/>
      </xdr:nvSpPr>
      <xdr:spPr>
        <a:xfrm>
          <a:off x="10528300" y="133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47299</xdr:rowOff>
    </xdr:from>
    <xdr:to>
      <xdr:col>14</xdr:col>
      <xdr:colOff>28575</xdr:colOff>
      <xdr:row>78</xdr:row>
      <xdr:rowOff>26285</xdr:rowOff>
    </xdr:to>
    <xdr:cxnSp macro="">
      <xdr:nvCxnSpPr>
        <xdr:cNvPr id="405" name="直線コネクタ 404"/>
        <xdr:cNvCxnSpPr/>
      </xdr:nvCxnSpPr>
      <xdr:spPr>
        <a:xfrm flipV="1">
          <a:off x="8750300" y="13248949"/>
          <a:ext cx="889000" cy="15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130669</xdr:rowOff>
    </xdr:from>
    <xdr:ext cx="534377" cy="259045"/>
    <xdr:sp macro="" textlink="">
      <xdr:nvSpPr>
        <xdr:cNvPr id="407" name="テキスト ボックス 406"/>
        <xdr:cNvSpPr txBox="1"/>
      </xdr:nvSpPr>
      <xdr:spPr>
        <a:xfrm>
          <a:off x="9372111" y="135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132797</xdr:rowOff>
    </xdr:from>
    <xdr:to>
      <xdr:col>12</xdr:col>
      <xdr:colOff>511175</xdr:colOff>
      <xdr:row>78</xdr:row>
      <xdr:rowOff>26285</xdr:rowOff>
    </xdr:to>
    <xdr:cxnSp macro="">
      <xdr:nvCxnSpPr>
        <xdr:cNvPr id="408" name="直線コネクタ 407"/>
        <xdr:cNvCxnSpPr/>
      </xdr:nvCxnSpPr>
      <xdr:spPr>
        <a:xfrm>
          <a:off x="7861300" y="13334447"/>
          <a:ext cx="889000" cy="6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139264</xdr:rowOff>
    </xdr:from>
    <xdr:ext cx="534377" cy="259045"/>
    <xdr:sp macro="" textlink="">
      <xdr:nvSpPr>
        <xdr:cNvPr id="410" name="テキスト ボックス 409"/>
        <xdr:cNvSpPr txBox="1"/>
      </xdr:nvSpPr>
      <xdr:spPr>
        <a:xfrm>
          <a:off x="8483111" y="1351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132797</xdr:rowOff>
    </xdr:from>
    <xdr:to>
      <xdr:col>11</xdr:col>
      <xdr:colOff>307975</xdr:colOff>
      <xdr:row>78</xdr:row>
      <xdr:rowOff>137663</xdr:rowOff>
    </xdr:to>
    <xdr:cxnSp macro="">
      <xdr:nvCxnSpPr>
        <xdr:cNvPr id="411" name="直線コネクタ 410"/>
        <xdr:cNvCxnSpPr/>
      </xdr:nvCxnSpPr>
      <xdr:spPr>
        <a:xfrm flipV="1">
          <a:off x="6972300" y="13334447"/>
          <a:ext cx="889000" cy="17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157718</xdr:rowOff>
    </xdr:from>
    <xdr:ext cx="534377" cy="259045"/>
    <xdr:sp macro="" textlink="">
      <xdr:nvSpPr>
        <xdr:cNvPr id="413" name="テキスト ボックス 412"/>
        <xdr:cNvSpPr txBox="1"/>
      </xdr:nvSpPr>
      <xdr:spPr>
        <a:xfrm>
          <a:off x="7594111" y="1353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16039</xdr:rowOff>
    </xdr:from>
    <xdr:ext cx="534377" cy="259045"/>
    <xdr:sp macro="" textlink="">
      <xdr:nvSpPr>
        <xdr:cNvPr id="415" name="テキスト ボックス 414"/>
        <xdr:cNvSpPr txBox="1"/>
      </xdr:nvSpPr>
      <xdr:spPr>
        <a:xfrm>
          <a:off x="6705111" y="132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95349</xdr:rowOff>
    </xdr:from>
    <xdr:to>
      <xdr:col>15</xdr:col>
      <xdr:colOff>231775</xdr:colOff>
      <xdr:row>78</xdr:row>
      <xdr:rowOff>25499</xdr:rowOff>
    </xdr:to>
    <xdr:sp macro="" textlink="">
      <xdr:nvSpPr>
        <xdr:cNvPr id="421" name="円/楕円 420"/>
        <xdr:cNvSpPr/>
      </xdr:nvSpPr>
      <xdr:spPr>
        <a:xfrm>
          <a:off x="10426700" y="132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118226</xdr:rowOff>
    </xdr:from>
    <xdr:ext cx="534377" cy="259045"/>
    <xdr:sp macro="" textlink="">
      <xdr:nvSpPr>
        <xdr:cNvPr id="422" name="商工費該当値テキスト"/>
        <xdr:cNvSpPr txBox="1"/>
      </xdr:nvSpPr>
      <xdr:spPr>
        <a:xfrm>
          <a:off x="10528300" y="1314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90,525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167949</xdr:rowOff>
    </xdr:from>
    <xdr:to>
      <xdr:col>14</xdr:col>
      <xdr:colOff>79375</xdr:colOff>
      <xdr:row>77</xdr:row>
      <xdr:rowOff>98099</xdr:rowOff>
    </xdr:to>
    <xdr:sp macro="" textlink="">
      <xdr:nvSpPr>
        <xdr:cNvPr id="423" name="円/楕円 422"/>
        <xdr:cNvSpPr/>
      </xdr:nvSpPr>
      <xdr:spPr>
        <a:xfrm>
          <a:off x="9588500" y="131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114626</xdr:rowOff>
    </xdr:from>
    <xdr:ext cx="599010" cy="259045"/>
    <xdr:sp macro="" textlink="">
      <xdr:nvSpPr>
        <xdr:cNvPr id="424" name="テキスト ボックス 423"/>
        <xdr:cNvSpPr txBox="1"/>
      </xdr:nvSpPr>
      <xdr:spPr>
        <a:xfrm>
          <a:off x="9339794" y="12973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120,794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146935</xdr:rowOff>
    </xdr:from>
    <xdr:to>
      <xdr:col>12</xdr:col>
      <xdr:colOff>561975</xdr:colOff>
      <xdr:row>78</xdr:row>
      <xdr:rowOff>77085</xdr:rowOff>
    </xdr:to>
    <xdr:sp macro="" textlink="">
      <xdr:nvSpPr>
        <xdr:cNvPr id="425" name="円/楕円 424"/>
        <xdr:cNvSpPr/>
      </xdr:nvSpPr>
      <xdr:spPr>
        <a:xfrm>
          <a:off x="8699500" y="1334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93612</xdr:rowOff>
    </xdr:from>
    <xdr:ext cx="534377" cy="259045"/>
    <xdr:sp macro="" textlink="">
      <xdr:nvSpPr>
        <xdr:cNvPr id="426" name="テキスト ボックス 425"/>
        <xdr:cNvSpPr txBox="1"/>
      </xdr:nvSpPr>
      <xdr:spPr>
        <a:xfrm>
          <a:off x="8483111" y="1312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74,729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81997</xdr:rowOff>
    </xdr:from>
    <xdr:to>
      <xdr:col>11</xdr:col>
      <xdr:colOff>358775</xdr:colOff>
      <xdr:row>78</xdr:row>
      <xdr:rowOff>12147</xdr:rowOff>
    </xdr:to>
    <xdr:sp macro="" textlink="">
      <xdr:nvSpPr>
        <xdr:cNvPr id="427" name="円/楕円 426"/>
        <xdr:cNvSpPr/>
      </xdr:nvSpPr>
      <xdr:spPr>
        <a:xfrm>
          <a:off x="7810500" y="1328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28674</xdr:rowOff>
    </xdr:from>
    <xdr:ext cx="534377" cy="259045"/>
    <xdr:sp macro="" textlink="">
      <xdr:nvSpPr>
        <xdr:cNvPr id="428" name="テキスト ボックス 427"/>
        <xdr:cNvSpPr txBox="1"/>
      </xdr:nvSpPr>
      <xdr:spPr>
        <a:xfrm>
          <a:off x="7594111" y="1305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94,614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86863</xdr:rowOff>
    </xdr:from>
    <xdr:to>
      <xdr:col>10</xdr:col>
      <xdr:colOff>155575</xdr:colOff>
      <xdr:row>79</xdr:row>
      <xdr:rowOff>17013</xdr:rowOff>
    </xdr:to>
    <xdr:sp macro="" textlink="">
      <xdr:nvSpPr>
        <xdr:cNvPr id="429" name="円/楕円 428"/>
        <xdr:cNvSpPr/>
      </xdr:nvSpPr>
      <xdr:spPr>
        <a:xfrm>
          <a:off x="6921500" y="134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8140</xdr:rowOff>
    </xdr:from>
    <xdr:ext cx="534377" cy="259045"/>
    <xdr:sp macro="" textlink="">
      <xdr:nvSpPr>
        <xdr:cNvPr id="430" name="テキスト ボックス 429"/>
        <xdr:cNvSpPr txBox="1"/>
      </xdr:nvSpPr>
      <xdr:spPr>
        <a:xfrm>
          <a:off x="6705111" y="1355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71876</xdr:rowOff>
    </xdr:from>
    <xdr:to>
      <xdr:col>15</xdr:col>
      <xdr:colOff>180975</xdr:colOff>
      <xdr:row>95</xdr:row>
      <xdr:rowOff>134934</xdr:rowOff>
    </xdr:to>
    <xdr:cxnSp macro="">
      <xdr:nvCxnSpPr>
        <xdr:cNvPr id="461" name="直線コネクタ 460"/>
        <xdr:cNvCxnSpPr/>
      </xdr:nvCxnSpPr>
      <xdr:spPr>
        <a:xfrm>
          <a:off x="9639300" y="16359626"/>
          <a:ext cx="838200" cy="6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126134</xdr:rowOff>
    </xdr:from>
    <xdr:ext cx="599010" cy="259045"/>
    <xdr:sp macro="" textlink="">
      <xdr:nvSpPr>
        <xdr:cNvPr id="462" name="土木費平均値テキスト"/>
        <xdr:cNvSpPr txBox="1"/>
      </xdr:nvSpPr>
      <xdr:spPr>
        <a:xfrm>
          <a:off x="10528300" y="16756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71876</xdr:rowOff>
    </xdr:from>
    <xdr:to>
      <xdr:col>14</xdr:col>
      <xdr:colOff>28575</xdr:colOff>
      <xdr:row>97</xdr:row>
      <xdr:rowOff>16475</xdr:rowOff>
    </xdr:to>
    <xdr:cxnSp macro="">
      <xdr:nvCxnSpPr>
        <xdr:cNvPr id="464" name="直線コネクタ 463"/>
        <xdr:cNvCxnSpPr/>
      </xdr:nvCxnSpPr>
      <xdr:spPr>
        <a:xfrm flipV="1">
          <a:off x="8750300" y="16359626"/>
          <a:ext cx="889000" cy="28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69299</xdr:rowOff>
    </xdr:from>
    <xdr:ext cx="599010" cy="259045"/>
    <xdr:sp macro="" textlink="">
      <xdr:nvSpPr>
        <xdr:cNvPr id="466" name="テキスト ボックス 465"/>
        <xdr:cNvSpPr txBox="1"/>
      </xdr:nvSpPr>
      <xdr:spPr>
        <a:xfrm>
          <a:off x="9339794" y="1687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16475</xdr:rowOff>
    </xdr:from>
    <xdr:to>
      <xdr:col>12</xdr:col>
      <xdr:colOff>511175</xdr:colOff>
      <xdr:row>97</xdr:row>
      <xdr:rowOff>157645</xdr:rowOff>
    </xdr:to>
    <xdr:cxnSp macro="">
      <xdr:nvCxnSpPr>
        <xdr:cNvPr id="467" name="直線コネクタ 466"/>
        <xdr:cNvCxnSpPr/>
      </xdr:nvCxnSpPr>
      <xdr:spPr>
        <a:xfrm flipV="1">
          <a:off x="7861300" y="16647125"/>
          <a:ext cx="889000" cy="14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95194</xdr:rowOff>
    </xdr:from>
    <xdr:ext cx="599010" cy="259045"/>
    <xdr:sp macro="" textlink="">
      <xdr:nvSpPr>
        <xdr:cNvPr id="469" name="テキスト ボックス 468"/>
        <xdr:cNvSpPr txBox="1"/>
      </xdr:nvSpPr>
      <xdr:spPr>
        <a:xfrm>
          <a:off x="8450794" y="16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157645</xdr:rowOff>
    </xdr:from>
    <xdr:to>
      <xdr:col>11</xdr:col>
      <xdr:colOff>307975</xdr:colOff>
      <xdr:row>98</xdr:row>
      <xdr:rowOff>54432</xdr:rowOff>
    </xdr:to>
    <xdr:cxnSp macro="">
      <xdr:nvCxnSpPr>
        <xdr:cNvPr id="470" name="直線コネクタ 469"/>
        <xdr:cNvCxnSpPr/>
      </xdr:nvCxnSpPr>
      <xdr:spPr>
        <a:xfrm flipV="1">
          <a:off x="6972300" y="16788295"/>
          <a:ext cx="8890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127331</xdr:rowOff>
    </xdr:from>
    <xdr:ext cx="599010" cy="259045"/>
    <xdr:sp macro="" textlink="">
      <xdr:nvSpPr>
        <xdr:cNvPr id="472" name="テキスト ボックス 471"/>
        <xdr:cNvSpPr txBox="1"/>
      </xdr:nvSpPr>
      <xdr:spPr>
        <a:xfrm>
          <a:off x="7561794" y="1692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131763</xdr:rowOff>
    </xdr:from>
    <xdr:ext cx="599010" cy="259045"/>
    <xdr:sp macro="" textlink="">
      <xdr:nvSpPr>
        <xdr:cNvPr id="474" name="テキスト ボックス 473"/>
        <xdr:cNvSpPr txBox="1"/>
      </xdr:nvSpPr>
      <xdr:spPr>
        <a:xfrm>
          <a:off x="6672794" y="1693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84134</xdr:rowOff>
    </xdr:from>
    <xdr:to>
      <xdr:col>15</xdr:col>
      <xdr:colOff>231775</xdr:colOff>
      <xdr:row>96</xdr:row>
      <xdr:rowOff>14284</xdr:rowOff>
    </xdr:to>
    <xdr:sp macro="" textlink="">
      <xdr:nvSpPr>
        <xdr:cNvPr id="480" name="円/楕円 479"/>
        <xdr:cNvSpPr/>
      </xdr:nvSpPr>
      <xdr:spPr>
        <a:xfrm>
          <a:off x="10426700" y="1637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107011</xdr:rowOff>
    </xdr:from>
    <xdr:ext cx="599010" cy="259045"/>
    <xdr:sp macro="" textlink="">
      <xdr:nvSpPr>
        <xdr:cNvPr id="481" name="土木費該当値テキスト"/>
        <xdr:cNvSpPr txBox="1"/>
      </xdr:nvSpPr>
      <xdr:spPr>
        <a:xfrm>
          <a:off x="10528300" y="162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397,919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21076</xdr:rowOff>
    </xdr:from>
    <xdr:to>
      <xdr:col>14</xdr:col>
      <xdr:colOff>79375</xdr:colOff>
      <xdr:row>95</xdr:row>
      <xdr:rowOff>122676</xdr:rowOff>
    </xdr:to>
    <xdr:sp macro="" textlink="">
      <xdr:nvSpPr>
        <xdr:cNvPr id="482" name="円/楕円 481"/>
        <xdr:cNvSpPr/>
      </xdr:nvSpPr>
      <xdr:spPr>
        <a:xfrm>
          <a:off x="9588500" y="163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139203</xdr:rowOff>
    </xdr:from>
    <xdr:ext cx="599010" cy="259045"/>
    <xdr:sp macro="" textlink="">
      <xdr:nvSpPr>
        <xdr:cNvPr id="483" name="テキスト ボックス 482"/>
        <xdr:cNvSpPr txBox="1"/>
      </xdr:nvSpPr>
      <xdr:spPr>
        <a:xfrm>
          <a:off x="9339794" y="1608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436,537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137125</xdr:rowOff>
    </xdr:from>
    <xdr:to>
      <xdr:col>12</xdr:col>
      <xdr:colOff>561975</xdr:colOff>
      <xdr:row>97</xdr:row>
      <xdr:rowOff>67275</xdr:rowOff>
    </xdr:to>
    <xdr:sp macro="" textlink="">
      <xdr:nvSpPr>
        <xdr:cNvPr id="484" name="円/楕円 483"/>
        <xdr:cNvSpPr/>
      </xdr:nvSpPr>
      <xdr:spPr>
        <a:xfrm>
          <a:off x="8699500" y="1659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83802</xdr:rowOff>
    </xdr:from>
    <xdr:ext cx="599010" cy="259045"/>
    <xdr:sp macro="" textlink="">
      <xdr:nvSpPr>
        <xdr:cNvPr id="485" name="テキスト ボックス 484"/>
        <xdr:cNvSpPr txBox="1"/>
      </xdr:nvSpPr>
      <xdr:spPr>
        <a:xfrm>
          <a:off x="8450794" y="1637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260,466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106845</xdr:rowOff>
    </xdr:from>
    <xdr:to>
      <xdr:col>11</xdr:col>
      <xdr:colOff>358775</xdr:colOff>
      <xdr:row>98</xdr:row>
      <xdr:rowOff>36995</xdr:rowOff>
    </xdr:to>
    <xdr:sp macro="" textlink="">
      <xdr:nvSpPr>
        <xdr:cNvPr id="486" name="円/楕円 485"/>
        <xdr:cNvSpPr/>
      </xdr:nvSpPr>
      <xdr:spPr>
        <a:xfrm>
          <a:off x="7810500" y="167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53522</xdr:rowOff>
    </xdr:from>
    <xdr:ext cx="599010" cy="259045"/>
    <xdr:sp macro="" textlink="">
      <xdr:nvSpPr>
        <xdr:cNvPr id="487" name="テキスト ボックス 486"/>
        <xdr:cNvSpPr txBox="1"/>
      </xdr:nvSpPr>
      <xdr:spPr>
        <a:xfrm>
          <a:off x="7561794" y="1651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174,010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3632</xdr:rowOff>
    </xdr:from>
    <xdr:to>
      <xdr:col>10</xdr:col>
      <xdr:colOff>155575</xdr:colOff>
      <xdr:row>98</xdr:row>
      <xdr:rowOff>105232</xdr:rowOff>
    </xdr:to>
    <xdr:sp macro="" textlink="">
      <xdr:nvSpPr>
        <xdr:cNvPr id="488" name="円/楕円 487"/>
        <xdr:cNvSpPr/>
      </xdr:nvSpPr>
      <xdr:spPr>
        <a:xfrm>
          <a:off x="6921500" y="168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121759</xdr:rowOff>
    </xdr:from>
    <xdr:ext cx="599010" cy="259045"/>
    <xdr:sp macro="" textlink="">
      <xdr:nvSpPr>
        <xdr:cNvPr id="489" name="テキスト ボックス 488"/>
        <xdr:cNvSpPr txBox="1"/>
      </xdr:nvSpPr>
      <xdr:spPr>
        <a:xfrm>
          <a:off x="6672794" y="1658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8931</xdr:rowOff>
    </xdr:from>
    <xdr:to>
      <xdr:col>23</xdr:col>
      <xdr:colOff>517525</xdr:colOff>
      <xdr:row>38</xdr:row>
      <xdr:rowOff>76633</xdr:rowOff>
    </xdr:to>
    <xdr:cxnSp macro="">
      <xdr:nvCxnSpPr>
        <xdr:cNvPr id="520" name="直線コネクタ 519"/>
        <xdr:cNvCxnSpPr/>
      </xdr:nvCxnSpPr>
      <xdr:spPr>
        <a:xfrm flipV="1">
          <a:off x="15481300" y="6352581"/>
          <a:ext cx="838200" cy="23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21"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60108</xdr:rowOff>
    </xdr:from>
    <xdr:to>
      <xdr:col>22</xdr:col>
      <xdr:colOff>365125</xdr:colOff>
      <xdr:row>38</xdr:row>
      <xdr:rowOff>76633</xdr:rowOff>
    </xdr:to>
    <xdr:cxnSp macro="">
      <xdr:nvCxnSpPr>
        <xdr:cNvPr id="523" name="直線コネクタ 522"/>
        <xdr:cNvCxnSpPr/>
      </xdr:nvCxnSpPr>
      <xdr:spPr>
        <a:xfrm>
          <a:off x="14592300" y="6232308"/>
          <a:ext cx="889000" cy="35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130763</xdr:rowOff>
    </xdr:from>
    <xdr:ext cx="534377" cy="259045"/>
    <xdr:sp macro="" textlink="">
      <xdr:nvSpPr>
        <xdr:cNvPr id="525" name="テキスト ボックス 524"/>
        <xdr:cNvSpPr txBox="1"/>
      </xdr:nvSpPr>
      <xdr:spPr>
        <a:xfrm>
          <a:off x="15214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60108</xdr:rowOff>
    </xdr:from>
    <xdr:to>
      <xdr:col>21</xdr:col>
      <xdr:colOff>161925</xdr:colOff>
      <xdr:row>37</xdr:row>
      <xdr:rowOff>127751</xdr:rowOff>
    </xdr:to>
    <xdr:cxnSp macro="">
      <xdr:nvCxnSpPr>
        <xdr:cNvPr id="526" name="直線コネクタ 525"/>
        <xdr:cNvCxnSpPr/>
      </xdr:nvCxnSpPr>
      <xdr:spPr>
        <a:xfrm flipV="1">
          <a:off x="13703300" y="6232308"/>
          <a:ext cx="889000" cy="23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107623</xdr:rowOff>
    </xdr:from>
    <xdr:ext cx="534377" cy="259045"/>
    <xdr:sp macro="" textlink="">
      <xdr:nvSpPr>
        <xdr:cNvPr id="528" name="テキスト ボックス 527"/>
        <xdr:cNvSpPr txBox="1"/>
      </xdr:nvSpPr>
      <xdr:spPr>
        <a:xfrm>
          <a:off x="14325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127751</xdr:rowOff>
    </xdr:from>
    <xdr:to>
      <xdr:col>19</xdr:col>
      <xdr:colOff>644525</xdr:colOff>
      <xdr:row>39</xdr:row>
      <xdr:rowOff>55284</xdr:rowOff>
    </xdr:to>
    <xdr:cxnSp macro="">
      <xdr:nvCxnSpPr>
        <xdr:cNvPr id="529" name="直線コネクタ 528"/>
        <xdr:cNvCxnSpPr/>
      </xdr:nvCxnSpPr>
      <xdr:spPr>
        <a:xfrm flipV="1">
          <a:off x="12814300" y="6471401"/>
          <a:ext cx="889000" cy="27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131380</xdr:rowOff>
    </xdr:from>
    <xdr:ext cx="534377" cy="259045"/>
    <xdr:sp macro="" textlink="">
      <xdr:nvSpPr>
        <xdr:cNvPr id="531" name="テキスト ボックス 530"/>
        <xdr:cNvSpPr txBox="1"/>
      </xdr:nvSpPr>
      <xdr:spPr>
        <a:xfrm>
          <a:off x="13436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11218</xdr:rowOff>
    </xdr:from>
    <xdr:ext cx="534377" cy="259045"/>
    <xdr:sp macro="" textlink="">
      <xdr:nvSpPr>
        <xdr:cNvPr id="533" name="テキスト ボックス 532"/>
        <xdr:cNvSpPr txBox="1"/>
      </xdr:nvSpPr>
      <xdr:spPr>
        <a:xfrm>
          <a:off x="12547111" y="6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129581</xdr:rowOff>
    </xdr:from>
    <xdr:to>
      <xdr:col>23</xdr:col>
      <xdr:colOff>568325</xdr:colOff>
      <xdr:row>37</xdr:row>
      <xdr:rowOff>59731</xdr:rowOff>
    </xdr:to>
    <xdr:sp macro="" textlink="">
      <xdr:nvSpPr>
        <xdr:cNvPr id="539" name="円/楕円 538"/>
        <xdr:cNvSpPr/>
      </xdr:nvSpPr>
      <xdr:spPr>
        <a:xfrm>
          <a:off x="16268700" y="630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152458</xdr:rowOff>
    </xdr:from>
    <xdr:ext cx="599010" cy="259045"/>
    <xdr:sp macro="" textlink="">
      <xdr:nvSpPr>
        <xdr:cNvPr id="540" name="消防費該当値テキスト"/>
        <xdr:cNvSpPr txBox="1"/>
      </xdr:nvSpPr>
      <xdr:spPr>
        <a:xfrm>
          <a:off x="16370300" y="615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132,543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25833</xdr:rowOff>
    </xdr:from>
    <xdr:to>
      <xdr:col>22</xdr:col>
      <xdr:colOff>415925</xdr:colOff>
      <xdr:row>38</xdr:row>
      <xdr:rowOff>127433</xdr:rowOff>
    </xdr:to>
    <xdr:sp macro="" textlink="">
      <xdr:nvSpPr>
        <xdr:cNvPr id="541" name="円/楕円 540"/>
        <xdr:cNvSpPr/>
      </xdr:nvSpPr>
      <xdr:spPr>
        <a:xfrm>
          <a:off x="15430500" y="65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118560</xdr:rowOff>
    </xdr:from>
    <xdr:ext cx="534377" cy="259045"/>
    <xdr:sp macro="" textlink="">
      <xdr:nvSpPr>
        <xdr:cNvPr id="542" name="テキスト ボックス 541"/>
        <xdr:cNvSpPr txBox="1"/>
      </xdr:nvSpPr>
      <xdr:spPr>
        <a:xfrm>
          <a:off x="15214111" y="663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9308</xdr:rowOff>
    </xdr:from>
    <xdr:to>
      <xdr:col>21</xdr:col>
      <xdr:colOff>212725</xdr:colOff>
      <xdr:row>36</xdr:row>
      <xdr:rowOff>110908</xdr:rowOff>
    </xdr:to>
    <xdr:sp macro="" textlink="">
      <xdr:nvSpPr>
        <xdr:cNvPr id="543" name="円/楕円 542"/>
        <xdr:cNvSpPr/>
      </xdr:nvSpPr>
      <xdr:spPr>
        <a:xfrm>
          <a:off x="14541500" y="618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34</xdr:row>
      <xdr:rowOff>127435</xdr:rowOff>
    </xdr:from>
    <xdr:ext cx="599010" cy="259045"/>
    <xdr:sp macro="" textlink="">
      <xdr:nvSpPr>
        <xdr:cNvPr id="544" name="テキスト ボックス 543"/>
        <xdr:cNvSpPr txBox="1"/>
      </xdr:nvSpPr>
      <xdr:spPr>
        <a:xfrm>
          <a:off x="14292794" y="595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169,372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76951</xdr:rowOff>
    </xdr:from>
    <xdr:to>
      <xdr:col>20</xdr:col>
      <xdr:colOff>9525</xdr:colOff>
      <xdr:row>38</xdr:row>
      <xdr:rowOff>7100</xdr:rowOff>
    </xdr:to>
    <xdr:sp macro="" textlink="">
      <xdr:nvSpPr>
        <xdr:cNvPr id="545" name="円/楕円 544"/>
        <xdr:cNvSpPr/>
      </xdr:nvSpPr>
      <xdr:spPr>
        <a:xfrm>
          <a:off x="13652500" y="64206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23628</xdr:rowOff>
    </xdr:from>
    <xdr:ext cx="534377" cy="259045"/>
    <xdr:sp macro="" textlink="">
      <xdr:nvSpPr>
        <xdr:cNvPr id="546" name="テキスト ボックス 545"/>
        <xdr:cNvSpPr txBox="1"/>
      </xdr:nvSpPr>
      <xdr:spPr>
        <a:xfrm>
          <a:off x="13436111" y="619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96,159</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4484</xdr:rowOff>
    </xdr:from>
    <xdr:to>
      <xdr:col>18</xdr:col>
      <xdr:colOff>492125</xdr:colOff>
      <xdr:row>39</xdr:row>
      <xdr:rowOff>106084</xdr:rowOff>
    </xdr:to>
    <xdr:sp macro="" textlink="">
      <xdr:nvSpPr>
        <xdr:cNvPr id="547" name="円/楕円 546"/>
        <xdr:cNvSpPr/>
      </xdr:nvSpPr>
      <xdr:spPr>
        <a:xfrm>
          <a:off x="12763500" y="669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97211</xdr:rowOff>
    </xdr:from>
    <xdr:ext cx="534377" cy="259045"/>
    <xdr:sp macro="" textlink="">
      <xdr:nvSpPr>
        <xdr:cNvPr id="548" name="テキスト ボックス 547"/>
        <xdr:cNvSpPr txBox="1"/>
      </xdr:nvSpPr>
      <xdr:spPr>
        <a:xfrm>
          <a:off x="12547111" y="678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80183</xdr:rowOff>
    </xdr:from>
    <xdr:to>
      <xdr:col>23</xdr:col>
      <xdr:colOff>517525</xdr:colOff>
      <xdr:row>56</xdr:row>
      <xdr:rowOff>127404</xdr:rowOff>
    </xdr:to>
    <xdr:cxnSp macro="">
      <xdr:nvCxnSpPr>
        <xdr:cNvPr id="573" name="直線コネクタ 572"/>
        <xdr:cNvCxnSpPr/>
      </xdr:nvCxnSpPr>
      <xdr:spPr>
        <a:xfrm flipV="1">
          <a:off x="15481300" y="9681383"/>
          <a:ext cx="838200" cy="4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45093</xdr:rowOff>
    </xdr:from>
    <xdr:ext cx="599010" cy="259045"/>
    <xdr:sp macro="" textlink="">
      <xdr:nvSpPr>
        <xdr:cNvPr id="574" name="教育費平均値テキスト"/>
        <xdr:cNvSpPr txBox="1"/>
      </xdr:nvSpPr>
      <xdr:spPr>
        <a:xfrm>
          <a:off x="16370300" y="9817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127404</xdr:rowOff>
    </xdr:from>
    <xdr:to>
      <xdr:col>22</xdr:col>
      <xdr:colOff>365125</xdr:colOff>
      <xdr:row>57</xdr:row>
      <xdr:rowOff>84737</xdr:rowOff>
    </xdr:to>
    <xdr:cxnSp macro="">
      <xdr:nvCxnSpPr>
        <xdr:cNvPr id="576" name="直線コネクタ 575"/>
        <xdr:cNvCxnSpPr/>
      </xdr:nvCxnSpPr>
      <xdr:spPr>
        <a:xfrm flipV="1">
          <a:off x="14592300" y="9728604"/>
          <a:ext cx="889000" cy="12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8" name="テキスト ボックス 577"/>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45658</xdr:rowOff>
    </xdr:from>
    <xdr:to>
      <xdr:col>21</xdr:col>
      <xdr:colOff>161925</xdr:colOff>
      <xdr:row>57</xdr:row>
      <xdr:rowOff>84737</xdr:rowOff>
    </xdr:to>
    <xdr:cxnSp macro="">
      <xdr:nvCxnSpPr>
        <xdr:cNvPr id="579" name="直線コネクタ 578"/>
        <xdr:cNvCxnSpPr/>
      </xdr:nvCxnSpPr>
      <xdr:spPr>
        <a:xfrm>
          <a:off x="13703300" y="9818308"/>
          <a:ext cx="889000" cy="3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81" name="テキスト ボックス 580"/>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40467</xdr:rowOff>
    </xdr:from>
    <xdr:to>
      <xdr:col>19</xdr:col>
      <xdr:colOff>644525</xdr:colOff>
      <xdr:row>57</xdr:row>
      <xdr:rowOff>45658</xdr:rowOff>
    </xdr:to>
    <xdr:cxnSp macro="">
      <xdr:nvCxnSpPr>
        <xdr:cNvPr id="582" name="直線コネクタ 581"/>
        <xdr:cNvCxnSpPr/>
      </xdr:nvCxnSpPr>
      <xdr:spPr>
        <a:xfrm>
          <a:off x="12814300" y="9813117"/>
          <a:ext cx="889000" cy="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4" name="テキスト ボックス 583"/>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2009</xdr:rowOff>
    </xdr:from>
    <xdr:ext cx="599010" cy="259045"/>
    <xdr:sp macro="" textlink="">
      <xdr:nvSpPr>
        <xdr:cNvPr id="586" name="テキスト ボックス 585"/>
        <xdr:cNvSpPr txBox="1"/>
      </xdr:nvSpPr>
      <xdr:spPr>
        <a:xfrm>
          <a:off x="12514794" y="99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29383</xdr:rowOff>
    </xdr:from>
    <xdr:to>
      <xdr:col>23</xdr:col>
      <xdr:colOff>568325</xdr:colOff>
      <xdr:row>56</xdr:row>
      <xdr:rowOff>130983</xdr:rowOff>
    </xdr:to>
    <xdr:sp macro="" textlink="">
      <xdr:nvSpPr>
        <xdr:cNvPr id="592" name="円/楕円 591"/>
        <xdr:cNvSpPr/>
      </xdr:nvSpPr>
      <xdr:spPr>
        <a:xfrm>
          <a:off x="16268700" y="963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52260</xdr:rowOff>
    </xdr:from>
    <xdr:ext cx="599010" cy="259045"/>
    <xdr:sp macro="" textlink="">
      <xdr:nvSpPr>
        <xdr:cNvPr id="593" name="教育費該当値テキスト"/>
        <xdr:cNvSpPr txBox="1"/>
      </xdr:nvSpPr>
      <xdr:spPr>
        <a:xfrm>
          <a:off x="16370300" y="948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504,142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76604</xdr:rowOff>
    </xdr:from>
    <xdr:to>
      <xdr:col>22</xdr:col>
      <xdr:colOff>415925</xdr:colOff>
      <xdr:row>57</xdr:row>
      <xdr:rowOff>6754</xdr:rowOff>
    </xdr:to>
    <xdr:sp macro="" textlink="">
      <xdr:nvSpPr>
        <xdr:cNvPr id="594" name="円/楕円 593"/>
        <xdr:cNvSpPr/>
      </xdr:nvSpPr>
      <xdr:spPr>
        <a:xfrm>
          <a:off x="15430500" y="967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23281</xdr:rowOff>
    </xdr:from>
    <xdr:ext cx="599010" cy="259045"/>
    <xdr:sp macro="" textlink="">
      <xdr:nvSpPr>
        <xdr:cNvPr id="595" name="テキスト ボックス 594"/>
        <xdr:cNvSpPr txBox="1"/>
      </xdr:nvSpPr>
      <xdr:spPr>
        <a:xfrm>
          <a:off x="15181794" y="945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421,516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33937</xdr:rowOff>
    </xdr:from>
    <xdr:to>
      <xdr:col>21</xdr:col>
      <xdr:colOff>212725</xdr:colOff>
      <xdr:row>57</xdr:row>
      <xdr:rowOff>135537</xdr:rowOff>
    </xdr:to>
    <xdr:sp macro="" textlink="">
      <xdr:nvSpPr>
        <xdr:cNvPr id="596" name="円/楕円 595"/>
        <xdr:cNvSpPr/>
      </xdr:nvSpPr>
      <xdr:spPr>
        <a:xfrm>
          <a:off x="14541500" y="980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152064</xdr:rowOff>
    </xdr:from>
    <xdr:ext cx="599010" cy="259045"/>
    <xdr:sp macro="" textlink="">
      <xdr:nvSpPr>
        <xdr:cNvPr id="597" name="テキスト ボックス 596"/>
        <xdr:cNvSpPr txBox="1"/>
      </xdr:nvSpPr>
      <xdr:spPr>
        <a:xfrm>
          <a:off x="14292794" y="958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196,173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166308</xdr:rowOff>
    </xdr:from>
    <xdr:to>
      <xdr:col>20</xdr:col>
      <xdr:colOff>9525</xdr:colOff>
      <xdr:row>57</xdr:row>
      <xdr:rowOff>96458</xdr:rowOff>
    </xdr:to>
    <xdr:sp macro="" textlink="">
      <xdr:nvSpPr>
        <xdr:cNvPr id="598" name="円/楕円 597"/>
        <xdr:cNvSpPr/>
      </xdr:nvSpPr>
      <xdr:spPr>
        <a:xfrm>
          <a:off x="13652500" y="976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112985</xdr:rowOff>
    </xdr:from>
    <xdr:ext cx="599010" cy="259045"/>
    <xdr:sp macro="" textlink="">
      <xdr:nvSpPr>
        <xdr:cNvPr id="599" name="テキスト ボックス 598"/>
        <xdr:cNvSpPr txBox="1"/>
      </xdr:nvSpPr>
      <xdr:spPr>
        <a:xfrm>
          <a:off x="13403794" y="954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264,552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161117</xdr:rowOff>
    </xdr:from>
    <xdr:to>
      <xdr:col>18</xdr:col>
      <xdr:colOff>492125</xdr:colOff>
      <xdr:row>57</xdr:row>
      <xdr:rowOff>91267</xdr:rowOff>
    </xdr:to>
    <xdr:sp macro="" textlink="">
      <xdr:nvSpPr>
        <xdr:cNvPr id="600" name="円/楕円 599"/>
        <xdr:cNvSpPr/>
      </xdr:nvSpPr>
      <xdr:spPr>
        <a:xfrm>
          <a:off x="12763500" y="976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107794</xdr:rowOff>
    </xdr:from>
    <xdr:ext cx="599010" cy="259045"/>
    <xdr:sp macro="" textlink="">
      <xdr:nvSpPr>
        <xdr:cNvPr id="601" name="テキスト ボックス 600"/>
        <xdr:cNvSpPr txBox="1"/>
      </xdr:nvSpPr>
      <xdr:spPr>
        <a:xfrm>
          <a:off x="12514794" y="953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156840</xdr:rowOff>
    </xdr:from>
    <xdr:to>
      <xdr:col>23</xdr:col>
      <xdr:colOff>517525</xdr:colOff>
      <xdr:row>79</xdr:row>
      <xdr:rowOff>1732</xdr:rowOff>
    </xdr:to>
    <xdr:cxnSp macro="">
      <xdr:nvCxnSpPr>
        <xdr:cNvPr id="630" name="直線コネクタ 629"/>
        <xdr:cNvCxnSpPr/>
      </xdr:nvCxnSpPr>
      <xdr:spPr>
        <a:xfrm flipV="1">
          <a:off x="15481300" y="13529940"/>
          <a:ext cx="838200" cy="1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122091</xdr:rowOff>
    </xdr:from>
    <xdr:ext cx="534377" cy="259045"/>
    <xdr:sp macro="" textlink="">
      <xdr:nvSpPr>
        <xdr:cNvPr id="631" name="災害復旧費平均値テキスト"/>
        <xdr:cNvSpPr txBox="1"/>
      </xdr:nvSpPr>
      <xdr:spPr>
        <a:xfrm>
          <a:off x="16370300" y="13495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1732</xdr:rowOff>
    </xdr:from>
    <xdr:to>
      <xdr:col>22</xdr:col>
      <xdr:colOff>365125</xdr:colOff>
      <xdr:row>79</xdr:row>
      <xdr:rowOff>44450</xdr:rowOff>
    </xdr:to>
    <xdr:cxnSp macro="">
      <xdr:nvCxnSpPr>
        <xdr:cNvPr id="633" name="直線コネクタ 632"/>
        <xdr:cNvCxnSpPr/>
      </xdr:nvCxnSpPr>
      <xdr:spPr>
        <a:xfrm flipV="1">
          <a:off x="14592300" y="13546282"/>
          <a:ext cx="889000" cy="4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68296</xdr:rowOff>
    </xdr:from>
    <xdr:ext cx="534377" cy="259045"/>
    <xdr:sp macro="" textlink="">
      <xdr:nvSpPr>
        <xdr:cNvPr id="635" name="テキスト ボックス 634"/>
        <xdr:cNvSpPr txBox="1"/>
      </xdr:nvSpPr>
      <xdr:spPr>
        <a:xfrm>
          <a:off x="15214111" y="1361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79982</xdr:rowOff>
    </xdr:from>
    <xdr:ext cx="534377" cy="259045"/>
    <xdr:sp macro="" textlink="">
      <xdr:nvSpPr>
        <xdr:cNvPr id="641" name="テキスト ボックス 640"/>
        <xdr:cNvSpPr txBox="1"/>
      </xdr:nvSpPr>
      <xdr:spPr>
        <a:xfrm>
          <a:off x="13436111" y="1328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91809</xdr:rowOff>
    </xdr:from>
    <xdr:ext cx="534377" cy="259045"/>
    <xdr:sp macro="" textlink="">
      <xdr:nvSpPr>
        <xdr:cNvPr id="643" name="テキスト ボックス 642"/>
        <xdr:cNvSpPr txBox="1"/>
      </xdr:nvSpPr>
      <xdr:spPr>
        <a:xfrm>
          <a:off x="12547111" y="132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106040</xdr:rowOff>
    </xdr:from>
    <xdr:to>
      <xdr:col>23</xdr:col>
      <xdr:colOff>568325</xdr:colOff>
      <xdr:row>79</xdr:row>
      <xdr:rowOff>36190</xdr:rowOff>
    </xdr:to>
    <xdr:sp macro="" textlink="">
      <xdr:nvSpPr>
        <xdr:cNvPr id="649" name="円/楕円 648"/>
        <xdr:cNvSpPr/>
      </xdr:nvSpPr>
      <xdr:spPr>
        <a:xfrm>
          <a:off x="16268700" y="134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65417</xdr:rowOff>
    </xdr:from>
    <xdr:ext cx="534377" cy="259045"/>
    <xdr:sp macro="" textlink="">
      <xdr:nvSpPr>
        <xdr:cNvPr id="650" name="災害復旧費該当値テキスト"/>
        <xdr:cNvSpPr txBox="1"/>
      </xdr:nvSpPr>
      <xdr:spPr>
        <a:xfrm>
          <a:off x="16370300" y="1326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46,504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122382</xdr:rowOff>
    </xdr:from>
    <xdr:to>
      <xdr:col>22</xdr:col>
      <xdr:colOff>415925</xdr:colOff>
      <xdr:row>79</xdr:row>
      <xdr:rowOff>52532</xdr:rowOff>
    </xdr:to>
    <xdr:sp macro="" textlink="">
      <xdr:nvSpPr>
        <xdr:cNvPr id="651" name="円/楕円 650"/>
        <xdr:cNvSpPr/>
      </xdr:nvSpPr>
      <xdr:spPr>
        <a:xfrm>
          <a:off x="15430500" y="1349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69059</xdr:rowOff>
    </xdr:from>
    <xdr:ext cx="534377" cy="259045"/>
    <xdr:sp macro="" textlink="">
      <xdr:nvSpPr>
        <xdr:cNvPr id="652" name="テキスト ボックス 651"/>
        <xdr:cNvSpPr txBox="1"/>
      </xdr:nvSpPr>
      <xdr:spPr>
        <a:xfrm>
          <a:off x="15214111" y="132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21552</xdr:rowOff>
    </xdr:from>
    <xdr:to>
      <xdr:col>23</xdr:col>
      <xdr:colOff>517525</xdr:colOff>
      <xdr:row>97</xdr:row>
      <xdr:rowOff>35827</xdr:rowOff>
    </xdr:to>
    <xdr:cxnSp macro="">
      <xdr:nvCxnSpPr>
        <xdr:cNvPr id="687" name="直線コネクタ 686"/>
        <xdr:cNvCxnSpPr/>
      </xdr:nvCxnSpPr>
      <xdr:spPr>
        <a:xfrm>
          <a:off x="15481300" y="16652202"/>
          <a:ext cx="838200" cy="1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85734</xdr:rowOff>
    </xdr:from>
    <xdr:ext cx="599010" cy="259045"/>
    <xdr:sp macro="" textlink="">
      <xdr:nvSpPr>
        <xdr:cNvPr id="688" name="公債費平均値テキスト"/>
        <xdr:cNvSpPr txBox="1"/>
      </xdr:nvSpPr>
      <xdr:spPr>
        <a:xfrm>
          <a:off x="16370300" y="16716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169298</xdr:rowOff>
    </xdr:from>
    <xdr:to>
      <xdr:col>22</xdr:col>
      <xdr:colOff>365125</xdr:colOff>
      <xdr:row>97</xdr:row>
      <xdr:rowOff>21552</xdr:rowOff>
    </xdr:to>
    <xdr:cxnSp macro="">
      <xdr:nvCxnSpPr>
        <xdr:cNvPr id="690" name="直線コネクタ 689"/>
        <xdr:cNvCxnSpPr/>
      </xdr:nvCxnSpPr>
      <xdr:spPr>
        <a:xfrm>
          <a:off x="14592300" y="16628498"/>
          <a:ext cx="889000" cy="2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164231</xdr:rowOff>
    </xdr:from>
    <xdr:ext cx="599010" cy="259045"/>
    <xdr:sp macro="" textlink="">
      <xdr:nvSpPr>
        <xdr:cNvPr id="692" name="テキスト ボックス 691"/>
        <xdr:cNvSpPr txBox="1"/>
      </xdr:nvSpPr>
      <xdr:spPr>
        <a:xfrm>
          <a:off x="15181794"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56423</xdr:rowOff>
    </xdr:from>
    <xdr:to>
      <xdr:col>21</xdr:col>
      <xdr:colOff>161925</xdr:colOff>
      <xdr:row>96</xdr:row>
      <xdr:rowOff>169298</xdr:rowOff>
    </xdr:to>
    <xdr:cxnSp macro="">
      <xdr:nvCxnSpPr>
        <xdr:cNvPr id="693" name="直線コネクタ 692"/>
        <xdr:cNvCxnSpPr/>
      </xdr:nvCxnSpPr>
      <xdr:spPr>
        <a:xfrm>
          <a:off x="13703300" y="16515623"/>
          <a:ext cx="889000" cy="11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5" name="テキスト ボックス 694"/>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153197</xdr:rowOff>
    </xdr:from>
    <xdr:to>
      <xdr:col>19</xdr:col>
      <xdr:colOff>644525</xdr:colOff>
      <xdr:row>96</xdr:row>
      <xdr:rowOff>56423</xdr:rowOff>
    </xdr:to>
    <xdr:cxnSp macro="">
      <xdr:nvCxnSpPr>
        <xdr:cNvPr id="696" name="直線コネクタ 695"/>
        <xdr:cNvCxnSpPr/>
      </xdr:nvCxnSpPr>
      <xdr:spPr>
        <a:xfrm>
          <a:off x="12814300" y="16440947"/>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700" name="テキスト ボックス 699"/>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156477</xdr:rowOff>
    </xdr:from>
    <xdr:to>
      <xdr:col>23</xdr:col>
      <xdr:colOff>568325</xdr:colOff>
      <xdr:row>97</xdr:row>
      <xdr:rowOff>86627</xdr:rowOff>
    </xdr:to>
    <xdr:sp macro="" textlink="">
      <xdr:nvSpPr>
        <xdr:cNvPr id="706" name="円/楕円 705"/>
        <xdr:cNvSpPr/>
      </xdr:nvSpPr>
      <xdr:spPr>
        <a:xfrm>
          <a:off x="16268700" y="166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7904</xdr:rowOff>
    </xdr:from>
    <xdr:ext cx="599010" cy="259045"/>
    <xdr:sp macro="" textlink="">
      <xdr:nvSpPr>
        <xdr:cNvPr id="707" name="公債費該当値テキスト"/>
        <xdr:cNvSpPr txBox="1"/>
      </xdr:nvSpPr>
      <xdr:spPr>
        <a:xfrm>
          <a:off x="16370300" y="1646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184,526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142202</xdr:rowOff>
    </xdr:from>
    <xdr:to>
      <xdr:col>22</xdr:col>
      <xdr:colOff>415925</xdr:colOff>
      <xdr:row>97</xdr:row>
      <xdr:rowOff>72352</xdr:rowOff>
    </xdr:to>
    <xdr:sp macro="" textlink="">
      <xdr:nvSpPr>
        <xdr:cNvPr id="708" name="円/楕円 707"/>
        <xdr:cNvSpPr/>
      </xdr:nvSpPr>
      <xdr:spPr>
        <a:xfrm>
          <a:off x="15430500" y="1660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88879</xdr:rowOff>
    </xdr:from>
    <xdr:ext cx="599010" cy="259045"/>
    <xdr:sp macro="" textlink="">
      <xdr:nvSpPr>
        <xdr:cNvPr id="709" name="テキスト ボックス 708"/>
        <xdr:cNvSpPr txBox="1"/>
      </xdr:nvSpPr>
      <xdr:spPr>
        <a:xfrm>
          <a:off x="15181794" y="163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192,020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118498</xdr:rowOff>
    </xdr:from>
    <xdr:to>
      <xdr:col>21</xdr:col>
      <xdr:colOff>212725</xdr:colOff>
      <xdr:row>97</xdr:row>
      <xdr:rowOff>48648</xdr:rowOff>
    </xdr:to>
    <xdr:sp macro="" textlink="">
      <xdr:nvSpPr>
        <xdr:cNvPr id="710" name="円/楕円 709"/>
        <xdr:cNvSpPr/>
      </xdr:nvSpPr>
      <xdr:spPr>
        <a:xfrm>
          <a:off x="14541500" y="165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65175</xdr:rowOff>
    </xdr:from>
    <xdr:ext cx="599010" cy="259045"/>
    <xdr:sp macro="" textlink="">
      <xdr:nvSpPr>
        <xdr:cNvPr id="711" name="テキスト ボックス 710"/>
        <xdr:cNvSpPr txBox="1"/>
      </xdr:nvSpPr>
      <xdr:spPr>
        <a:xfrm>
          <a:off x="14292794" y="1635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204,463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5623</xdr:rowOff>
    </xdr:from>
    <xdr:to>
      <xdr:col>20</xdr:col>
      <xdr:colOff>9525</xdr:colOff>
      <xdr:row>96</xdr:row>
      <xdr:rowOff>107223</xdr:rowOff>
    </xdr:to>
    <xdr:sp macro="" textlink="">
      <xdr:nvSpPr>
        <xdr:cNvPr id="712" name="円/楕円 711"/>
        <xdr:cNvSpPr/>
      </xdr:nvSpPr>
      <xdr:spPr>
        <a:xfrm>
          <a:off x="13652500" y="1646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123750</xdr:rowOff>
    </xdr:from>
    <xdr:ext cx="599010" cy="259045"/>
    <xdr:sp macro="" textlink="">
      <xdr:nvSpPr>
        <xdr:cNvPr id="713" name="テキスト ボックス 712"/>
        <xdr:cNvSpPr txBox="1"/>
      </xdr:nvSpPr>
      <xdr:spPr>
        <a:xfrm>
          <a:off x="13403794" y="1624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263,715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102397</xdr:rowOff>
    </xdr:from>
    <xdr:to>
      <xdr:col>18</xdr:col>
      <xdr:colOff>492125</xdr:colOff>
      <xdr:row>96</xdr:row>
      <xdr:rowOff>32547</xdr:rowOff>
    </xdr:to>
    <xdr:sp macro="" textlink="">
      <xdr:nvSpPr>
        <xdr:cNvPr id="714" name="円/楕円 713"/>
        <xdr:cNvSpPr/>
      </xdr:nvSpPr>
      <xdr:spPr>
        <a:xfrm>
          <a:off x="12763500" y="163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49074</xdr:rowOff>
    </xdr:from>
    <xdr:ext cx="599010" cy="259045"/>
    <xdr:sp macro="" textlink="">
      <xdr:nvSpPr>
        <xdr:cNvPr id="715" name="テキスト ボックス 714"/>
        <xdr:cNvSpPr txBox="1"/>
      </xdr:nvSpPr>
      <xdr:spPr>
        <a:xfrm>
          <a:off x="12514794" y="1616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111777</xdr:rowOff>
    </xdr:from>
    <xdr:ext cx="595419" cy="259045"/>
    <xdr:sp macro="" textlink="">
      <xdr:nvSpPr>
        <xdr:cNvPr id="731" name="テキスト ボックス 730"/>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168927</xdr:rowOff>
    </xdr:from>
    <xdr:ext cx="595419" cy="259045"/>
    <xdr:sp macro="" textlink="">
      <xdr:nvSpPr>
        <xdr:cNvPr id="733" name="テキスト ボックス 732"/>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24111</xdr:rowOff>
    </xdr:from>
    <xdr:to>
      <xdr:col>32</xdr:col>
      <xdr:colOff>186689</xdr:colOff>
      <xdr:row>38</xdr:row>
      <xdr:rowOff>139700</xdr:rowOff>
    </xdr:to>
    <xdr:cxnSp macro="">
      <xdr:nvCxnSpPr>
        <xdr:cNvPr id="737" name="直線コネクタ 736"/>
        <xdr:cNvCxnSpPr/>
      </xdr:nvCxnSpPr>
      <xdr:spPr>
        <a:xfrm flipV="1">
          <a:off x="22159595" y="6367761"/>
          <a:ext cx="1269" cy="28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10341</xdr:rowOff>
    </xdr:from>
    <xdr:ext cx="249299" cy="259045"/>
    <xdr:sp macro="" textlink="">
      <xdr:nvSpPr>
        <xdr:cNvPr id="738" name="諸支出金最小値テキスト"/>
        <xdr:cNvSpPr txBox="1"/>
      </xdr:nvSpPr>
      <xdr:spPr>
        <a:xfrm>
          <a:off x="22212300" y="66968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142238</xdr:rowOff>
    </xdr:from>
    <xdr:ext cx="534377" cy="259045"/>
    <xdr:sp macro="" textlink="">
      <xdr:nvSpPr>
        <xdr:cNvPr id="740" name="諸支出金最大値テキスト"/>
        <xdr:cNvSpPr txBox="1"/>
      </xdr:nvSpPr>
      <xdr:spPr>
        <a:xfrm>
          <a:off x="22212300" y="614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37</xdr:row>
      <xdr:rowOff>24111</xdr:rowOff>
    </xdr:from>
    <xdr:to>
      <xdr:col>32</xdr:col>
      <xdr:colOff>276225</xdr:colOff>
      <xdr:row>37</xdr:row>
      <xdr:rowOff>24111</xdr:rowOff>
    </xdr:to>
    <xdr:cxnSp macro="">
      <xdr:nvCxnSpPr>
        <xdr:cNvPr id="741" name="直線コネクタ 740"/>
        <xdr:cNvCxnSpPr/>
      </xdr:nvCxnSpPr>
      <xdr:spPr>
        <a:xfrm>
          <a:off x="22072600" y="636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99241</xdr:rowOff>
    </xdr:from>
    <xdr:ext cx="469744" cy="259045"/>
    <xdr:sp macro="" textlink="">
      <xdr:nvSpPr>
        <xdr:cNvPr id="743" name="諸支出金平均値テキスト"/>
        <xdr:cNvSpPr txBox="1"/>
      </xdr:nvSpPr>
      <xdr:spPr>
        <a:xfrm>
          <a:off x="22212300" y="6442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76364</xdr:rowOff>
    </xdr:from>
    <xdr:to>
      <xdr:col>32</xdr:col>
      <xdr:colOff>238125</xdr:colOff>
      <xdr:row>39</xdr:row>
      <xdr:rowOff>6514</xdr:rowOff>
    </xdr:to>
    <xdr:sp macro="" textlink="">
      <xdr:nvSpPr>
        <xdr:cNvPr id="744" name="フローチャート : 判断 743"/>
        <xdr:cNvSpPr/>
      </xdr:nvSpPr>
      <xdr:spPr>
        <a:xfrm>
          <a:off x="22110700" y="659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87665</xdr:rowOff>
    </xdr:from>
    <xdr:to>
      <xdr:col>31</xdr:col>
      <xdr:colOff>85725</xdr:colOff>
      <xdr:row>39</xdr:row>
      <xdr:rowOff>17815</xdr:rowOff>
    </xdr:to>
    <xdr:sp macro="" textlink="">
      <xdr:nvSpPr>
        <xdr:cNvPr id="746" name="フローチャート : 判断 745"/>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34343</xdr:rowOff>
    </xdr:from>
    <xdr:ext cx="378565" cy="259045"/>
    <xdr:sp macro="" textlink="">
      <xdr:nvSpPr>
        <xdr:cNvPr id="747" name="テキスト ボックス 746"/>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131607</xdr:rowOff>
    </xdr:from>
    <xdr:to>
      <xdr:col>29</xdr:col>
      <xdr:colOff>517525</xdr:colOff>
      <xdr:row>38</xdr:row>
      <xdr:rowOff>139700</xdr:rowOff>
    </xdr:to>
    <xdr:cxnSp macro="">
      <xdr:nvCxnSpPr>
        <xdr:cNvPr id="748" name="直線コネクタ 747"/>
        <xdr:cNvCxnSpPr/>
      </xdr:nvCxnSpPr>
      <xdr:spPr>
        <a:xfrm>
          <a:off x="19545300" y="5789457"/>
          <a:ext cx="889000" cy="86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86084</xdr:rowOff>
    </xdr:from>
    <xdr:to>
      <xdr:col>29</xdr:col>
      <xdr:colOff>568325</xdr:colOff>
      <xdr:row>39</xdr:row>
      <xdr:rowOff>16234</xdr:rowOff>
    </xdr:to>
    <xdr:sp macro="" textlink="">
      <xdr:nvSpPr>
        <xdr:cNvPr id="749" name="フローチャート : 判断 748"/>
        <xdr:cNvSpPr/>
      </xdr:nvSpPr>
      <xdr:spPr>
        <a:xfrm>
          <a:off x="20383500" y="660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32761</xdr:rowOff>
    </xdr:from>
    <xdr:ext cx="378565" cy="259045"/>
    <xdr:sp macro="" textlink="">
      <xdr:nvSpPr>
        <xdr:cNvPr id="750" name="テキスト ボックス 749"/>
        <xdr:cNvSpPr txBox="1"/>
      </xdr:nvSpPr>
      <xdr:spPr>
        <a:xfrm>
          <a:off x="20245017" y="6376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109662</xdr:rowOff>
    </xdr:from>
    <xdr:to>
      <xdr:col>28</xdr:col>
      <xdr:colOff>314325</xdr:colOff>
      <xdr:row>33</xdr:row>
      <xdr:rowOff>131607</xdr:rowOff>
    </xdr:to>
    <xdr:cxnSp macro="">
      <xdr:nvCxnSpPr>
        <xdr:cNvPr id="751" name="直線コネクタ 750"/>
        <xdr:cNvCxnSpPr/>
      </xdr:nvCxnSpPr>
      <xdr:spPr>
        <a:xfrm>
          <a:off x="18656300" y="5253162"/>
          <a:ext cx="889000" cy="53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72614</xdr:rowOff>
    </xdr:from>
    <xdr:to>
      <xdr:col>28</xdr:col>
      <xdr:colOff>365125</xdr:colOff>
      <xdr:row>39</xdr:row>
      <xdr:rowOff>2764</xdr:rowOff>
    </xdr:to>
    <xdr:sp macro="" textlink="">
      <xdr:nvSpPr>
        <xdr:cNvPr id="752" name="フローチャート : 判断 751"/>
        <xdr:cNvSpPr/>
      </xdr:nvSpPr>
      <xdr:spPr>
        <a:xfrm>
          <a:off x="19494500" y="658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165341</xdr:rowOff>
    </xdr:from>
    <xdr:ext cx="469744" cy="259045"/>
    <xdr:sp macro="" textlink="">
      <xdr:nvSpPr>
        <xdr:cNvPr id="753" name="テキスト ボックス 752"/>
        <xdr:cNvSpPr txBox="1"/>
      </xdr:nvSpPr>
      <xdr:spPr>
        <a:xfrm>
          <a:off x="19310427" y="668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75174</xdr:rowOff>
    </xdr:from>
    <xdr:to>
      <xdr:col>27</xdr:col>
      <xdr:colOff>161925</xdr:colOff>
      <xdr:row>39</xdr:row>
      <xdr:rowOff>5324</xdr:rowOff>
    </xdr:to>
    <xdr:sp macro="" textlink="">
      <xdr:nvSpPr>
        <xdr:cNvPr id="754" name="フローチャート : 判断 753"/>
        <xdr:cNvSpPr/>
      </xdr:nvSpPr>
      <xdr:spPr>
        <a:xfrm>
          <a:off x="18605500" y="65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167901</xdr:rowOff>
    </xdr:from>
    <xdr:ext cx="469744" cy="259045"/>
    <xdr:sp macro="" textlink="">
      <xdr:nvSpPr>
        <xdr:cNvPr id="755" name="テキスト ボックス 754"/>
        <xdr:cNvSpPr txBox="1"/>
      </xdr:nvSpPr>
      <xdr:spPr>
        <a:xfrm>
          <a:off x="18421427" y="668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54791</xdr:rowOff>
    </xdr:from>
    <xdr:ext cx="249299" cy="259045"/>
    <xdr:sp macro="" textlink="">
      <xdr:nvSpPr>
        <xdr:cNvPr id="762" name="諸支出金該当値テキスト"/>
        <xdr:cNvSpPr txBox="1"/>
      </xdr:nvSpPr>
      <xdr:spPr>
        <a:xfrm>
          <a:off x="22212300" y="65698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80807</xdr:rowOff>
    </xdr:from>
    <xdr:to>
      <xdr:col>28</xdr:col>
      <xdr:colOff>365125</xdr:colOff>
      <xdr:row>34</xdr:row>
      <xdr:rowOff>10957</xdr:rowOff>
    </xdr:to>
    <xdr:sp macro="" textlink="">
      <xdr:nvSpPr>
        <xdr:cNvPr id="767" name="円/楕円 766"/>
        <xdr:cNvSpPr/>
      </xdr:nvSpPr>
      <xdr:spPr>
        <a:xfrm>
          <a:off x="19494500" y="57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32</xdr:row>
      <xdr:rowOff>27484</xdr:rowOff>
    </xdr:from>
    <xdr:ext cx="534377" cy="259045"/>
    <xdr:sp macro="" textlink="">
      <xdr:nvSpPr>
        <xdr:cNvPr id="768" name="テキスト ボックス 767"/>
        <xdr:cNvSpPr txBox="1"/>
      </xdr:nvSpPr>
      <xdr:spPr>
        <a:xfrm>
          <a:off x="19278111" y="551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94,635</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58862</xdr:rowOff>
    </xdr:from>
    <xdr:to>
      <xdr:col>27</xdr:col>
      <xdr:colOff>161925</xdr:colOff>
      <xdr:row>30</xdr:row>
      <xdr:rowOff>160462</xdr:rowOff>
    </xdr:to>
    <xdr:sp macro="" textlink="">
      <xdr:nvSpPr>
        <xdr:cNvPr id="769" name="円/楕円 768"/>
        <xdr:cNvSpPr/>
      </xdr:nvSpPr>
      <xdr:spPr>
        <a:xfrm>
          <a:off x="18605500" y="52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29</xdr:row>
      <xdr:rowOff>5539</xdr:rowOff>
    </xdr:from>
    <xdr:ext cx="599010" cy="259045"/>
    <xdr:sp macro="" textlink="">
      <xdr:nvSpPr>
        <xdr:cNvPr id="770" name="テキスト ボックス 769"/>
        <xdr:cNvSpPr txBox="1"/>
      </xdr:nvSpPr>
      <xdr:spPr>
        <a:xfrm>
          <a:off x="18356794" y="497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土木費は住民一人当たり</a:t>
          </a:r>
          <a:r>
            <a:rPr kumimoji="1" lang="en-US" altLang="ja-JP" sz="1300">
              <a:latin typeface="ＭＳ Ｐゴシック"/>
            </a:rPr>
            <a:t>417,493</a:t>
          </a:r>
          <a:r>
            <a:rPr kumimoji="1" lang="ja-JP" altLang="en-US" sz="1300">
              <a:latin typeface="ＭＳ Ｐゴシック"/>
            </a:rPr>
            <a:t>円となっており、類似団体平均に比べ高くなっているのは道路改良工事による普通建設事業費の増が要因となっている。</a:t>
          </a:r>
          <a:endParaRPr kumimoji="1" lang="en-US" altLang="ja-JP" sz="1300">
            <a:latin typeface="ＭＳ Ｐゴシック"/>
          </a:endParaRPr>
        </a:p>
        <a:p>
          <a:r>
            <a:rPr kumimoji="1" lang="ja-JP" altLang="en-US" sz="1300">
              <a:latin typeface="ＭＳ Ｐゴシック"/>
            </a:rPr>
            <a:t>また、教育費は住民一人当たり</a:t>
          </a:r>
          <a:r>
            <a:rPr kumimoji="1" lang="en-US" altLang="ja-JP" sz="1300">
              <a:latin typeface="ＭＳ Ｐゴシック"/>
            </a:rPr>
            <a:t>554,002</a:t>
          </a:r>
          <a:r>
            <a:rPr kumimoji="1" lang="ja-JP" altLang="en-US" sz="1300">
              <a:latin typeface="ＭＳ Ｐゴシック"/>
            </a:rPr>
            <a:t>円となっており類似団体平均に比べ高くなっているのは、中学校の義務教育施設整備事業のため普通建設事業費が約</a:t>
          </a:r>
          <a:r>
            <a:rPr kumimoji="1" lang="en-US" altLang="ja-JP" sz="1300">
              <a:latin typeface="ＭＳ Ｐゴシック"/>
            </a:rPr>
            <a:t>24</a:t>
          </a:r>
          <a:r>
            <a:rPr kumimoji="1" lang="ja-JP" altLang="en-US" sz="1300">
              <a:latin typeface="ＭＳ Ｐゴシック"/>
            </a:rPr>
            <a:t>％増加したことが主な要因となっている。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財政調整基金は平成１９年度から着実な積立を行い増加しているが、今後の財政需要に備え引き続き計画的な積立を実施していく。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今後も引き続き観光産業を軸に歳入の確保、歳出の削減に努めることにより持続可能な財政基盤を構築できるよう努める。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沖縄県座間味村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各会計とも黒字であるが、今後、公営企業会計において、高速船の建造や施設の老朽化に伴う長寿命化や維持管理費等の負担が多額になることから緊縮財政に努め、独立採算の原則に基づきさらなる経営健全化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2386373</v>
      </c>
      <c r="BO4" s="409"/>
      <c r="BP4" s="409"/>
      <c r="BQ4" s="409"/>
      <c r="BR4" s="409"/>
      <c r="BS4" s="409"/>
      <c r="BT4" s="409"/>
      <c r="BU4" s="410"/>
      <c r="BV4" s="408">
        <v>2259712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16.899999999999999</v>
      </c>
      <c r="CU4" s="586"/>
      <c r="CV4" s="586"/>
      <c r="CW4" s="586"/>
      <c r="CX4" s="586"/>
      <c r="CY4" s="586"/>
      <c r="CZ4" s="586"/>
      <c r="DA4" s="587"/>
      <c r="DB4" s="585">
        <v>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2186359</v>
      </c>
      <c r="BO5" s="414"/>
      <c r="BP5" s="414"/>
      <c r="BQ5" s="414"/>
      <c r="BR5" s="414"/>
      <c r="BS5" s="414"/>
      <c r="BT5" s="414"/>
      <c r="BU5" s="415"/>
      <c r="BV5" s="413">
        <v>2113712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95.4</v>
      </c>
      <c r="CU5" s="384"/>
      <c r="CV5" s="384"/>
      <c r="CW5" s="384"/>
      <c r="CX5" s="384"/>
      <c r="CY5" s="384"/>
      <c r="CZ5" s="384"/>
      <c r="DA5" s="385"/>
      <c r="DB5" s="383">
        <v>91.3</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200014</v>
      </c>
      <c r="BO6" s="414"/>
      <c r="BP6" s="414"/>
      <c r="BQ6" s="414"/>
      <c r="BR6" s="414"/>
      <c r="BS6" s="414"/>
      <c r="BT6" s="414"/>
      <c r="BU6" s="415"/>
      <c r="BV6" s="413">
        <v>146000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99.9</v>
      </c>
      <c r="CU6" s="560"/>
      <c r="CV6" s="560"/>
      <c r="CW6" s="560"/>
      <c r="CX6" s="560"/>
      <c r="CY6" s="560"/>
      <c r="CZ6" s="560"/>
      <c r="DA6" s="561"/>
      <c r="DB6" s="559">
        <v>95.9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63452</v>
      </c>
      <c r="BO7" s="414"/>
      <c r="BP7" s="414"/>
      <c r="BQ7" s="414"/>
      <c r="BR7" s="414"/>
      <c r="BS7" s="414"/>
      <c r="BT7" s="414"/>
      <c r="BU7" s="415"/>
      <c r="BV7" s="413">
        <v>91566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806114</v>
      </c>
      <c r="CU7" s="414"/>
      <c r="CV7" s="414"/>
      <c r="CW7" s="414"/>
      <c r="CX7" s="414"/>
      <c r="CY7" s="414"/>
      <c r="CZ7" s="414"/>
      <c r="DA7" s="415"/>
      <c r="DB7" s="413">
        <v>775196</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136562</v>
      </c>
      <c r="BO8" s="414"/>
      <c r="BP8" s="414"/>
      <c r="BQ8" s="414"/>
      <c r="BR8" s="414"/>
      <c r="BS8" s="414"/>
      <c r="BT8" s="414"/>
      <c r="BU8" s="415"/>
      <c r="BV8" s="413">
        <v>54434</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v>
      </c>
      <c r="CU8" s="523"/>
      <c r="CV8" s="523"/>
      <c r="CW8" s="523"/>
      <c r="CX8" s="523"/>
      <c r="CY8" s="523"/>
      <c r="CZ8" s="523"/>
      <c r="DA8" s="524"/>
      <c r="DB8" s="522">
        <v>0.09</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870</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82128</v>
      </c>
      <c r="BO9" s="414"/>
      <c r="BP9" s="414"/>
      <c r="BQ9" s="414"/>
      <c r="BR9" s="414"/>
      <c r="BS9" s="414"/>
      <c r="BT9" s="414"/>
      <c r="BU9" s="415"/>
      <c r="BV9" s="413">
        <v>-56105</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11.8</v>
      </c>
      <c r="CU9" s="384"/>
      <c r="CV9" s="384"/>
      <c r="CW9" s="384"/>
      <c r="CX9" s="384"/>
      <c r="CY9" s="384"/>
      <c r="CZ9" s="384"/>
      <c r="DA9" s="385"/>
      <c r="DB9" s="383">
        <v>13.4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865</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75676</v>
      </c>
      <c r="BO10" s="414"/>
      <c r="BP10" s="414"/>
      <c r="BQ10" s="414"/>
      <c r="BR10" s="414"/>
      <c r="BS10" s="414"/>
      <c r="BT10" s="414"/>
      <c r="BU10" s="415"/>
      <c r="BV10" s="413">
        <v>48051</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910</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51957</v>
      </c>
      <c r="BO12" s="414"/>
      <c r="BP12" s="414"/>
      <c r="BQ12" s="414"/>
      <c r="BR12" s="414"/>
      <c r="BS12" s="414"/>
      <c r="BT12" s="414"/>
      <c r="BU12" s="415"/>
      <c r="BV12" s="413">
        <v>73871</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901</v>
      </c>
      <c r="S13" s="515"/>
      <c r="T13" s="515"/>
      <c r="U13" s="515"/>
      <c r="V13" s="516"/>
      <c r="W13" s="502" t="s">
        <v>120</v>
      </c>
      <c r="X13" s="426"/>
      <c r="Y13" s="426"/>
      <c r="Z13" s="426"/>
      <c r="AA13" s="426"/>
      <c r="AB13" s="427"/>
      <c r="AC13" s="389">
        <v>12</v>
      </c>
      <c r="AD13" s="390"/>
      <c r="AE13" s="390"/>
      <c r="AF13" s="390"/>
      <c r="AG13" s="391"/>
      <c r="AH13" s="389">
        <v>19</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105847</v>
      </c>
      <c r="BO13" s="414"/>
      <c r="BP13" s="414"/>
      <c r="BQ13" s="414"/>
      <c r="BR13" s="414"/>
      <c r="BS13" s="414"/>
      <c r="BT13" s="414"/>
      <c r="BU13" s="415"/>
      <c r="BV13" s="413">
        <v>-81925</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13.2</v>
      </c>
      <c r="CU13" s="384"/>
      <c r="CV13" s="384"/>
      <c r="CW13" s="384"/>
      <c r="CX13" s="384"/>
      <c r="CY13" s="384"/>
      <c r="CZ13" s="384"/>
      <c r="DA13" s="385"/>
      <c r="DB13" s="383">
        <v>15</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911</v>
      </c>
      <c r="S14" s="515"/>
      <c r="T14" s="515"/>
      <c r="U14" s="515"/>
      <c r="V14" s="516"/>
      <c r="W14" s="517"/>
      <c r="X14" s="429"/>
      <c r="Y14" s="429"/>
      <c r="Z14" s="429"/>
      <c r="AA14" s="429"/>
      <c r="AB14" s="430"/>
      <c r="AC14" s="507">
        <v>2.5</v>
      </c>
      <c r="AD14" s="508"/>
      <c r="AE14" s="508"/>
      <c r="AF14" s="508"/>
      <c r="AG14" s="509"/>
      <c r="AH14" s="507">
        <v>3.3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235.6</v>
      </c>
      <c r="CU14" s="486"/>
      <c r="CV14" s="486"/>
      <c r="CW14" s="486"/>
      <c r="CX14" s="486"/>
      <c r="CY14" s="486"/>
      <c r="CZ14" s="486"/>
      <c r="DA14" s="487"/>
      <c r="DB14" s="518">
        <v>89.5</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904</v>
      </c>
      <c r="S15" s="515"/>
      <c r="T15" s="515"/>
      <c r="U15" s="515"/>
      <c r="V15" s="516"/>
      <c r="W15" s="502" t="s">
        <v>126</v>
      </c>
      <c r="X15" s="426"/>
      <c r="Y15" s="426"/>
      <c r="Z15" s="426"/>
      <c r="AA15" s="426"/>
      <c r="AB15" s="427"/>
      <c r="AC15" s="389">
        <v>23</v>
      </c>
      <c r="AD15" s="390"/>
      <c r="AE15" s="390"/>
      <c r="AF15" s="390"/>
      <c r="AG15" s="391"/>
      <c r="AH15" s="389">
        <v>25</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77231</v>
      </c>
      <c r="BO15" s="409"/>
      <c r="BP15" s="409"/>
      <c r="BQ15" s="409"/>
      <c r="BR15" s="409"/>
      <c r="BS15" s="409"/>
      <c r="BT15" s="409"/>
      <c r="BU15" s="410"/>
      <c r="BV15" s="408">
        <v>70237</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4.8</v>
      </c>
      <c r="AD16" s="508"/>
      <c r="AE16" s="508"/>
      <c r="AF16" s="508"/>
      <c r="AG16" s="509"/>
      <c r="AH16" s="507">
        <v>4.3</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749721</v>
      </c>
      <c r="BO16" s="414"/>
      <c r="BP16" s="414"/>
      <c r="BQ16" s="414"/>
      <c r="BR16" s="414"/>
      <c r="BS16" s="414"/>
      <c r="BT16" s="414"/>
      <c r="BU16" s="415"/>
      <c r="BV16" s="413">
        <v>718926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441</v>
      </c>
      <c r="AD17" s="390"/>
      <c r="AE17" s="390"/>
      <c r="AF17" s="390"/>
      <c r="AG17" s="391"/>
      <c r="AH17" s="389">
        <v>538</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96737</v>
      </c>
      <c r="BO17" s="414"/>
      <c r="BP17" s="414"/>
      <c r="BQ17" s="414"/>
      <c r="BR17" s="414"/>
      <c r="BS17" s="414"/>
      <c r="BT17" s="414"/>
      <c r="BU17" s="415"/>
      <c r="BV17" s="413">
        <v>88789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16.739999999999998</v>
      </c>
      <c r="M18" s="478"/>
      <c r="N18" s="478"/>
      <c r="O18" s="478"/>
      <c r="P18" s="478"/>
      <c r="Q18" s="478"/>
      <c r="R18" s="479"/>
      <c r="S18" s="479"/>
      <c r="T18" s="479"/>
      <c r="U18" s="479"/>
      <c r="V18" s="480"/>
      <c r="W18" s="494"/>
      <c r="X18" s="495"/>
      <c r="Y18" s="495"/>
      <c r="Z18" s="495"/>
      <c r="AA18" s="495"/>
      <c r="AB18" s="503"/>
      <c r="AC18" s="377">
        <v>92.6</v>
      </c>
      <c r="AD18" s="378"/>
      <c r="AE18" s="378"/>
      <c r="AF18" s="378"/>
      <c r="AG18" s="481"/>
      <c r="AH18" s="377">
        <v>92.4</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779722</v>
      </c>
      <c r="BO18" s="414"/>
      <c r="BP18" s="414"/>
      <c r="BQ18" s="414"/>
      <c r="BR18" s="414"/>
      <c r="BS18" s="414"/>
      <c r="BT18" s="414"/>
      <c r="BU18" s="415"/>
      <c r="BV18" s="413">
        <v>711569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52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1336212</v>
      </c>
      <c r="BO19" s="414"/>
      <c r="BP19" s="414"/>
      <c r="BQ19" s="414"/>
      <c r="BR19" s="414"/>
      <c r="BS19" s="414"/>
      <c r="BT19" s="414"/>
      <c r="BU19" s="415"/>
      <c r="BV19" s="413">
        <v>1225174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453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1225619</v>
      </c>
      <c r="BO23" s="414"/>
      <c r="BP23" s="414"/>
      <c r="BQ23" s="414"/>
      <c r="BR23" s="414"/>
      <c r="BS23" s="414"/>
      <c r="BT23" s="414"/>
      <c r="BU23" s="415"/>
      <c r="BV23" s="413">
        <v>1179130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5814</v>
      </c>
      <c r="R24" s="390"/>
      <c r="S24" s="390"/>
      <c r="T24" s="390"/>
      <c r="U24" s="390"/>
      <c r="V24" s="391"/>
      <c r="W24" s="455"/>
      <c r="X24" s="446"/>
      <c r="Y24" s="447"/>
      <c r="Z24" s="386" t="s">
        <v>150</v>
      </c>
      <c r="AA24" s="387"/>
      <c r="AB24" s="387"/>
      <c r="AC24" s="387"/>
      <c r="AD24" s="387"/>
      <c r="AE24" s="387"/>
      <c r="AF24" s="387"/>
      <c r="AG24" s="388"/>
      <c r="AH24" s="389">
        <v>29</v>
      </c>
      <c r="AI24" s="390"/>
      <c r="AJ24" s="390"/>
      <c r="AK24" s="390"/>
      <c r="AL24" s="391"/>
      <c r="AM24" s="389">
        <v>75661</v>
      </c>
      <c r="AN24" s="390"/>
      <c r="AO24" s="390"/>
      <c r="AP24" s="390"/>
      <c r="AQ24" s="390"/>
      <c r="AR24" s="391"/>
      <c r="AS24" s="389">
        <v>2609</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1123430</v>
      </c>
      <c r="BO24" s="414"/>
      <c r="BP24" s="414"/>
      <c r="BQ24" s="414"/>
      <c r="BR24" s="414"/>
      <c r="BS24" s="414"/>
      <c r="BT24" s="414"/>
      <c r="BU24" s="415"/>
      <c r="BV24" s="413">
        <v>1066271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4702</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65978</v>
      </c>
      <c r="BO25" s="409"/>
      <c r="BP25" s="409"/>
      <c r="BQ25" s="409"/>
      <c r="BR25" s="409"/>
      <c r="BS25" s="409"/>
      <c r="BT25" s="409"/>
      <c r="BU25" s="410"/>
      <c r="BV25" s="408" t="s">
        <v>118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4411</v>
      </c>
      <c r="R26" s="390"/>
      <c r="S26" s="390"/>
      <c r="T26" s="390"/>
      <c r="U26" s="390"/>
      <c r="V26" s="391"/>
      <c r="W26" s="455"/>
      <c r="X26" s="446"/>
      <c r="Y26" s="447"/>
      <c r="Z26" s="386" t="s">
        <v>156</v>
      </c>
      <c r="AA26" s="468"/>
      <c r="AB26" s="468"/>
      <c r="AC26" s="468"/>
      <c r="AD26" s="468"/>
      <c r="AE26" s="468"/>
      <c r="AF26" s="468"/>
      <c r="AG26" s="469"/>
      <c r="AH26" s="389">
        <v>1</v>
      </c>
      <c r="AI26" s="390"/>
      <c r="AJ26" s="390"/>
      <c r="AK26" s="390"/>
      <c r="AL26" s="391"/>
      <c r="AM26" s="389" t="s">
        <v>157</v>
      </c>
      <c r="AN26" s="390"/>
      <c r="AO26" s="390"/>
      <c r="AP26" s="390"/>
      <c r="AQ26" s="390"/>
      <c r="AR26" s="391"/>
      <c r="AS26" s="389" t="s">
        <v>157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2070</v>
      </c>
      <c r="R27" s="390"/>
      <c r="S27" s="390"/>
      <c r="T27" s="390"/>
      <c r="U27" s="390"/>
      <c r="V27" s="391"/>
      <c r="W27" s="455"/>
      <c r="X27" s="446"/>
      <c r="Y27" s="447"/>
      <c r="Z27" s="386" t="s">
        <v>160</v>
      </c>
      <c r="AA27" s="387"/>
      <c r="AB27" s="387"/>
      <c r="AC27" s="387"/>
      <c r="AD27" s="387"/>
      <c r="AE27" s="387"/>
      <c r="AF27" s="387"/>
      <c r="AG27" s="388"/>
      <c r="AH27" s="389">
        <v>2</v>
      </c>
      <c r="AI27" s="390"/>
      <c r="AJ27" s="390"/>
      <c r="AK27" s="390"/>
      <c r="AL27" s="391"/>
      <c r="AM27" s="389" t="s">
        <v>157</v>
      </c>
      <c r="AN27" s="390"/>
      <c r="AO27" s="390"/>
      <c r="AP27" s="390"/>
      <c r="AQ27" s="390"/>
      <c r="AR27" s="391"/>
      <c r="AS27" s="389" t="s">
        <v>157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v>
      </c>
      <c r="BO27" s="417"/>
      <c r="BP27" s="417"/>
      <c r="BQ27" s="417"/>
      <c r="BR27" s="417"/>
      <c r="BS27" s="417"/>
      <c r="BT27" s="417"/>
      <c r="BU27" s="418"/>
      <c r="BV27" s="416">
        <v>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1710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201282</v>
      </c>
      <c r="BO28" s="409"/>
      <c r="BP28" s="409"/>
      <c r="BQ28" s="409"/>
      <c r="BR28" s="409"/>
      <c r="BS28" s="409"/>
      <c r="BT28" s="409"/>
      <c r="BU28" s="410"/>
      <c r="BV28" s="408">
        <v>177563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5</v>
      </c>
      <c r="M29" s="390"/>
      <c r="N29" s="390"/>
      <c r="O29" s="390"/>
      <c r="P29" s="391"/>
      <c r="Q29" s="389">
        <v>1620</v>
      </c>
      <c r="R29" s="390"/>
      <c r="S29" s="390"/>
      <c r="T29" s="390"/>
      <c r="U29" s="390"/>
      <c r="V29" s="391"/>
      <c r="W29" s="456"/>
      <c r="X29" s="457"/>
      <c r="Y29" s="458"/>
      <c r="Z29" s="386" t="s">
        <v>167</v>
      </c>
      <c r="AA29" s="387"/>
      <c r="AB29" s="387"/>
      <c r="AC29" s="387"/>
      <c r="AD29" s="387"/>
      <c r="AE29" s="387"/>
      <c r="AF29" s="387"/>
      <c r="AG29" s="388"/>
      <c r="AH29" s="389">
        <v>31</v>
      </c>
      <c r="AI29" s="390"/>
      <c r="AJ29" s="390"/>
      <c r="AK29" s="390"/>
      <c r="AL29" s="391"/>
      <c r="AM29" s="389">
        <v>80923</v>
      </c>
      <c r="AN29" s="390"/>
      <c r="AO29" s="390"/>
      <c r="AP29" s="390"/>
      <c r="AQ29" s="390"/>
      <c r="AR29" s="391"/>
      <c r="AS29" s="389">
        <v>2610</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16614</v>
      </c>
      <c r="BO29" s="414"/>
      <c r="BP29" s="414"/>
      <c r="BQ29" s="414"/>
      <c r="BR29" s="414"/>
      <c r="BS29" s="414"/>
      <c r="BT29" s="414"/>
      <c r="BU29" s="415"/>
      <c r="BV29" s="413">
        <v>16614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88.7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82175</v>
      </c>
      <c r="BO30" s="417"/>
      <c r="BP30" s="417"/>
      <c r="BQ30" s="417"/>
      <c r="BR30" s="417"/>
      <c r="BS30" s="417"/>
      <c r="BT30" s="417"/>
      <c r="BU30" s="418"/>
      <c r="BV30" s="416">
        <v>85343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4</v>
      </c>
      <c r="BF34" s="373"/>
      <c r="BG34" s="372" t="str">
        <f>IF('各会計、関係団体の財政状況及び健全化判断比率'!B30="","",'各会計、関係団体の財政状況及び健全化判断比率'!B30)</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沖縄県市町村自治会館管理組合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5</v>
      </c>
      <c r="BF35" s="373"/>
      <c r="BG35" s="372" t="str">
        <f>IF('各会計、関係団体の財政状況及び健全化判断比率'!B31="","",'各会計、関係団体の財政状況及び健全化判断比率'!B31)</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沖縄県市町村総合事務組合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6</v>
      </c>
      <c r="BF36" s="373"/>
      <c r="BG36" s="372" t="str">
        <f>IF('各会計、関係団体の財政状況及び健全化判断比率'!B32="","",'各会計、関係団体の財政状況及び健全化判断比率'!B32)</f>
        <v>漁業集落排水事業特別会計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南部広域行政組合（一般）</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7</v>
      </c>
      <c r="BF37" s="373"/>
      <c r="BG37" s="372" t="str">
        <f>IF('各会計、関係団体の財政状況及び健全化判断比率'!B33="","",'各会計、関係団体の財政状況及び健全化判断比率'!B33)</f>
        <v>農業集落排水事業特別会計</v>
      </c>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南部広域行政組合（特別会計）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8</v>
      </c>
      <c r="BF38" s="373"/>
      <c r="BG38" s="372" t="str">
        <f>IF('各会計、関係団体の財政状況及び健全化判断比率'!B34="","",'各会計、関係団体の財政状況及び健全化判断比率'!B34)</f>
        <v>航路事業特別会計</v>
      </c>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沖縄県町村交通災害共済組合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南部広域市町村圏事務組合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沖縄県介護保険広域連合（一般）</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沖縄県介護保険広域連合（特別会計）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沖縄県後期高齢者医療広域連合（一般）</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沖縄県後期高齢者医療広域連合（特別会計）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1" t="s">
        <v>533</v>
      </c>
      <c r="D34" s="1181"/>
      <c r="E34" s="1182"/>
      <c r="F34" s="32">
        <v>12.74</v>
      </c>
      <c r="G34" s="33">
        <v>13.76</v>
      </c>
      <c r="H34" s="33">
        <v>14.05</v>
      </c>
      <c r="I34" s="33">
        <v>7.02</v>
      </c>
      <c r="J34" s="34">
        <v>16.940000000000001</v>
      </c>
      <c r="K34" s="22"/>
      <c r="L34" s="22"/>
      <c r="M34" s="22"/>
      <c r="N34" s="22"/>
      <c r="O34" s="22"/>
      <c r="P34" s="22"/>
    </row>
    <row r="35" spans="1:16" ht="39" customHeight="1" x14ac:dyDescent="0.15">
      <c r="A35" s="22"/>
      <c r="B35" s="35"/>
      <c r="C35" s="1175" t="s">
        <v>534</v>
      </c>
      <c r="D35" s="1176"/>
      <c r="E35" s="1177"/>
      <c r="F35" s="36">
        <v>0.2</v>
      </c>
      <c r="G35" s="37">
        <v>2.15</v>
      </c>
      <c r="H35" s="37">
        <v>9.1999999999999993</v>
      </c>
      <c r="I35" s="37">
        <v>13.23</v>
      </c>
      <c r="J35" s="38">
        <v>11.88</v>
      </c>
      <c r="K35" s="22"/>
      <c r="L35" s="22"/>
      <c r="M35" s="22"/>
      <c r="N35" s="22"/>
      <c r="O35" s="22"/>
      <c r="P35" s="22"/>
    </row>
    <row r="36" spans="1:16" ht="39" customHeight="1" x14ac:dyDescent="0.15">
      <c r="A36" s="22"/>
      <c r="B36" s="35"/>
      <c r="C36" s="1175" t="s">
        <v>535</v>
      </c>
      <c r="D36" s="1176"/>
      <c r="E36" s="1177"/>
      <c r="F36" s="36">
        <v>2.23</v>
      </c>
      <c r="G36" s="37">
        <v>1.95</v>
      </c>
      <c r="H36" s="37">
        <v>2.79</v>
      </c>
      <c r="I36" s="37">
        <v>3.09</v>
      </c>
      <c r="J36" s="38">
        <v>4.63</v>
      </c>
      <c r="K36" s="22"/>
      <c r="L36" s="22"/>
      <c r="M36" s="22"/>
      <c r="N36" s="22"/>
      <c r="O36" s="22"/>
      <c r="P36" s="22"/>
    </row>
    <row r="37" spans="1:16" ht="39" customHeight="1" x14ac:dyDescent="0.15">
      <c r="A37" s="22"/>
      <c r="B37" s="35"/>
      <c r="C37" s="1175" t="s">
        <v>536</v>
      </c>
      <c r="D37" s="1176"/>
      <c r="E37" s="1177"/>
      <c r="F37" s="36">
        <v>0</v>
      </c>
      <c r="G37" s="37">
        <v>0.06</v>
      </c>
      <c r="H37" s="37">
        <v>0</v>
      </c>
      <c r="I37" s="37">
        <v>0.15</v>
      </c>
      <c r="J37" s="38">
        <v>0.06</v>
      </c>
      <c r="K37" s="22"/>
      <c r="L37" s="22"/>
      <c r="M37" s="22"/>
      <c r="N37" s="22"/>
      <c r="O37" s="22"/>
      <c r="P37" s="22"/>
    </row>
    <row r="38" spans="1:16" ht="39" customHeight="1" x14ac:dyDescent="0.15">
      <c r="A38" s="22"/>
      <c r="B38" s="35"/>
      <c r="C38" s="1175" t="s">
        <v>537</v>
      </c>
      <c r="D38" s="1176"/>
      <c r="E38" s="1177"/>
      <c r="F38" s="36">
        <v>0.03</v>
      </c>
      <c r="G38" s="37">
        <v>0</v>
      </c>
      <c r="H38" s="37">
        <v>0.02</v>
      </c>
      <c r="I38" s="37">
        <v>0.06</v>
      </c>
      <c r="J38" s="38">
        <v>0.03</v>
      </c>
      <c r="K38" s="22"/>
      <c r="L38" s="22"/>
      <c r="M38" s="22"/>
      <c r="N38" s="22"/>
      <c r="O38" s="22"/>
      <c r="P38" s="22"/>
    </row>
    <row r="39" spans="1:16" ht="39" customHeight="1" x14ac:dyDescent="0.15">
      <c r="A39" s="22"/>
      <c r="B39" s="35"/>
      <c r="C39" s="1175" t="s">
        <v>538</v>
      </c>
      <c r="D39" s="1176"/>
      <c r="E39" s="1177"/>
      <c r="F39" s="36">
        <v>0.01</v>
      </c>
      <c r="G39" s="37">
        <v>0</v>
      </c>
      <c r="H39" s="37">
        <v>0.02</v>
      </c>
      <c r="I39" s="37">
        <v>0.03</v>
      </c>
      <c r="J39" s="38">
        <v>0.02</v>
      </c>
      <c r="K39" s="22"/>
      <c r="L39" s="22"/>
      <c r="M39" s="22"/>
      <c r="N39" s="22"/>
      <c r="O39" s="22"/>
      <c r="P39" s="22"/>
    </row>
    <row r="40" spans="1:16" ht="39" customHeight="1" x14ac:dyDescent="0.15">
      <c r="A40" s="22"/>
      <c r="B40" s="35"/>
      <c r="C40" s="1175" t="s">
        <v>539</v>
      </c>
      <c r="D40" s="1176"/>
      <c r="E40" s="1177"/>
      <c r="F40" s="36">
        <v>0.01</v>
      </c>
      <c r="G40" s="37">
        <v>0</v>
      </c>
      <c r="H40" s="37">
        <v>0.01</v>
      </c>
      <c r="I40" s="37">
        <v>0.02</v>
      </c>
      <c r="J40" s="38">
        <v>0.01</v>
      </c>
      <c r="K40" s="22"/>
      <c r="L40" s="22"/>
      <c r="M40" s="22"/>
      <c r="N40" s="22"/>
      <c r="O40" s="22"/>
      <c r="P40" s="22"/>
    </row>
    <row r="41" spans="1:16" ht="39" customHeight="1" x14ac:dyDescent="0.15">
      <c r="A41" s="22"/>
      <c r="B41" s="35"/>
      <c r="C41" s="1175" t="s">
        <v>540</v>
      </c>
      <c r="D41" s="1176"/>
      <c r="E41" s="1177"/>
      <c r="F41" s="36">
        <v>0</v>
      </c>
      <c r="G41" s="37">
        <v>0</v>
      </c>
      <c r="H41" s="37">
        <v>0</v>
      </c>
      <c r="I41" s="37">
        <v>0.01</v>
      </c>
      <c r="J41" s="38">
        <v>0</v>
      </c>
      <c r="K41" s="22"/>
      <c r="L41" s="22"/>
      <c r="M41" s="22"/>
      <c r="N41" s="22"/>
      <c r="O41" s="22"/>
      <c r="P41" s="22"/>
    </row>
    <row r="42" spans="1:16" ht="39" customHeight="1" x14ac:dyDescent="0.15">
      <c r="A42" s="22"/>
      <c r="B42" s="39"/>
      <c r="C42" s="1175" t="s">
        <v>541</v>
      </c>
      <c r="D42" s="1176"/>
      <c r="E42" s="1177"/>
      <c r="F42" s="36" t="s">
        <v>487</v>
      </c>
      <c r="G42" s="37" t="s">
        <v>487</v>
      </c>
      <c r="H42" s="37" t="s">
        <v>487</v>
      </c>
      <c r="I42" s="37" t="s">
        <v>487</v>
      </c>
      <c r="J42" s="38" t="s">
        <v>487</v>
      </c>
      <c r="K42" s="22"/>
      <c r="L42" s="22"/>
      <c r="M42" s="22"/>
      <c r="N42" s="22"/>
      <c r="O42" s="22"/>
      <c r="P42" s="22"/>
    </row>
    <row r="43" spans="1:16" ht="39" customHeight="1" thickBot="1" x14ac:dyDescent="0.2">
      <c r="A43" s="22"/>
      <c r="B43" s="40"/>
      <c r="C43" s="1178" t="s">
        <v>542</v>
      </c>
      <c r="D43" s="1179"/>
      <c r="E43" s="1180"/>
      <c r="F43" s="41" t="s">
        <v>487</v>
      </c>
      <c r="G43" s="42" t="s">
        <v>487</v>
      </c>
      <c r="H43" s="42" t="s">
        <v>487</v>
      </c>
      <c r="I43" s="42" t="s">
        <v>487</v>
      </c>
      <c r="J43" s="43" t="s">
        <v>487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220</v>
      </c>
      <c r="L45" s="60">
        <v>214</v>
      </c>
      <c r="M45" s="60">
        <v>184</v>
      </c>
      <c r="N45" s="60">
        <v>175</v>
      </c>
      <c r="O45" s="61">
        <v>168</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x14ac:dyDescent="0.15">
      <c r="A48" s="48"/>
      <c r="B48" s="1193"/>
      <c r="C48" s="1194"/>
      <c r="D48" s="62"/>
      <c r="E48" s="1185" t="s">
        <v>15</v>
      </c>
      <c r="F48" s="1185"/>
      <c r="G48" s="1185"/>
      <c r="H48" s="1185"/>
      <c r="I48" s="1185"/>
      <c r="J48" s="1186"/>
      <c r="K48" s="63">
        <v>89</v>
      </c>
      <c r="L48" s="64">
        <v>87</v>
      </c>
      <c r="M48" s="64">
        <v>81</v>
      </c>
      <c r="N48" s="64">
        <v>76</v>
      </c>
      <c r="O48" s="65">
        <v>64</v>
      </c>
      <c r="P48" s="48"/>
      <c r="Q48" s="48"/>
      <c r="R48" s="48"/>
      <c r="S48" s="48"/>
      <c r="T48" s="48"/>
      <c r="U48" s="48"/>
    </row>
    <row r="49" spans="1:21" ht="30.75" customHeight="1" x14ac:dyDescent="0.15">
      <c r="A49" s="48"/>
      <c r="B49" s="1193"/>
      <c r="C49" s="1194"/>
      <c r="D49" s="62"/>
      <c r="E49" s="1185" t="s">
        <v>16</v>
      </c>
      <c r="F49" s="1185"/>
      <c r="G49" s="1185"/>
      <c r="H49" s="1185"/>
      <c r="I49" s="1185"/>
      <c r="J49" s="1186"/>
      <c r="K49" s="63">
        <v>0</v>
      </c>
      <c r="L49" s="64">
        <v>0</v>
      </c>
      <c r="M49" s="64">
        <v>0</v>
      </c>
      <c r="N49" s="64">
        <v>0</v>
      </c>
      <c r="O49" s="65">
        <v>0</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487</v>
      </c>
      <c r="L50" s="64" t="s">
        <v>487</v>
      </c>
      <c r="M50" s="64" t="s">
        <v>487</v>
      </c>
      <c r="N50" s="64" t="s">
        <v>487</v>
      </c>
      <c r="O50" s="65">
        <v>5</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487</v>
      </c>
      <c r="L51" s="64">
        <v>0</v>
      </c>
      <c r="M51" s="64" t="s">
        <v>487</v>
      </c>
      <c r="N51" s="64" t="s">
        <v>487</v>
      </c>
      <c r="O51" s="65" t="s">
        <v>487</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192</v>
      </c>
      <c r="L52" s="64">
        <v>186</v>
      </c>
      <c r="M52" s="64">
        <v>181</v>
      </c>
      <c r="N52" s="64">
        <v>168</v>
      </c>
      <c r="O52" s="65">
        <v>155</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117</v>
      </c>
      <c r="L53" s="69">
        <v>115</v>
      </c>
      <c r="M53" s="69">
        <v>84</v>
      </c>
      <c r="N53" s="69">
        <v>83</v>
      </c>
      <c r="O53" s="70">
        <v>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11" t="s">
        <v>24</v>
      </c>
      <c r="C41" s="1212"/>
      <c r="D41" s="81"/>
      <c r="E41" s="1213" t="s">
        <v>25</v>
      </c>
      <c r="F41" s="1213"/>
      <c r="G41" s="1213"/>
      <c r="H41" s="1214"/>
      <c r="I41" s="82">
        <v>1439</v>
      </c>
      <c r="J41" s="83">
        <v>1290</v>
      </c>
      <c r="K41" s="83">
        <v>1179</v>
      </c>
      <c r="L41" s="83">
        <v>1179</v>
      </c>
      <c r="M41" s="84">
        <v>1226</v>
      </c>
    </row>
    <row r="42" spans="2:13" ht="27.75" customHeight="1" x14ac:dyDescent="0.15">
      <c r="B42" s="1201"/>
      <c r="C42" s="1202"/>
      <c r="D42" s="85"/>
      <c r="E42" s="1205" t="s">
        <v>26</v>
      </c>
      <c r="F42" s="1205"/>
      <c r="G42" s="1205"/>
      <c r="H42" s="1206"/>
      <c r="I42" s="86" t="s">
        <v>487</v>
      </c>
      <c r="J42" s="87" t="s">
        <v>487</v>
      </c>
      <c r="K42" s="87" t="s">
        <v>487</v>
      </c>
      <c r="L42" s="87" t="s">
        <v>487</v>
      </c>
      <c r="M42" s="88">
        <v>964</v>
      </c>
    </row>
    <row r="43" spans="2:13" ht="27.75" customHeight="1" x14ac:dyDescent="0.15">
      <c r="B43" s="1201"/>
      <c r="C43" s="1202"/>
      <c r="D43" s="85"/>
      <c r="E43" s="1205" t="s">
        <v>27</v>
      </c>
      <c r="F43" s="1205"/>
      <c r="G43" s="1205"/>
      <c r="H43" s="1206"/>
      <c r="I43" s="86">
        <v>803</v>
      </c>
      <c r="J43" s="87">
        <v>776</v>
      </c>
      <c r="K43" s="87">
        <v>766</v>
      </c>
      <c r="L43" s="87">
        <v>656</v>
      </c>
      <c r="M43" s="88">
        <v>625</v>
      </c>
    </row>
    <row r="44" spans="2:13" ht="27.75" customHeight="1" x14ac:dyDescent="0.15">
      <c r="B44" s="1201"/>
      <c r="C44" s="1202"/>
      <c r="D44" s="85"/>
      <c r="E44" s="1205" t="s">
        <v>28</v>
      </c>
      <c r="F44" s="1205"/>
      <c r="G44" s="1205"/>
      <c r="H44" s="1206"/>
      <c r="I44" s="86" t="s">
        <v>487</v>
      </c>
      <c r="J44" s="87" t="s">
        <v>487</v>
      </c>
      <c r="K44" s="87" t="s">
        <v>487</v>
      </c>
      <c r="L44" s="87" t="s">
        <v>487</v>
      </c>
      <c r="M44" s="88" t="s">
        <v>487</v>
      </c>
    </row>
    <row r="45" spans="2:13" ht="27.75" customHeight="1" x14ac:dyDescent="0.15">
      <c r="B45" s="1201"/>
      <c r="C45" s="1202"/>
      <c r="D45" s="85"/>
      <c r="E45" s="1205" t="s">
        <v>29</v>
      </c>
      <c r="F45" s="1205"/>
      <c r="G45" s="1205"/>
      <c r="H45" s="1206"/>
      <c r="I45" s="86">
        <v>232</v>
      </c>
      <c r="J45" s="87">
        <v>214</v>
      </c>
      <c r="K45" s="87">
        <v>201</v>
      </c>
      <c r="L45" s="87">
        <v>127</v>
      </c>
      <c r="M45" s="88">
        <v>114</v>
      </c>
    </row>
    <row r="46" spans="2:13" ht="27.75" customHeight="1" x14ac:dyDescent="0.15">
      <c r="B46" s="1201"/>
      <c r="C46" s="1202"/>
      <c r="D46" s="85"/>
      <c r="E46" s="1205" t="s">
        <v>30</v>
      </c>
      <c r="F46" s="1205"/>
      <c r="G46" s="1205"/>
      <c r="H46" s="1206"/>
      <c r="I46" s="86" t="s">
        <v>487</v>
      </c>
      <c r="J46" s="87" t="s">
        <v>487</v>
      </c>
      <c r="K46" s="87" t="s">
        <v>487</v>
      </c>
      <c r="L46" s="87" t="s">
        <v>487</v>
      </c>
      <c r="M46" s="88" t="s">
        <v>487</v>
      </c>
    </row>
    <row r="47" spans="2:13" ht="27.75" customHeight="1" x14ac:dyDescent="0.15">
      <c r="B47" s="1201"/>
      <c r="C47" s="1202"/>
      <c r="D47" s="85"/>
      <c r="E47" s="1205" t="s">
        <v>31</v>
      </c>
      <c r="F47" s="1205"/>
      <c r="G47" s="1205"/>
      <c r="H47" s="1206"/>
      <c r="I47" s="86" t="s">
        <v>487</v>
      </c>
      <c r="J47" s="87" t="s">
        <v>487</v>
      </c>
      <c r="K47" s="87" t="s">
        <v>487</v>
      </c>
      <c r="L47" s="87" t="s">
        <v>487</v>
      </c>
      <c r="M47" s="88" t="s">
        <v>487</v>
      </c>
    </row>
    <row r="48" spans="2:13" ht="27.75" customHeight="1" x14ac:dyDescent="0.15">
      <c r="B48" s="1203"/>
      <c r="C48" s="1204"/>
      <c r="D48" s="85"/>
      <c r="E48" s="1205" t="s">
        <v>32</v>
      </c>
      <c r="F48" s="1205"/>
      <c r="G48" s="1205"/>
      <c r="H48" s="1206"/>
      <c r="I48" s="86" t="s">
        <v>487</v>
      </c>
      <c r="J48" s="87" t="s">
        <v>487</v>
      </c>
      <c r="K48" s="87" t="s">
        <v>487</v>
      </c>
      <c r="L48" s="87" t="s">
        <v>487</v>
      </c>
      <c r="M48" s="88" t="s">
        <v>487</v>
      </c>
    </row>
    <row r="49" spans="2:13" ht="27.75" customHeight="1" x14ac:dyDescent="0.15">
      <c r="B49" s="1199" t="s">
        <v>33</v>
      </c>
      <c r="C49" s="1200"/>
      <c r="D49" s="89"/>
      <c r="E49" s="1205" t="s">
        <v>34</v>
      </c>
      <c r="F49" s="1205"/>
      <c r="G49" s="1205"/>
      <c r="H49" s="1206"/>
      <c r="I49" s="86">
        <v>247</v>
      </c>
      <c r="J49" s="87">
        <v>310</v>
      </c>
      <c r="K49" s="87">
        <v>334</v>
      </c>
      <c r="L49" s="87">
        <v>280</v>
      </c>
      <c r="M49" s="88">
        <v>300</v>
      </c>
    </row>
    <row r="50" spans="2:13" ht="27.75" customHeight="1" x14ac:dyDescent="0.15">
      <c r="B50" s="1201"/>
      <c r="C50" s="1202"/>
      <c r="D50" s="85"/>
      <c r="E50" s="1205" t="s">
        <v>35</v>
      </c>
      <c r="F50" s="1205"/>
      <c r="G50" s="1205"/>
      <c r="H50" s="1206"/>
      <c r="I50" s="86">
        <v>80</v>
      </c>
      <c r="J50" s="87">
        <v>64</v>
      </c>
      <c r="K50" s="87">
        <v>54</v>
      </c>
      <c r="L50" s="87">
        <v>45</v>
      </c>
      <c r="M50" s="88">
        <v>35</v>
      </c>
    </row>
    <row r="51" spans="2:13" ht="27.75" customHeight="1" x14ac:dyDescent="0.15">
      <c r="B51" s="1203"/>
      <c r="C51" s="1204"/>
      <c r="D51" s="85"/>
      <c r="E51" s="1205" t="s">
        <v>36</v>
      </c>
      <c r="F51" s="1205"/>
      <c r="G51" s="1205"/>
      <c r="H51" s="1206"/>
      <c r="I51" s="86">
        <v>1306</v>
      </c>
      <c r="J51" s="87">
        <v>1200</v>
      </c>
      <c r="K51" s="87">
        <v>1177</v>
      </c>
      <c r="L51" s="87">
        <v>1084</v>
      </c>
      <c r="M51" s="88">
        <v>1035</v>
      </c>
    </row>
    <row r="52" spans="2:13" ht="27.75" customHeight="1" thickBot="1" x14ac:dyDescent="0.2">
      <c r="B52" s="1207" t="s">
        <v>37</v>
      </c>
      <c r="C52" s="1208"/>
      <c r="D52" s="90"/>
      <c r="E52" s="1209" t="s">
        <v>38</v>
      </c>
      <c r="F52" s="1209"/>
      <c r="G52" s="1209"/>
      <c r="H52" s="1210"/>
      <c r="I52" s="91">
        <v>841</v>
      </c>
      <c r="J52" s="92">
        <v>705</v>
      </c>
      <c r="K52" s="92">
        <v>580</v>
      </c>
      <c r="L52" s="92">
        <v>554</v>
      </c>
      <c r="M52" s="93">
        <v>1560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555</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556</v>
      </c>
    </row>
    <row r="50" spans="1:17" x14ac:dyDescent="0.15">
      <c r="B50" s="248"/>
      <c r="C50" s="244"/>
      <c r="D50" s="244"/>
      <c r="E50" s="244"/>
      <c r="F50" s="244"/>
      <c r="G50" s="1224"/>
      <c r="H50" s="1225"/>
      <c r="I50" s="1225"/>
      <c r="J50" s="1226"/>
      <c r="K50" s="354" t="s">
        <v>527</v>
      </c>
      <c r="L50" s="354" t="s">
        <v>528</v>
      </c>
      <c r="M50" s="354" t="s">
        <v>529</v>
      </c>
      <c r="N50" s="354" t="s">
        <v>530</v>
      </c>
      <c r="O50" s="354" t="s">
        <v>531</v>
      </c>
    </row>
    <row r="51" spans="1:17" x14ac:dyDescent="0.15">
      <c r="B51" s="248"/>
      <c r="C51" s="244"/>
      <c r="D51" s="244"/>
      <c r="E51" s="244"/>
      <c r="F51" s="244"/>
      <c r="G51" s="1227" t="s">
        <v>557</v>
      </c>
      <c r="H51" s="1228"/>
      <c r="I51" s="1233" t="s">
        <v>558</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559</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560</v>
      </c>
      <c r="H55" s="1241"/>
      <c r="I55" s="1237" t="s">
        <v>558</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559</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561</v>
      </c>
      <c r="C63" s="244"/>
      <c r="D63" s="244"/>
      <c r="E63" s="244"/>
      <c r="F63" s="244"/>
      <c r="G63" s="244"/>
      <c r="H63" s="244"/>
      <c r="I63" s="244"/>
      <c r="J63" s="244"/>
      <c r="K63" s="244"/>
      <c r="L63" s="244"/>
      <c r="M63" s="244"/>
      <c r="N63" s="244"/>
      <c r="O63" s="244"/>
    </row>
    <row r="64" spans="1:17" x14ac:dyDescent="0.15">
      <c r="B64" s="248"/>
      <c r="C64" s="244"/>
      <c r="D64" s="244"/>
      <c r="E64" s="244"/>
      <c r="F64" s="244"/>
      <c r="G64" s="351" t="s">
        <v>555</v>
      </c>
      <c r="I64" s="352"/>
      <c r="J64" s="352"/>
      <c r="K64" s="352"/>
      <c r="L64" s="244"/>
      <c r="M64" s="244"/>
      <c r="N64" s="244"/>
      <c r="O64" s="244"/>
    </row>
    <row r="65" spans="2:30" x14ac:dyDescent="0.15">
      <c r="B65" s="248"/>
      <c r="C65" s="244"/>
      <c r="D65" s="244"/>
      <c r="E65" s="244"/>
      <c r="F65" s="244"/>
      <c r="G65" s="1247" t="s">
        <v>564</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562</v>
      </c>
      <c r="I71" s="368"/>
      <c r="J71" s="364"/>
      <c r="K71" s="364"/>
      <c r="L71" s="365"/>
      <c r="M71" s="364"/>
      <c r="N71" s="365"/>
      <c r="O71" s="366"/>
    </row>
    <row r="72" spans="2:30" x14ac:dyDescent="0.15">
      <c r="B72" s="248"/>
      <c r="C72" s="244"/>
      <c r="D72" s="244"/>
      <c r="E72" s="244"/>
      <c r="F72" s="244"/>
      <c r="G72" s="1224"/>
      <c r="H72" s="1225"/>
      <c r="I72" s="1225"/>
      <c r="J72" s="1226"/>
      <c r="K72" s="354" t="s">
        <v>527</v>
      </c>
      <c r="L72" s="354" t="s">
        <v>528</v>
      </c>
      <c r="M72" s="354" t="s">
        <v>529</v>
      </c>
      <c r="N72" s="354" t="s">
        <v>530</v>
      </c>
      <c r="O72" s="354" t="s">
        <v>531</v>
      </c>
    </row>
    <row r="73" spans="2:30" x14ac:dyDescent="0.15">
      <c r="B73" s="248"/>
      <c r="C73" s="244"/>
      <c r="D73" s="244"/>
      <c r="E73" s="244"/>
      <c r="F73" s="244"/>
      <c r="G73" s="1227" t="s">
        <v>557</v>
      </c>
      <c r="H73" s="1228"/>
      <c r="I73" s="1233" t="s">
        <v>558</v>
      </c>
      <c r="J73" s="1233"/>
      <c r="K73" s="1248">
        <v>132.30000000000001</v>
      </c>
      <c r="L73" s="1248">
        <v>109.9</v>
      </c>
      <c r="M73" s="1236">
        <v>93.7</v>
      </c>
      <c r="N73" s="1236">
        <v>89.5</v>
      </c>
      <c r="O73" s="1236">
        <v>235.6</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563</v>
      </c>
      <c r="J75" s="1237"/>
      <c r="K75" s="1249">
        <v>21.8</v>
      </c>
      <c r="L75" s="1249">
        <v>19.100000000000001</v>
      </c>
      <c r="M75" s="1249">
        <v>16.600000000000001</v>
      </c>
      <c r="N75" s="1249">
        <v>15</v>
      </c>
      <c r="O75" s="1249">
        <v>13.2</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560</v>
      </c>
      <c r="H77" s="1241"/>
      <c r="I77" s="1237" t="s">
        <v>558</v>
      </c>
      <c r="J77" s="1237"/>
      <c r="K77" s="1248">
        <v>0</v>
      </c>
      <c r="L77" s="1248">
        <v>0</v>
      </c>
      <c r="M77" s="1236">
        <v>0</v>
      </c>
      <c r="N77" s="1236">
        <v>0</v>
      </c>
      <c r="O77" s="1236">
        <v>0</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563</v>
      </c>
      <c r="J79" s="1246"/>
      <c r="K79" s="1251">
        <v>10.8</v>
      </c>
      <c r="L79" s="1251">
        <v>9.6999999999999993</v>
      </c>
      <c r="M79" s="1251">
        <v>8.6</v>
      </c>
      <c r="N79" s="1251">
        <v>7.7</v>
      </c>
      <c r="O79" s="1251">
        <v>6.4</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526</v>
      </c>
      <c r="G2" s="111"/>
      <c r="H2" s="112"/>
    </row>
    <row r="3" spans="1:8" x14ac:dyDescent="0.15">
      <c r="A3" s="108" t="s">
        <v>519</v>
      </c>
      <c r="B3" s="113"/>
      <c r="C3" s="114"/>
      <c r="D3" s="115">
        <v>133078</v>
      </c>
      <c r="E3" s="116"/>
      <c r="F3" s="117">
        <v>203567</v>
      </c>
      <c r="G3" s="118"/>
      <c r="H3" s="119"/>
    </row>
    <row r="4" spans="1:8" x14ac:dyDescent="0.15">
      <c r="A4" s="120"/>
      <c r="B4" s="121"/>
      <c r="C4" s="122"/>
      <c r="D4" s="123">
        <v>38884</v>
      </c>
      <c r="E4" s="124"/>
      <c r="F4" s="125">
        <v>121137</v>
      </c>
      <c r="G4" s="126"/>
      <c r="H4" s="127"/>
    </row>
    <row r="5" spans="1:8" x14ac:dyDescent="0.15">
      <c r="A5" s="108" t="s">
        <v>521</v>
      </c>
      <c r="B5" s="113"/>
      <c r="C5" s="114"/>
      <c r="D5" s="115">
        <v>236948</v>
      </c>
      <c r="E5" s="116"/>
      <c r="F5" s="117">
        <v>185018</v>
      </c>
      <c r="G5" s="118"/>
      <c r="H5" s="119"/>
    </row>
    <row r="6" spans="1:8" x14ac:dyDescent="0.15">
      <c r="A6" s="120"/>
      <c r="B6" s="121"/>
      <c r="C6" s="122"/>
      <c r="D6" s="123">
        <v>11441</v>
      </c>
      <c r="E6" s="124"/>
      <c r="F6" s="125">
        <v>95064</v>
      </c>
      <c r="G6" s="126"/>
      <c r="H6" s="127"/>
    </row>
    <row r="7" spans="1:8" x14ac:dyDescent="0.15">
      <c r="A7" s="108" t="s">
        <v>522</v>
      </c>
      <c r="B7" s="113"/>
      <c r="C7" s="114"/>
      <c r="D7" s="115">
        <v>447524</v>
      </c>
      <c r="E7" s="116"/>
      <c r="F7" s="117">
        <v>238802</v>
      </c>
      <c r="G7" s="118"/>
      <c r="H7" s="119"/>
    </row>
    <row r="8" spans="1:8" x14ac:dyDescent="0.15">
      <c r="A8" s="120"/>
      <c r="B8" s="121"/>
      <c r="C8" s="122"/>
      <c r="D8" s="123">
        <v>13848</v>
      </c>
      <c r="E8" s="124"/>
      <c r="F8" s="125">
        <v>128562</v>
      </c>
      <c r="G8" s="126"/>
      <c r="H8" s="127"/>
    </row>
    <row r="9" spans="1:8" x14ac:dyDescent="0.15">
      <c r="A9" s="108" t="s">
        <v>523</v>
      </c>
      <c r="B9" s="113"/>
      <c r="C9" s="114"/>
      <c r="D9" s="115">
        <v>855993</v>
      </c>
      <c r="E9" s="116"/>
      <c r="F9" s="117">
        <v>288550</v>
      </c>
      <c r="G9" s="118"/>
      <c r="H9" s="119"/>
    </row>
    <row r="10" spans="1:8" x14ac:dyDescent="0.15">
      <c r="A10" s="120"/>
      <c r="B10" s="121"/>
      <c r="C10" s="122"/>
      <c r="D10" s="123">
        <v>40768</v>
      </c>
      <c r="E10" s="124"/>
      <c r="F10" s="125">
        <v>141525</v>
      </c>
      <c r="G10" s="126"/>
      <c r="H10" s="127"/>
    </row>
    <row r="11" spans="1:8" x14ac:dyDescent="0.15">
      <c r="A11" s="108" t="s">
        <v>524</v>
      </c>
      <c r="B11" s="113"/>
      <c r="C11" s="114"/>
      <c r="D11" s="115">
        <v>843001</v>
      </c>
      <c r="E11" s="116"/>
      <c r="F11" s="117">
        <v>287914</v>
      </c>
      <c r="G11" s="118"/>
      <c r="H11" s="119"/>
    </row>
    <row r="12" spans="1:8" x14ac:dyDescent="0.15">
      <c r="A12" s="120"/>
      <c r="B12" s="121"/>
      <c r="C12" s="128"/>
      <c r="D12" s="123">
        <v>15195</v>
      </c>
      <c r="E12" s="124"/>
      <c r="F12" s="125">
        <v>146531</v>
      </c>
      <c r="G12" s="126"/>
      <c r="H12" s="127"/>
    </row>
    <row r="13" spans="1:8" x14ac:dyDescent="0.15">
      <c r="A13" s="108"/>
      <c r="B13" s="113"/>
      <c r="C13" s="129"/>
      <c r="D13" s="130">
        <v>503309</v>
      </c>
      <c r="E13" s="131"/>
      <c r="F13" s="132">
        <v>240770</v>
      </c>
      <c r="G13" s="133"/>
      <c r="H13" s="119"/>
    </row>
    <row r="14" spans="1:8" x14ac:dyDescent="0.15">
      <c r="A14" s="120"/>
      <c r="B14" s="121"/>
      <c r="C14" s="122"/>
      <c r="D14" s="123">
        <v>24027</v>
      </c>
      <c r="E14" s="124"/>
      <c r="F14" s="125">
        <v>126564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12.75</v>
      </c>
      <c r="C19" s="134">
        <f>ROUND(VALUE(SUBSTITUTE(実質収支比率等に係る経年分析!G$48,"▲","-")),2)</f>
        <v>13.77</v>
      </c>
      <c r="D19" s="134">
        <f>ROUND(VALUE(SUBSTITUTE(実質収支比率等に係る経年分析!H$48,"▲","-")),2)</f>
        <v>14.06</v>
      </c>
      <c r="E19" s="134">
        <f>ROUND(VALUE(SUBSTITUTE(実質収支比率等に係る経年分析!I$48,"▲","-")),2)</f>
        <v>7.02</v>
      </c>
      <c r="F19" s="134">
        <f>ROUND(VALUE(SUBSTITUTE(実質収支比率等に係る経年分析!J$48,"▲","-")),2)</f>
        <v>16.940000000000001</v>
      </c>
    </row>
    <row r="20" spans="1:11" x14ac:dyDescent="0.15">
      <c r="A20" s="134" t="s">
        <v>43</v>
      </c>
      <c r="B20" s="134">
        <f>ROUND(VALUE(SUBSTITUTE(実質収支比率等に係る経年分析!F$47,"▲","-")),2)</f>
        <v>18.079999999999998</v>
      </c>
      <c r="C20" s="134">
        <f>ROUND(VALUE(SUBSTITUTE(実質収支比率等に係る経年分析!G$47,"▲","-")),2)</f>
        <v>23.52</v>
      </c>
      <c r="D20" s="134">
        <f>ROUND(VALUE(SUBSTITUTE(実質収支比率等に係る経年分析!H$47,"▲","-")),2)</f>
        <v>25.86</v>
      </c>
      <c r="E20" s="134">
        <f>ROUND(VALUE(SUBSTITUTE(実質収支比率等に係る経年分析!I$47,"▲","-")),2)</f>
        <v>22.91</v>
      </c>
      <c r="F20" s="134">
        <f>ROUND(VALUE(SUBSTITUTE(実質収支比率等に係る経年分析!J$47,"▲","-")),2)</f>
        <v>24.97</v>
      </c>
    </row>
    <row r="21" spans="1:11" x14ac:dyDescent="0.15">
      <c r="A21" s="134" t="s">
        <v>44</v>
      </c>
      <c r="B21" s="134">
        <f>IF(ISNUMBER(VALUE(SUBSTITUTE(実質収支比率等に係る経年分析!F$49,"▲","-"))),ROUND(VALUE(SUBSTITUTE(実質収支比率等に係る経年分析!F$49,"▲","-")),2),NA())</f>
        <v>2.35</v>
      </c>
      <c r="C21" s="134">
        <f>IF(ISNUMBER(VALUE(SUBSTITUTE(実質収支比率等に係る経年分析!G$49,"▲","-"))),ROUND(VALUE(SUBSTITUTE(実質収支比率等に係る経年分析!G$49,"▲","-")),2),NA())</f>
        <v>9.3800000000000008</v>
      </c>
      <c r="D21" s="134">
        <f>IF(ISNUMBER(VALUE(SUBSTITUTE(実質収支比率等に係る経年分析!H$49,"▲","-"))),ROUND(VALUE(SUBSTITUTE(実質収支比率等に係る経年分析!H$49,"▲","-")),2),NA())</f>
        <v>1.3</v>
      </c>
      <c r="E21" s="134">
        <f>IF(ISNUMBER(VALUE(SUBSTITUTE(実質収支比率等に係る経年分析!I$49,"▲","-"))),ROUND(VALUE(SUBSTITUTE(実質収支比率等に係る経年分析!I$49,"▲","-")),2),NA())</f>
        <v>-10.57</v>
      </c>
      <c r="F21" s="134">
        <f>IF(ISNUMBER(VALUE(SUBSTITUTE(実質収支比率等に係る経年分析!J$49,"▲","-"))),ROUND(VALUE(SUBSTITUTE(実質収支比率等に係る経年分析!J$49,"▲","-")),2),NA())</f>
        <v>13.13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漁業集落排水事業特別会計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4.63</v>
      </c>
    </row>
    <row r="35" spans="1:16" x14ac:dyDescent="0.15">
      <c r="A35" s="135" t="str">
        <f>IF(連結実質赤字比率に係る赤字・黒字の構成分析!C$35="",NA(),連結実質赤字比率に係る赤字・黒字の構成分析!C$35)</f>
        <v>航路事業特別会計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9.1999999999999993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11.88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16.940000000000001</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192</v>
      </c>
      <c r="E42" s="136"/>
      <c r="F42" s="136"/>
      <c r="G42" s="136">
        <f>'実質公債費比率（分子）の構造'!L$52</f>
        <v>186</v>
      </c>
      <c r="H42" s="136"/>
      <c r="I42" s="136"/>
      <c r="J42" s="136">
        <f>'実質公債費比率（分子）の構造'!M$52</f>
        <v>181</v>
      </c>
      <c r="K42" s="136"/>
      <c r="L42" s="136"/>
      <c r="M42" s="136">
        <f>'実質公債費比率（分子）の構造'!N$52</f>
        <v>168</v>
      </c>
      <c r="N42" s="136"/>
      <c r="O42" s="136"/>
      <c r="P42" s="136">
        <f>'実質公債費比率（分子）の構造'!O$52</f>
        <v>155</v>
      </c>
    </row>
    <row r="43" spans="1:16" x14ac:dyDescent="0.15">
      <c r="A43" s="136" t="s">
        <v>18</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f>'実質公債費比率（分子）の構造'!O$50</f>
        <v>5</v>
      </c>
      <c r="O44" s="136"/>
      <c r="P44" s="136"/>
    </row>
    <row r="45" spans="1:16" x14ac:dyDescent="0.15">
      <c r="A45" s="136" t="s">
        <v>53</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x14ac:dyDescent="0.15">
      <c r="A46" s="136" t="s">
        <v>54</v>
      </c>
      <c r="B46" s="136">
        <f>'実質公債費比率（分子）の構造'!K$48</f>
        <v>89</v>
      </c>
      <c r="C46" s="136"/>
      <c r="D46" s="136"/>
      <c r="E46" s="136">
        <f>'実質公債費比率（分子）の構造'!L$48</f>
        <v>87</v>
      </c>
      <c r="F46" s="136"/>
      <c r="G46" s="136"/>
      <c r="H46" s="136">
        <f>'実質公債費比率（分子）の構造'!M$48</f>
        <v>81</v>
      </c>
      <c r="I46" s="136"/>
      <c r="J46" s="136"/>
      <c r="K46" s="136">
        <f>'実質公債費比率（分子）の構造'!N$48</f>
        <v>76</v>
      </c>
      <c r="L46" s="136"/>
      <c r="M46" s="136"/>
      <c r="N46" s="136">
        <f>'実質公債費比率（分子）の構造'!O$48</f>
        <v>64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220</v>
      </c>
      <c r="C49" s="136"/>
      <c r="D49" s="136"/>
      <c r="E49" s="136">
        <f>'実質公債費比率（分子）の構造'!L$45</f>
        <v>214</v>
      </c>
      <c r="F49" s="136"/>
      <c r="G49" s="136"/>
      <c r="H49" s="136">
        <f>'実質公債費比率（分子）の構造'!M$45</f>
        <v>184</v>
      </c>
      <c r="I49" s="136"/>
      <c r="J49" s="136"/>
      <c r="K49" s="136">
        <f>'実質公債費比率（分子）の構造'!N$45</f>
        <v>175</v>
      </c>
      <c r="L49" s="136"/>
      <c r="M49" s="136"/>
      <c r="N49" s="136">
        <f>'実質公債費比率（分子）の構造'!O$45</f>
        <v>168</v>
      </c>
      <c r="O49" s="136"/>
      <c r="P49" s="136"/>
    </row>
    <row r="50" spans="1:16" x14ac:dyDescent="0.15">
      <c r="A50" s="136" t="s">
        <v>58</v>
      </c>
      <c r="B50" s="136" t="e">
        <f>NA()</f>
        <v>#N/A</v>
      </c>
      <c r="C50" s="136">
        <f>IF(ISNUMBER('実質公債費比率（分子）の構造'!K$53),'実質公債費比率（分子）の構造'!K$53,NA())</f>
        <v>117</v>
      </c>
      <c r="D50" s="136" t="e">
        <f>NA()</f>
        <v>#N/A</v>
      </c>
      <c r="E50" s="136" t="e">
        <f>NA()</f>
        <v>#N/A</v>
      </c>
      <c r="F50" s="136">
        <f>IF(ISNUMBER('実質公債費比率（分子）の構造'!L$53),'実質公債費比率（分子）の構造'!L$53,NA())</f>
        <v>115</v>
      </c>
      <c r="G50" s="136" t="e">
        <f>NA()</f>
        <v>#N/A</v>
      </c>
      <c r="H50" s="136" t="e">
        <f>NA()</f>
        <v>#N/A</v>
      </c>
      <c r="I50" s="136">
        <f>IF(ISNUMBER('実質公債費比率（分子）の構造'!M$53),'実質公債費比率（分子）の構造'!M$53,NA())</f>
        <v>84</v>
      </c>
      <c r="J50" s="136" t="e">
        <f>NA()</f>
        <v>#N/A</v>
      </c>
      <c r="K50" s="136" t="e">
        <f>NA()</f>
        <v>#N/A</v>
      </c>
      <c r="L50" s="136">
        <f>IF(ISNUMBER('実質公債費比率（分子）の構造'!N$53),'実質公債費比率（分子）の構造'!N$53,NA())</f>
        <v>83</v>
      </c>
      <c r="M50" s="136" t="e">
        <f>NA()</f>
        <v>#N/A</v>
      </c>
      <c r="N50" s="136" t="e">
        <f>NA()</f>
        <v>#N/A</v>
      </c>
      <c r="O50" s="136">
        <f>IF(ISNUMBER('実質公債費比率（分子）の構造'!O$53),'実質公債費比率（分子）の構造'!O$53,NA())</f>
        <v>82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1306</v>
      </c>
      <c r="E56" s="135"/>
      <c r="F56" s="135"/>
      <c r="G56" s="135">
        <f>'将来負担比率（分子）の構造'!J$51</f>
        <v>1200</v>
      </c>
      <c r="H56" s="135"/>
      <c r="I56" s="135"/>
      <c r="J56" s="135">
        <f>'将来負担比率（分子）の構造'!K$51</f>
        <v>1177</v>
      </c>
      <c r="K56" s="135"/>
      <c r="L56" s="135"/>
      <c r="M56" s="135">
        <f>'将来負担比率（分子）の構造'!L$51</f>
        <v>1084</v>
      </c>
      <c r="N56" s="135"/>
      <c r="O56" s="135"/>
      <c r="P56" s="135">
        <f>'将来負担比率（分子）の構造'!M$51</f>
        <v>1035</v>
      </c>
    </row>
    <row r="57" spans="1:16" x14ac:dyDescent="0.15">
      <c r="A57" s="135" t="s">
        <v>35</v>
      </c>
      <c r="B57" s="135"/>
      <c r="C57" s="135"/>
      <c r="D57" s="135">
        <f>'将来負担比率（分子）の構造'!I$50</f>
        <v>80</v>
      </c>
      <c r="E57" s="135"/>
      <c r="F57" s="135"/>
      <c r="G57" s="135">
        <f>'将来負担比率（分子）の構造'!J$50</f>
        <v>64</v>
      </c>
      <c r="H57" s="135"/>
      <c r="I57" s="135"/>
      <c r="J57" s="135">
        <f>'将来負担比率（分子）の構造'!K$50</f>
        <v>54</v>
      </c>
      <c r="K57" s="135"/>
      <c r="L57" s="135"/>
      <c r="M57" s="135">
        <f>'将来負担比率（分子）の構造'!L$50</f>
        <v>45</v>
      </c>
      <c r="N57" s="135"/>
      <c r="O57" s="135"/>
      <c r="P57" s="135">
        <f>'将来負担比率（分子）の構造'!M$50</f>
        <v>35</v>
      </c>
    </row>
    <row r="58" spans="1:16" x14ac:dyDescent="0.15">
      <c r="A58" s="135" t="s">
        <v>34</v>
      </c>
      <c r="B58" s="135"/>
      <c r="C58" s="135"/>
      <c r="D58" s="135">
        <f>'将来負担比率（分子）の構造'!I$49</f>
        <v>247</v>
      </c>
      <c r="E58" s="135"/>
      <c r="F58" s="135"/>
      <c r="G58" s="135">
        <f>'将来負担比率（分子）の構造'!J$49</f>
        <v>310</v>
      </c>
      <c r="H58" s="135"/>
      <c r="I58" s="135"/>
      <c r="J58" s="135">
        <f>'将来負担比率（分子）の構造'!K$49</f>
        <v>334</v>
      </c>
      <c r="K58" s="135"/>
      <c r="L58" s="135"/>
      <c r="M58" s="135">
        <f>'将来負担比率（分子）の構造'!L$49</f>
        <v>280</v>
      </c>
      <c r="N58" s="135"/>
      <c r="O58" s="135"/>
      <c r="P58" s="135">
        <f>'将来負担比率（分子）の構造'!M$49</f>
        <v>300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232</v>
      </c>
      <c r="C62" s="135"/>
      <c r="D62" s="135"/>
      <c r="E62" s="135">
        <f>'将来負担比率（分子）の構造'!J$45</f>
        <v>214</v>
      </c>
      <c r="F62" s="135"/>
      <c r="G62" s="135"/>
      <c r="H62" s="135">
        <f>'将来負担比率（分子）の構造'!K$45</f>
        <v>201</v>
      </c>
      <c r="I62" s="135"/>
      <c r="J62" s="135"/>
      <c r="K62" s="135">
        <f>'将来負担比率（分子）の構造'!L$45</f>
        <v>127</v>
      </c>
      <c r="L62" s="135"/>
      <c r="M62" s="135"/>
      <c r="N62" s="135">
        <f>'将来負担比率（分子）の構造'!M$45</f>
        <v>114</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803</v>
      </c>
      <c r="C64" s="135"/>
      <c r="D64" s="135"/>
      <c r="E64" s="135">
        <f>'将来負担比率（分子）の構造'!J$43</f>
        <v>776</v>
      </c>
      <c r="F64" s="135"/>
      <c r="G64" s="135"/>
      <c r="H64" s="135">
        <f>'将来負担比率（分子）の構造'!K$43</f>
        <v>766</v>
      </c>
      <c r="I64" s="135"/>
      <c r="J64" s="135"/>
      <c r="K64" s="135">
        <f>'将来負担比率（分子）の構造'!L$43</f>
        <v>656</v>
      </c>
      <c r="L64" s="135"/>
      <c r="M64" s="135"/>
      <c r="N64" s="135">
        <f>'将来負担比率（分子）の構造'!M$43</f>
        <v>625</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f>'将来負担比率（分子）の構造'!M$42</f>
        <v>964</v>
      </c>
      <c r="O65" s="135"/>
      <c r="P65" s="135"/>
    </row>
    <row r="66" spans="1:16" x14ac:dyDescent="0.15">
      <c r="A66" s="135" t="s">
        <v>25</v>
      </c>
      <c r="B66" s="135">
        <f>'将来負担比率（分子）の構造'!I$41</f>
        <v>1439</v>
      </c>
      <c r="C66" s="135"/>
      <c r="D66" s="135"/>
      <c r="E66" s="135">
        <f>'将来負担比率（分子）の構造'!J$41</f>
        <v>1290</v>
      </c>
      <c r="F66" s="135"/>
      <c r="G66" s="135"/>
      <c r="H66" s="135">
        <f>'将来負担比率（分子）の構造'!K$41</f>
        <v>1179</v>
      </c>
      <c r="I66" s="135"/>
      <c r="J66" s="135"/>
      <c r="K66" s="135">
        <f>'将来負担比率（分子）の構造'!L$41</f>
        <v>1179</v>
      </c>
      <c r="L66" s="135"/>
      <c r="M66" s="135"/>
      <c r="N66" s="135">
        <f>'将来負担比率（分子）の構造'!M$41</f>
        <v>1226</v>
      </c>
      <c r="O66" s="135"/>
      <c r="P66" s="135"/>
    </row>
    <row r="67" spans="1:16" x14ac:dyDescent="0.15">
      <c r="A67" s="135" t="s">
        <v>62</v>
      </c>
      <c r="B67" s="135" t="e">
        <f>NA()</f>
        <v>#N/A</v>
      </c>
      <c r="C67" s="135">
        <f>IF(ISNUMBER('将来負担比率（分子）の構造'!I$52), IF('将来負担比率（分子）の構造'!I$52 &lt; 0, 0, '将来負担比率（分子）の構造'!I$52), NA())</f>
        <v>841</v>
      </c>
      <c r="D67" s="135" t="e">
        <f>NA()</f>
        <v>#N/A</v>
      </c>
      <c r="E67" s="135" t="e">
        <f>NA()</f>
        <v>#N/A</v>
      </c>
      <c r="F67" s="135">
        <f>IF(ISNUMBER('将来負担比率（分子）の構造'!J$52), IF('将来負担比率（分子）の構造'!J$52 &lt; 0, 0, '将来負担比率（分子）の構造'!J$52), NA())</f>
        <v>705</v>
      </c>
      <c r="G67" s="135" t="e">
        <f>NA()</f>
        <v>#N/A</v>
      </c>
      <c r="H67" s="135" t="e">
        <f>NA()</f>
        <v>#N/A</v>
      </c>
      <c r="I67" s="135">
        <f>IF(ISNUMBER('将来負担比率（分子）の構造'!K$52), IF('将来負担比率（分子）の構造'!K$52 &lt; 0, 0, '将来負担比率（分子）の構造'!K$52), NA())</f>
        <v>580</v>
      </c>
      <c r="J67" s="135" t="e">
        <f>NA()</f>
        <v>#N/A</v>
      </c>
      <c r="K67" s="135" t="e">
        <f>NA()</f>
        <v>#N/A</v>
      </c>
      <c r="L67" s="135">
        <f>IF(ISNUMBER('将来負担比率（分子）の構造'!L$52), IF('将来負担比率（分子）の構造'!L$52 &lt; 0, 0, '将来負担比率（分子）の構造'!L$52), NA())</f>
        <v>554</v>
      </c>
      <c r="M67" s="135" t="e">
        <f>NA()</f>
        <v>#N/A</v>
      </c>
      <c r="N67" s="135" t="e">
        <f>NA()</f>
        <v>#N/A</v>
      </c>
      <c r="O67" s="135">
        <f>IF(ISNUMBER('将来負担比率（分子）の構造'!M$52), IF('将来負担比率（分子）の構造'!M$52 &lt; 0, 0, '将来負担比率（分子）の構造'!M$52), NA())</f>
        <v>1560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75660</v>
      </c>
      <c r="S5" s="669"/>
      <c r="T5" s="669"/>
      <c r="U5" s="669"/>
      <c r="V5" s="669"/>
      <c r="W5" s="669"/>
      <c r="X5" s="669"/>
      <c r="Y5" s="716"/>
      <c r="Z5" s="729">
        <v>3.2</v>
      </c>
      <c r="AA5" s="729"/>
      <c r="AB5" s="729"/>
      <c r="AC5" s="729"/>
      <c r="AD5" s="730">
        <v>75660</v>
      </c>
      <c r="AE5" s="730"/>
      <c r="AF5" s="730"/>
      <c r="AG5" s="730"/>
      <c r="AH5" s="730"/>
      <c r="AI5" s="730"/>
      <c r="AJ5" s="730"/>
      <c r="AK5" s="730"/>
      <c r="AL5" s="717">
        <v>9.6999999999999993</v>
      </c>
      <c r="AM5" s="686"/>
      <c r="AN5" s="686"/>
      <c r="AO5" s="718"/>
      <c r="AP5" s="705" t="s">
        <v>206</v>
      </c>
      <c r="AQ5" s="706"/>
      <c r="AR5" s="706"/>
      <c r="AS5" s="706"/>
      <c r="AT5" s="706"/>
      <c r="AU5" s="706"/>
      <c r="AV5" s="706"/>
      <c r="AW5" s="706"/>
      <c r="AX5" s="706"/>
      <c r="AY5" s="706"/>
      <c r="AZ5" s="706"/>
      <c r="BA5" s="706"/>
      <c r="BB5" s="706"/>
      <c r="BC5" s="706"/>
      <c r="BD5" s="706"/>
      <c r="BE5" s="706"/>
      <c r="BF5" s="707"/>
      <c r="BG5" s="618">
        <v>75660</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7690</v>
      </c>
      <c r="S6" s="619"/>
      <c r="T6" s="619"/>
      <c r="U6" s="619"/>
      <c r="V6" s="619"/>
      <c r="W6" s="619"/>
      <c r="X6" s="619"/>
      <c r="Y6" s="620"/>
      <c r="Z6" s="671">
        <v>0.3</v>
      </c>
      <c r="AA6" s="671"/>
      <c r="AB6" s="671"/>
      <c r="AC6" s="671"/>
      <c r="AD6" s="672">
        <v>7690</v>
      </c>
      <c r="AE6" s="672"/>
      <c r="AF6" s="672"/>
      <c r="AG6" s="672"/>
      <c r="AH6" s="672"/>
      <c r="AI6" s="672"/>
      <c r="AJ6" s="672"/>
      <c r="AK6" s="672"/>
      <c r="AL6" s="641">
        <v>1</v>
      </c>
      <c r="AM6" s="673"/>
      <c r="AN6" s="673"/>
      <c r="AO6" s="674"/>
      <c r="AP6" s="615" t="s">
        <v>212</v>
      </c>
      <c r="AQ6" s="616"/>
      <c r="AR6" s="616"/>
      <c r="AS6" s="616"/>
      <c r="AT6" s="616"/>
      <c r="AU6" s="616"/>
      <c r="AV6" s="616"/>
      <c r="AW6" s="616"/>
      <c r="AX6" s="616"/>
      <c r="AY6" s="616"/>
      <c r="AZ6" s="616"/>
      <c r="BA6" s="616"/>
      <c r="BB6" s="616"/>
      <c r="BC6" s="616"/>
      <c r="BD6" s="616"/>
      <c r="BE6" s="616"/>
      <c r="BF6" s="617"/>
      <c r="BG6" s="618">
        <v>75660</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38323</v>
      </c>
      <c r="CS6" s="619"/>
      <c r="CT6" s="619"/>
      <c r="CU6" s="619"/>
      <c r="CV6" s="619"/>
      <c r="CW6" s="619"/>
      <c r="CX6" s="619"/>
      <c r="CY6" s="620"/>
      <c r="CZ6" s="671">
        <v>1.8</v>
      </c>
      <c r="DA6" s="671"/>
      <c r="DB6" s="671"/>
      <c r="DC6" s="671"/>
      <c r="DD6" s="624" t="s">
        <v>207</v>
      </c>
      <c r="DE6" s="619"/>
      <c r="DF6" s="619"/>
      <c r="DG6" s="619"/>
      <c r="DH6" s="619"/>
      <c r="DI6" s="619"/>
      <c r="DJ6" s="619"/>
      <c r="DK6" s="619"/>
      <c r="DL6" s="619"/>
      <c r="DM6" s="619"/>
      <c r="DN6" s="619"/>
      <c r="DO6" s="619"/>
      <c r="DP6" s="620"/>
      <c r="DQ6" s="624">
        <v>38323</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113</v>
      </c>
      <c r="S7" s="619"/>
      <c r="T7" s="619"/>
      <c r="U7" s="619"/>
      <c r="V7" s="619"/>
      <c r="W7" s="619"/>
      <c r="X7" s="619"/>
      <c r="Y7" s="620"/>
      <c r="Z7" s="671">
        <v>0</v>
      </c>
      <c r="AA7" s="671"/>
      <c r="AB7" s="671"/>
      <c r="AC7" s="671"/>
      <c r="AD7" s="672">
        <v>113</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32395</v>
      </c>
      <c r="BH7" s="619"/>
      <c r="BI7" s="619"/>
      <c r="BJ7" s="619"/>
      <c r="BK7" s="619"/>
      <c r="BL7" s="619"/>
      <c r="BM7" s="619"/>
      <c r="BN7" s="620"/>
      <c r="BO7" s="671">
        <v>42.8</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432208</v>
      </c>
      <c r="CS7" s="619"/>
      <c r="CT7" s="619"/>
      <c r="CU7" s="619"/>
      <c r="CV7" s="619"/>
      <c r="CW7" s="619"/>
      <c r="CX7" s="619"/>
      <c r="CY7" s="620"/>
      <c r="CZ7" s="671">
        <v>19.8</v>
      </c>
      <c r="DA7" s="671"/>
      <c r="DB7" s="671"/>
      <c r="DC7" s="671"/>
      <c r="DD7" s="624">
        <v>12870</v>
      </c>
      <c r="DE7" s="619"/>
      <c r="DF7" s="619"/>
      <c r="DG7" s="619"/>
      <c r="DH7" s="619"/>
      <c r="DI7" s="619"/>
      <c r="DJ7" s="619"/>
      <c r="DK7" s="619"/>
      <c r="DL7" s="619"/>
      <c r="DM7" s="619"/>
      <c r="DN7" s="619"/>
      <c r="DO7" s="619"/>
      <c r="DP7" s="620"/>
      <c r="DQ7" s="624">
        <v>354635</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229</v>
      </c>
      <c r="S8" s="619"/>
      <c r="T8" s="619"/>
      <c r="U8" s="619"/>
      <c r="V8" s="619"/>
      <c r="W8" s="619"/>
      <c r="X8" s="619"/>
      <c r="Y8" s="620"/>
      <c r="Z8" s="671">
        <v>0</v>
      </c>
      <c r="AA8" s="671"/>
      <c r="AB8" s="671"/>
      <c r="AC8" s="671"/>
      <c r="AD8" s="672">
        <v>229</v>
      </c>
      <c r="AE8" s="672"/>
      <c r="AF8" s="672"/>
      <c r="AG8" s="672"/>
      <c r="AH8" s="672"/>
      <c r="AI8" s="672"/>
      <c r="AJ8" s="672"/>
      <c r="AK8" s="672"/>
      <c r="AL8" s="641">
        <v>0</v>
      </c>
      <c r="AM8" s="673"/>
      <c r="AN8" s="673"/>
      <c r="AO8" s="674"/>
      <c r="AP8" s="615" t="s">
        <v>218</v>
      </c>
      <c r="AQ8" s="616"/>
      <c r="AR8" s="616"/>
      <c r="AS8" s="616"/>
      <c r="AT8" s="616"/>
      <c r="AU8" s="616"/>
      <c r="AV8" s="616"/>
      <c r="AW8" s="616"/>
      <c r="AX8" s="616"/>
      <c r="AY8" s="616"/>
      <c r="AZ8" s="616"/>
      <c r="BA8" s="616"/>
      <c r="BB8" s="616"/>
      <c r="BC8" s="616"/>
      <c r="BD8" s="616"/>
      <c r="BE8" s="616"/>
      <c r="BF8" s="617"/>
      <c r="BG8" s="618">
        <v>1152</v>
      </c>
      <c r="BH8" s="619"/>
      <c r="BI8" s="619"/>
      <c r="BJ8" s="619"/>
      <c r="BK8" s="619"/>
      <c r="BL8" s="619"/>
      <c r="BM8" s="619"/>
      <c r="BN8" s="620"/>
      <c r="BO8" s="671">
        <v>1.5</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162508</v>
      </c>
      <c r="CS8" s="619"/>
      <c r="CT8" s="619"/>
      <c r="CU8" s="619"/>
      <c r="CV8" s="619"/>
      <c r="CW8" s="619"/>
      <c r="CX8" s="619"/>
      <c r="CY8" s="620"/>
      <c r="CZ8" s="671">
        <v>7.4</v>
      </c>
      <c r="DA8" s="671"/>
      <c r="DB8" s="671"/>
      <c r="DC8" s="671"/>
      <c r="DD8" s="624" t="s">
        <v>207</v>
      </c>
      <c r="DE8" s="619"/>
      <c r="DF8" s="619"/>
      <c r="DG8" s="619"/>
      <c r="DH8" s="619"/>
      <c r="DI8" s="619"/>
      <c r="DJ8" s="619"/>
      <c r="DK8" s="619"/>
      <c r="DL8" s="619"/>
      <c r="DM8" s="619"/>
      <c r="DN8" s="619"/>
      <c r="DO8" s="619"/>
      <c r="DP8" s="620"/>
      <c r="DQ8" s="624">
        <v>120017</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185</v>
      </c>
      <c r="S9" s="619"/>
      <c r="T9" s="619"/>
      <c r="U9" s="619"/>
      <c r="V9" s="619"/>
      <c r="W9" s="619"/>
      <c r="X9" s="619"/>
      <c r="Y9" s="620"/>
      <c r="Z9" s="671">
        <v>0</v>
      </c>
      <c r="AA9" s="671"/>
      <c r="AB9" s="671"/>
      <c r="AC9" s="671"/>
      <c r="AD9" s="672">
        <v>185</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28424</v>
      </c>
      <c r="BH9" s="619"/>
      <c r="BI9" s="619"/>
      <c r="BJ9" s="619"/>
      <c r="BK9" s="619"/>
      <c r="BL9" s="619"/>
      <c r="BM9" s="619"/>
      <c r="BN9" s="620"/>
      <c r="BO9" s="671">
        <v>37.6</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163196</v>
      </c>
      <c r="CS9" s="619"/>
      <c r="CT9" s="619"/>
      <c r="CU9" s="619"/>
      <c r="CV9" s="619"/>
      <c r="CW9" s="619"/>
      <c r="CX9" s="619"/>
      <c r="CY9" s="620"/>
      <c r="CZ9" s="671">
        <v>7.5</v>
      </c>
      <c r="DA9" s="671"/>
      <c r="DB9" s="671"/>
      <c r="DC9" s="671"/>
      <c r="DD9" s="624">
        <v>11764</v>
      </c>
      <c r="DE9" s="619"/>
      <c r="DF9" s="619"/>
      <c r="DG9" s="619"/>
      <c r="DH9" s="619"/>
      <c r="DI9" s="619"/>
      <c r="DJ9" s="619"/>
      <c r="DK9" s="619"/>
      <c r="DL9" s="619"/>
      <c r="DM9" s="619"/>
      <c r="DN9" s="619"/>
      <c r="DO9" s="619"/>
      <c r="DP9" s="620"/>
      <c r="DQ9" s="624">
        <v>128938</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16926</v>
      </c>
      <c r="S10" s="619"/>
      <c r="T10" s="619"/>
      <c r="U10" s="619"/>
      <c r="V10" s="619"/>
      <c r="W10" s="619"/>
      <c r="X10" s="619"/>
      <c r="Y10" s="620"/>
      <c r="Z10" s="671">
        <v>0.7</v>
      </c>
      <c r="AA10" s="671"/>
      <c r="AB10" s="671"/>
      <c r="AC10" s="671"/>
      <c r="AD10" s="672">
        <v>16926</v>
      </c>
      <c r="AE10" s="672"/>
      <c r="AF10" s="672"/>
      <c r="AG10" s="672"/>
      <c r="AH10" s="672"/>
      <c r="AI10" s="672"/>
      <c r="AJ10" s="672"/>
      <c r="AK10" s="672"/>
      <c r="AL10" s="641">
        <v>2.2000000000000002</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2106</v>
      </c>
      <c r="BH10" s="619"/>
      <c r="BI10" s="619"/>
      <c r="BJ10" s="619"/>
      <c r="BK10" s="619"/>
      <c r="BL10" s="619"/>
      <c r="BM10" s="619"/>
      <c r="BN10" s="620"/>
      <c r="BO10" s="671">
        <v>2.8</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2946</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2946</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713</v>
      </c>
      <c r="BH11" s="619"/>
      <c r="BI11" s="619"/>
      <c r="BJ11" s="619"/>
      <c r="BK11" s="619"/>
      <c r="BL11" s="619"/>
      <c r="BM11" s="619"/>
      <c r="BN11" s="620"/>
      <c r="BO11" s="671">
        <v>0.9</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153073</v>
      </c>
      <c r="CS11" s="619"/>
      <c r="CT11" s="619"/>
      <c r="CU11" s="619"/>
      <c r="CV11" s="619"/>
      <c r="CW11" s="619"/>
      <c r="CX11" s="619"/>
      <c r="CY11" s="620"/>
      <c r="CZ11" s="671">
        <v>7</v>
      </c>
      <c r="DA11" s="671"/>
      <c r="DB11" s="671"/>
      <c r="DC11" s="671"/>
      <c r="DD11" s="624">
        <v>104115</v>
      </c>
      <c r="DE11" s="619"/>
      <c r="DF11" s="619"/>
      <c r="DG11" s="619"/>
      <c r="DH11" s="619"/>
      <c r="DI11" s="619"/>
      <c r="DJ11" s="619"/>
      <c r="DK11" s="619"/>
      <c r="DL11" s="619"/>
      <c r="DM11" s="619"/>
      <c r="DN11" s="619"/>
      <c r="DO11" s="619"/>
      <c r="DP11" s="620"/>
      <c r="DQ11" s="624">
        <v>65310</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36306</v>
      </c>
      <c r="BH12" s="619"/>
      <c r="BI12" s="619"/>
      <c r="BJ12" s="619"/>
      <c r="BK12" s="619"/>
      <c r="BL12" s="619"/>
      <c r="BM12" s="619"/>
      <c r="BN12" s="620"/>
      <c r="BO12" s="671">
        <v>48</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82378</v>
      </c>
      <c r="CS12" s="619"/>
      <c r="CT12" s="619"/>
      <c r="CU12" s="619"/>
      <c r="CV12" s="619"/>
      <c r="CW12" s="619"/>
      <c r="CX12" s="619"/>
      <c r="CY12" s="620"/>
      <c r="CZ12" s="671">
        <v>3.8</v>
      </c>
      <c r="DA12" s="671"/>
      <c r="DB12" s="671"/>
      <c r="DC12" s="671"/>
      <c r="DD12" s="624" t="s">
        <v>108</v>
      </c>
      <c r="DE12" s="619"/>
      <c r="DF12" s="619"/>
      <c r="DG12" s="619"/>
      <c r="DH12" s="619"/>
      <c r="DI12" s="619"/>
      <c r="DJ12" s="619"/>
      <c r="DK12" s="619"/>
      <c r="DL12" s="619"/>
      <c r="DM12" s="619"/>
      <c r="DN12" s="619"/>
      <c r="DO12" s="619"/>
      <c r="DP12" s="620"/>
      <c r="DQ12" s="624">
        <v>24612</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1338</v>
      </c>
      <c r="S13" s="619"/>
      <c r="T13" s="619"/>
      <c r="U13" s="619"/>
      <c r="V13" s="619"/>
      <c r="W13" s="619"/>
      <c r="X13" s="619"/>
      <c r="Y13" s="620"/>
      <c r="Z13" s="671">
        <v>0.1</v>
      </c>
      <c r="AA13" s="671"/>
      <c r="AB13" s="671"/>
      <c r="AC13" s="671"/>
      <c r="AD13" s="672">
        <v>1338</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35614</v>
      </c>
      <c r="BH13" s="619"/>
      <c r="BI13" s="619"/>
      <c r="BJ13" s="619"/>
      <c r="BK13" s="619"/>
      <c r="BL13" s="619"/>
      <c r="BM13" s="619"/>
      <c r="BN13" s="620"/>
      <c r="BO13" s="671">
        <v>47.1</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362106</v>
      </c>
      <c r="CS13" s="619"/>
      <c r="CT13" s="619"/>
      <c r="CU13" s="619"/>
      <c r="CV13" s="619"/>
      <c r="CW13" s="619"/>
      <c r="CX13" s="619"/>
      <c r="CY13" s="620"/>
      <c r="CZ13" s="671">
        <v>16.600000000000001</v>
      </c>
      <c r="DA13" s="671"/>
      <c r="DB13" s="671"/>
      <c r="DC13" s="671"/>
      <c r="DD13" s="624">
        <v>245903</v>
      </c>
      <c r="DE13" s="619"/>
      <c r="DF13" s="619"/>
      <c r="DG13" s="619"/>
      <c r="DH13" s="619"/>
      <c r="DI13" s="619"/>
      <c r="DJ13" s="619"/>
      <c r="DK13" s="619"/>
      <c r="DL13" s="619"/>
      <c r="DM13" s="619"/>
      <c r="DN13" s="619"/>
      <c r="DO13" s="619"/>
      <c r="DP13" s="620"/>
      <c r="DQ13" s="624">
        <v>78147</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2120</v>
      </c>
      <c r="BH14" s="619"/>
      <c r="BI14" s="619"/>
      <c r="BJ14" s="619"/>
      <c r="BK14" s="619"/>
      <c r="BL14" s="619"/>
      <c r="BM14" s="619"/>
      <c r="BN14" s="620"/>
      <c r="BO14" s="671">
        <v>2.8</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120614</v>
      </c>
      <c r="CS14" s="619"/>
      <c r="CT14" s="619"/>
      <c r="CU14" s="619"/>
      <c r="CV14" s="619"/>
      <c r="CW14" s="619"/>
      <c r="CX14" s="619"/>
      <c r="CY14" s="620"/>
      <c r="CZ14" s="671">
        <v>5.5</v>
      </c>
      <c r="DA14" s="671"/>
      <c r="DB14" s="671"/>
      <c r="DC14" s="671"/>
      <c r="DD14" s="624">
        <v>107398</v>
      </c>
      <c r="DE14" s="619"/>
      <c r="DF14" s="619"/>
      <c r="DG14" s="619"/>
      <c r="DH14" s="619"/>
      <c r="DI14" s="619"/>
      <c r="DJ14" s="619"/>
      <c r="DK14" s="619"/>
      <c r="DL14" s="619"/>
      <c r="DM14" s="619"/>
      <c r="DN14" s="619"/>
      <c r="DO14" s="619"/>
      <c r="DP14" s="620"/>
      <c r="DQ14" s="624">
        <v>20060</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t="s">
        <v>108</v>
      </c>
      <c r="S15" s="619"/>
      <c r="T15" s="619"/>
      <c r="U15" s="619"/>
      <c r="V15" s="619"/>
      <c r="W15" s="619"/>
      <c r="X15" s="619"/>
      <c r="Y15" s="620"/>
      <c r="Z15" s="671" t="s">
        <v>108</v>
      </c>
      <c r="AA15" s="671"/>
      <c r="AB15" s="671"/>
      <c r="AC15" s="671"/>
      <c r="AD15" s="672" t="s">
        <v>108</v>
      </c>
      <c r="AE15" s="672"/>
      <c r="AF15" s="672"/>
      <c r="AG15" s="672"/>
      <c r="AH15" s="672"/>
      <c r="AI15" s="672"/>
      <c r="AJ15" s="672"/>
      <c r="AK15" s="672"/>
      <c r="AL15" s="641" t="s">
        <v>108</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4839</v>
      </c>
      <c r="BH15" s="619"/>
      <c r="BI15" s="619"/>
      <c r="BJ15" s="619"/>
      <c r="BK15" s="619"/>
      <c r="BL15" s="619"/>
      <c r="BM15" s="619"/>
      <c r="BN15" s="620"/>
      <c r="BO15" s="671">
        <v>6.4</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458769</v>
      </c>
      <c r="CS15" s="619"/>
      <c r="CT15" s="619"/>
      <c r="CU15" s="619"/>
      <c r="CV15" s="619"/>
      <c r="CW15" s="619"/>
      <c r="CX15" s="619"/>
      <c r="CY15" s="620"/>
      <c r="CZ15" s="671">
        <v>21</v>
      </c>
      <c r="DA15" s="671"/>
      <c r="DB15" s="671"/>
      <c r="DC15" s="671"/>
      <c r="DD15" s="624">
        <v>285081</v>
      </c>
      <c r="DE15" s="619"/>
      <c r="DF15" s="619"/>
      <c r="DG15" s="619"/>
      <c r="DH15" s="619"/>
      <c r="DI15" s="619"/>
      <c r="DJ15" s="619"/>
      <c r="DK15" s="619"/>
      <c r="DL15" s="619"/>
      <c r="DM15" s="619"/>
      <c r="DN15" s="619"/>
      <c r="DO15" s="619"/>
      <c r="DP15" s="620"/>
      <c r="DQ15" s="624">
        <v>146081</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927041</v>
      </c>
      <c r="S16" s="619"/>
      <c r="T16" s="619"/>
      <c r="U16" s="619"/>
      <c r="V16" s="619"/>
      <c r="W16" s="619"/>
      <c r="X16" s="619"/>
      <c r="Y16" s="620"/>
      <c r="Z16" s="671">
        <v>38.799999999999997</v>
      </c>
      <c r="AA16" s="671"/>
      <c r="AB16" s="671"/>
      <c r="AC16" s="671"/>
      <c r="AD16" s="672">
        <v>672490</v>
      </c>
      <c r="AE16" s="672"/>
      <c r="AF16" s="672"/>
      <c r="AG16" s="672"/>
      <c r="AH16" s="672"/>
      <c r="AI16" s="672"/>
      <c r="AJ16" s="672"/>
      <c r="AK16" s="672"/>
      <c r="AL16" s="641">
        <v>86.2</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42319</v>
      </c>
      <c r="CS16" s="619"/>
      <c r="CT16" s="619"/>
      <c r="CU16" s="619"/>
      <c r="CV16" s="619"/>
      <c r="CW16" s="619"/>
      <c r="CX16" s="619"/>
      <c r="CY16" s="620"/>
      <c r="CZ16" s="671">
        <v>1.9</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672490</v>
      </c>
      <c r="S17" s="619"/>
      <c r="T17" s="619"/>
      <c r="U17" s="619"/>
      <c r="V17" s="619"/>
      <c r="W17" s="619"/>
      <c r="X17" s="619"/>
      <c r="Y17" s="620"/>
      <c r="Z17" s="671">
        <v>28.2</v>
      </c>
      <c r="AA17" s="671"/>
      <c r="AB17" s="671"/>
      <c r="AC17" s="671"/>
      <c r="AD17" s="672">
        <v>672490</v>
      </c>
      <c r="AE17" s="672"/>
      <c r="AF17" s="672"/>
      <c r="AG17" s="672"/>
      <c r="AH17" s="672"/>
      <c r="AI17" s="672"/>
      <c r="AJ17" s="672"/>
      <c r="AK17" s="672"/>
      <c r="AL17" s="641">
        <v>86.2</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167919</v>
      </c>
      <c r="CS17" s="619"/>
      <c r="CT17" s="619"/>
      <c r="CU17" s="619"/>
      <c r="CV17" s="619"/>
      <c r="CW17" s="619"/>
      <c r="CX17" s="619"/>
      <c r="CY17" s="620"/>
      <c r="CZ17" s="671">
        <v>7.7</v>
      </c>
      <c r="DA17" s="671"/>
      <c r="DB17" s="671"/>
      <c r="DC17" s="671"/>
      <c r="DD17" s="624" t="s">
        <v>108</v>
      </c>
      <c r="DE17" s="619"/>
      <c r="DF17" s="619"/>
      <c r="DG17" s="619"/>
      <c r="DH17" s="619"/>
      <c r="DI17" s="619"/>
      <c r="DJ17" s="619"/>
      <c r="DK17" s="619"/>
      <c r="DL17" s="619"/>
      <c r="DM17" s="619"/>
      <c r="DN17" s="619"/>
      <c r="DO17" s="619"/>
      <c r="DP17" s="620"/>
      <c r="DQ17" s="624">
        <v>157129</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254551</v>
      </c>
      <c r="S18" s="619"/>
      <c r="T18" s="619"/>
      <c r="U18" s="619"/>
      <c r="V18" s="619"/>
      <c r="W18" s="619"/>
      <c r="X18" s="619"/>
      <c r="Y18" s="620"/>
      <c r="Z18" s="671">
        <v>10.7</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1029182</v>
      </c>
      <c r="S20" s="619"/>
      <c r="T20" s="619"/>
      <c r="U20" s="619"/>
      <c r="V20" s="619"/>
      <c r="W20" s="619"/>
      <c r="X20" s="619"/>
      <c r="Y20" s="620"/>
      <c r="Z20" s="671">
        <v>43.1</v>
      </c>
      <c r="AA20" s="671"/>
      <c r="AB20" s="671"/>
      <c r="AC20" s="671"/>
      <c r="AD20" s="672">
        <v>774631</v>
      </c>
      <c r="AE20" s="672"/>
      <c r="AF20" s="672"/>
      <c r="AG20" s="672"/>
      <c r="AH20" s="672"/>
      <c r="AI20" s="672"/>
      <c r="AJ20" s="672"/>
      <c r="AK20" s="672"/>
      <c r="AL20" s="641">
        <v>99.3</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2186359</v>
      </c>
      <c r="CS20" s="619"/>
      <c r="CT20" s="619"/>
      <c r="CU20" s="619"/>
      <c r="CV20" s="619"/>
      <c r="CW20" s="619"/>
      <c r="CX20" s="619"/>
      <c r="CY20" s="620"/>
      <c r="CZ20" s="671">
        <v>100</v>
      </c>
      <c r="DA20" s="671"/>
      <c r="DB20" s="671"/>
      <c r="DC20" s="671"/>
      <c r="DD20" s="624">
        <v>767131</v>
      </c>
      <c r="DE20" s="619"/>
      <c r="DF20" s="619"/>
      <c r="DG20" s="619"/>
      <c r="DH20" s="619"/>
      <c r="DI20" s="619"/>
      <c r="DJ20" s="619"/>
      <c r="DK20" s="619"/>
      <c r="DL20" s="619"/>
      <c r="DM20" s="619"/>
      <c r="DN20" s="619"/>
      <c r="DO20" s="619"/>
      <c r="DP20" s="620"/>
      <c r="DQ20" s="624">
        <v>1136198</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t="s">
        <v>108</v>
      </c>
      <c r="S21" s="619"/>
      <c r="T21" s="619"/>
      <c r="U21" s="619"/>
      <c r="V21" s="619"/>
      <c r="W21" s="619"/>
      <c r="X21" s="619"/>
      <c r="Y21" s="620"/>
      <c r="Z21" s="671" t="s">
        <v>108</v>
      </c>
      <c r="AA21" s="671"/>
      <c r="AB21" s="671"/>
      <c r="AC21" s="671"/>
      <c r="AD21" s="672" t="s">
        <v>108</v>
      </c>
      <c r="AE21" s="672"/>
      <c r="AF21" s="672"/>
      <c r="AG21" s="672"/>
      <c r="AH21" s="672"/>
      <c r="AI21" s="672"/>
      <c r="AJ21" s="672"/>
      <c r="AK21" s="672"/>
      <c r="AL21" s="641" t="s">
        <v>108</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2509</v>
      </c>
      <c r="S22" s="619"/>
      <c r="T22" s="619"/>
      <c r="U22" s="619"/>
      <c r="V22" s="619"/>
      <c r="W22" s="619"/>
      <c r="X22" s="619"/>
      <c r="Y22" s="620"/>
      <c r="Z22" s="671">
        <v>0.1</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52643</v>
      </c>
      <c r="S23" s="619"/>
      <c r="T23" s="619"/>
      <c r="U23" s="619"/>
      <c r="V23" s="619"/>
      <c r="W23" s="619"/>
      <c r="X23" s="619"/>
      <c r="Y23" s="620"/>
      <c r="Z23" s="671">
        <v>2.2000000000000002</v>
      </c>
      <c r="AA23" s="671"/>
      <c r="AB23" s="671"/>
      <c r="AC23" s="671"/>
      <c r="AD23" s="672">
        <v>4394</v>
      </c>
      <c r="AE23" s="672"/>
      <c r="AF23" s="672"/>
      <c r="AG23" s="672"/>
      <c r="AH23" s="672"/>
      <c r="AI23" s="672"/>
      <c r="AJ23" s="672"/>
      <c r="AK23" s="672"/>
      <c r="AL23" s="641">
        <v>0.6</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6112</v>
      </c>
      <c r="S24" s="619"/>
      <c r="T24" s="619"/>
      <c r="U24" s="619"/>
      <c r="V24" s="619"/>
      <c r="W24" s="619"/>
      <c r="X24" s="619"/>
      <c r="Y24" s="620"/>
      <c r="Z24" s="671">
        <v>0.3</v>
      </c>
      <c r="AA24" s="671"/>
      <c r="AB24" s="671"/>
      <c r="AC24" s="671"/>
      <c r="AD24" s="672">
        <v>70</v>
      </c>
      <c r="AE24" s="672"/>
      <c r="AF24" s="672"/>
      <c r="AG24" s="672"/>
      <c r="AH24" s="672"/>
      <c r="AI24" s="672"/>
      <c r="AJ24" s="672"/>
      <c r="AK24" s="672"/>
      <c r="AL24" s="641">
        <v>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554796</v>
      </c>
      <c r="CS24" s="669"/>
      <c r="CT24" s="669"/>
      <c r="CU24" s="669"/>
      <c r="CV24" s="669"/>
      <c r="CW24" s="669"/>
      <c r="CX24" s="669"/>
      <c r="CY24" s="716"/>
      <c r="CZ24" s="720">
        <v>25.4</v>
      </c>
      <c r="DA24" s="721"/>
      <c r="DB24" s="721"/>
      <c r="DC24" s="722"/>
      <c r="DD24" s="715">
        <v>478712</v>
      </c>
      <c r="DE24" s="669"/>
      <c r="DF24" s="669"/>
      <c r="DG24" s="669"/>
      <c r="DH24" s="669"/>
      <c r="DI24" s="669"/>
      <c r="DJ24" s="669"/>
      <c r="DK24" s="716"/>
      <c r="DL24" s="715">
        <v>439115</v>
      </c>
      <c r="DM24" s="669"/>
      <c r="DN24" s="669"/>
      <c r="DO24" s="669"/>
      <c r="DP24" s="669"/>
      <c r="DQ24" s="669"/>
      <c r="DR24" s="669"/>
      <c r="DS24" s="669"/>
      <c r="DT24" s="669"/>
      <c r="DU24" s="669"/>
      <c r="DV24" s="716"/>
      <c r="DW24" s="717">
        <v>53.7</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278161</v>
      </c>
      <c r="S25" s="619"/>
      <c r="T25" s="619"/>
      <c r="U25" s="619"/>
      <c r="V25" s="619"/>
      <c r="W25" s="619"/>
      <c r="X25" s="619"/>
      <c r="Y25" s="620"/>
      <c r="Z25" s="671">
        <v>11.7</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337715</v>
      </c>
      <c r="CS25" s="637"/>
      <c r="CT25" s="637"/>
      <c r="CU25" s="637"/>
      <c r="CV25" s="637"/>
      <c r="CW25" s="637"/>
      <c r="CX25" s="637"/>
      <c r="CY25" s="638"/>
      <c r="CZ25" s="621">
        <v>15.4</v>
      </c>
      <c r="DA25" s="639"/>
      <c r="DB25" s="639"/>
      <c r="DC25" s="640"/>
      <c r="DD25" s="624">
        <v>302453</v>
      </c>
      <c r="DE25" s="637"/>
      <c r="DF25" s="637"/>
      <c r="DG25" s="637"/>
      <c r="DH25" s="637"/>
      <c r="DI25" s="637"/>
      <c r="DJ25" s="637"/>
      <c r="DK25" s="638"/>
      <c r="DL25" s="624">
        <v>267920</v>
      </c>
      <c r="DM25" s="637"/>
      <c r="DN25" s="637"/>
      <c r="DO25" s="637"/>
      <c r="DP25" s="637"/>
      <c r="DQ25" s="637"/>
      <c r="DR25" s="637"/>
      <c r="DS25" s="637"/>
      <c r="DT25" s="637"/>
      <c r="DU25" s="637"/>
      <c r="DV25" s="638"/>
      <c r="DW25" s="641">
        <v>32.799999999999997</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200139</v>
      </c>
      <c r="CS26" s="619"/>
      <c r="CT26" s="619"/>
      <c r="CU26" s="619"/>
      <c r="CV26" s="619"/>
      <c r="CW26" s="619"/>
      <c r="CX26" s="619"/>
      <c r="CY26" s="620"/>
      <c r="CZ26" s="621">
        <v>9.1999999999999993</v>
      </c>
      <c r="DA26" s="639"/>
      <c r="DB26" s="639"/>
      <c r="DC26" s="640"/>
      <c r="DD26" s="624">
        <v>170575</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526886</v>
      </c>
      <c r="S27" s="619"/>
      <c r="T27" s="619"/>
      <c r="U27" s="619"/>
      <c r="V27" s="619"/>
      <c r="W27" s="619"/>
      <c r="X27" s="619"/>
      <c r="Y27" s="620"/>
      <c r="Z27" s="671">
        <v>22.1</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75660</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49162</v>
      </c>
      <c r="CS27" s="637"/>
      <c r="CT27" s="637"/>
      <c r="CU27" s="637"/>
      <c r="CV27" s="637"/>
      <c r="CW27" s="637"/>
      <c r="CX27" s="637"/>
      <c r="CY27" s="638"/>
      <c r="CZ27" s="621">
        <v>2.2000000000000002</v>
      </c>
      <c r="DA27" s="639"/>
      <c r="DB27" s="639"/>
      <c r="DC27" s="640"/>
      <c r="DD27" s="624">
        <v>19130</v>
      </c>
      <c r="DE27" s="637"/>
      <c r="DF27" s="637"/>
      <c r="DG27" s="637"/>
      <c r="DH27" s="637"/>
      <c r="DI27" s="637"/>
      <c r="DJ27" s="637"/>
      <c r="DK27" s="638"/>
      <c r="DL27" s="624">
        <v>14066</v>
      </c>
      <c r="DM27" s="637"/>
      <c r="DN27" s="637"/>
      <c r="DO27" s="637"/>
      <c r="DP27" s="637"/>
      <c r="DQ27" s="637"/>
      <c r="DR27" s="637"/>
      <c r="DS27" s="637"/>
      <c r="DT27" s="637"/>
      <c r="DU27" s="637"/>
      <c r="DV27" s="638"/>
      <c r="DW27" s="641">
        <v>1.7</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446</v>
      </c>
      <c r="S28" s="619"/>
      <c r="T28" s="619"/>
      <c r="U28" s="619"/>
      <c r="V28" s="619"/>
      <c r="W28" s="619"/>
      <c r="X28" s="619"/>
      <c r="Y28" s="620"/>
      <c r="Z28" s="671">
        <v>0</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167919</v>
      </c>
      <c r="CS28" s="619"/>
      <c r="CT28" s="619"/>
      <c r="CU28" s="619"/>
      <c r="CV28" s="619"/>
      <c r="CW28" s="619"/>
      <c r="CX28" s="619"/>
      <c r="CY28" s="620"/>
      <c r="CZ28" s="621">
        <v>7.7</v>
      </c>
      <c r="DA28" s="639"/>
      <c r="DB28" s="639"/>
      <c r="DC28" s="640"/>
      <c r="DD28" s="624">
        <v>157129</v>
      </c>
      <c r="DE28" s="619"/>
      <c r="DF28" s="619"/>
      <c r="DG28" s="619"/>
      <c r="DH28" s="619"/>
      <c r="DI28" s="619"/>
      <c r="DJ28" s="619"/>
      <c r="DK28" s="620"/>
      <c r="DL28" s="624">
        <v>157129</v>
      </c>
      <c r="DM28" s="619"/>
      <c r="DN28" s="619"/>
      <c r="DO28" s="619"/>
      <c r="DP28" s="619"/>
      <c r="DQ28" s="619"/>
      <c r="DR28" s="619"/>
      <c r="DS28" s="619"/>
      <c r="DT28" s="619"/>
      <c r="DU28" s="619"/>
      <c r="DV28" s="620"/>
      <c r="DW28" s="641">
        <v>19.2</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6516</v>
      </c>
      <c r="S29" s="619"/>
      <c r="T29" s="619"/>
      <c r="U29" s="619"/>
      <c r="V29" s="619"/>
      <c r="W29" s="619"/>
      <c r="X29" s="619"/>
      <c r="Y29" s="620"/>
      <c r="Z29" s="671">
        <v>0.3</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167919</v>
      </c>
      <c r="CS29" s="637"/>
      <c r="CT29" s="637"/>
      <c r="CU29" s="637"/>
      <c r="CV29" s="637"/>
      <c r="CW29" s="637"/>
      <c r="CX29" s="637"/>
      <c r="CY29" s="638"/>
      <c r="CZ29" s="621">
        <v>7.7</v>
      </c>
      <c r="DA29" s="639"/>
      <c r="DB29" s="639"/>
      <c r="DC29" s="640"/>
      <c r="DD29" s="624">
        <v>157129</v>
      </c>
      <c r="DE29" s="637"/>
      <c r="DF29" s="637"/>
      <c r="DG29" s="637"/>
      <c r="DH29" s="637"/>
      <c r="DI29" s="637"/>
      <c r="DJ29" s="637"/>
      <c r="DK29" s="638"/>
      <c r="DL29" s="624">
        <v>157129</v>
      </c>
      <c r="DM29" s="637"/>
      <c r="DN29" s="637"/>
      <c r="DO29" s="637"/>
      <c r="DP29" s="637"/>
      <c r="DQ29" s="637"/>
      <c r="DR29" s="637"/>
      <c r="DS29" s="637"/>
      <c r="DT29" s="637"/>
      <c r="DU29" s="637"/>
      <c r="DV29" s="638"/>
      <c r="DW29" s="641">
        <v>19.2</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114830</v>
      </c>
      <c r="S30" s="619"/>
      <c r="T30" s="619"/>
      <c r="U30" s="619"/>
      <c r="V30" s="619"/>
      <c r="W30" s="619"/>
      <c r="X30" s="619"/>
      <c r="Y30" s="620"/>
      <c r="Z30" s="671">
        <v>4.8</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97.3</v>
      </c>
      <c r="BH30" s="685"/>
      <c r="BI30" s="685"/>
      <c r="BJ30" s="685"/>
      <c r="BK30" s="685"/>
      <c r="BL30" s="685"/>
      <c r="BM30" s="686">
        <v>82.1</v>
      </c>
      <c r="BN30" s="685"/>
      <c r="BO30" s="685"/>
      <c r="BP30" s="685"/>
      <c r="BQ30" s="687"/>
      <c r="BR30" s="684">
        <v>98</v>
      </c>
      <c r="BS30" s="685"/>
      <c r="BT30" s="685"/>
      <c r="BU30" s="685"/>
      <c r="BV30" s="685"/>
      <c r="BW30" s="685"/>
      <c r="BX30" s="686">
        <v>80.7</v>
      </c>
      <c r="BY30" s="685"/>
      <c r="BZ30" s="685"/>
      <c r="CA30" s="685"/>
      <c r="CB30" s="687"/>
      <c r="CD30" s="690"/>
      <c r="CE30" s="691"/>
      <c r="CF30" s="655" t="s">
        <v>290</v>
      </c>
      <c r="CG30" s="652"/>
      <c r="CH30" s="652"/>
      <c r="CI30" s="652"/>
      <c r="CJ30" s="652"/>
      <c r="CK30" s="652"/>
      <c r="CL30" s="652"/>
      <c r="CM30" s="652"/>
      <c r="CN30" s="652"/>
      <c r="CO30" s="652"/>
      <c r="CP30" s="652"/>
      <c r="CQ30" s="653"/>
      <c r="CR30" s="618">
        <v>155798</v>
      </c>
      <c r="CS30" s="619"/>
      <c r="CT30" s="619"/>
      <c r="CU30" s="619"/>
      <c r="CV30" s="619"/>
      <c r="CW30" s="619"/>
      <c r="CX30" s="619"/>
      <c r="CY30" s="620"/>
      <c r="CZ30" s="621">
        <v>7.1</v>
      </c>
      <c r="DA30" s="639"/>
      <c r="DB30" s="639"/>
      <c r="DC30" s="640"/>
      <c r="DD30" s="624">
        <v>146064</v>
      </c>
      <c r="DE30" s="619"/>
      <c r="DF30" s="619"/>
      <c r="DG30" s="619"/>
      <c r="DH30" s="619"/>
      <c r="DI30" s="619"/>
      <c r="DJ30" s="619"/>
      <c r="DK30" s="620"/>
      <c r="DL30" s="624">
        <v>146064</v>
      </c>
      <c r="DM30" s="619"/>
      <c r="DN30" s="619"/>
      <c r="DO30" s="619"/>
      <c r="DP30" s="619"/>
      <c r="DQ30" s="619"/>
      <c r="DR30" s="619"/>
      <c r="DS30" s="619"/>
      <c r="DT30" s="619"/>
      <c r="DU30" s="619"/>
      <c r="DV30" s="620"/>
      <c r="DW30" s="641">
        <v>17.899999999999999</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146000</v>
      </c>
      <c r="S31" s="619"/>
      <c r="T31" s="619"/>
      <c r="U31" s="619"/>
      <c r="V31" s="619"/>
      <c r="W31" s="619"/>
      <c r="X31" s="619"/>
      <c r="Y31" s="620"/>
      <c r="Z31" s="671">
        <v>6.1</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98.3</v>
      </c>
      <c r="BH31" s="637"/>
      <c r="BI31" s="637"/>
      <c r="BJ31" s="637"/>
      <c r="BK31" s="637"/>
      <c r="BL31" s="637"/>
      <c r="BM31" s="673">
        <v>97.4</v>
      </c>
      <c r="BN31" s="683"/>
      <c r="BO31" s="683"/>
      <c r="BP31" s="683"/>
      <c r="BQ31" s="647"/>
      <c r="BR31" s="682">
        <v>99.4</v>
      </c>
      <c r="BS31" s="637"/>
      <c r="BT31" s="637"/>
      <c r="BU31" s="637"/>
      <c r="BV31" s="637"/>
      <c r="BW31" s="637"/>
      <c r="BX31" s="673">
        <v>98.9</v>
      </c>
      <c r="BY31" s="683"/>
      <c r="BZ31" s="683"/>
      <c r="CA31" s="683"/>
      <c r="CB31" s="647"/>
      <c r="CD31" s="690"/>
      <c r="CE31" s="691"/>
      <c r="CF31" s="655" t="s">
        <v>294</v>
      </c>
      <c r="CG31" s="652"/>
      <c r="CH31" s="652"/>
      <c r="CI31" s="652"/>
      <c r="CJ31" s="652"/>
      <c r="CK31" s="652"/>
      <c r="CL31" s="652"/>
      <c r="CM31" s="652"/>
      <c r="CN31" s="652"/>
      <c r="CO31" s="652"/>
      <c r="CP31" s="652"/>
      <c r="CQ31" s="653"/>
      <c r="CR31" s="618">
        <v>12121</v>
      </c>
      <c r="CS31" s="637"/>
      <c r="CT31" s="637"/>
      <c r="CU31" s="637"/>
      <c r="CV31" s="637"/>
      <c r="CW31" s="637"/>
      <c r="CX31" s="637"/>
      <c r="CY31" s="638"/>
      <c r="CZ31" s="621">
        <v>0.6</v>
      </c>
      <c r="DA31" s="639"/>
      <c r="DB31" s="639"/>
      <c r="DC31" s="640"/>
      <c r="DD31" s="624">
        <v>11065</v>
      </c>
      <c r="DE31" s="637"/>
      <c r="DF31" s="637"/>
      <c r="DG31" s="637"/>
      <c r="DH31" s="637"/>
      <c r="DI31" s="637"/>
      <c r="DJ31" s="637"/>
      <c r="DK31" s="638"/>
      <c r="DL31" s="624">
        <v>11065</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20801</v>
      </c>
      <c r="S32" s="619"/>
      <c r="T32" s="619"/>
      <c r="U32" s="619"/>
      <c r="V32" s="619"/>
      <c r="W32" s="619"/>
      <c r="X32" s="619"/>
      <c r="Y32" s="620"/>
      <c r="Z32" s="671">
        <v>0.9</v>
      </c>
      <c r="AA32" s="671"/>
      <c r="AB32" s="671"/>
      <c r="AC32" s="671"/>
      <c r="AD32" s="672">
        <v>1262</v>
      </c>
      <c r="AE32" s="672"/>
      <c r="AF32" s="672"/>
      <c r="AG32" s="672"/>
      <c r="AH32" s="672"/>
      <c r="AI32" s="672"/>
      <c r="AJ32" s="672"/>
      <c r="AK32" s="672"/>
      <c r="AL32" s="641">
        <v>0.2</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95.7</v>
      </c>
      <c r="BH32" s="603"/>
      <c r="BI32" s="603"/>
      <c r="BJ32" s="603"/>
      <c r="BK32" s="603"/>
      <c r="BL32" s="603"/>
      <c r="BM32" s="666">
        <v>69.7</v>
      </c>
      <c r="BN32" s="603"/>
      <c r="BO32" s="603"/>
      <c r="BP32" s="603"/>
      <c r="BQ32" s="660"/>
      <c r="BR32" s="681">
        <v>96.5</v>
      </c>
      <c r="BS32" s="603"/>
      <c r="BT32" s="603"/>
      <c r="BU32" s="603"/>
      <c r="BV32" s="603"/>
      <c r="BW32" s="603"/>
      <c r="BX32" s="666">
        <v>67.8</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202287</v>
      </c>
      <c r="S33" s="619"/>
      <c r="T33" s="619"/>
      <c r="U33" s="619"/>
      <c r="V33" s="619"/>
      <c r="W33" s="619"/>
      <c r="X33" s="619"/>
      <c r="Y33" s="620"/>
      <c r="Z33" s="671">
        <v>8.5</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822113</v>
      </c>
      <c r="CS33" s="637"/>
      <c r="CT33" s="637"/>
      <c r="CU33" s="637"/>
      <c r="CV33" s="637"/>
      <c r="CW33" s="637"/>
      <c r="CX33" s="637"/>
      <c r="CY33" s="638"/>
      <c r="CZ33" s="621">
        <v>37.6</v>
      </c>
      <c r="DA33" s="639"/>
      <c r="DB33" s="639"/>
      <c r="DC33" s="640"/>
      <c r="DD33" s="624">
        <v>585296</v>
      </c>
      <c r="DE33" s="637"/>
      <c r="DF33" s="637"/>
      <c r="DG33" s="637"/>
      <c r="DH33" s="637"/>
      <c r="DI33" s="637"/>
      <c r="DJ33" s="637"/>
      <c r="DK33" s="638"/>
      <c r="DL33" s="624">
        <v>340607</v>
      </c>
      <c r="DM33" s="637"/>
      <c r="DN33" s="637"/>
      <c r="DO33" s="637"/>
      <c r="DP33" s="637"/>
      <c r="DQ33" s="637"/>
      <c r="DR33" s="637"/>
      <c r="DS33" s="637"/>
      <c r="DT33" s="637"/>
      <c r="DU33" s="637"/>
      <c r="DV33" s="638"/>
      <c r="DW33" s="641">
        <v>41.7</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429249</v>
      </c>
      <c r="CS34" s="619"/>
      <c r="CT34" s="619"/>
      <c r="CU34" s="619"/>
      <c r="CV34" s="619"/>
      <c r="CW34" s="619"/>
      <c r="CX34" s="619"/>
      <c r="CY34" s="620"/>
      <c r="CZ34" s="621">
        <v>19.600000000000001</v>
      </c>
      <c r="DA34" s="639"/>
      <c r="DB34" s="639"/>
      <c r="DC34" s="640"/>
      <c r="DD34" s="624">
        <v>270714</v>
      </c>
      <c r="DE34" s="619"/>
      <c r="DF34" s="619"/>
      <c r="DG34" s="619"/>
      <c r="DH34" s="619"/>
      <c r="DI34" s="619"/>
      <c r="DJ34" s="619"/>
      <c r="DK34" s="620"/>
      <c r="DL34" s="624">
        <v>211338</v>
      </c>
      <c r="DM34" s="619"/>
      <c r="DN34" s="619"/>
      <c r="DO34" s="619"/>
      <c r="DP34" s="619"/>
      <c r="DQ34" s="619"/>
      <c r="DR34" s="619"/>
      <c r="DS34" s="619"/>
      <c r="DT34" s="619"/>
      <c r="DU34" s="619"/>
      <c r="DV34" s="620"/>
      <c r="DW34" s="641">
        <v>25.9</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36887</v>
      </c>
      <c r="S35" s="619"/>
      <c r="T35" s="619"/>
      <c r="U35" s="619"/>
      <c r="V35" s="619"/>
      <c r="W35" s="619"/>
      <c r="X35" s="619"/>
      <c r="Y35" s="620"/>
      <c r="Z35" s="671">
        <v>1.5</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180120</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37401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22640</v>
      </c>
      <c r="CS35" s="637"/>
      <c r="CT35" s="637"/>
      <c r="CU35" s="637"/>
      <c r="CV35" s="637"/>
      <c r="CW35" s="637"/>
      <c r="CX35" s="637"/>
      <c r="CY35" s="638"/>
      <c r="CZ35" s="621">
        <v>1</v>
      </c>
      <c r="DA35" s="639"/>
      <c r="DB35" s="639"/>
      <c r="DC35" s="640"/>
      <c r="DD35" s="624">
        <v>11733</v>
      </c>
      <c r="DE35" s="637"/>
      <c r="DF35" s="637"/>
      <c r="DG35" s="637"/>
      <c r="DH35" s="637"/>
      <c r="DI35" s="637"/>
      <c r="DJ35" s="637"/>
      <c r="DK35" s="638"/>
      <c r="DL35" s="624" t="s">
        <v>108</v>
      </c>
      <c r="DM35" s="637"/>
      <c r="DN35" s="637"/>
      <c r="DO35" s="637"/>
      <c r="DP35" s="637"/>
      <c r="DQ35" s="637"/>
      <c r="DR35" s="637"/>
      <c r="DS35" s="637"/>
      <c r="DT35" s="637"/>
      <c r="DU35" s="637"/>
      <c r="DV35" s="638"/>
      <c r="DW35" s="641" t="s">
        <v>108</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2386373</v>
      </c>
      <c r="S36" s="659"/>
      <c r="T36" s="659"/>
      <c r="U36" s="659"/>
      <c r="V36" s="659"/>
      <c r="W36" s="659"/>
      <c r="X36" s="659"/>
      <c r="Y36" s="662"/>
      <c r="Z36" s="663">
        <v>100</v>
      </c>
      <c r="AA36" s="663"/>
      <c r="AB36" s="663"/>
      <c r="AC36" s="663"/>
      <c r="AD36" s="664">
        <v>780357</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62538</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11555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103100</v>
      </c>
      <c r="CS36" s="619"/>
      <c r="CT36" s="619"/>
      <c r="CU36" s="619"/>
      <c r="CV36" s="619"/>
      <c r="CW36" s="619"/>
      <c r="CX36" s="619"/>
      <c r="CY36" s="620"/>
      <c r="CZ36" s="621">
        <v>4.7</v>
      </c>
      <c r="DA36" s="639"/>
      <c r="DB36" s="639"/>
      <c r="DC36" s="640"/>
      <c r="DD36" s="624">
        <v>56196</v>
      </c>
      <c r="DE36" s="619"/>
      <c r="DF36" s="619"/>
      <c r="DG36" s="619"/>
      <c r="DH36" s="619"/>
      <c r="DI36" s="619"/>
      <c r="DJ36" s="619"/>
      <c r="DK36" s="620"/>
      <c r="DL36" s="624">
        <v>36122</v>
      </c>
      <c r="DM36" s="619"/>
      <c r="DN36" s="619"/>
      <c r="DO36" s="619"/>
      <c r="DP36" s="619"/>
      <c r="DQ36" s="619"/>
      <c r="DR36" s="619"/>
      <c r="DS36" s="619"/>
      <c r="DT36" s="619"/>
      <c r="DU36" s="619"/>
      <c r="DV36" s="620"/>
      <c r="DW36" s="641">
        <v>4.4000000000000004</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39630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275</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7967</v>
      </c>
      <c r="CS37" s="637"/>
      <c r="CT37" s="637"/>
      <c r="CU37" s="637"/>
      <c r="CV37" s="637"/>
      <c r="CW37" s="637"/>
      <c r="CX37" s="637"/>
      <c r="CY37" s="638"/>
      <c r="CZ37" s="621">
        <v>0.4</v>
      </c>
      <c r="DA37" s="639"/>
      <c r="DB37" s="639"/>
      <c r="DC37" s="640"/>
      <c r="DD37" s="624">
        <v>7967</v>
      </c>
      <c r="DE37" s="637"/>
      <c r="DF37" s="637"/>
      <c r="DG37" s="637"/>
      <c r="DH37" s="637"/>
      <c r="DI37" s="637"/>
      <c r="DJ37" s="637"/>
      <c r="DK37" s="638"/>
      <c r="DL37" s="624">
        <v>7967</v>
      </c>
      <c r="DM37" s="637"/>
      <c r="DN37" s="637"/>
      <c r="DO37" s="637"/>
      <c r="DP37" s="637"/>
      <c r="DQ37" s="637"/>
      <c r="DR37" s="637"/>
      <c r="DS37" s="637"/>
      <c r="DT37" s="637"/>
      <c r="DU37" s="637"/>
      <c r="DV37" s="638"/>
      <c r="DW37" s="641">
        <v>1</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499</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180120</v>
      </c>
      <c r="CS38" s="619"/>
      <c r="CT38" s="619"/>
      <c r="CU38" s="619"/>
      <c r="CV38" s="619"/>
      <c r="CW38" s="619"/>
      <c r="CX38" s="619"/>
      <c r="CY38" s="620"/>
      <c r="CZ38" s="621">
        <v>8.1999999999999993</v>
      </c>
      <c r="DA38" s="639"/>
      <c r="DB38" s="639"/>
      <c r="DC38" s="640"/>
      <c r="DD38" s="624">
        <v>165812</v>
      </c>
      <c r="DE38" s="619"/>
      <c r="DF38" s="619"/>
      <c r="DG38" s="619"/>
      <c r="DH38" s="619"/>
      <c r="DI38" s="619"/>
      <c r="DJ38" s="619"/>
      <c r="DK38" s="620"/>
      <c r="DL38" s="624">
        <v>93147</v>
      </c>
      <c r="DM38" s="619"/>
      <c r="DN38" s="619"/>
      <c r="DO38" s="619"/>
      <c r="DP38" s="619"/>
      <c r="DQ38" s="619"/>
      <c r="DR38" s="619"/>
      <c r="DS38" s="619"/>
      <c r="DT38" s="619"/>
      <c r="DU38" s="619"/>
      <c r="DV38" s="620"/>
      <c r="DW38" s="641">
        <v>11.4</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65</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87004</v>
      </c>
      <c r="CS39" s="637"/>
      <c r="CT39" s="637"/>
      <c r="CU39" s="637"/>
      <c r="CV39" s="637"/>
      <c r="CW39" s="637"/>
      <c r="CX39" s="637"/>
      <c r="CY39" s="638"/>
      <c r="CZ39" s="621">
        <v>4</v>
      </c>
      <c r="DA39" s="639"/>
      <c r="DB39" s="639"/>
      <c r="DC39" s="640"/>
      <c r="DD39" s="624">
        <v>80841</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43649</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150</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t="s">
        <v>108</v>
      </c>
      <c r="CS40" s="619"/>
      <c r="CT40" s="619"/>
      <c r="CU40" s="619"/>
      <c r="CV40" s="619"/>
      <c r="CW40" s="619"/>
      <c r="CX40" s="619"/>
      <c r="CY40" s="620"/>
      <c r="CZ40" s="621" t="s">
        <v>108</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34303</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182</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809450</v>
      </c>
      <c r="CS42" s="619"/>
      <c r="CT42" s="619"/>
      <c r="CU42" s="619"/>
      <c r="CV42" s="619"/>
      <c r="CW42" s="619"/>
      <c r="CX42" s="619"/>
      <c r="CY42" s="620"/>
      <c r="CZ42" s="621">
        <v>37</v>
      </c>
      <c r="DA42" s="622"/>
      <c r="DB42" s="622"/>
      <c r="DC42" s="623"/>
      <c r="DD42" s="624">
        <v>72190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t="s">
        <v>118</v>
      </c>
      <c r="CS43" s="637"/>
      <c r="CT43" s="637"/>
      <c r="CU43" s="637"/>
      <c r="CV43" s="637"/>
      <c r="CW43" s="637"/>
      <c r="CX43" s="637"/>
      <c r="CY43" s="638"/>
      <c r="CZ43" s="621" t="s">
        <v>118</v>
      </c>
      <c r="DA43" s="639"/>
      <c r="DB43" s="639"/>
      <c r="DC43" s="640"/>
      <c r="DD43" s="624" t="s">
        <v>118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767131</v>
      </c>
      <c r="CS44" s="619"/>
      <c r="CT44" s="619"/>
      <c r="CU44" s="619"/>
      <c r="CV44" s="619"/>
      <c r="CW44" s="619"/>
      <c r="CX44" s="619"/>
      <c r="CY44" s="620"/>
      <c r="CZ44" s="621">
        <v>35.1</v>
      </c>
      <c r="DA44" s="622"/>
      <c r="DB44" s="622"/>
      <c r="DC44" s="623"/>
      <c r="DD44" s="624">
        <v>72190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753304</v>
      </c>
      <c r="CS45" s="637"/>
      <c r="CT45" s="637"/>
      <c r="CU45" s="637"/>
      <c r="CV45" s="637"/>
      <c r="CW45" s="637"/>
      <c r="CX45" s="637"/>
      <c r="CY45" s="638"/>
      <c r="CZ45" s="621">
        <v>34.5</v>
      </c>
      <c r="DA45" s="639"/>
      <c r="DB45" s="639"/>
      <c r="DC45" s="640"/>
      <c r="DD45" s="624">
        <v>58363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13827</v>
      </c>
      <c r="CS46" s="619"/>
      <c r="CT46" s="619"/>
      <c r="CU46" s="619"/>
      <c r="CV46" s="619"/>
      <c r="CW46" s="619"/>
      <c r="CX46" s="619"/>
      <c r="CY46" s="620"/>
      <c r="CZ46" s="621">
        <v>0.6</v>
      </c>
      <c r="DA46" s="622"/>
      <c r="DB46" s="622"/>
      <c r="DC46" s="623"/>
      <c r="DD46" s="624">
        <v>13827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42319</v>
      </c>
      <c r="CS47" s="637"/>
      <c r="CT47" s="637"/>
      <c r="CU47" s="637"/>
      <c r="CV47" s="637"/>
      <c r="CW47" s="637"/>
      <c r="CX47" s="637"/>
      <c r="CY47" s="638"/>
      <c r="CZ47" s="621">
        <v>1.9</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2186359</v>
      </c>
      <c r="CS49" s="603"/>
      <c r="CT49" s="603"/>
      <c r="CU49" s="603"/>
      <c r="CV49" s="603"/>
      <c r="CW49" s="603"/>
      <c r="CX49" s="603"/>
      <c r="CY49" s="604"/>
      <c r="CZ49" s="605">
        <v>100</v>
      </c>
      <c r="DA49" s="606"/>
      <c r="DB49" s="606"/>
      <c r="DC49" s="607"/>
      <c r="DD49" s="608">
        <v>1136198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4" zoomScaleNormal="54"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2391</v>
      </c>
      <c r="R7" s="1131"/>
      <c r="S7" s="1131"/>
      <c r="T7" s="1131"/>
      <c r="U7" s="1131"/>
      <c r="V7" s="1131">
        <v>2191</v>
      </c>
      <c r="W7" s="1131"/>
      <c r="X7" s="1131"/>
      <c r="Y7" s="1131"/>
      <c r="Z7" s="1131"/>
      <c r="AA7" s="1131">
        <v>200</v>
      </c>
      <c r="AB7" s="1131"/>
      <c r="AC7" s="1131"/>
      <c r="AD7" s="1131"/>
      <c r="AE7" s="1132"/>
      <c r="AF7" s="1133">
        <v>137</v>
      </c>
      <c r="AG7" s="1134"/>
      <c r="AH7" s="1134"/>
      <c r="AI7" s="1134"/>
      <c r="AJ7" s="1135"/>
      <c r="AK7" s="1117">
        <v>48</v>
      </c>
      <c r="AL7" s="1118"/>
      <c r="AM7" s="1118"/>
      <c r="AN7" s="1118"/>
      <c r="AO7" s="1118"/>
      <c r="AP7" s="1118">
        <v>1225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2391</v>
      </c>
      <c r="R23" s="1095"/>
      <c r="S23" s="1095"/>
      <c r="T23" s="1095"/>
      <c r="U23" s="1095"/>
      <c r="V23" s="1095">
        <v>2191</v>
      </c>
      <c r="W23" s="1095"/>
      <c r="X23" s="1095"/>
      <c r="Y23" s="1095"/>
      <c r="Z23" s="1095"/>
      <c r="AA23" s="1095">
        <v>200</v>
      </c>
      <c r="AB23" s="1095"/>
      <c r="AC23" s="1095"/>
      <c r="AD23" s="1095"/>
      <c r="AE23" s="1096"/>
      <c r="AF23" s="1097">
        <v>137</v>
      </c>
      <c r="AG23" s="1095"/>
      <c r="AH23" s="1095"/>
      <c r="AI23" s="1095"/>
      <c r="AJ23" s="1098"/>
      <c r="AK23" s="1099"/>
      <c r="AL23" s="1100"/>
      <c r="AM23" s="1100"/>
      <c r="AN23" s="1100"/>
      <c r="AO23" s="1100"/>
      <c r="AP23" s="1095">
        <v>1225</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249</v>
      </c>
      <c r="R28" s="1080"/>
      <c r="S28" s="1080"/>
      <c r="T28" s="1080"/>
      <c r="U28" s="1080"/>
      <c r="V28" s="1080">
        <v>212</v>
      </c>
      <c r="W28" s="1080"/>
      <c r="X28" s="1080"/>
      <c r="Y28" s="1080"/>
      <c r="Z28" s="1080"/>
      <c r="AA28" s="1080">
        <v>37</v>
      </c>
      <c r="AB28" s="1080"/>
      <c r="AC28" s="1080"/>
      <c r="AD28" s="1080"/>
      <c r="AE28" s="1081"/>
      <c r="AF28" s="1082">
        <v>37</v>
      </c>
      <c r="AG28" s="1080"/>
      <c r="AH28" s="1080"/>
      <c r="AI28" s="1080"/>
      <c r="AJ28" s="1083"/>
      <c r="AK28" s="1084">
        <v>44</v>
      </c>
      <c r="AL28" s="1072"/>
      <c r="AM28" s="1072"/>
      <c r="AN28" s="1072"/>
      <c r="AO28" s="1072"/>
      <c r="AP28" s="1072">
        <v>0</v>
      </c>
      <c r="AQ28" s="1072"/>
      <c r="AR28" s="1072"/>
      <c r="AS28" s="1072"/>
      <c r="AT28" s="1072"/>
      <c r="AU28" s="1072">
        <v>44</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8</v>
      </c>
      <c r="R29" s="1070"/>
      <c r="S29" s="1070"/>
      <c r="T29" s="1070"/>
      <c r="U29" s="1070"/>
      <c r="V29" s="1070">
        <v>7</v>
      </c>
      <c r="W29" s="1070"/>
      <c r="X29" s="1070"/>
      <c r="Y29" s="1070"/>
      <c r="Z29" s="1070"/>
      <c r="AA29" s="1070">
        <v>1</v>
      </c>
      <c r="AB29" s="1070"/>
      <c r="AC29" s="1070"/>
      <c r="AD29" s="1070"/>
      <c r="AE29" s="1071"/>
      <c r="AF29" s="1045">
        <v>1</v>
      </c>
      <c r="AG29" s="1046"/>
      <c r="AH29" s="1046"/>
      <c r="AI29" s="1046"/>
      <c r="AJ29" s="1047"/>
      <c r="AK29" s="1006">
        <v>4</v>
      </c>
      <c r="AL29" s="997"/>
      <c r="AM29" s="997"/>
      <c r="AN29" s="997"/>
      <c r="AO29" s="997"/>
      <c r="AP29" s="997">
        <v>0</v>
      </c>
      <c r="AQ29" s="997"/>
      <c r="AR29" s="997"/>
      <c r="AS29" s="997"/>
      <c r="AT29" s="997"/>
      <c r="AU29" s="997">
        <v>4</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100</v>
      </c>
      <c r="R30" s="1070"/>
      <c r="S30" s="1070"/>
      <c r="T30" s="1070"/>
      <c r="U30" s="1070"/>
      <c r="V30" s="1070">
        <v>100</v>
      </c>
      <c r="W30" s="1070"/>
      <c r="X30" s="1070"/>
      <c r="Y30" s="1070"/>
      <c r="Z30" s="1070"/>
      <c r="AA30" s="1070">
        <v>0</v>
      </c>
      <c r="AB30" s="1070"/>
      <c r="AC30" s="1070"/>
      <c r="AD30" s="1070"/>
      <c r="AE30" s="1071"/>
      <c r="AF30" s="1045">
        <v>0</v>
      </c>
      <c r="AG30" s="1046"/>
      <c r="AH30" s="1046"/>
      <c r="AI30" s="1046"/>
      <c r="AJ30" s="1047"/>
      <c r="AK30" s="1006">
        <v>63</v>
      </c>
      <c r="AL30" s="997"/>
      <c r="AM30" s="997"/>
      <c r="AN30" s="997"/>
      <c r="AO30" s="997"/>
      <c r="AP30" s="997">
        <v>434</v>
      </c>
      <c r="AQ30" s="997"/>
      <c r="AR30" s="997"/>
      <c r="AS30" s="997"/>
      <c r="AT30" s="997"/>
      <c r="AU30" s="997">
        <v>63</v>
      </c>
      <c r="AV30" s="997"/>
      <c r="AW30" s="997"/>
      <c r="AX30" s="997"/>
      <c r="AY30" s="997"/>
      <c r="AZ30" s="1068"/>
      <c r="BA30" s="1068"/>
      <c r="BB30" s="1068"/>
      <c r="BC30" s="1068"/>
      <c r="BD30" s="1068"/>
      <c r="BE30" s="1058" t="s">
        <v>379</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110</v>
      </c>
      <c r="R31" s="1070"/>
      <c r="S31" s="1070"/>
      <c r="T31" s="1070"/>
      <c r="U31" s="1070"/>
      <c r="V31" s="1070">
        <v>110</v>
      </c>
      <c r="W31" s="1070"/>
      <c r="X31" s="1070"/>
      <c r="Y31" s="1070"/>
      <c r="Z31" s="1070"/>
      <c r="AA31" s="1070">
        <v>0</v>
      </c>
      <c r="AB31" s="1070"/>
      <c r="AC31" s="1070"/>
      <c r="AD31" s="1070"/>
      <c r="AE31" s="1071"/>
      <c r="AF31" s="1045">
        <v>0</v>
      </c>
      <c r="AG31" s="1046"/>
      <c r="AH31" s="1046"/>
      <c r="AI31" s="1046"/>
      <c r="AJ31" s="1047"/>
      <c r="AK31" s="1006">
        <v>26</v>
      </c>
      <c r="AL31" s="997"/>
      <c r="AM31" s="997"/>
      <c r="AN31" s="997"/>
      <c r="AO31" s="997"/>
      <c r="AP31" s="997">
        <v>208</v>
      </c>
      <c r="AQ31" s="997"/>
      <c r="AR31" s="997"/>
      <c r="AS31" s="997"/>
      <c r="AT31" s="997"/>
      <c r="AU31" s="997">
        <v>26</v>
      </c>
      <c r="AV31" s="997"/>
      <c r="AW31" s="997"/>
      <c r="AX31" s="997"/>
      <c r="AY31" s="997"/>
      <c r="AZ31" s="1068"/>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14</v>
      </c>
      <c r="R32" s="1070"/>
      <c r="S32" s="1070"/>
      <c r="T32" s="1070"/>
      <c r="U32" s="1070"/>
      <c r="V32" s="1070">
        <v>14</v>
      </c>
      <c r="W32" s="1070"/>
      <c r="X32" s="1070"/>
      <c r="Y32" s="1070"/>
      <c r="Z32" s="1070"/>
      <c r="AA32" s="1070">
        <v>0</v>
      </c>
      <c r="AB32" s="1070"/>
      <c r="AC32" s="1070"/>
      <c r="AD32" s="1070"/>
      <c r="AE32" s="1071"/>
      <c r="AF32" s="1045">
        <v>0</v>
      </c>
      <c r="AG32" s="1046"/>
      <c r="AH32" s="1046"/>
      <c r="AI32" s="1046"/>
      <c r="AJ32" s="1047"/>
      <c r="AK32" s="1006">
        <v>9</v>
      </c>
      <c r="AL32" s="997"/>
      <c r="AM32" s="997"/>
      <c r="AN32" s="997"/>
      <c r="AO32" s="997"/>
      <c r="AP32" s="997">
        <v>59</v>
      </c>
      <c r="AQ32" s="997"/>
      <c r="AR32" s="997"/>
      <c r="AS32" s="997"/>
      <c r="AT32" s="997"/>
      <c r="AU32" s="997">
        <v>9</v>
      </c>
      <c r="AV32" s="997"/>
      <c r="AW32" s="997"/>
      <c r="AX32" s="997"/>
      <c r="AY32" s="997"/>
      <c r="AZ32" s="1068"/>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382</v>
      </c>
      <c r="C33" s="1064"/>
      <c r="D33" s="1064"/>
      <c r="E33" s="1064"/>
      <c r="F33" s="1064"/>
      <c r="G33" s="1064"/>
      <c r="H33" s="1064"/>
      <c r="I33" s="1064"/>
      <c r="J33" s="1064"/>
      <c r="K33" s="1064"/>
      <c r="L33" s="1064"/>
      <c r="M33" s="1064"/>
      <c r="N33" s="1064"/>
      <c r="O33" s="1064"/>
      <c r="P33" s="1065"/>
      <c r="Q33" s="1069">
        <v>5</v>
      </c>
      <c r="R33" s="1070"/>
      <c r="S33" s="1070"/>
      <c r="T33" s="1070"/>
      <c r="U33" s="1070"/>
      <c r="V33" s="1070">
        <v>5</v>
      </c>
      <c r="W33" s="1070"/>
      <c r="X33" s="1070"/>
      <c r="Y33" s="1070"/>
      <c r="Z33" s="1070"/>
      <c r="AA33" s="1070">
        <v>0</v>
      </c>
      <c r="AB33" s="1070"/>
      <c r="AC33" s="1070"/>
      <c r="AD33" s="1070"/>
      <c r="AE33" s="1071"/>
      <c r="AF33" s="1045">
        <v>0</v>
      </c>
      <c r="AG33" s="1046"/>
      <c r="AH33" s="1046"/>
      <c r="AI33" s="1046"/>
      <c r="AJ33" s="1047"/>
      <c r="AK33" s="1006">
        <v>4</v>
      </c>
      <c r="AL33" s="997"/>
      <c r="AM33" s="997"/>
      <c r="AN33" s="997"/>
      <c r="AO33" s="997"/>
      <c r="AP33" s="997">
        <v>10</v>
      </c>
      <c r="AQ33" s="997"/>
      <c r="AR33" s="997"/>
      <c r="AS33" s="997"/>
      <c r="AT33" s="997"/>
      <c r="AU33" s="997">
        <v>4</v>
      </c>
      <c r="AV33" s="997"/>
      <c r="AW33" s="997"/>
      <c r="AX33" s="997"/>
      <c r="AY33" s="997"/>
      <c r="AZ33" s="1068"/>
      <c r="BA33" s="1068"/>
      <c r="BB33" s="1068"/>
      <c r="BC33" s="1068"/>
      <c r="BD33" s="1068"/>
      <c r="BE33" s="1058" t="s">
        <v>379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383</v>
      </c>
      <c r="C34" s="1064"/>
      <c r="D34" s="1064"/>
      <c r="E34" s="1064"/>
      <c r="F34" s="1064"/>
      <c r="G34" s="1064"/>
      <c r="H34" s="1064"/>
      <c r="I34" s="1064"/>
      <c r="J34" s="1064"/>
      <c r="K34" s="1064"/>
      <c r="L34" s="1064"/>
      <c r="M34" s="1064"/>
      <c r="N34" s="1064"/>
      <c r="O34" s="1064"/>
      <c r="P34" s="1065"/>
      <c r="Q34" s="1069">
        <v>1908</v>
      </c>
      <c r="R34" s="1070"/>
      <c r="S34" s="1070"/>
      <c r="T34" s="1070"/>
      <c r="U34" s="1070"/>
      <c r="V34" s="1070">
        <v>1812</v>
      </c>
      <c r="W34" s="1070"/>
      <c r="X34" s="1070"/>
      <c r="Y34" s="1070"/>
      <c r="Z34" s="1070"/>
      <c r="AA34" s="1070">
        <v>96</v>
      </c>
      <c r="AB34" s="1070"/>
      <c r="AC34" s="1070"/>
      <c r="AD34" s="1070"/>
      <c r="AE34" s="1071"/>
      <c r="AF34" s="1045">
        <v>96</v>
      </c>
      <c r="AG34" s="1046"/>
      <c r="AH34" s="1046"/>
      <c r="AI34" s="1046"/>
      <c r="AJ34" s="1047"/>
      <c r="AK34" s="1006">
        <v>0</v>
      </c>
      <c r="AL34" s="997"/>
      <c r="AM34" s="997"/>
      <c r="AN34" s="997"/>
      <c r="AO34" s="997"/>
      <c r="AP34" s="997">
        <v>373</v>
      </c>
      <c r="AQ34" s="997"/>
      <c r="AR34" s="997"/>
      <c r="AS34" s="997"/>
      <c r="AT34" s="997"/>
      <c r="AU34" s="997">
        <v>0</v>
      </c>
      <c r="AV34" s="997"/>
      <c r="AW34" s="997"/>
      <c r="AX34" s="997"/>
      <c r="AY34" s="997"/>
      <c r="AZ34" s="1068"/>
      <c r="BA34" s="1068"/>
      <c r="BB34" s="1068"/>
      <c r="BC34" s="1068"/>
      <c r="BD34" s="1068"/>
      <c r="BE34" s="1058" t="s">
        <v>379</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38</v>
      </c>
      <c r="AG63" s="985"/>
      <c r="AH63" s="985"/>
      <c r="AI63" s="985"/>
      <c r="AJ63" s="1056"/>
      <c r="AK63" s="1057"/>
      <c r="AL63" s="989"/>
      <c r="AM63" s="989"/>
      <c r="AN63" s="989"/>
      <c r="AO63" s="989"/>
      <c r="AP63" s="985">
        <v>1084</v>
      </c>
      <c r="AQ63" s="985"/>
      <c r="AR63" s="985"/>
      <c r="AS63" s="985"/>
      <c r="AT63" s="985"/>
      <c r="AU63" s="985">
        <v>150</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543</v>
      </c>
      <c r="C68" s="1012"/>
      <c r="D68" s="1012"/>
      <c r="E68" s="1012"/>
      <c r="F68" s="1012"/>
      <c r="G68" s="1012"/>
      <c r="H68" s="1012"/>
      <c r="I68" s="1012"/>
      <c r="J68" s="1012"/>
      <c r="K68" s="1012"/>
      <c r="L68" s="1012"/>
      <c r="M68" s="1012"/>
      <c r="N68" s="1012"/>
      <c r="O68" s="1012"/>
      <c r="P68" s="1013"/>
      <c r="Q68" s="1014">
        <v>190</v>
      </c>
      <c r="R68" s="1008"/>
      <c r="S68" s="1008"/>
      <c r="T68" s="1008"/>
      <c r="U68" s="1008"/>
      <c r="V68" s="1008">
        <v>184</v>
      </c>
      <c r="W68" s="1008"/>
      <c r="X68" s="1008"/>
      <c r="Y68" s="1008"/>
      <c r="Z68" s="1008"/>
      <c r="AA68" s="1008">
        <v>6</v>
      </c>
      <c r="AB68" s="1008"/>
      <c r="AC68" s="1008"/>
      <c r="AD68" s="1008"/>
      <c r="AE68" s="1008"/>
      <c r="AF68" s="1008">
        <v>6</v>
      </c>
      <c r="AG68" s="1008"/>
      <c r="AH68" s="1008"/>
      <c r="AI68" s="1008"/>
      <c r="AJ68" s="1008"/>
      <c r="AK68" s="1008">
        <v>0</v>
      </c>
      <c r="AL68" s="1008"/>
      <c r="AM68" s="1008"/>
      <c r="AN68" s="1008"/>
      <c r="AO68" s="1008"/>
      <c r="AP68" s="1008">
        <v>0</v>
      </c>
      <c r="AQ68" s="1008"/>
      <c r="AR68" s="1008"/>
      <c r="AS68" s="1008"/>
      <c r="AT68" s="1008"/>
      <c r="AU68" s="1008">
        <v>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544</v>
      </c>
      <c r="C69" s="1001"/>
      <c r="D69" s="1001"/>
      <c r="E69" s="1001"/>
      <c r="F69" s="1001"/>
      <c r="G69" s="1001"/>
      <c r="H69" s="1001"/>
      <c r="I69" s="1001"/>
      <c r="J69" s="1001"/>
      <c r="K69" s="1001"/>
      <c r="L69" s="1001"/>
      <c r="M69" s="1001"/>
      <c r="N69" s="1001"/>
      <c r="O69" s="1001"/>
      <c r="P69" s="1002"/>
      <c r="Q69" s="1003">
        <v>9053</v>
      </c>
      <c r="R69" s="997"/>
      <c r="S69" s="997"/>
      <c r="T69" s="997"/>
      <c r="U69" s="997"/>
      <c r="V69" s="997">
        <v>8838</v>
      </c>
      <c r="W69" s="997"/>
      <c r="X69" s="997"/>
      <c r="Y69" s="997"/>
      <c r="Z69" s="997"/>
      <c r="AA69" s="997">
        <v>215</v>
      </c>
      <c r="AB69" s="997"/>
      <c r="AC69" s="997"/>
      <c r="AD69" s="997"/>
      <c r="AE69" s="997"/>
      <c r="AF69" s="997">
        <v>215</v>
      </c>
      <c r="AG69" s="997"/>
      <c r="AH69" s="997"/>
      <c r="AI69" s="997"/>
      <c r="AJ69" s="997"/>
      <c r="AK69" s="997">
        <v>12</v>
      </c>
      <c r="AL69" s="997"/>
      <c r="AM69" s="997"/>
      <c r="AN69" s="997"/>
      <c r="AO69" s="997"/>
      <c r="AP69" s="997">
        <v>0</v>
      </c>
      <c r="AQ69" s="997"/>
      <c r="AR69" s="997"/>
      <c r="AS69" s="997"/>
      <c r="AT69" s="997"/>
      <c r="AU69" s="997">
        <v>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545</v>
      </c>
      <c r="C70" s="1001"/>
      <c r="D70" s="1001"/>
      <c r="E70" s="1001"/>
      <c r="F70" s="1001"/>
      <c r="G70" s="1001"/>
      <c r="H70" s="1001"/>
      <c r="I70" s="1001"/>
      <c r="J70" s="1001"/>
      <c r="K70" s="1001"/>
      <c r="L70" s="1001"/>
      <c r="M70" s="1001"/>
      <c r="N70" s="1001"/>
      <c r="O70" s="1001"/>
      <c r="P70" s="1002"/>
      <c r="Q70" s="1003">
        <v>1000</v>
      </c>
      <c r="R70" s="997"/>
      <c r="S70" s="997"/>
      <c r="T70" s="997"/>
      <c r="U70" s="997"/>
      <c r="V70" s="997">
        <v>936</v>
      </c>
      <c r="W70" s="997"/>
      <c r="X70" s="997"/>
      <c r="Y70" s="997"/>
      <c r="Z70" s="997"/>
      <c r="AA70" s="997">
        <v>64</v>
      </c>
      <c r="AB70" s="997"/>
      <c r="AC70" s="997"/>
      <c r="AD70" s="997"/>
      <c r="AE70" s="997"/>
      <c r="AF70" s="997">
        <v>57</v>
      </c>
      <c r="AG70" s="997"/>
      <c r="AH70" s="997"/>
      <c r="AI70" s="997"/>
      <c r="AJ70" s="997"/>
      <c r="AK70" s="997">
        <v>0</v>
      </c>
      <c r="AL70" s="997"/>
      <c r="AM70" s="997"/>
      <c r="AN70" s="997"/>
      <c r="AO70" s="997"/>
      <c r="AP70" s="997">
        <v>110</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546</v>
      </c>
      <c r="C71" s="1001"/>
      <c r="D71" s="1001"/>
      <c r="E71" s="1001"/>
      <c r="F71" s="1001"/>
      <c r="G71" s="1001"/>
      <c r="H71" s="1001"/>
      <c r="I71" s="1001"/>
      <c r="J71" s="1001"/>
      <c r="K71" s="1001"/>
      <c r="L71" s="1001"/>
      <c r="M71" s="1001"/>
      <c r="N71" s="1001"/>
      <c r="O71" s="1001"/>
      <c r="P71" s="1002"/>
      <c r="Q71" s="1003">
        <v>0</v>
      </c>
      <c r="R71" s="997"/>
      <c r="S71" s="997"/>
      <c r="T71" s="997"/>
      <c r="U71" s="997"/>
      <c r="V71" s="997">
        <v>1</v>
      </c>
      <c r="W71" s="997"/>
      <c r="X71" s="997"/>
      <c r="Y71" s="997"/>
      <c r="Z71" s="997"/>
      <c r="AA71" s="997">
        <v>-1</v>
      </c>
      <c r="AB71" s="997"/>
      <c r="AC71" s="997"/>
      <c r="AD71" s="997"/>
      <c r="AE71" s="997"/>
      <c r="AF71" s="997">
        <v>0</v>
      </c>
      <c r="AG71" s="997"/>
      <c r="AH71" s="997"/>
      <c r="AI71" s="997"/>
      <c r="AJ71" s="997"/>
      <c r="AK71" s="997">
        <v>1</v>
      </c>
      <c r="AL71" s="997"/>
      <c r="AM71" s="997"/>
      <c r="AN71" s="997"/>
      <c r="AO71" s="997"/>
      <c r="AP71" s="997">
        <v>140</v>
      </c>
      <c r="AQ71" s="997"/>
      <c r="AR71" s="997"/>
      <c r="AS71" s="997"/>
      <c r="AT71" s="997"/>
      <c r="AU71" s="997">
        <v>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547</v>
      </c>
      <c r="C72" s="1001"/>
      <c r="D72" s="1001"/>
      <c r="E72" s="1001"/>
      <c r="F72" s="1001"/>
      <c r="G72" s="1001"/>
      <c r="H72" s="1001"/>
      <c r="I72" s="1001"/>
      <c r="J72" s="1001"/>
      <c r="K72" s="1001"/>
      <c r="L72" s="1001"/>
      <c r="M72" s="1001"/>
      <c r="N72" s="1001"/>
      <c r="O72" s="1001"/>
      <c r="P72" s="1002"/>
      <c r="Q72" s="1003">
        <v>18</v>
      </c>
      <c r="R72" s="997"/>
      <c r="S72" s="997"/>
      <c r="T72" s="997"/>
      <c r="U72" s="997"/>
      <c r="V72" s="997">
        <v>17</v>
      </c>
      <c r="W72" s="997"/>
      <c r="X72" s="997"/>
      <c r="Y72" s="997"/>
      <c r="Z72" s="997"/>
      <c r="AA72" s="997">
        <v>1</v>
      </c>
      <c r="AB72" s="997"/>
      <c r="AC72" s="997"/>
      <c r="AD72" s="997"/>
      <c r="AE72" s="997"/>
      <c r="AF72" s="997">
        <v>1</v>
      </c>
      <c r="AG72" s="997"/>
      <c r="AH72" s="997"/>
      <c r="AI72" s="997"/>
      <c r="AJ72" s="997"/>
      <c r="AK72" s="997">
        <v>5</v>
      </c>
      <c r="AL72" s="997"/>
      <c r="AM72" s="997"/>
      <c r="AN72" s="997"/>
      <c r="AO72" s="997"/>
      <c r="AP72" s="997">
        <v>0</v>
      </c>
      <c r="AQ72" s="997"/>
      <c r="AR72" s="997"/>
      <c r="AS72" s="997"/>
      <c r="AT72" s="997"/>
      <c r="AU72" s="997">
        <v>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548</v>
      </c>
      <c r="C73" s="1001"/>
      <c r="D73" s="1001"/>
      <c r="E73" s="1001"/>
      <c r="F73" s="1001"/>
      <c r="G73" s="1001"/>
      <c r="H73" s="1001"/>
      <c r="I73" s="1001"/>
      <c r="J73" s="1001"/>
      <c r="K73" s="1001"/>
      <c r="L73" s="1001"/>
      <c r="M73" s="1001"/>
      <c r="N73" s="1001"/>
      <c r="O73" s="1001"/>
      <c r="P73" s="1002"/>
      <c r="Q73" s="1003">
        <v>482</v>
      </c>
      <c r="R73" s="997"/>
      <c r="S73" s="997"/>
      <c r="T73" s="997"/>
      <c r="U73" s="997"/>
      <c r="V73" s="997">
        <v>429</v>
      </c>
      <c r="W73" s="997"/>
      <c r="X73" s="997"/>
      <c r="Y73" s="997"/>
      <c r="Z73" s="997"/>
      <c r="AA73" s="997">
        <v>53</v>
      </c>
      <c r="AB73" s="997"/>
      <c r="AC73" s="997"/>
      <c r="AD73" s="997"/>
      <c r="AE73" s="997"/>
      <c r="AF73" s="997">
        <v>53</v>
      </c>
      <c r="AG73" s="997"/>
      <c r="AH73" s="997"/>
      <c r="AI73" s="997"/>
      <c r="AJ73" s="997"/>
      <c r="AK73" s="997">
        <v>8</v>
      </c>
      <c r="AL73" s="997"/>
      <c r="AM73" s="997"/>
      <c r="AN73" s="997"/>
      <c r="AO73" s="997"/>
      <c r="AP73" s="997">
        <v>0</v>
      </c>
      <c r="AQ73" s="997"/>
      <c r="AR73" s="997"/>
      <c r="AS73" s="997"/>
      <c r="AT73" s="997"/>
      <c r="AU73" s="997">
        <v>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549</v>
      </c>
      <c r="C74" s="1001"/>
      <c r="D74" s="1001"/>
      <c r="E74" s="1001"/>
      <c r="F74" s="1001"/>
      <c r="G74" s="1001"/>
      <c r="H74" s="1001"/>
      <c r="I74" s="1001"/>
      <c r="J74" s="1001"/>
      <c r="K74" s="1001"/>
      <c r="L74" s="1001"/>
      <c r="M74" s="1001"/>
      <c r="N74" s="1001"/>
      <c r="O74" s="1001"/>
      <c r="P74" s="1002"/>
      <c r="Q74" s="1003">
        <v>995</v>
      </c>
      <c r="R74" s="997"/>
      <c r="S74" s="997"/>
      <c r="T74" s="997"/>
      <c r="U74" s="997"/>
      <c r="V74" s="997">
        <v>970</v>
      </c>
      <c r="W74" s="997"/>
      <c r="X74" s="997"/>
      <c r="Y74" s="997"/>
      <c r="Z74" s="997"/>
      <c r="AA74" s="997">
        <v>25</v>
      </c>
      <c r="AB74" s="997"/>
      <c r="AC74" s="997"/>
      <c r="AD74" s="997"/>
      <c r="AE74" s="997"/>
      <c r="AF74" s="997">
        <v>25</v>
      </c>
      <c r="AG74" s="997"/>
      <c r="AH74" s="997"/>
      <c r="AI74" s="997"/>
      <c r="AJ74" s="997"/>
      <c r="AK74" s="997">
        <v>0</v>
      </c>
      <c r="AL74" s="997"/>
      <c r="AM74" s="997"/>
      <c r="AN74" s="997"/>
      <c r="AO74" s="997"/>
      <c r="AP74" s="997">
        <v>0</v>
      </c>
      <c r="AQ74" s="997"/>
      <c r="AR74" s="997"/>
      <c r="AS74" s="997"/>
      <c r="AT74" s="997"/>
      <c r="AU74" s="997">
        <v>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550</v>
      </c>
      <c r="C75" s="1001"/>
      <c r="D75" s="1001"/>
      <c r="E75" s="1001"/>
      <c r="F75" s="1001"/>
      <c r="G75" s="1001"/>
      <c r="H75" s="1001"/>
      <c r="I75" s="1001"/>
      <c r="J75" s="1001"/>
      <c r="K75" s="1001"/>
      <c r="L75" s="1001"/>
      <c r="M75" s="1001"/>
      <c r="N75" s="1001"/>
      <c r="O75" s="1001"/>
      <c r="P75" s="1002"/>
      <c r="Q75" s="1004">
        <v>28394</v>
      </c>
      <c r="R75" s="1005"/>
      <c r="S75" s="1005"/>
      <c r="T75" s="1005"/>
      <c r="U75" s="1006"/>
      <c r="V75" s="1007">
        <v>27681</v>
      </c>
      <c r="W75" s="1005"/>
      <c r="X75" s="1005"/>
      <c r="Y75" s="1005"/>
      <c r="Z75" s="1006"/>
      <c r="AA75" s="1007">
        <v>713</v>
      </c>
      <c r="AB75" s="1005"/>
      <c r="AC75" s="1005"/>
      <c r="AD75" s="1005"/>
      <c r="AE75" s="1006"/>
      <c r="AF75" s="1007">
        <v>713</v>
      </c>
      <c r="AG75" s="1005"/>
      <c r="AH75" s="1005"/>
      <c r="AI75" s="1005"/>
      <c r="AJ75" s="1006"/>
      <c r="AK75" s="1007">
        <v>4021</v>
      </c>
      <c r="AL75" s="1005"/>
      <c r="AM75" s="1005"/>
      <c r="AN75" s="1005"/>
      <c r="AO75" s="1006"/>
      <c r="AP75" s="1007">
        <v>0</v>
      </c>
      <c r="AQ75" s="1005"/>
      <c r="AR75" s="1005"/>
      <c r="AS75" s="1005"/>
      <c r="AT75" s="1006"/>
      <c r="AU75" s="1007">
        <v>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551</v>
      </c>
      <c r="C76" s="1001"/>
      <c r="D76" s="1001"/>
      <c r="E76" s="1001"/>
      <c r="F76" s="1001"/>
      <c r="G76" s="1001"/>
      <c r="H76" s="1001"/>
      <c r="I76" s="1001"/>
      <c r="J76" s="1001"/>
      <c r="K76" s="1001"/>
      <c r="L76" s="1001"/>
      <c r="M76" s="1001"/>
      <c r="N76" s="1001"/>
      <c r="O76" s="1001"/>
      <c r="P76" s="1002"/>
      <c r="Q76" s="1004">
        <v>142</v>
      </c>
      <c r="R76" s="1005"/>
      <c r="S76" s="1005"/>
      <c r="T76" s="1005"/>
      <c r="U76" s="1006"/>
      <c r="V76" s="1007">
        <v>114</v>
      </c>
      <c r="W76" s="1005"/>
      <c r="X76" s="1005"/>
      <c r="Y76" s="1005"/>
      <c r="Z76" s="1006"/>
      <c r="AA76" s="1007">
        <v>28</v>
      </c>
      <c r="AB76" s="1005"/>
      <c r="AC76" s="1005"/>
      <c r="AD76" s="1005"/>
      <c r="AE76" s="1006"/>
      <c r="AF76" s="1007">
        <v>28</v>
      </c>
      <c r="AG76" s="1005"/>
      <c r="AH76" s="1005"/>
      <c r="AI76" s="1005"/>
      <c r="AJ76" s="1006"/>
      <c r="AK76" s="1007">
        <v>0</v>
      </c>
      <c r="AL76" s="1005"/>
      <c r="AM76" s="1005"/>
      <c r="AN76" s="1005"/>
      <c r="AO76" s="1006"/>
      <c r="AP76" s="1007">
        <v>0</v>
      </c>
      <c r="AQ76" s="1005"/>
      <c r="AR76" s="1005"/>
      <c r="AS76" s="1005"/>
      <c r="AT76" s="1006"/>
      <c r="AU76" s="1007">
        <v>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552</v>
      </c>
      <c r="C77" s="1001"/>
      <c r="D77" s="1001"/>
      <c r="E77" s="1001"/>
      <c r="F77" s="1001"/>
      <c r="G77" s="1001"/>
      <c r="H77" s="1001"/>
      <c r="I77" s="1001"/>
      <c r="J77" s="1001"/>
      <c r="K77" s="1001"/>
      <c r="L77" s="1001"/>
      <c r="M77" s="1001"/>
      <c r="N77" s="1001"/>
      <c r="O77" s="1001"/>
      <c r="P77" s="1002"/>
      <c r="Q77" s="1004">
        <v>141954</v>
      </c>
      <c r="R77" s="1005"/>
      <c r="S77" s="1005"/>
      <c r="T77" s="1005"/>
      <c r="U77" s="1006"/>
      <c r="V77" s="1007">
        <v>136020</v>
      </c>
      <c r="W77" s="1005"/>
      <c r="X77" s="1005"/>
      <c r="Y77" s="1005"/>
      <c r="Z77" s="1006"/>
      <c r="AA77" s="1007">
        <v>5934</v>
      </c>
      <c r="AB77" s="1005"/>
      <c r="AC77" s="1005"/>
      <c r="AD77" s="1005"/>
      <c r="AE77" s="1006"/>
      <c r="AF77" s="1007">
        <v>5934</v>
      </c>
      <c r="AG77" s="1005"/>
      <c r="AH77" s="1005"/>
      <c r="AI77" s="1005"/>
      <c r="AJ77" s="1006"/>
      <c r="AK77" s="1007">
        <v>1219</v>
      </c>
      <c r="AL77" s="1005"/>
      <c r="AM77" s="1005"/>
      <c r="AN77" s="1005"/>
      <c r="AO77" s="1006"/>
      <c r="AP77" s="1007">
        <v>0</v>
      </c>
      <c r="AQ77" s="1005"/>
      <c r="AR77" s="1005"/>
      <c r="AS77" s="1005"/>
      <c r="AT77" s="1006"/>
      <c r="AU77" s="1007">
        <v>1219</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7032</v>
      </c>
      <c r="AG88" s="985"/>
      <c r="AH88" s="985"/>
      <c r="AI88" s="985"/>
      <c r="AJ88" s="985"/>
      <c r="AK88" s="989"/>
      <c r="AL88" s="989"/>
      <c r="AM88" s="989"/>
      <c r="AN88" s="989"/>
      <c r="AO88" s="989"/>
      <c r="AP88" s="985">
        <v>250</v>
      </c>
      <c r="AQ88" s="985"/>
      <c r="AR88" s="985"/>
      <c r="AS88" s="985"/>
      <c r="AT88" s="985"/>
      <c r="AU88" s="985">
        <v>5602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284</v>
      </c>
      <c r="AG109" s="918"/>
      <c r="AH109" s="918"/>
      <c r="AI109" s="918"/>
      <c r="AJ109" s="919"/>
      <c r="AK109" s="920" t="s">
        <v>283</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284</v>
      </c>
      <c r="BW109" s="918"/>
      <c r="BX109" s="918"/>
      <c r="BY109" s="918"/>
      <c r="BZ109" s="919"/>
      <c r="CA109" s="920" t="s">
        <v>283</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284</v>
      </c>
      <c r="DM109" s="918"/>
      <c r="DN109" s="918"/>
      <c r="DO109" s="918"/>
      <c r="DP109" s="919"/>
      <c r="DQ109" s="920" t="s">
        <v>283</v>
      </c>
      <c r="DR109" s="918"/>
      <c r="DS109" s="918"/>
      <c r="DT109" s="918"/>
      <c r="DU109" s="919"/>
      <c r="DV109" s="920" t="s">
        <v>405</v>
      </c>
      <c r="DW109" s="918"/>
      <c r="DX109" s="918"/>
      <c r="DY109" s="918"/>
      <c r="DZ109" s="949"/>
    </row>
    <row r="110" spans="1:131" s="197" customFormat="1" ht="26.25" customHeight="1" x14ac:dyDescent="0.15">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184017</v>
      </c>
      <c r="AB110" s="903"/>
      <c r="AC110" s="903"/>
      <c r="AD110" s="903"/>
      <c r="AE110" s="904"/>
      <c r="AF110" s="905">
        <v>174930</v>
      </c>
      <c r="AG110" s="903"/>
      <c r="AH110" s="903"/>
      <c r="AI110" s="903"/>
      <c r="AJ110" s="904"/>
      <c r="AK110" s="905">
        <v>167919</v>
      </c>
      <c r="AL110" s="903"/>
      <c r="AM110" s="903"/>
      <c r="AN110" s="903"/>
      <c r="AO110" s="904"/>
      <c r="AP110" s="906">
        <v>25.4</v>
      </c>
      <c r="AQ110" s="907"/>
      <c r="AR110" s="907"/>
      <c r="AS110" s="907"/>
      <c r="AT110" s="908"/>
      <c r="AU110" s="950" t="s">
        <v>60</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1178897</v>
      </c>
      <c r="BR110" s="830"/>
      <c r="BS110" s="830"/>
      <c r="BT110" s="830"/>
      <c r="BU110" s="830"/>
      <c r="BV110" s="830">
        <v>1179130</v>
      </c>
      <c r="BW110" s="830"/>
      <c r="BX110" s="830"/>
      <c r="BY110" s="830"/>
      <c r="BZ110" s="830"/>
      <c r="CA110" s="830">
        <v>1225619</v>
      </c>
      <c r="CB110" s="830"/>
      <c r="CC110" s="830"/>
      <c r="CD110" s="830"/>
      <c r="CE110" s="830"/>
      <c r="CF110" s="891">
        <v>185.1</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411</v>
      </c>
      <c r="DH110" s="830"/>
      <c r="DI110" s="830"/>
      <c r="DJ110" s="830"/>
      <c r="DK110" s="830"/>
      <c r="DL110" s="830" t="s">
        <v>411</v>
      </c>
      <c r="DM110" s="830"/>
      <c r="DN110" s="830"/>
      <c r="DO110" s="830"/>
      <c r="DP110" s="830"/>
      <c r="DQ110" s="830">
        <v>964473</v>
      </c>
      <c r="DR110" s="830"/>
      <c r="DS110" s="830"/>
      <c r="DT110" s="830"/>
      <c r="DU110" s="830"/>
      <c r="DV110" s="831">
        <v>145.69999999999999</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413</v>
      </c>
      <c r="AB111" s="939"/>
      <c r="AC111" s="939"/>
      <c r="AD111" s="939"/>
      <c r="AE111" s="940"/>
      <c r="AF111" s="941" t="s">
        <v>413</v>
      </c>
      <c r="AG111" s="939"/>
      <c r="AH111" s="939"/>
      <c r="AI111" s="939"/>
      <c r="AJ111" s="940"/>
      <c r="AK111" s="941" t="s">
        <v>413</v>
      </c>
      <c r="AL111" s="939"/>
      <c r="AM111" s="939"/>
      <c r="AN111" s="939"/>
      <c r="AO111" s="940"/>
      <c r="AP111" s="942" t="s">
        <v>413</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t="s">
        <v>411</v>
      </c>
      <c r="BR111" s="801"/>
      <c r="BS111" s="801"/>
      <c r="BT111" s="801"/>
      <c r="BU111" s="801"/>
      <c r="BV111" s="801" t="s">
        <v>411</v>
      </c>
      <c r="BW111" s="801"/>
      <c r="BX111" s="801"/>
      <c r="BY111" s="801"/>
      <c r="BZ111" s="801"/>
      <c r="CA111" s="801">
        <v>964473</v>
      </c>
      <c r="CB111" s="801"/>
      <c r="CC111" s="801"/>
      <c r="CD111" s="801"/>
      <c r="CE111" s="801"/>
      <c r="CF111" s="878">
        <v>145.69999999999999</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411</v>
      </c>
      <c r="DH111" s="801"/>
      <c r="DI111" s="801"/>
      <c r="DJ111" s="801"/>
      <c r="DK111" s="801"/>
      <c r="DL111" s="801" t="s">
        <v>411</v>
      </c>
      <c r="DM111" s="801"/>
      <c r="DN111" s="801"/>
      <c r="DO111" s="801"/>
      <c r="DP111" s="801"/>
      <c r="DQ111" s="801" t="s">
        <v>411</v>
      </c>
      <c r="DR111" s="801"/>
      <c r="DS111" s="801"/>
      <c r="DT111" s="801"/>
      <c r="DU111" s="801"/>
      <c r="DV111" s="853" t="s">
        <v>411</v>
      </c>
      <c r="DW111" s="853"/>
      <c r="DX111" s="853"/>
      <c r="DY111" s="853"/>
      <c r="DZ111" s="854"/>
    </row>
    <row r="112" spans="1:131" s="197" customFormat="1" ht="26.25" customHeight="1" x14ac:dyDescent="0.15">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765559</v>
      </c>
      <c r="BR112" s="801"/>
      <c r="BS112" s="801"/>
      <c r="BT112" s="801"/>
      <c r="BU112" s="801"/>
      <c r="BV112" s="801">
        <v>656280</v>
      </c>
      <c r="BW112" s="801"/>
      <c r="BX112" s="801"/>
      <c r="BY112" s="801"/>
      <c r="BZ112" s="801"/>
      <c r="CA112" s="801">
        <v>625031</v>
      </c>
      <c r="CB112" s="801"/>
      <c r="CC112" s="801"/>
      <c r="CD112" s="801"/>
      <c r="CE112" s="801"/>
      <c r="CF112" s="878">
        <v>94.4</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81343</v>
      </c>
      <c r="AB113" s="939"/>
      <c r="AC113" s="939"/>
      <c r="AD113" s="939"/>
      <c r="AE113" s="940"/>
      <c r="AF113" s="941">
        <v>76131</v>
      </c>
      <c r="AG113" s="939"/>
      <c r="AH113" s="939"/>
      <c r="AI113" s="939"/>
      <c r="AJ113" s="940"/>
      <c r="AK113" s="941">
        <v>64247</v>
      </c>
      <c r="AL113" s="939"/>
      <c r="AM113" s="939"/>
      <c r="AN113" s="939"/>
      <c r="AO113" s="940"/>
      <c r="AP113" s="942">
        <v>9.6999999999999993</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t="s">
        <v>108</v>
      </c>
      <c r="BR113" s="801"/>
      <c r="BS113" s="801"/>
      <c r="BT113" s="801"/>
      <c r="BU113" s="801"/>
      <c r="BV113" s="801" t="s">
        <v>108</v>
      </c>
      <c r="BW113" s="801"/>
      <c r="BX113" s="801"/>
      <c r="BY113" s="801"/>
      <c r="BZ113" s="801"/>
      <c r="CA113" s="801" t="s">
        <v>108</v>
      </c>
      <c r="CB113" s="801"/>
      <c r="CC113" s="801"/>
      <c r="CD113" s="801"/>
      <c r="CE113" s="801"/>
      <c r="CF113" s="878" t="s">
        <v>108</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29</v>
      </c>
      <c r="AB114" s="814"/>
      <c r="AC114" s="814"/>
      <c r="AD114" s="814"/>
      <c r="AE114" s="815"/>
      <c r="AF114" s="816">
        <v>47</v>
      </c>
      <c r="AG114" s="814"/>
      <c r="AH114" s="814"/>
      <c r="AI114" s="814"/>
      <c r="AJ114" s="815"/>
      <c r="AK114" s="816">
        <v>128</v>
      </c>
      <c r="AL114" s="814"/>
      <c r="AM114" s="814"/>
      <c r="AN114" s="814"/>
      <c r="AO114" s="815"/>
      <c r="AP114" s="784">
        <v>0</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200521</v>
      </c>
      <c r="BR114" s="801"/>
      <c r="BS114" s="801"/>
      <c r="BT114" s="801"/>
      <c r="BU114" s="801"/>
      <c r="BV114" s="801">
        <v>126679</v>
      </c>
      <c r="BW114" s="801"/>
      <c r="BX114" s="801"/>
      <c r="BY114" s="801"/>
      <c r="BZ114" s="801"/>
      <c r="CA114" s="801">
        <v>114305</v>
      </c>
      <c r="CB114" s="801"/>
      <c r="CC114" s="801"/>
      <c r="CD114" s="801"/>
      <c r="CE114" s="801"/>
      <c r="CF114" s="878">
        <v>17.3</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108</v>
      </c>
      <c r="AB115" s="939"/>
      <c r="AC115" s="939"/>
      <c r="AD115" s="939"/>
      <c r="AE115" s="940"/>
      <c r="AF115" s="941" t="s">
        <v>108</v>
      </c>
      <c r="AG115" s="939"/>
      <c r="AH115" s="939"/>
      <c r="AI115" s="939"/>
      <c r="AJ115" s="940"/>
      <c r="AK115" s="941">
        <v>5388</v>
      </c>
      <c r="AL115" s="939"/>
      <c r="AM115" s="939"/>
      <c r="AN115" s="939"/>
      <c r="AO115" s="940"/>
      <c r="AP115" s="942">
        <v>0.8</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265389</v>
      </c>
      <c r="AB117" s="925"/>
      <c r="AC117" s="925"/>
      <c r="AD117" s="925"/>
      <c r="AE117" s="926"/>
      <c r="AF117" s="928">
        <v>251108</v>
      </c>
      <c r="AG117" s="925"/>
      <c r="AH117" s="925"/>
      <c r="AI117" s="925"/>
      <c r="AJ117" s="926"/>
      <c r="AK117" s="928">
        <v>237682</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284</v>
      </c>
      <c r="AG118" s="918"/>
      <c r="AH118" s="918"/>
      <c r="AI118" s="918"/>
      <c r="AJ118" s="919"/>
      <c r="AK118" s="920" t="s">
        <v>283</v>
      </c>
      <c r="AL118" s="918"/>
      <c r="AM118" s="918"/>
      <c r="AN118" s="918"/>
      <c r="AO118" s="919"/>
      <c r="AP118" s="921" t="s">
        <v>405</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435</v>
      </c>
      <c r="BP118" s="868"/>
      <c r="BQ118" s="887">
        <v>2144977</v>
      </c>
      <c r="BR118" s="888"/>
      <c r="BS118" s="888"/>
      <c r="BT118" s="888"/>
      <c r="BU118" s="888"/>
      <c r="BV118" s="888">
        <v>1962089</v>
      </c>
      <c r="BW118" s="888"/>
      <c r="BX118" s="888"/>
      <c r="BY118" s="888"/>
      <c r="BZ118" s="888"/>
      <c r="CA118" s="888">
        <v>2929428</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v>5388</v>
      </c>
      <c r="AL119" s="903"/>
      <c r="AM119" s="903"/>
      <c r="AN119" s="903"/>
      <c r="AO119" s="904"/>
      <c r="AP119" s="906">
        <v>0.8</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334389</v>
      </c>
      <c r="BR119" s="830"/>
      <c r="BS119" s="830"/>
      <c r="BT119" s="830"/>
      <c r="BU119" s="830"/>
      <c r="BV119" s="830">
        <v>279520</v>
      </c>
      <c r="BW119" s="830"/>
      <c r="BX119" s="830"/>
      <c r="BY119" s="830"/>
      <c r="BZ119" s="830"/>
      <c r="CA119" s="830">
        <v>300071</v>
      </c>
      <c r="CB119" s="830"/>
      <c r="CC119" s="830"/>
      <c r="CD119" s="830"/>
      <c r="CE119" s="830"/>
      <c r="CF119" s="891">
        <v>45.3</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54135</v>
      </c>
      <c r="BR120" s="801"/>
      <c r="BS120" s="801"/>
      <c r="BT120" s="801"/>
      <c r="BU120" s="801"/>
      <c r="BV120" s="801">
        <v>44661</v>
      </c>
      <c r="BW120" s="801"/>
      <c r="BX120" s="801"/>
      <c r="BY120" s="801"/>
      <c r="BZ120" s="801"/>
      <c r="CA120" s="801">
        <v>34927</v>
      </c>
      <c r="CB120" s="801"/>
      <c r="CC120" s="801"/>
      <c r="CD120" s="801"/>
      <c r="CE120" s="801"/>
      <c r="CF120" s="878">
        <v>5.3</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v>513586</v>
      </c>
      <c r="DH120" s="830"/>
      <c r="DI120" s="830"/>
      <c r="DJ120" s="830"/>
      <c r="DK120" s="830"/>
      <c r="DL120" s="830">
        <v>440193</v>
      </c>
      <c r="DM120" s="830"/>
      <c r="DN120" s="830"/>
      <c r="DO120" s="830"/>
      <c r="DP120" s="830"/>
      <c r="DQ120" s="830">
        <v>403367</v>
      </c>
      <c r="DR120" s="830"/>
      <c r="DS120" s="830"/>
      <c r="DT120" s="830"/>
      <c r="DU120" s="830"/>
      <c r="DV120" s="831">
        <v>60.9</v>
      </c>
      <c r="DW120" s="831"/>
      <c r="DX120" s="831"/>
      <c r="DY120" s="831"/>
      <c r="DZ120" s="832"/>
    </row>
    <row r="121" spans="1:130" s="197" customFormat="1" ht="26.25" customHeight="1" x14ac:dyDescent="0.15">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1176934</v>
      </c>
      <c r="BR121" s="888"/>
      <c r="BS121" s="888"/>
      <c r="BT121" s="888"/>
      <c r="BU121" s="888"/>
      <c r="BV121" s="888">
        <v>1083846</v>
      </c>
      <c r="BW121" s="888"/>
      <c r="BX121" s="888"/>
      <c r="BY121" s="888"/>
      <c r="BZ121" s="888"/>
      <c r="CA121" s="888">
        <v>1034751</v>
      </c>
      <c r="CB121" s="888"/>
      <c r="CC121" s="888"/>
      <c r="CD121" s="888"/>
      <c r="CE121" s="888"/>
      <c r="CF121" s="889">
        <v>156.30000000000001</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v>185771</v>
      </c>
      <c r="DH121" s="801"/>
      <c r="DI121" s="801"/>
      <c r="DJ121" s="801"/>
      <c r="DK121" s="801"/>
      <c r="DL121" s="801">
        <v>156385</v>
      </c>
      <c r="DM121" s="801"/>
      <c r="DN121" s="801"/>
      <c r="DO121" s="801"/>
      <c r="DP121" s="801"/>
      <c r="DQ121" s="801">
        <v>163366</v>
      </c>
      <c r="DR121" s="801"/>
      <c r="DS121" s="801"/>
      <c r="DT121" s="801"/>
      <c r="DU121" s="801"/>
      <c r="DV121" s="853">
        <v>24.7</v>
      </c>
      <c r="DW121" s="853"/>
      <c r="DX121" s="853"/>
      <c r="DY121" s="853"/>
      <c r="DZ121" s="854"/>
    </row>
    <row r="122" spans="1:130" s="197" customFormat="1" ht="26.25" customHeight="1" x14ac:dyDescent="0.15">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446</v>
      </c>
      <c r="BP122" s="868"/>
      <c r="BQ122" s="869">
        <v>1565458</v>
      </c>
      <c r="BR122" s="870"/>
      <c r="BS122" s="870"/>
      <c r="BT122" s="870"/>
      <c r="BU122" s="870"/>
      <c r="BV122" s="870">
        <v>1408027</v>
      </c>
      <c r="BW122" s="870"/>
      <c r="BX122" s="870"/>
      <c r="BY122" s="870"/>
      <c r="BZ122" s="870"/>
      <c r="CA122" s="870">
        <v>1369749</v>
      </c>
      <c r="CB122" s="870"/>
      <c r="CC122" s="870"/>
      <c r="CD122" s="870"/>
      <c r="CE122" s="870"/>
      <c r="CF122" s="773"/>
      <c r="CG122" s="774"/>
      <c r="CH122" s="774"/>
      <c r="CI122" s="774"/>
      <c r="CJ122" s="871"/>
      <c r="CK122" s="881"/>
      <c r="CL122" s="842"/>
      <c r="CM122" s="842"/>
      <c r="CN122" s="842"/>
      <c r="CO122" s="843"/>
      <c r="CP122" s="858" t="s">
        <v>447</v>
      </c>
      <c r="CQ122" s="859"/>
      <c r="CR122" s="859"/>
      <c r="CS122" s="859"/>
      <c r="CT122" s="859"/>
      <c r="CU122" s="859"/>
      <c r="CV122" s="859"/>
      <c r="CW122" s="859"/>
      <c r="CX122" s="859"/>
      <c r="CY122" s="859"/>
      <c r="CZ122" s="859"/>
      <c r="DA122" s="859"/>
      <c r="DB122" s="859"/>
      <c r="DC122" s="859"/>
      <c r="DD122" s="859"/>
      <c r="DE122" s="859"/>
      <c r="DF122" s="860"/>
      <c r="DG122" s="800">
        <v>54466</v>
      </c>
      <c r="DH122" s="801"/>
      <c r="DI122" s="801"/>
      <c r="DJ122" s="801"/>
      <c r="DK122" s="801"/>
      <c r="DL122" s="801">
        <v>49460</v>
      </c>
      <c r="DM122" s="801"/>
      <c r="DN122" s="801"/>
      <c r="DO122" s="801"/>
      <c r="DP122" s="801"/>
      <c r="DQ122" s="801">
        <v>48903</v>
      </c>
      <c r="DR122" s="801"/>
      <c r="DS122" s="801"/>
      <c r="DT122" s="801"/>
      <c r="DU122" s="801"/>
      <c r="DV122" s="853">
        <v>7.4</v>
      </c>
      <c r="DW122" s="853"/>
      <c r="DX122" s="853"/>
      <c r="DY122" s="853"/>
      <c r="DZ122" s="854"/>
    </row>
    <row r="123" spans="1:130" s="197" customFormat="1" ht="26.25" customHeight="1" thickBot="1" x14ac:dyDescent="0.2">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93.7</v>
      </c>
      <c r="BR123" s="862"/>
      <c r="BS123" s="862"/>
      <c r="BT123" s="862"/>
      <c r="BU123" s="862"/>
      <c r="BV123" s="862">
        <v>89.5</v>
      </c>
      <c r="BW123" s="862"/>
      <c r="BX123" s="862"/>
      <c r="BY123" s="862"/>
      <c r="BZ123" s="862"/>
      <c r="CA123" s="862">
        <v>235.6</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v>11736</v>
      </c>
      <c r="DH123" s="814"/>
      <c r="DI123" s="814"/>
      <c r="DJ123" s="814"/>
      <c r="DK123" s="815"/>
      <c r="DL123" s="816">
        <v>10242</v>
      </c>
      <c r="DM123" s="814"/>
      <c r="DN123" s="814"/>
      <c r="DO123" s="814"/>
      <c r="DP123" s="815"/>
      <c r="DQ123" s="816">
        <v>9395</v>
      </c>
      <c r="DR123" s="814"/>
      <c r="DS123" s="814"/>
      <c r="DT123" s="814"/>
      <c r="DU123" s="815"/>
      <c r="DV123" s="784">
        <v>1.4</v>
      </c>
      <c r="DW123" s="785"/>
      <c r="DX123" s="785"/>
      <c r="DY123" s="785"/>
      <c r="DZ123" s="786"/>
    </row>
    <row r="124" spans="1:130" s="197" customFormat="1" ht="26.25" customHeight="1" x14ac:dyDescent="0.15">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450</v>
      </c>
      <c r="AB124" s="814"/>
      <c r="AC124" s="814"/>
      <c r="AD124" s="814"/>
      <c r="AE124" s="815"/>
      <c r="AF124" s="816" t="s">
        <v>450</v>
      </c>
      <c r="AG124" s="814"/>
      <c r="AH124" s="814"/>
      <c r="AI124" s="814"/>
      <c r="AJ124" s="815"/>
      <c r="AK124" s="816" t="s">
        <v>450</v>
      </c>
      <c r="AL124" s="814"/>
      <c r="AM124" s="814"/>
      <c r="AN124" s="814"/>
      <c r="AO124" s="815"/>
      <c r="AP124" s="784" t="s">
        <v>450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t="s">
        <v>450</v>
      </c>
      <c r="DH124" s="747"/>
      <c r="DI124" s="747"/>
      <c r="DJ124" s="747"/>
      <c r="DK124" s="748"/>
      <c r="DL124" s="749" t="s">
        <v>450</v>
      </c>
      <c r="DM124" s="747"/>
      <c r="DN124" s="747"/>
      <c r="DO124" s="747"/>
      <c r="DP124" s="748"/>
      <c r="DQ124" s="749" t="s">
        <v>450</v>
      </c>
      <c r="DR124" s="747"/>
      <c r="DS124" s="747"/>
      <c r="DT124" s="747"/>
      <c r="DU124" s="748"/>
      <c r="DV124" s="837" t="s">
        <v>450</v>
      </c>
      <c r="DW124" s="838"/>
      <c r="DX124" s="838"/>
      <c r="DY124" s="838"/>
      <c r="DZ124" s="839"/>
    </row>
    <row r="125" spans="1:130" s="197" customFormat="1" ht="26.25" customHeight="1" thickBot="1" x14ac:dyDescent="0.2">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x14ac:dyDescent="0.15">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450</v>
      </c>
      <c r="AB126" s="814"/>
      <c r="AC126" s="814"/>
      <c r="AD126" s="814"/>
      <c r="AE126" s="815"/>
      <c r="AF126" s="816" t="s">
        <v>450</v>
      </c>
      <c r="AG126" s="814"/>
      <c r="AH126" s="814"/>
      <c r="AI126" s="814"/>
      <c r="AJ126" s="815"/>
      <c r="AK126" s="816" t="s">
        <v>450</v>
      </c>
      <c r="AL126" s="814"/>
      <c r="AM126" s="814"/>
      <c r="AN126" s="814"/>
      <c r="AO126" s="815"/>
      <c r="AP126" s="784" t="s">
        <v>450</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450</v>
      </c>
      <c r="DH126" s="801"/>
      <c r="DI126" s="801"/>
      <c r="DJ126" s="801"/>
      <c r="DK126" s="801"/>
      <c r="DL126" s="801" t="s">
        <v>450</v>
      </c>
      <c r="DM126" s="801"/>
      <c r="DN126" s="801"/>
      <c r="DO126" s="801"/>
      <c r="DP126" s="801"/>
      <c r="DQ126" s="801" t="s">
        <v>450</v>
      </c>
      <c r="DR126" s="801"/>
      <c r="DS126" s="801"/>
      <c r="DT126" s="801"/>
      <c r="DU126" s="801"/>
      <c r="DV126" s="853" t="s">
        <v>450</v>
      </c>
      <c r="DW126" s="853"/>
      <c r="DX126" s="853"/>
      <c r="DY126" s="853"/>
      <c r="DZ126" s="854"/>
    </row>
    <row r="127" spans="1:130" s="197" customFormat="1" ht="26.25" customHeight="1" thickBot="1" x14ac:dyDescent="0.2">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450</v>
      </c>
      <c r="AB127" s="814"/>
      <c r="AC127" s="814"/>
      <c r="AD127" s="814"/>
      <c r="AE127" s="815"/>
      <c r="AF127" s="816" t="s">
        <v>450</v>
      </c>
      <c r="AG127" s="814"/>
      <c r="AH127" s="814"/>
      <c r="AI127" s="814"/>
      <c r="AJ127" s="815"/>
      <c r="AK127" s="816" t="s">
        <v>450</v>
      </c>
      <c r="AL127" s="814"/>
      <c r="AM127" s="814"/>
      <c r="AN127" s="814"/>
      <c r="AO127" s="815"/>
      <c r="AP127" s="784" t="s">
        <v>450</v>
      </c>
      <c r="AQ127" s="785"/>
      <c r="AR127" s="785"/>
      <c r="AS127" s="785"/>
      <c r="AT127" s="786"/>
      <c r="AU127" s="233"/>
      <c r="AV127" s="233"/>
      <c r="AW127" s="233"/>
      <c r="AX127" s="787" t="s">
        <v>460</v>
      </c>
      <c r="AY127" s="788"/>
      <c r="AZ127" s="788"/>
      <c r="BA127" s="788"/>
      <c r="BB127" s="788"/>
      <c r="BC127" s="788"/>
      <c r="BD127" s="788"/>
      <c r="BE127" s="789"/>
      <c r="BF127" s="790" t="s">
        <v>450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t="s">
        <v>462</v>
      </c>
      <c r="DH127" s="850"/>
      <c r="DI127" s="850"/>
      <c r="DJ127" s="850"/>
      <c r="DK127" s="850"/>
      <c r="DL127" s="850" t="s">
        <v>463</v>
      </c>
      <c r="DM127" s="850"/>
      <c r="DN127" s="850"/>
      <c r="DO127" s="850"/>
      <c r="DP127" s="850"/>
      <c r="DQ127" s="850" t="s">
        <v>463</v>
      </c>
      <c r="DR127" s="850"/>
      <c r="DS127" s="850"/>
      <c r="DT127" s="850"/>
      <c r="DU127" s="850"/>
      <c r="DV127" s="851" t="s">
        <v>463</v>
      </c>
      <c r="DW127" s="851"/>
      <c r="DX127" s="851"/>
      <c r="DY127" s="851"/>
      <c r="DZ127" s="852"/>
    </row>
    <row r="128" spans="1:130" s="197" customFormat="1" ht="26.25" customHeight="1" x14ac:dyDescent="0.15">
      <c r="A128" s="825" t="s">
        <v>464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465</v>
      </c>
      <c r="X128" s="827"/>
      <c r="Y128" s="827"/>
      <c r="Z128" s="828"/>
      <c r="AA128" s="753">
        <v>11751</v>
      </c>
      <c r="AB128" s="754"/>
      <c r="AC128" s="754"/>
      <c r="AD128" s="754"/>
      <c r="AE128" s="755"/>
      <c r="AF128" s="756">
        <v>10790</v>
      </c>
      <c r="AG128" s="754"/>
      <c r="AH128" s="754"/>
      <c r="AI128" s="754"/>
      <c r="AJ128" s="755"/>
      <c r="AK128" s="756">
        <v>10790</v>
      </c>
      <c r="AL128" s="754"/>
      <c r="AM128" s="754"/>
      <c r="AN128" s="754"/>
      <c r="AO128" s="755"/>
      <c r="AP128" s="757"/>
      <c r="AQ128" s="758"/>
      <c r="AR128" s="758"/>
      <c r="AS128" s="758"/>
      <c r="AT128" s="759"/>
      <c r="AU128" s="235"/>
      <c r="AV128" s="235"/>
      <c r="AW128" s="235"/>
      <c r="AX128" s="802" t="s">
        <v>466</v>
      </c>
      <c r="AY128" s="798"/>
      <c r="AZ128" s="798"/>
      <c r="BA128" s="798"/>
      <c r="BB128" s="798"/>
      <c r="BC128" s="798"/>
      <c r="BD128" s="798"/>
      <c r="BE128" s="799"/>
      <c r="BF128" s="820" t="s">
        <v>450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467</v>
      </c>
      <c r="X129" s="811"/>
      <c r="Y129" s="811"/>
      <c r="Z129" s="812"/>
      <c r="AA129" s="813">
        <v>786385</v>
      </c>
      <c r="AB129" s="814"/>
      <c r="AC129" s="814"/>
      <c r="AD129" s="814"/>
      <c r="AE129" s="815"/>
      <c r="AF129" s="816">
        <v>775196</v>
      </c>
      <c r="AG129" s="814"/>
      <c r="AH129" s="814"/>
      <c r="AI129" s="814"/>
      <c r="AJ129" s="815"/>
      <c r="AK129" s="816">
        <v>806114</v>
      </c>
      <c r="AL129" s="814"/>
      <c r="AM129" s="814"/>
      <c r="AN129" s="814"/>
      <c r="AO129" s="815"/>
      <c r="AP129" s="817"/>
      <c r="AQ129" s="818"/>
      <c r="AR129" s="818"/>
      <c r="AS129" s="818"/>
      <c r="AT129" s="819"/>
      <c r="AU129" s="235"/>
      <c r="AV129" s="235"/>
      <c r="AW129" s="235"/>
      <c r="AX129" s="802" t="s">
        <v>468</v>
      </c>
      <c r="AY129" s="798"/>
      <c r="AZ129" s="798"/>
      <c r="BA129" s="798"/>
      <c r="BB129" s="798"/>
      <c r="BC129" s="798"/>
      <c r="BD129" s="798"/>
      <c r="BE129" s="799"/>
      <c r="BF129" s="803">
        <v>13.2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470</v>
      </c>
      <c r="X130" s="811"/>
      <c r="Y130" s="811"/>
      <c r="Z130" s="812"/>
      <c r="AA130" s="813">
        <v>168378</v>
      </c>
      <c r="AB130" s="814"/>
      <c r="AC130" s="814"/>
      <c r="AD130" s="814"/>
      <c r="AE130" s="815"/>
      <c r="AF130" s="816">
        <v>156748</v>
      </c>
      <c r="AG130" s="814"/>
      <c r="AH130" s="814"/>
      <c r="AI130" s="814"/>
      <c r="AJ130" s="815"/>
      <c r="AK130" s="816">
        <v>144121</v>
      </c>
      <c r="AL130" s="814"/>
      <c r="AM130" s="814"/>
      <c r="AN130" s="814"/>
      <c r="AO130" s="815"/>
      <c r="AP130" s="817"/>
      <c r="AQ130" s="818"/>
      <c r="AR130" s="818"/>
      <c r="AS130" s="818"/>
      <c r="AT130" s="819"/>
      <c r="AU130" s="235"/>
      <c r="AV130" s="235"/>
      <c r="AW130" s="235"/>
      <c r="AX130" s="781" t="s">
        <v>471</v>
      </c>
      <c r="AY130" s="782"/>
      <c r="AZ130" s="782"/>
      <c r="BA130" s="782"/>
      <c r="BB130" s="782"/>
      <c r="BC130" s="782"/>
      <c r="BD130" s="782"/>
      <c r="BE130" s="783"/>
      <c r="BF130" s="735">
        <v>235.6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618007</v>
      </c>
      <c r="AB131" s="747"/>
      <c r="AC131" s="747"/>
      <c r="AD131" s="747"/>
      <c r="AE131" s="748"/>
      <c r="AF131" s="749">
        <v>618448</v>
      </c>
      <c r="AG131" s="747"/>
      <c r="AH131" s="747"/>
      <c r="AI131" s="747"/>
      <c r="AJ131" s="748"/>
      <c r="AK131" s="749">
        <v>661993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13.795960239999999</v>
      </c>
      <c r="AB132" s="770"/>
      <c r="AC132" s="770"/>
      <c r="AD132" s="770"/>
      <c r="AE132" s="771"/>
      <c r="AF132" s="772">
        <v>13.512857990000001</v>
      </c>
      <c r="AG132" s="770"/>
      <c r="AH132" s="770"/>
      <c r="AI132" s="770"/>
      <c r="AJ132" s="771"/>
      <c r="AK132" s="772">
        <v>12.503304419999999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16.600000000000001</v>
      </c>
      <c r="AB133" s="779"/>
      <c r="AC133" s="779"/>
      <c r="AD133" s="779"/>
      <c r="AE133" s="780"/>
      <c r="AF133" s="778">
        <v>15</v>
      </c>
      <c r="AG133" s="779"/>
      <c r="AH133" s="779"/>
      <c r="AI133" s="779"/>
      <c r="AJ133" s="780"/>
      <c r="AK133" s="778">
        <v>13.2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49" t="s">
        <v>478</v>
      </c>
      <c r="L7" s="254"/>
      <c r="M7" s="255" t="s">
        <v>479</v>
      </c>
      <c r="N7" s="256"/>
    </row>
    <row r="8" spans="1:16" x14ac:dyDescent="0.15">
      <c r="A8" s="248"/>
      <c r="B8" s="244"/>
      <c r="C8" s="244"/>
      <c r="D8" s="244"/>
      <c r="E8" s="244"/>
      <c r="F8" s="244"/>
      <c r="G8" s="257"/>
      <c r="H8" s="258"/>
      <c r="I8" s="258"/>
      <c r="J8" s="259"/>
      <c r="K8" s="1150"/>
      <c r="L8" s="260" t="s">
        <v>480</v>
      </c>
      <c r="M8" s="261" t="s">
        <v>481</v>
      </c>
      <c r="N8" s="262" t="s">
        <v>482</v>
      </c>
    </row>
    <row r="9" spans="1:16" x14ac:dyDescent="0.15">
      <c r="A9" s="248"/>
      <c r="B9" s="244"/>
      <c r="C9" s="244"/>
      <c r="D9" s="244"/>
      <c r="E9" s="244"/>
      <c r="F9" s="244"/>
      <c r="G9" s="1163" t="s">
        <v>483</v>
      </c>
      <c r="H9" s="1164"/>
      <c r="I9" s="1164"/>
      <c r="J9" s="1165"/>
      <c r="K9" s="263">
        <v>337715</v>
      </c>
      <c r="L9" s="264">
        <v>371115</v>
      </c>
      <c r="M9" s="265">
        <v>199380</v>
      </c>
      <c r="N9" s="266">
        <v>86.1</v>
      </c>
    </row>
    <row r="10" spans="1:16" x14ac:dyDescent="0.15">
      <c r="A10" s="248"/>
      <c r="B10" s="244"/>
      <c r="C10" s="244"/>
      <c r="D10" s="244"/>
      <c r="E10" s="244"/>
      <c r="F10" s="244"/>
      <c r="G10" s="1163" t="s">
        <v>484</v>
      </c>
      <c r="H10" s="1164"/>
      <c r="I10" s="1164"/>
      <c r="J10" s="1165"/>
      <c r="K10" s="267">
        <v>18210</v>
      </c>
      <c r="L10" s="268">
        <v>20011</v>
      </c>
      <c r="M10" s="269">
        <v>22805</v>
      </c>
      <c r="N10" s="270">
        <v>-12.3</v>
      </c>
    </row>
    <row r="11" spans="1:16" ht="13.5" customHeight="1" x14ac:dyDescent="0.15">
      <c r="A11" s="248"/>
      <c r="B11" s="244"/>
      <c r="C11" s="244"/>
      <c r="D11" s="244"/>
      <c r="E11" s="244"/>
      <c r="F11" s="244"/>
      <c r="G11" s="1163" t="s">
        <v>485</v>
      </c>
      <c r="H11" s="1164"/>
      <c r="I11" s="1164"/>
      <c r="J11" s="1165"/>
      <c r="K11" s="267">
        <v>1911</v>
      </c>
      <c r="L11" s="268">
        <v>2100</v>
      </c>
      <c r="M11" s="269">
        <v>22815</v>
      </c>
      <c r="N11" s="270">
        <v>-90.8</v>
      </c>
    </row>
    <row r="12" spans="1:16" ht="13.5" customHeight="1" x14ac:dyDescent="0.15">
      <c r="A12" s="248"/>
      <c r="B12" s="244"/>
      <c r="C12" s="244"/>
      <c r="D12" s="244"/>
      <c r="E12" s="244"/>
      <c r="F12" s="244"/>
      <c r="G12" s="1163" t="s">
        <v>486</v>
      </c>
      <c r="H12" s="1164"/>
      <c r="I12" s="1164"/>
      <c r="J12" s="1165"/>
      <c r="K12" s="267" t="s">
        <v>487</v>
      </c>
      <c r="L12" s="268" t="s">
        <v>487</v>
      </c>
      <c r="M12" s="269">
        <v>3768</v>
      </c>
      <c r="N12" s="270" t="s">
        <v>487</v>
      </c>
    </row>
    <row r="13" spans="1:16" ht="13.5" customHeight="1" x14ac:dyDescent="0.15">
      <c r="A13" s="248"/>
      <c r="B13" s="244"/>
      <c r="C13" s="244"/>
      <c r="D13" s="244"/>
      <c r="E13" s="244"/>
      <c r="F13" s="244"/>
      <c r="G13" s="1163" t="s">
        <v>488</v>
      </c>
      <c r="H13" s="1164"/>
      <c r="I13" s="1164"/>
      <c r="J13" s="1165"/>
      <c r="K13" s="267" t="s">
        <v>487</v>
      </c>
      <c r="L13" s="268" t="s">
        <v>487</v>
      </c>
      <c r="M13" s="269" t="s">
        <v>487</v>
      </c>
      <c r="N13" s="270" t="s">
        <v>487</v>
      </c>
    </row>
    <row r="14" spans="1:16" ht="13.5" customHeight="1" x14ac:dyDescent="0.15">
      <c r="A14" s="248"/>
      <c r="B14" s="244"/>
      <c r="C14" s="244"/>
      <c r="D14" s="244"/>
      <c r="E14" s="244"/>
      <c r="F14" s="244"/>
      <c r="G14" s="1163" t="s">
        <v>489</v>
      </c>
      <c r="H14" s="1164"/>
      <c r="I14" s="1164"/>
      <c r="J14" s="1165"/>
      <c r="K14" s="267">
        <v>5519</v>
      </c>
      <c r="L14" s="268">
        <v>6065</v>
      </c>
      <c r="M14" s="269">
        <v>8560</v>
      </c>
      <c r="N14" s="270">
        <v>-29.1</v>
      </c>
    </row>
    <row r="15" spans="1:16" ht="13.5" customHeight="1" x14ac:dyDescent="0.15">
      <c r="A15" s="248"/>
      <c r="B15" s="244"/>
      <c r="C15" s="244"/>
      <c r="D15" s="244"/>
      <c r="E15" s="244"/>
      <c r="F15" s="244"/>
      <c r="G15" s="1163" t="s">
        <v>490</v>
      </c>
      <c r="H15" s="1164"/>
      <c r="I15" s="1164"/>
      <c r="J15" s="1165"/>
      <c r="K15" s="267" t="s">
        <v>487</v>
      </c>
      <c r="L15" s="268" t="s">
        <v>487</v>
      </c>
      <c r="M15" s="269">
        <v>4570</v>
      </c>
      <c r="N15" s="270" t="s">
        <v>487</v>
      </c>
    </row>
    <row r="16" spans="1:16" x14ac:dyDescent="0.15">
      <c r="A16" s="248"/>
      <c r="B16" s="244"/>
      <c r="C16" s="244"/>
      <c r="D16" s="244"/>
      <c r="E16" s="244"/>
      <c r="F16" s="244"/>
      <c r="G16" s="1166" t="s">
        <v>491</v>
      </c>
      <c r="H16" s="1167"/>
      <c r="I16" s="1167"/>
      <c r="J16" s="1168"/>
      <c r="K16" s="268">
        <v>-39556</v>
      </c>
      <c r="L16" s="268">
        <v>-43468</v>
      </c>
      <c r="M16" s="269">
        <v>-19939</v>
      </c>
      <c r="N16" s="270">
        <v>118</v>
      </c>
    </row>
    <row r="17" spans="1:16" x14ac:dyDescent="0.15">
      <c r="A17" s="248"/>
      <c r="B17" s="244"/>
      <c r="C17" s="244"/>
      <c r="D17" s="244"/>
      <c r="E17" s="244"/>
      <c r="F17" s="244"/>
      <c r="G17" s="1166" t="s">
        <v>167</v>
      </c>
      <c r="H17" s="1167"/>
      <c r="I17" s="1167"/>
      <c r="J17" s="1168"/>
      <c r="K17" s="268">
        <v>323799</v>
      </c>
      <c r="L17" s="268">
        <v>355823</v>
      </c>
      <c r="M17" s="269">
        <v>241959</v>
      </c>
      <c r="N17" s="270">
        <v>47.1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60" t="s">
        <v>496</v>
      </c>
      <c r="H21" s="1161"/>
      <c r="I21" s="1161"/>
      <c r="J21" s="1162"/>
      <c r="K21" s="280">
        <v>34.07</v>
      </c>
      <c r="L21" s="281">
        <v>22.44</v>
      </c>
      <c r="M21" s="282">
        <v>11.63</v>
      </c>
      <c r="N21" s="249"/>
      <c r="O21" s="283"/>
      <c r="P21" s="279"/>
    </row>
    <row r="22" spans="1:16" s="284" customFormat="1" x14ac:dyDescent="0.15">
      <c r="A22" s="279"/>
      <c r="B22" s="249"/>
      <c r="C22" s="249"/>
      <c r="D22" s="249"/>
      <c r="E22" s="249"/>
      <c r="F22" s="249"/>
      <c r="G22" s="1160" t="s">
        <v>497</v>
      </c>
      <c r="H22" s="1161"/>
      <c r="I22" s="1161"/>
      <c r="J22" s="1162"/>
      <c r="K22" s="285">
        <v>88.7</v>
      </c>
      <c r="L22" s="286">
        <v>94.5</v>
      </c>
      <c r="M22" s="287">
        <v>-5.8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49" t="s">
        <v>478</v>
      </c>
      <c r="L30" s="254"/>
      <c r="M30" s="255" t="s">
        <v>479</v>
      </c>
      <c r="N30" s="256"/>
    </row>
    <row r="31" spans="1:16" x14ac:dyDescent="0.15">
      <c r="A31" s="248"/>
      <c r="B31" s="244"/>
      <c r="C31" s="244"/>
      <c r="D31" s="244"/>
      <c r="E31" s="244"/>
      <c r="F31" s="244"/>
      <c r="G31" s="257"/>
      <c r="H31" s="258"/>
      <c r="I31" s="258"/>
      <c r="J31" s="259"/>
      <c r="K31" s="1150"/>
      <c r="L31" s="260" t="s">
        <v>480</v>
      </c>
      <c r="M31" s="261" t="s">
        <v>481</v>
      </c>
      <c r="N31" s="262" t="s">
        <v>482</v>
      </c>
    </row>
    <row r="32" spans="1:16" ht="27" customHeight="1" x14ac:dyDescent="0.15">
      <c r="A32" s="248"/>
      <c r="B32" s="244"/>
      <c r="C32" s="244"/>
      <c r="D32" s="244"/>
      <c r="E32" s="244"/>
      <c r="F32" s="244"/>
      <c r="G32" s="1151" t="s">
        <v>501</v>
      </c>
      <c r="H32" s="1152"/>
      <c r="I32" s="1152"/>
      <c r="J32" s="1153"/>
      <c r="K32" s="294">
        <v>167919</v>
      </c>
      <c r="L32" s="294">
        <v>184526</v>
      </c>
      <c r="M32" s="295">
        <v>119365</v>
      </c>
      <c r="N32" s="296">
        <v>54.6</v>
      </c>
    </row>
    <row r="33" spans="1:16" ht="13.5" customHeight="1" x14ac:dyDescent="0.15">
      <c r="A33" s="248"/>
      <c r="B33" s="244"/>
      <c r="C33" s="244"/>
      <c r="D33" s="244"/>
      <c r="E33" s="244"/>
      <c r="F33" s="244"/>
      <c r="G33" s="1151" t="s">
        <v>502</v>
      </c>
      <c r="H33" s="1152"/>
      <c r="I33" s="1152"/>
      <c r="J33" s="1153"/>
      <c r="K33" s="294" t="s">
        <v>487</v>
      </c>
      <c r="L33" s="294" t="s">
        <v>487</v>
      </c>
      <c r="M33" s="295" t="s">
        <v>487</v>
      </c>
      <c r="N33" s="296" t="s">
        <v>487</v>
      </c>
    </row>
    <row r="34" spans="1:16" ht="27" customHeight="1" x14ac:dyDescent="0.15">
      <c r="A34" s="248"/>
      <c r="B34" s="244"/>
      <c r="C34" s="244"/>
      <c r="D34" s="244"/>
      <c r="E34" s="244"/>
      <c r="F34" s="244"/>
      <c r="G34" s="1151" t="s">
        <v>503</v>
      </c>
      <c r="H34" s="1152"/>
      <c r="I34" s="1152"/>
      <c r="J34" s="1153"/>
      <c r="K34" s="294" t="s">
        <v>487</v>
      </c>
      <c r="L34" s="294" t="s">
        <v>487</v>
      </c>
      <c r="M34" s="295">
        <v>50</v>
      </c>
      <c r="N34" s="296" t="s">
        <v>487</v>
      </c>
    </row>
    <row r="35" spans="1:16" ht="27" customHeight="1" x14ac:dyDescent="0.15">
      <c r="A35" s="248"/>
      <c r="B35" s="244"/>
      <c r="C35" s="244"/>
      <c r="D35" s="244"/>
      <c r="E35" s="244"/>
      <c r="F35" s="244"/>
      <c r="G35" s="1151" t="s">
        <v>504</v>
      </c>
      <c r="H35" s="1152"/>
      <c r="I35" s="1152"/>
      <c r="J35" s="1153"/>
      <c r="K35" s="294">
        <v>64247</v>
      </c>
      <c r="L35" s="294">
        <v>70601</v>
      </c>
      <c r="M35" s="295">
        <v>29529</v>
      </c>
      <c r="N35" s="296">
        <v>139.1</v>
      </c>
    </row>
    <row r="36" spans="1:16" ht="27" customHeight="1" x14ac:dyDescent="0.15">
      <c r="A36" s="248"/>
      <c r="B36" s="244"/>
      <c r="C36" s="244"/>
      <c r="D36" s="244"/>
      <c r="E36" s="244"/>
      <c r="F36" s="244"/>
      <c r="G36" s="1151" t="s">
        <v>505</v>
      </c>
      <c r="H36" s="1152"/>
      <c r="I36" s="1152"/>
      <c r="J36" s="1153"/>
      <c r="K36" s="294">
        <v>128</v>
      </c>
      <c r="L36" s="294">
        <v>141</v>
      </c>
      <c r="M36" s="295">
        <v>4818</v>
      </c>
      <c r="N36" s="296">
        <v>-97.1</v>
      </c>
    </row>
    <row r="37" spans="1:16" ht="13.5" customHeight="1" x14ac:dyDescent="0.15">
      <c r="A37" s="248"/>
      <c r="B37" s="244"/>
      <c r="C37" s="244"/>
      <c r="D37" s="244"/>
      <c r="E37" s="244"/>
      <c r="F37" s="244"/>
      <c r="G37" s="1151" t="s">
        <v>506</v>
      </c>
      <c r="H37" s="1152"/>
      <c r="I37" s="1152"/>
      <c r="J37" s="1153"/>
      <c r="K37" s="294">
        <v>5388</v>
      </c>
      <c r="L37" s="294">
        <v>5921</v>
      </c>
      <c r="M37" s="295">
        <v>1119</v>
      </c>
      <c r="N37" s="296">
        <v>429.1</v>
      </c>
    </row>
    <row r="38" spans="1:16" ht="27" customHeight="1" x14ac:dyDescent="0.15">
      <c r="A38" s="248"/>
      <c r="B38" s="244"/>
      <c r="C38" s="244"/>
      <c r="D38" s="244"/>
      <c r="E38" s="244"/>
      <c r="F38" s="244"/>
      <c r="G38" s="1154" t="s">
        <v>507</v>
      </c>
      <c r="H38" s="1155"/>
      <c r="I38" s="1155"/>
      <c r="J38" s="1156"/>
      <c r="K38" s="297" t="s">
        <v>487</v>
      </c>
      <c r="L38" s="297" t="s">
        <v>487</v>
      </c>
      <c r="M38" s="298">
        <v>49</v>
      </c>
      <c r="N38" s="299" t="s">
        <v>487</v>
      </c>
      <c r="O38" s="293"/>
    </row>
    <row r="39" spans="1:16" x14ac:dyDescent="0.15">
      <c r="A39" s="248"/>
      <c r="B39" s="244"/>
      <c r="C39" s="244"/>
      <c r="D39" s="244"/>
      <c r="E39" s="244"/>
      <c r="F39" s="244"/>
      <c r="G39" s="1154" t="s">
        <v>508</v>
      </c>
      <c r="H39" s="1155"/>
      <c r="I39" s="1155"/>
      <c r="J39" s="1156"/>
      <c r="K39" s="300">
        <v>-10790</v>
      </c>
      <c r="L39" s="300">
        <v>-11857</v>
      </c>
      <c r="M39" s="301">
        <v>-6027</v>
      </c>
      <c r="N39" s="302">
        <v>96.7</v>
      </c>
      <c r="O39" s="293"/>
    </row>
    <row r="40" spans="1:16" ht="27" customHeight="1" x14ac:dyDescent="0.15">
      <c r="A40" s="248"/>
      <c r="B40" s="244"/>
      <c r="C40" s="244"/>
      <c r="D40" s="244"/>
      <c r="E40" s="244"/>
      <c r="F40" s="244"/>
      <c r="G40" s="1151" t="s">
        <v>509</v>
      </c>
      <c r="H40" s="1152"/>
      <c r="I40" s="1152"/>
      <c r="J40" s="1153"/>
      <c r="K40" s="300">
        <v>-144121</v>
      </c>
      <c r="L40" s="300">
        <v>-158375</v>
      </c>
      <c r="M40" s="301">
        <v>-114844</v>
      </c>
      <c r="N40" s="302">
        <v>37.9</v>
      </c>
      <c r="O40" s="293"/>
    </row>
    <row r="41" spans="1:16" x14ac:dyDescent="0.15">
      <c r="A41" s="248"/>
      <c r="B41" s="244"/>
      <c r="C41" s="244"/>
      <c r="D41" s="244"/>
      <c r="E41" s="244"/>
      <c r="F41" s="244"/>
      <c r="G41" s="1157" t="s">
        <v>278</v>
      </c>
      <c r="H41" s="1158"/>
      <c r="I41" s="1158"/>
      <c r="J41" s="1159"/>
      <c r="K41" s="294">
        <v>82771</v>
      </c>
      <c r="L41" s="300">
        <v>90957</v>
      </c>
      <c r="M41" s="301">
        <v>34058</v>
      </c>
      <c r="N41" s="302">
        <v>167.1</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44" t="s">
        <v>478</v>
      </c>
      <c r="J49" s="1146" t="s">
        <v>513</v>
      </c>
      <c r="K49" s="1147"/>
      <c r="L49" s="1147"/>
      <c r="M49" s="1147"/>
      <c r="N49" s="1148"/>
    </row>
    <row r="50" spans="1:14" x14ac:dyDescent="0.15">
      <c r="A50" s="248"/>
      <c r="B50" s="244"/>
      <c r="C50" s="244"/>
      <c r="D50" s="244"/>
      <c r="E50" s="244"/>
      <c r="F50" s="244"/>
      <c r="G50" s="312"/>
      <c r="H50" s="313"/>
      <c r="I50" s="1145"/>
      <c r="J50" s="314" t="s">
        <v>514</v>
      </c>
      <c r="K50" s="315" t="s">
        <v>515</v>
      </c>
      <c r="L50" s="316" t="s">
        <v>516</v>
      </c>
      <c r="M50" s="317" t="s">
        <v>517</v>
      </c>
      <c r="N50" s="318" t="s">
        <v>518</v>
      </c>
    </row>
    <row r="51" spans="1:14" x14ac:dyDescent="0.15">
      <c r="A51" s="248"/>
      <c r="B51" s="244"/>
      <c r="C51" s="244"/>
      <c r="D51" s="244"/>
      <c r="E51" s="244"/>
      <c r="F51" s="244"/>
      <c r="G51" s="310" t="s">
        <v>519</v>
      </c>
      <c r="H51" s="311"/>
      <c r="I51" s="319">
        <v>119504</v>
      </c>
      <c r="J51" s="320">
        <v>133078</v>
      </c>
      <c r="K51" s="321">
        <v>-1.5</v>
      </c>
      <c r="L51" s="322">
        <v>203567</v>
      </c>
      <c r="M51" s="323">
        <v>-37.5</v>
      </c>
      <c r="N51" s="324">
        <v>36</v>
      </c>
    </row>
    <row r="52" spans="1:14" x14ac:dyDescent="0.15">
      <c r="A52" s="248"/>
      <c r="B52" s="244"/>
      <c r="C52" s="244"/>
      <c r="D52" s="244"/>
      <c r="E52" s="244"/>
      <c r="F52" s="244"/>
      <c r="G52" s="325"/>
      <c r="H52" s="326" t="s">
        <v>520</v>
      </c>
      <c r="I52" s="327">
        <v>34918</v>
      </c>
      <c r="J52" s="328">
        <v>38884</v>
      </c>
      <c r="K52" s="329">
        <v>386.9</v>
      </c>
      <c r="L52" s="330">
        <v>121137</v>
      </c>
      <c r="M52" s="331">
        <v>-26.6</v>
      </c>
      <c r="N52" s="332">
        <v>413.5</v>
      </c>
    </row>
    <row r="53" spans="1:14" x14ac:dyDescent="0.15">
      <c r="A53" s="248"/>
      <c r="B53" s="244"/>
      <c r="C53" s="244"/>
      <c r="D53" s="244"/>
      <c r="E53" s="244"/>
      <c r="F53" s="244"/>
      <c r="G53" s="310" t="s">
        <v>521</v>
      </c>
      <c r="H53" s="311"/>
      <c r="I53" s="319">
        <v>214201</v>
      </c>
      <c r="J53" s="320">
        <v>236948</v>
      </c>
      <c r="K53" s="321">
        <v>78.099999999999994</v>
      </c>
      <c r="L53" s="322">
        <v>185018</v>
      </c>
      <c r="M53" s="323">
        <v>-9.1</v>
      </c>
      <c r="N53" s="324">
        <v>87.2</v>
      </c>
    </row>
    <row r="54" spans="1:14" x14ac:dyDescent="0.15">
      <c r="A54" s="248"/>
      <c r="B54" s="244"/>
      <c r="C54" s="244"/>
      <c r="D54" s="244"/>
      <c r="E54" s="244"/>
      <c r="F54" s="244"/>
      <c r="G54" s="325"/>
      <c r="H54" s="326" t="s">
        <v>520</v>
      </c>
      <c r="I54" s="327">
        <v>10343</v>
      </c>
      <c r="J54" s="328">
        <v>11441</v>
      </c>
      <c r="K54" s="329">
        <v>-70.599999999999994</v>
      </c>
      <c r="L54" s="330">
        <v>95064</v>
      </c>
      <c r="M54" s="331">
        <v>-21.5</v>
      </c>
      <c r="N54" s="332">
        <v>-49.1</v>
      </c>
    </row>
    <row r="55" spans="1:14" x14ac:dyDescent="0.15">
      <c r="A55" s="248"/>
      <c r="B55" s="244"/>
      <c r="C55" s="244"/>
      <c r="D55" s="244"/>
      <c r="E55" s="244"/>
      <c r="F55" s="244"/>
      <c r="G55" s="310" t="s">
        <v>522</v>
      </c>
      <c r="H55" s="311"/>
      <c r="I55" s="319">
        <v>402772</v>
      </c>
      <c r="J55" s="320">
        <v>447524</v>
      </c>
      <c r="K55" s="321">
        <v>88.9</v>
      </c>
      <c r="L55" s="322">
        <v>238802</v>
      </c>
      <c r="M55" s="323">
        <v>29.1</v>
      </c>
      <c r="N55" s="324">
        <v>59.8</v>
      </c>
    </row>
    <row r="56" spans="1:14" x14ac:dyDescent="0.15">
      <c r="A56" s="248"/>
      <c r="B56" s="244"/>
      <c r="C56" s="244"/>
      <c r="D56" s="244"/>
      <c r="E56" s="244"/>
      <c r="F56" s="244"/>
      <c r="G56" s="325"/>
      <c r="H56" s="326" t="s">
        <v>520</v>
      </c>
      <c r="I56" s="327">
        <v>12463</v>
      </c>
      <c r="J56" s="328">
        <v>13848</v>
      </c>
      <c r="K56" s="329">
        <v>21</v>
      </c>
      <c r="L56" s="330">
        <v>128562</v>
      </c>
      <c r="M56" s="331">
        <v>35.200000000000003</v>
      </c>
      <c r="N56" s="332">
        <v>-14.2</v>
      </c>
    </row>
    <row r="57" spans="1:14" x14ac:dyDescent="0.15">
      <c r="A57" s="248"/>
      <c r="B57" s="244"/>
      <c r="C57" s="244"/>
      <c r="D57" s="244"/>
      <c r="E57" s="244"/>
      <c r="F57" s="244"/>
      <c r="G57" s="310" t="s">
        <v>523</v>
      </c>
      <c r="H57" s="311"/>
      <c r="I57" s="319">
        <v>779810</v>
      </c>
      <c r="J57" s="320">
        <v>855993</v>
      </c>
      <c r="K57" s="321">
        <v>91.3</v>
      </c>
      <c r="L57" s="322">
        <v>288550</v>
      </c>
      <c r="M57" s="323">
        <v>20.8</v>
      </c>
      <c r="N57" s="324">
        <v>70.5</v>
      </c>
    </row>
    <row r="58" spans="1:14" x14ac:dyDescent="0.15">
      <c r="A58" s="248"/>
      <c r="B58" s="244"/>
      <c r="C58" s="244"/>
      <c r="D58" s="244"/>
      <c r="E58" s="244"/>
      <c r="F58" s="244"/>
      <c r="G58" s="325"/>
      <c r="H58" s="326" t="s">
        <v>520</v>
      </c>
      <c r="I58" s="327">
        <v>37140</v>
      </c>
      <c r="J58" s="328">
        <v>40768</v>
      </c>
      <c r="K58" s="329">
        <v>194.4</v>
      </c>
      <c r="L58" s="330">
        <v>141525</v>
      </c>
      <c r="M58" s="331">
        <v>10.1</v>
      </c>
      <c r="N58" s="332">
        <v>184.3</v>
      </c>
    </row>
    <row r="59" spans="1:14" x14ac:dyDescent="0.15">
      <c r="A59" s="248"/>
      <c r="B59" s="244"/>
      <c r="C59" s="244"/>
      <c r="D59" s="244"/>
      <c r="E59" s="244"/>
      <c r="F59" s="244"/>
      <c r="G59" s="310" t="s">
        <v>524</v>
      </c>
      <c r="H59" s="311"/>
      <c r="I59" s="319">
        <v>767131</v>
      </c>
      <c r="J59" s="320">
        <v>843001</v>
      </c>
      <c r="K59" s="321">
        <v>-1.5</v>
      </c>
      <c r="L59" s="322">
        <v>287914</v>
      </c>
      <c r="M59" s="323">
        <v>-0.2</v>
      </c>
      <c r="N59" s="324">
        <v>-1.3</v>
      </c>
    </row>
    <row r="60" spans="1:14" x14ac:dyDescent="0.15">
      <c r="A60" s="248"/>
      <c r="B60" s="244"/>
      <c r="C60" s="244"/>
      <c r="D60" s="244"/>
      <c r="E60" s="244"/>
      <c r="F60" s="244"/>
      <c r="G60" s="325"/>
      <c r="H60" s="326" t="s">
        <v>520</v>
      </c>
      <c r="I60" s="333">
        <v>13827</v>
      </c>
      <c r="J60" s="328">
        <v>15195</v>
      </c>
      <c r="K60" s="329">
        <v>-62.7</v>
      </c>
      <c r="L60" s="330">
        <v>146531</v>
      </c>
      <c r="M60" s="331">
        <v>3.5</v>
      </c>
      <c r="N60" s="332">
        <v>-66.2</v>
      </c>
    </row>
    <row r="61" spans="1:14" x14ac:dyDescent="0.15">
      <c r="A61" s="248"/>
      <c r="B61" s="244"/>
      <c r="C61" s="244"/>
      <c r="D61" s="244"/>
      <c r="E61" s="244"/>
      <c r="F61" s="244"/>
      <c r="G61" s="310" t="s">
        <v>525</v>
      </c>
      <c r="H61" s="334"/>
      <c r="I61" s="335">
        <v>456684</v>
      </c>
      <c r="J61" s="336">
        <v>503309</v>
      </c>
      <c r="K61" s="337">
        <v>51.1</v>
      </c>
      <c r="L61" s="338">
        <v>240770</v>
      </c>
      <c r="M61" s="339">
        <v>0.6</v>
      </c>
      <c r="N61" s="324">
        <v>50.5</v>
      </c>
    </row>
    <row r="62" spans="1:14" x14ac:dyDescent="0.15">
      <c r="A62" s="248"/>
      <c r="B62" s="244"/>
      <c r="C62" s="244"/>
      <c r="D62" s="244"/>
      <c r="E62" s="244"/>
      <c r="F62" s="244"/>
      <c r="G62" s="325"/>
      <c r="H62" s="326" t="s">
        <v>520</v>
      </c>
      <c r="I62" s="327">
        <v>21738</v>
      </c>
      <c r="J62" s="328">
        <v>24027</v>
      </c>
      <c r="K62" s="329">
        <v>93.8</v>
      </c>
      <c r="L62" s="330">
        <v>126564</v>
      </c>
      <c r="M62" s="331">
        <v>0.1</v>
      </c>
      <c r="N62" s="332">
        <v>93.7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69" t="s">
        <v>3</v>
      </c>
      <c r="D47" s="1169"/>
      <c r="E47" s="1170"/>
      <c r="F47" s="11">
        <v>18.079999999999998</v>
      </c>
      <c r="G47" s="12">
        <v>23.52</v>
      </c>
      <c r="H47" s="12">
        <v>25.86</v>
      </c>
      <c r="I47" s="12">
        <v>22.91</v>
      </c>
      <c r="J47" s="13">
        <v>24.97</v>
      </c>
    </row>
    <row r="48" spans="2:10" ht="57.75" customHeight="1" x14ac:dyDescent="0.15">
      <c r="B48" s="14"/>
      <c r="C48" s="1171" t="s">
        <v>4</v>
      </c>
      <c r="D48" s="1171"/>
      <c r="E48" s="1172"/>
      <c r="F48" s="15">
        <v>12.75</v>
      </c>
      <c r="G48" s="16">
        <v>13.77</v>
      </c>
      <c r="H48" s="16">
        <v>14.06</v>
      </c>
      <c r="I48" s="16">
        <v>7.02</v>
      </c>
      <c r="J48" s="17">
        <v>16.940000000000001</v>
      </c>
    </row>
    <row r="49" spans="2:10" ht="57.75" customHeight="1" thickBot="1" x14ac:dyDescent="0.2">
      <c r="B49" s="18"/>
      <c r="C49" s="1173" t="s">
        <v>5</v>
      </c>
      <c r="D49" s="1173"/>
      <c r="E49" s="1174"/>
      <c r="F49" s="19">
        <v>2.35</v>
      </c>
      <c r="G49" s="20">
        <v>9.3800000000000008</v>
      </c>
      <c r="H49" s="20">
        <v>1.3</v>
      </c>
      <c r="I49" s="20" t="s">
        <v>532</v>
      </c>
      <c r="J49" s="21">
        <v>13.13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2017-05-19T01:47:55Z</cp:lastPrinted>
  <dcterms:created xsi:type="dcterms:W3CDTF">2017-02-15T23:52:07Z</dcterms:created>
  <dcterms:modified xsi:type="dcterms:W3CDTF">2017-05-24T00:27:19Z</dcterms:modified>
  <cp:category/>
</cp:coreProperties>
</file>