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tabRatio="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O35"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U36" i="9"/>
  <c r="C36" i="9"/>
  <c r="BE35" i="9"/>
  <c r="CO34" i="9"/>
  <c r="CO35" i="9" s="1"/>
  <c r="CO36" i="9" s="1"/>
  <c r="BW34" i="9"/>
  <c r="BW35" i="9" s="1"/>
  <c r="BW36" i="9" s="1"/>
  <c r="BW37" i="9" s="1"/>
  <c r="BW38" i="9" s="1"/>
  <c r="BW39" i="9" s="1"/>
  <c r="BW40" i="9" s="1"/>
  <c r="BW41" i="9" s="1"/>
  <c r="BE34" i="9"/>
  <c r="C34" i="9"/>
  <c r="C35" i="9" l="1"/>
  <c r="U34" i="9" s="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alcChain>
</file>

<file path=xl/sharedStrings.xml><?xml version="1.0" encoding="utf-8"?>
<sst xmlns="http://schemas.openxmlformats.org/spreadsheetml/2006/main" count="1103" uniqueCount="563">
  <si>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</si>
  <si>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</si>
  <si>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</si>
  <si>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</si>
  <si>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</si>
  <si>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</si>
  <si>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</si>
  <si>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</si>
  <si>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</si>
  <si>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</si>
  <si>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</si>
  <si>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</si>
  <si>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</si>
  <si>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</si>
  <si>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</si>
  <si>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</si>
  <si>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</si>
  <si>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</si>
  <si>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</si>
  <si>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</si>
  <si>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</si>
  <si>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</si>
  <si>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</si>
  <si>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</si>
  <si>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</si>
  <si>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</si>
  <si>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</si>
  <si>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</si>
  <si>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</si>
  <si>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</si>
  <si>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</si>
  <si>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</si>
  <si>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</si>
  <si>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</si>
  <si>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</si>
  <si>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</si>
  <si>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</si>
  <si>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</si>
  <si>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</si>
  <si>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</si>
  <si>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</si>
  <si>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</si>
  <si>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</si>
  <si>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</si>
  <si>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</si>
  <si>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</si>
  <si>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</si>
  <si>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</si>
  <si>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</si>
  <si>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</si>
  <si>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</si>
  <si>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</si>
  <si>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</si>
  <si>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</si>
  <si>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</si>
  <si>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</si>
  <si>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</si>
  <si>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</si>
  <si>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</si>
  <si>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</si>
  <si>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</si>
  <si>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</si>
  <si>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</si>
  <si>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</si>
  <si>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</si>
  <si>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</si>
  <si>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</si>
  <si>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</si>
  <si>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</si>
  <si>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</si>
  <si>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</si>
  <si>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</si>
  <si>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</si>
  <si>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</si>
  <si>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</si>
  <si>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</si>
  <si>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</si>
  <si>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</si>
  <si>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</si>
  <si>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</si>
  <si>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</si>
  <si>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伊江村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</si>
  <si>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</si>
  <si>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</si>
  <si>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</si>
  <si>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</si>
  <si>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</si>
  <si>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</si>
  <si>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</si>
  <si>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</si>
  <si>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</si>
  <si>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</si>
  <si>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</si>
  <si>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</si>
  <si>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</si>
  <si>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</si>
  <si>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</si>
  <si>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</si>
  <si>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</si>
  <si>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</si>
  <si>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</si>
  <si>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</si>
  <si>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</si>
  <si>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</si>
  <si>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</si>
  <si>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</si>
  <si>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</si>
  <si>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</si>
  <si>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</si>
  <si>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</si>
  <si>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</si>
  <si>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</si>
  <si>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</si>
  <si>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</si>
  <si>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</si>
  <si>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</si>
  <si>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</si>
  <si>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</si>
  <si>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</si>
  <si>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</si>
  <si>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</si>
  <si>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</si>
  <si>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</si>
  <si>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</si>
  <si>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</si>
  <si>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</si>
  <si>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</si>
  <si>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</si>
  <si>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</si>
  <si>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</si>
  <si>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</si>
  <si>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</si>
  <si>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</si>
  <si>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</si>
  <si>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</si>
  <si>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</si>
  <si>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</si>
  <si>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</si>
  <si>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</si>
  <si>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</si>
  <si>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</si>
  <si>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</si>
  <si>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</si>
  <si>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</si>
  <si>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</si>
  <si>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</si>
  <si>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</si>
  <si>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</si>
  <si>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</si>
  <si>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</si>
  <si>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</si>
  <si>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</si>
  <si>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</si>
  <si>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</si>
  <si>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</si>
  <si>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</si>
  <si>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</si>
  <si>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</si>
  <si>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</si>
  <si>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</si>
  <si>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</si>
  <si>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</si>
  <si>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</si>
  <si>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</si>
  <si>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</si>
  <si>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</si>
  <si>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</si>
  <si>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</si>
  <si>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</si>
  <si>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</si>
  <si>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</si>
  <si>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</si>
  <si>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</si>
  <si>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</si>
  <si>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</si>
  <si>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</si>
  <si>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</si>
  <si>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</si>
  <si>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</si>
  <si>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</si>
  <si>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</si>
  <si>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</si>
  <si>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</si>
  <si>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</si>
  <si>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</si>
  <si>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</si>
  <si>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</si>
  <si>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</si>
  <si>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</si>
  <si>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</si>
  <si>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</si>
  <si>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</si>
  <si>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沖縄県伊江村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</si>
  <si>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</si>
  <si>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</si>
  <si>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</si>
  <si>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</si>
  <si>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</si>
  <si>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</si>
  <si>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</si>
  <si>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</si>
  <si>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</si>
  <si>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</si>
  <si>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</si>
  <si>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</si>
  <si>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</si>
  <si>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</si>
  <si>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</si>
  <si>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</si>
  <si>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</si>
  <si>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</si>
  <si>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</si>
  <si>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</si>
  <si>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</si>
  <si>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</si>
  <si>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</si>
  <si>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</si>
  <si>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</si>
  <si>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</si>
  <si>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</si>
  <si>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</si>
  <si>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</si>
  <si>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</si>
  <si>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</si>
  <si>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</si>
  <si>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</si>
  <si>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</si>
  <si>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</si>
  <si>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</si>
  <si>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</si>
  <si>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</si>
  <si>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</si>
  <si>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</si>
  <si>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</si>
  <si>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</si>
  <si>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</si>
  <si>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</si>
  <si>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</si>
  <si>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</si>
  <si>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</si>
  <si>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</si>
  <si>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</si>
  <si>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</si>
  <si>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</si>
  <si>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</si>
  <si>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</si>
  <si>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</si>
  <si>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</si>
  <si>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</si>
  <si>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</si>
  <si>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</si>
  <si>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</si>
  <si>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</si>
  <si>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</si>
  <si>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</si>
  <si>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</si>
  <si>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</si>
  <si>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</si>
  <si>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</si>
  <si>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</si>
  <si>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</si>
  <si>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</si>
  <si>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</si>
  <si>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</si>
  <si>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</si>
  <si>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</si>
  <si>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</si>
  <si>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</si>
  <si>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</si>
  <si>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</si>
  <si>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</si>
  <si>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</si>
  <si>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</si>
  <si>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</si>
  <si>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</si>
  <si>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</si>
  <si>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</si>
  <si>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</si>
  <si>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</si>
  <si>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</si>
  <si>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</si>
  <si>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</si>
  <si>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</si>
  <si>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</si>
  <si>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</si>
  <si>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</si>
  <si>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</si>
  <si>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</si>
  <si>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</si>
  <si>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</si>
  <si>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</si>
  <si>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</si>
  <si>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</si>
  <si>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</si>
  <si>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</si>
  <si>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</si>
  <si>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</si>
  <si>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</si>
  <si>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</si>
  <si>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</si>
  <si>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</si>
  <si>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</si>
  <si>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</si>
  <si>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</si>
  <si>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</si>
  <si>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</si>
  <si>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</si>
  <si>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</si>
  <si>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交通</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</si>
  <si>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</si>
  <si>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</si>
  <si>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</si>
  <si>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</si>
  <si>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</si>
  <si>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</si>
  <si>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</si>
  <si>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</si>
  <si>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</si>
  <si>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</si>
  <si>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</si>
  <si>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</si>
  <si>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</si>
  <si>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</si>
  <si>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</si>
  <si>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</si>
  <si>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</si>
  <si>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</si>
  <si>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</si>
  <si>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</si>
  <si>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</si>
  <si>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</si>
  <si>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</si>
  <si>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</si>
  <si>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</si>
  <si>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</si>
  <si>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</si>
  <si>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</si>
  <si>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</si>
  <si>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</si>
  <si>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</si>
  <si>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沖縄県伊江村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</si>
  <si>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</si>
  <si>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</si>
  <si>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</si>
  <si>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</si>
  <si>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</si>
  <si>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</si>
  <si>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</si>
  <si>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</si>
  <si>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</si>
  <si>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</si>
  <si>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</si>
  <si>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</si>
  <si>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</si>
  <si>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</si>
  <si>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</si>
  <si>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</si>
  <si>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</si>
  <si>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</si>
  <si>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</si>
  <si>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</si>
  <si>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</si>
  <si>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</si>
  <si>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</si>
  <si>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</si>
  <si>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</si>
  <si>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</si>
  <si>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</si>
  <si>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</si>
  <si>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</si>
  <si>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</si>
  <si>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</si>
  <si>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</si>
  <si>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</si>
  <si>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</si>
  <si>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</si>
  <si>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</si>
  <si>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</si>
  <si>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</si>
  <si>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</si>
  <si>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船舶運航事業会計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</si>
  <si>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</si>
  <si>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</si>
  <si>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</si>
  <si>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</si>
  <si>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</si>
  <si>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</si>
  <si>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</si>
  <si>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</si>
  <si>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</si>
  <si>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</si>
  <si>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</si>
  <si>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</si>
  <si>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</si>
  <si>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</si>
  <si>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</si>
  <si>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</si>
  <si>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</si>
  <si>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</si>
  <si>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</si>
  <si>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</si>
  <si>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</si>
  <si>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</si>
  <si>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</si>
  <si>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</si>
  <si>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</si>
  <si>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</si>
  <si>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</si>
  <si>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</si>
  <si>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</si>
  <si>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</si>
  <si>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</si>
  <si>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</si>
  <si>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</si>
  <si>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</si>
  <si>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</si>
  <si>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</si>
  <si>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</si>
  <si>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</si>
  <si>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</si>
  <si>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</si>
  <si>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</si>
  <si>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</si>
  <si>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</si>
  <si>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</si>
  <si>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</si>
  <si>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</si>
  <si>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</si>
  <si>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</si>
  <si>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</si>
  <si>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</si>
  <si>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</si>
  <si>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</si>
  <si>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</si>
  <si>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</si>
  <si>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</si>
  <si>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</si>
  <si>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</si>
  <si>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</si>
  <si>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</si>
  <si>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</si>
  <si>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船舶運航事業会計</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</si>
  <si>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</si>
  <si>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</si>
  <si>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</si>
  <si>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</si>
  <si>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</si>
  <si>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</si>
  <si>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</si>
  <si>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</si>
  <si>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</si>
  <si>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</si>
  <si>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</si>
  <si>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</si>
  <si>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</si>
  <si>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</si>
  <si>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</si>
  <si>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</si>
  <si>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</si>
  <si>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</si>
  <si>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</si>
  <si>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</si>
  <si>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</si>
  <si>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</si>
  <si>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</si>
  <si>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</si>
  <si>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</si>
  <si>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</si>
  <si>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</si>
  <si>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</si>
  <si>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</si>
  <si>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</si>
  <si>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</si>
  <si>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</si>
  <si>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</si>
  <si>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</si>
  <si>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</si>
  <si>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</si>
  <si>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</si>
  <si>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</si>
  <si>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</si>
  <si>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</si>
  <si>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</si>
  <si>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</si>
  <si>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</si>
  <si>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</si>
  <si>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</si>
  <si>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</si>
  <si>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</si>
  <si>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</si>
  <si>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</si>
  <si>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</si>
  <si>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</si>
  <si>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</si>
  <si>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</si>
  <si>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</si>
  <si>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</si>
  <si>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</si>
  <si>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</si>
  <si>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</si>
  <si>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</si>
  <si>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</si>
  <si>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</si>
  <si>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</si>
  <si>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</si>
  <si>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</si>
  <si>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</si>
  <si>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</si>
  <si>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</si>
  <si>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</si>
  <si>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</si>
  <si>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</si>
  <si>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</si>
  <si>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</si>
  <si>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</si>
  <si>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</si>
  <si>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</si>
  <si>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</si>
  <si>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</si>
  <si>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</si>
  <si>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</si>
  <si>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</si>
  <si>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</si>
  <si>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</si>
  <si>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</si>
  <si>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</si>
  <si>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</si>
  <si>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6.45</t>
  </si>
  <si>
    <t>▲ 3.41</t>
  </si>
  <si>
    <t>▲ 1.70</t>
  </si>
  <si>
    <t>船舶運航事業会計</t>
  </si>
  <si>
    <t>水道事業会計</t>
  </si>
  <si>
    <t>一般会計</t>
  </si>
  <si>
    <t>診療所会計</t>
  </si>
  <si>
    <t>国民健康保険特別会計</t>
  </si>
  <si>
    <t>後期高齢者医療特別会計</t>
  </si>
  <si>
    <t>その他会計（赤字）</t>
  </si>
  <si>
    <t>その他会計（黒字）</t>
  </si>
  <si>
    <t>-</t>
    <phoneticPr fontId="2"/>
  </si>
  <si>
    <t>沖縄県介護保険広域連合（一般会計）</t>
    <rPh sb="12" eb="14">
      <t>イッパン</t>
    </rPh>
    <rPh sb="14" eb="16">
      <t>カイケイ</t>
    </rPh>
    <phoneticPr fontId="5"/>
  </si>
  <si>
    <t>沖縄県介護保険広域連合（特別会計）</t>
    <rPh sb="12" eb="14">
      <t>トクベツ</t>
    </rPh>
    <rPh sb="14" eb="16">
      <t>カイケイ</t>
    </rPh>
    <phoneticPr fontId="5"/>
  </si>
  <si>
    <t>沖縄県後期高齢者医療広域連合（一般会計）</t>
    <rPh sb="15" eb="17">
      <t>イッパン</t>
    </rPh>
    <rPh sb="17" eb="19">
      <t>カイケイ</t>
    </rPh>
    <phoneticPr fontId="5"/>
  </si>
  <si>
    <t>沖縄県後期高齢者医療広域連合（特別会計）</t>
    <rPh sb="15" eb="17">
      <t>トクベツ</t>
    </rPh>
    <rPh sb="17" eb="19">
      <t>カイケイ</t>
    </rPh>
    <phoneticPr fontId="5"/>
  </si>
  <si>
    <t>沖縄県町村交通災害共済組合（一般会計）</t>
    <phoneticPr fontId="5"/>
  </si>
  <si>
    <t>沖縄県市町村総合事務組合（一般会計）</t>
    <phoneticPr fontId="5"/>
  </si>
  <si>
    <t>沖縄県市町村自治会館管理組合（一般会計）</t>
    <phoneticPr fontId="5"/>
  </si>
  <si>
    <t>北部広域市町村圏事務組合（一般会計）</t>
    <phoneticPr fontId="5"/>
  </si>
  <si>
    <t>伊江島カントリークラブ</t>
    <rPh sb="0" eb="3">
      <t>イエジマ</t>
    </rPh>
    <phoneticPr fontId="2"/>
  </si>
  <si>
    <t>伊江島物産センター</t>
    <rPh sb="0" eb="3">
      <t>イエジマ</t>
    </rPh>
    <rPh sb="3" eb="5">
      <t>ブッサン</t>
    </rPh>
    <phoneticPr fontId="2"/>
  </si>
  <si>
    <t>沖縄県町村土地開発公社</t>
    <rPh sb="0" eb="3">
      <t>オキナワケン</t>
    </rPh>
    <rPh sb="3" eb="5">
      <t>チョウソン</t>
    </rPh>
    <rPh sb="5" eb="7">
      <t>トチ</t>
    </rPh>
    <rPh sb="7" eb="9">
      <t>カイハツ</t>
    </rPh>
    <rPh sb="9" eb="11">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</si>
  <si>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</si>
  <si>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</si>
  <si>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</si>
  <si>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</si>
  <si>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</si>
  <si>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</si>
  <si>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</si>
  <si>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</si>
  <si>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</si>
  <si>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</si>
  <si>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</si>
  <si>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</si>
  <si>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将来負担比率においては、ない「０」状態ではあるが、将来負担比率が悪化することのないよう事前対策を行ってく。
実質公債費比率においては過去からの起債抑制策や適量・適切な事業実施により、類似団体平均値よりも下回っており、良好な状態であるといえる。今後もゆとりある計画的な財政運営に努める。</t>
    <rPh sb="4" eb="6">
      <t>ヒリツ</t>
    </rPh>
    <rPh sb="91" eb="93">
      <t>ルイジ</t>
    </rPh>
    <rPh sb="93" eb="95">
      <t>ダンタイ</t>
    </rPh>
    <rPh sb="95" eb="98">
      <t>ヘイキンチ</t>
    </rPh>
    <rPh sb="101" eb="103">
      <t>シタマワ</t>
    </rPh>
    <rPh sb="121" eb="123">
      <t>コンゴ</t>
    </rPh>
    <rPh sb="129" eb="132">
      <t>ケイカクテキ</t>
    </rPh>
    <rPh sb="133" eb="135">
      <t>ザイセイ</t>
    </rPh>
    <rPh sb="135" eb="137">
      <t>ウンエイ</t>
    </rPh>
    <rPh sb="138" eb="139">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</si>
</sst>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6" xfId="33" applyFont="1" applyBorder="1" applyAlignment="1" applyProtection="1">
      <alignment horizontal="center" vertical="center" shrinkToFit="1"/>
      <protection locked="0"/>
    </xf>
    <xf numFmtId="0" fontId="26" fillId="0" borderId="108" xfId="30" applyFont="1" applyBorder="1" applyAlignment="1" applyProtection="1">
      <alignment horizontal="center" vertical="center" shrinkToFit="1"/>
      <protection locked="0"/>
    </xf>
    <xf numFmtId="0" fontId="26" fillId="0" borderId="108" xfId="30" applyFont="1" applyFill="1" applyBorder="1" applyAlignment="1" applyProtection="1">
      <alignment horizontal="center" vertical="center" shrinkToFit="1"/>
      <protection locked="0"/>
    </xf>
    <xf numFmtId="0" fontId="26" fillId="0" borderId="119"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2" xfId="30" applyFont="1" applyBorder="1" applyAlignment="1" applyProtection="1">
      <alignment horizontal="center" vertical="center" shrinkToFit="1"/>
      <protection locked="0"/>
    </xf>
    <xf numFmtId="0" fontId="26" fillId="5" borderId="119"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39"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1"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2"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1"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1"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1"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1"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1"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1"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83"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07" xfId="33" applyNumberFormat="1" applyFont="1" applyBorder="1" applyAlignment="1" applyProtection="1">
      <alignment horizontal="left" vertical="center" shrinkToFit="1"/>
      <protection locked="0"/>
    </xf>
    <xf numFmtId="0" fontId="26" fillId="0" borderId="109" xfId="32" applyFont="1" applyBorder="1" applyAlignment="1" applyProtection="1">
      <alignment horizontal="left" vertical="center" shrinkToFit="1"/>
      <protection locked="0"/>
    </xf>
    <xf numFmtId="0" fontId="26" fillId="0" borderId="110" xfId="32" applyFont="1" applyBorder="1" applyAlignment="1" applyProtection="1">
      <alignment horizontal="left" vertical="center" shrinkToFit="1"/>
      <protection locked="0"/>
    </xf>
    <xf numFmtId="0" fontId="26" fillId="0" borderId="111" xfId="32" applyFont="1" applyBorder="1" applyAlignment="1" applyProtection="1">
      <alignment horizontal="lef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8" xfId="33" applyNumberFormat="1" applyFont="1" applyBorder="1" applyAlignment="1" applyProtection="1">
      <alignment horizontal="left" vertical="center" shrinkToFit="1"/>
      <protection locked="0"/>
    </xf>
    <xf numFmtId="0" fontId="26" fillId="0" borderId="109" xfId="33" applyFont="1" applyBorder="1" applyAlignment="1" applyProtection="1">
      <alignment horizontal="left" vertical="center" shrinkToFit="1"/>
      <protection locked="0"/>
    </xf>
    <xf numFmtId="0" fontId="26" fillId="0" borderId="110" xfId="33" applyFont="1" applyBorder="1" applyAlignment="1" applyProtection="1">
      <alignment horizontal="left" vertical="center" shrinkToFit="1"/>
      <protection locked="0"/>
    </xf>
    <xf numFmtId="0" fontId="26" fillId="0" borderId="111"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4"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5"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09" xfId="33" applyNumberFormat="1" applyFont="1" applyBorder="1" applyAlignment="1" applyProtection="1">
      <alignment horizontal="right" vertical="center" shrinkToFit="1"/>
      <protection locked="0"/>
    </xf>
    <xf numFmtId="177" fontId="26" fillId="0" borderId="110" xfId="33" applyNumberFormat="1" applyFont="1" applyBorder="1" applyAlignment="1" applyProtection="1">
      <alignment horizontal="right" vertical="center" shrinkToFit="1"/>
      <protection locked="0"/>
    </xf>
    <xf numFmtId="177" fontId="26" fillId="0" borderId="111" xfId="33" applyNumberFormat="1" applyFont="1" applyBorder="1" applyAlignment="1" applyProtection="1">
      <alignment horizontal="right" vertical="center" shrinkToFit="1"/>
      <protection locked="0"/>
    </xf>
    <xf numFmtId="0" fontId="26" fillId="0" borderId="10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6" xfId="33" applyNumberFormat="1" applyFont="1" applyBorder="1" applyAlignment="1" applyProtection="1">
      <alignment horizontal="lef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21" xfId="32" applyNumberFormat="1" applyFont="1" applyBorder="1" applyAlignment="1" applyProtection="1">
      <alignment horizontal="right" vertical="center" shrinkToFit="1"/>
      <protection locked="0"/>
    </xf>
    <xf numFmtId="177" fontId="26" fillId="0" borderId="122"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5" xfId="33" applyNumberFormat="1" applyFont="1" applyFill="1" applyBorder="1" applyAlignment="1" applyProtection="1">
      <alignment horizontal="right" vertical="center" shrinkToFit="1"/>
      <protection locked="0"/>
    </xf>
    <xf numFmtId="177" fontId="26" fillId="7" borderId="126" xfId="33" applyNumberFormat="1" applyFont="1" applyFill="1" applyBorder="1" applyAlignment="1" applyProtection="1">
      <alignment horizontal="righ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0" fontId="26" fillId="7" borderId="126" xfId="33" applyNumberFormat="1" applyFont="1" applyFill="1" applyBorder="1" applyAlignment="1" applyProtection="1">
      <alignment horizontal="left" vertical="center" shrinkToFit="1"/>
      <protection locked="0"/>
    </xf>
    <xf numFmtId="0" fontId="26" fillId="7" borderId="129" xfId="33" applyNumberFormat="1" applyFont="1" applyFill="1" applyBorder="1" applyAlignment="1" applyProtection="1">
      <alignment horizontal="left" vertical="center" shrinkToFit="1"/>
      <protection locked="0"/>
    </xf>
    <xf numFmtId="177" fontId="26" fillId="0" borderId="123" xfId="33" applyNumberFormat="1" applyFont="1" applyBorder="1" applyAlignment="1" applyProtection="1">
      <alignment horizontal="right" vertical="center" shrinkToFit="1"/>
      <protection locked="0"/>
    </xf>
    <xf numFmtId="177" fontId="26" fillId="0" borderId="121" xfId="33" applyNumberFormat="1" applyFont="1" applyBorder="1" applyAlignment="1" applyProtection="1">
      <alignment horizontal="righ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3" xfId="30" applyNumberFormat="1" applyFont="1" applyBorder="1" applyAlignment="1" applyProtection="1">
      <alignment horizontal="right" vertical="center" shrinkToFit="1"/>
      <protection locked="0"/>
    </xf>
    <xf numFmtId="188" fontId="26" fillId="0" borderId="133" xfId="30" applyNumberFormat="1" applyFont="1" applyBorder="1" applyAlignment="1" applyProtection="1">
      <alignment horizontal="right" vertical="center" shrinkToFit="1"/>
      <protection locked="0"/>
    </xf>
    <xf numFmtId="0" fontId="26" fillId="0" borderId="133" xfId="30" applyFont="1" applyBorder="1" applyAlignment="1" applyProtection="1">
      <alignment horizontal="left" vertical="center" shrinkToFit="1"/>
      <protection locked="0"/>
    </xf>
    <xf numFmtId="0" fontId="26" fillId="0" borderId="135" xfId="30"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34" xfId="32" applyNumberFormat="1" applyFont="1" applyBorder="1" applyAlignment="1" applyProtection="1">
      <alignment horizontal="right" vertical="center" shrinkToFit="1"/>
      <protection locked="0"/>
    </xf>
    <xf numFmtId="177" fontId="26" fillId="0" borderId="133" xfId="32" applyNumberFormat="1" applyFont="1" applyBorder="1" applyAlignment="1" applyProtection="1">
      <alignment horizontal="righ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6" xfId="30" applyNumberFormat="1" applyFont="1" applyBorder="1" applyAlignment="1" applyProtection="1">
      <alignment horizontal="right" vertical="center" shrinkToFit="1"/>
      <protection locked="0"/>
    </xf>
    <xf numFmtId="177" fontId="26" fillId="0" borderId="109"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0" fontId="26" fillId="0" borderId="113" xfId="30" applyFont="1" applyBorder="1" applyAlignment="1" applyProtection="1">
      <alignment horizontal="left" vertical="center" shrinkToFit="1"/>
      <protection locked="0"/>
    </xf>
    <xf numFmtId="0" fontId="26" fillId="0" borderId="118" xfId="30"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77" fontId="26" fillId="5" borderId="112" xfId="31" applyNumberFormat="1" applyFont="1" applyFill="1" applyBorder="1" applyAlignment="1" applyProtection="1">
      <alignment horizontal="right" vertical="center" shrinkToFit="1"/>
      <protection locked="0"/>
    </xf>
    <xf numFmtId="177" fontId="26" fillId="5" borderId="113" xfId="31" applyNumberFormat="1" applyFont="1" applyFill="1" applyBorder="1" applyAlignment="1" applyProtection="1">
      <alignment horizontal="right" vertical="center" shrinkToFit="1"/>
      <protection locked="0"/>
    </xf>
    <xf numFmtId="177" fontId="26" fillId="5" borderId="114"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5" borderId="113" xfId="31" applyNumberFormat="1" applyFont="1" applyFill="1" applyBorder="1" applyAlignment="1" applyProtection="1">
      <alignment horizontal="right" vertical="center" shrinkToFit="1"/>
      <protection locked="0"/>
    </xf>
    <xf numFmtId="177" fontId="26" fillId="7" borderId="137"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8" xfId="30" applyNumberFormat="1" applyFont="1" applyFill="1" applyBorder="1" applyAlignment="1" applyProtection="1">
      <alignment horizontal="right" vertical="center" shrinkToFit="1"/>
      <protection locked="0"/>
    </xf>
    <xf numFmtId="177" fontId="26" fillId="7" borderId="128" xfId="30" applyNumberFormat="1" applyFont="1" applyFill="1" applyBorder="1" applyAlignment="1" applyProtection="1">
      <alignment horizontal="right" vertical="center" shrinkToFit="1"/>
      <protection locked="0"/>
    </xf>
    <xf numFmtId="177" fontId="26" fillId="7" borderId="126"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1" xfId="30" applyNumberFormat="1" applyFont="1" applyFill="1" applyBorder="1" applyAlignment="1" applyProtection="1">
      <alignment horizontal="right" vertical="center" shrinkToFit="1"/>
      <protection locked="0"/>
    </xf>
    <xf numFmtId="0" fontId="26" fillId="7" borderId="126" xfId="30" applyNumberFormat="1" applyFont="1" applyFill="1" applyBorder="1" applyAlignment="1" applyProtection="1">
      <alignment horizontal="left" vertical="center" shrinkToFit="1"/>
      <protection locked="0"/>
    </xf>
    <xf numFmtId="0" fontId="26" fillId="7" borderId="129"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09" xfId="30" applyNumberFormat="1" applyFont="1" applyFill="1" applyBorder="1" applyAlignment="1" applyProtection="1">
      <alignment horizontal="left" vertical="center" shrinkToFit="1"/>
      <protection locked="0"/>
    </xf>
    <xf numFmtId="0" fontId="26" fillId="5" borderId="110" xfId="30" applyNumberFormat="1" applyFont="1" applyFill="1" applyBorder="1" applyAlignment="1" applyProtection="1">
      <alignment horizontal="left" vertical="center" shrinkToFit="1"/>
      <protection locked="0"/>
    </xf>
    <xf numFmtId="0" fontId="26" fillId="5" borderId="116" xfId="30" applyNumberFormat="1" applyFont="1" applyFill="1" applyBorder="1" applyAlignment="1" applyProtection="1">
      <alignment horizontal="left" vertical="center" shrinkToFit="1"/>
      <protection locked="0"/>
    </xf>
    <xf numFmtId="177" fontId="26" fillId="5" borderId="109" xfId="30" applyNumberFormat="1" applyFont="1" applyFill="1" applyBorder="1" applyAlignment="1" applyProtection="1">
      <alignment horizontal="right" vertical="center" shrinkToFit="1"/>
      <protection locked="0"/>
    </xf>
    <xf numFmtId="177" fontId="26" fillId="5" borderId="110" xfId="30" applyNumberFormat="1" applyFont="1" applyFill="1" applyBorder="1" applyAlignment="1" applyProtection="1">
      <alignment horizontal="right" vertical="center" shrinkToFit="1"/>
      <protection locked="0"/>
    </xf>
    <xf numFmtId="177" fontId="26" fillId="5" borderId="111" xfId="30" applyNumberFormat="1" applyFont="1" applyFill="1" applyBorder="1" applyAlignment="1" applyProtection="1">
      <alignment horizontal="right" vertical="center" shrinkToFit="1"/>
      <protection locked="0"/>
    </xf>
    <xf numFmtId="0" fontId="26" fillId="5" borderId="109" xfId="30" applyFont="1" applyFill="1" applyBorder="1" applyAlignment="1" applyProtection="1">
      <alignment horizontal="left" vertical="center" shrinkToFit="1"/>
      <protection locked="0"/>
    </xf>
    <xf numFmtId="0" fontId="26" fillId="5" borderId="110" xfId="30" applyFont="1" applyFill="1" applyBorder="1" applyAlignment="1" applyProtection="1">
      <alignment horizontal="left" vertical="center" shrinkToFit="1"/>
      <protection locked="0"/>
    </xf>
    <xf numFmtId="0" fontId="26" fillId="5" borderId="111"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5" xfId="30" applyNumberFormat="1" applyFont="1" applyBorder="1" applyAlignment="1" applyProtection="1">
      <alignment horizontal="left" vertical="center" shrinkToFit="1"/>
      <protection locked="0"/>
    </xf>
    <xf numFmtId="0" fontId="26" fillId="0" borderId="109" xfId="30" applyFont="1" applyBorder="1" applyAlignment="1" applyProtection="1">
      <alignment horizontal="left" vertical="center" shrinkToFit="1"/>
      <protection locked="0"/>
    </xf>
    <xf numFmtId="0" fontId="26" fillId="0" borderId="110" xfId="30" applyFont="1" applyBorder="1" applyAlignment="1" applyProtection="1">
      <alignment horizontal="left" vertical="center" shrinkToFit="1"/>
      <protection locked="0"/>
    </xf>
    <xf numFmtId="0" fontId="26" fillId="0" borderId="111"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8" xfId="30" applyNumberFormat="1" applyFont="1" applyBorder="1" applyAlignment="1" applyProtection="1">
      <alignment horizontal="left" vertical="center" shrinkToFit="1"/>
      <protection locked="0"/>
    </xf>
    <xf numFmtId="177" fontId="26" fillId="0" borderId="109" xfId="30" applyNumberFormat="1" applyFont="1" applyBorder="1" applyAlignment="1" applyProtection="1">
      <alignment horizontal="right" vertical="center" shrinkToFit="1"/>
      <protection locked="0"/>
    </xf>
    <xf numFmtId="177" fontId="26" fillId="0" borderId="110" xfId="30" applyNumberFormat="1" applyFont="1" applyBorder="1" applyAlignment="1" applyProtection="1">
      <alignment horizontal="right" vertical="center" shrinkToFit="1"/>
      <protection locked="0"/>
    </xf>
    <xf numFmtId="177" fontId="26" fillId="0" borderId="114" xfId="30" applyNumberFormat="1" applyFont="1" applyBorder="1" applyAlignment="1" applyProtection="1">
      <alignment horizontal="right" vertical="center" shrinkToFit="1"/>
      <protection locked="0"/>
    </xf>
    <xf numFmtId="0" fontId="26" fillId="5" borderId="140" xfId="30" applyFont="1" applyFill="1" applyBorder="1" applyAlignment="1" applyProtection="1">
      <alignment horizontal="left" vertical="center" shrinkToFit="1"/>
      <protection locked="0"/>
    </xf>
    <xf numFmtId="0" fontId="26" fillId="5" borderId="141" xfId="30" applyFont="1" applyFill="1" applyBorder="1" applyAlignment="1" applyProtection="1">
      <alignment horizontal="left" vertical="center" shrinkToFit="1"/>
      <protection locked="0"/>
    </xf>
    <xf numFmtId="0" fontId="26" fillId="5" borderId="142" xfId="30" applyFont="1" applyFill="1" applyBorder="1" applyAlignment="1" applyProtection="1">
      <alignment horizontal="left" vertical="center" shrinkToFit="1"/>
      <protection locked="0"/>
    </xf>
    <xf numFmtId="177" fontId="26" fillId="5" borderId="120" xfId="30" applyNumberFormat="1" applyFont="1" applyFill="1" applyBorder="1" applyAlignment="1" applyProtection="1">
      <alignment horizontal="right" vertical="center" shrinkToFit="1"/>
      <protection locked="0"/>
    </xf>
    <xf numFmtId="177" fontId="26" fillId="5" borderId="121" xfId="30" applyNumberFormat="1" applyFont="1" applyFill="1" applyBorder="1" applyAlignment="1" applyProtection="1">
      <alignment horizontal="right" vertical="center" shrinkToFit="1"/>
      <protection locked="0"/>
    </xf>
    <xf numFmtId="0" fontId="26" fillId="5" borderId="121" xfId="30" applyNumberFormat="1" applyFont="1" applyFill="1" applyBorder="1" applyAlignment="1" applyProtection="1">
      <alignment horizontal="left" vertical="center" shrinkToFit="1"/>
      <protection locked="0"/>
    </xf>
    <xf numFmtId="0" fontId="26" fillId="5" borderId="124" xfId="30" applyNumberFormat="1" applyFont="1" applyFill="1" applyBorder="1" applyAlignment="1" applyProtection="1">
      <alignment horizontal="lef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44" xfId="30" applyNumberFormat="1" applyFont="1" applyFill="1" applyBorder="1" applyAlignment="1" applyProtection="1">
      <alignment horizontal="righ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49"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46"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48"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47"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2"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1"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56"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58"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5" xfId="32" applyNumberFormat="1" applyFont="1" applyFill="1" applyBorder="1" applyAlignment="1" applyProtection="1">
      <alignment horizontal="right" vertical="center" shrinkToFit="1"/>
    </xf>
    <xf numFmtId="188" fontId="26" fillId="5" borderId="126"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7"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4"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859173</c:v>
                </c:pt>
                <c:pt idx="1">
                  <c:v>676519</c:v>
                </c:pt>
                <c:pt idx="2">
                  <c:v>496453</c:v>
                </c:pt>
                <c:pt idx="3">
                  <c:v>574923</c:v>
                </c:pt>
                <c:pt idx="4">
                  <c:v>907438</c:v>
                </c:pt>
              </c:numCache>
            </c:numRef>
          </c:val>
          <c:smooth val="0"/>
        </c:ser>
        <c:dLbls>
          <c:showLegendKey val="0"/>
          <c:showVal val="0"/>
          <c:showCatName val="0"/>
          <c:showSerName val="0"/>
          <c:showPercent val="0"/>
          <c:showBubbleSize val="0"/>
        </c:dLbls>
        <c:marker val="1"/>
        <c:smooth val="0"/>
        <c:axId val="49489024"/>
        <c:axId val="49490944"/>
      </c:lineChart>
      <c:catAx>
        <c:axId val="49489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490944"/>
        <c:crosses val="autoZero"/>
        <c:auto val="1"/>
        <c:lblAlgn val="ctr"/>
        <c:lblOffset val="100"/>
        <c:tickLblSkip val="1"/>
        <c:tickMarkSkip val="1"/>
        <c:noMultiLvlLbl val="0"/>
      </c:catAx>
      <c:valAx>
        <c:axId val="49490944"/>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489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11.1</c:v>
                </c:pt>
                <c:pt idx="1">
                  <c:v>15.47</c:v>
                </c:pt>
                <c:pt idx="2">
                  <c:v>9.2899999999999991</c:v>
                </c:pt>
                <c:pt idx="3">
                  <c:v>6.47</c:v>
                </c:pt>
                <c:pt idx="4">
                  <c:v>10.49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79.12</c:v>
                </c:pt>
                <c:pt idx="1">
                  <c:v>80.150000000000006</c:v>
                </c:pt>
                <c:pt idx="2">
                  <c:v>79.069999999999993</c:v>
                </c:pt>
                <c:pt idx="3">
                  <c:v>77.680000000000007</c:v>
                </c:pt>
                <c:pt idx="4">
                  <c:v>67.53</c:v>
                </c:pt>
              </c:numCache>
            </c:numRef>
          </c:val>
        </c:ser>
        <c:dLbls>
          <c:showLegendKey val="0"/>
          <c:showVal val="0"/>
          <c:showCatName val="0"/>
          <c:showSerName val="0"/>
          <c:showPercent val="0"/>
          <c:showBubbleSize val="0"/>
        </c:dLbls>
        <c:gapWidth val="250"/>
        <c:overlap val="100"/>
        <c:axId val="105790464"/>
        <c:axId val="130360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5.78</c:v>
                </c:pt>
                <c:pt idx="1">
                  <c:v>5</c:v>
                </c:pt>
                <c:pt idx="2">
                  <c:v>-6.45</c:v>
                </c:pt>
                <c:pt idx="3">
                  <c:v>-3.41</c:v>
                </c:pt>
                <c:pt idx="4">
                  <c:v>-1.7</c:v>
                </c:pt>
              </c:numCache>
            </c:numRef>
          </c:val>
          <c:smooth val="0"/>
        </c:ser>
        <c:dLbls>
          <c:showLegendKey val="0"/>
          <c:showVal val="0"/>
          <c:showCatName val="0"/>
          <c:showSerName val="0"/>
          <c:showPercent val="0"/>
          <c:showBubbleSize val="0"/>
        </c:dLbls>
        <c:marker val="1"/>
        <c:smooth val="0"/>
        <c:axId val="105790464"/>
        <c:axId val="130360448"/>
      </c:lineChart>
      <c:catAx>
        <c:axId val="10579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360448"/>
        <c:crosses val="autoZero"/>
        <c:auto val="1"/>
        <c:lblAlgn val="ctr"/>
        <c:lblOffset val="100"/>
        <c:tickLblSkip val="1"/>
        <c:tickMarkSkip val="1"/>
        <c:noMultiLvlLbl val="0"/>
      </c:catAx>
      <c:valAx>
        <c:axId val="130360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790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0.13</c:v>
                </c:pt>
                <c:pt idx="2">
                  <c:v>#N/A</c:v>
                </c:pt>
                <c:pt idx="3">
                  <c:v>0.12</c:v>
                </c:pt>
                <c:pt idx="4">
                  <c:v>#N/A</c:v>
                </c:pt>
                <c:pt idx="5">
                  <c:v>0.12</c:v>
                </c:pt>
                <c:pt idx="6">
                  <c:v>#N/A</c:v>
                </c:pt>
                <c:pt idx="7">
                  <c:v>0.18</c:v>
                </c:pt>
                <c:pt idx="8">
                  <c:v>#N/A</c:v>
                </c:pt>
                <c:pt idx="9">
                  <c:v>0.06</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2.16</c:v>
                </c:pt>
                <c:pt idx="2">
                  <c:v>#N/A</c:v>
                </c:pt>
                <c:pt idx="3">
                  <c:v>2.44</c:v>
                </c:pt>
                <c:pt idx="4">
                  <c:v>#N/A</c:v>
                </c:pt>
                <c:pt idx="5">
                  <c:v>1.51</c:v>
                </c:pt>
                <c:pt idx="6">
                  <c:v>#N/A</c:v>
                </c:pt>
                <c:pt idx="7">
                  <c:v>0.23</c:v>
                </c:pt>
                <c:pt idx="8">
                  <c:v>#N/A</c:v>
                </c:pt>
                <c:pt idx="9">
                  <c:v>0.91</c:v>
                </c:pt>
              </c:numCache>
            </c:numRef>
          </c:val>
        </c:ser>
        <c:ser>
          <c:idx val="6"/>
          <c:order val="6"/>
          <c:tx>
            <c:strRef>
              <c:f>データシート!$A$33</c:f>
              <c:strCache>
                <c:ptCount val="1"/>
                <c:pt idx="0">
                  <c:v>診療所会計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2.64</c:v>
                </c:pt>
                <c:pt idx="2">
                  <c:v>#N/A</c:v>
                </c:pt>
                <c:pt idx="3">
                  <c:v>2.73</c:v>
                </c:pt>
                <c:pt idx="4">
                  <c:v>#N/A</c:v>
                </c:pt>
                <c:pt idx="5">
                  <c:v>2.19</c:v>
                </c:pt>
                <c:pt idx="6">
                  <c:v>#N/A</c:v>
                </c:pt>
                <c:pt idx="7">
                  <c:v>1.71</c:v>
                </c:pt>
                <c:pt idx="8">
                  <c:v>#N/A</c:v>
                </c:pt>
                <c:pt idx="9">
                  <c:v>2.5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8.4499999999999993</c:v>
                </c:pt>
                <c:pt idx="2">
                  <c:v>#N/A</c:v>
                </c:pt>
                <c:pt idx="3">
                  <c:v>12.77</c:v>
                </c:pt>
                <c:pt idx="4">
                  <c:v>#N/A</c:v>
                </c:pt>
                <c:pt idx="5">
                  <c:v>8.42</c:v>
                </c:pt>
                <c:pt idx="6">
                  <c:v>#N/A</c:v>
                </c:pt>
                <c:pt idx="7">
                  <c:v>4.75</c:v>
                </c:pt>
                <c:pt idx="8">
                  <c:v>#N/A</c:v>
                </c:pt>
                <c:pt idx="9">
                  <c:v>7.98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12.16</c:v>
                </c:pt>
                <c:pt idx="2">
                  <c:v>#N/A</c:v>
                </c:pt>
                <c:pt idx="3">
                  <c:v>13.06</c:v>
                </c:pt>
                <c:pt idx="4">
                  <c:v>#N/A</c:v>
                </c:pt>
                <c:pt idx="5">
                  <c:v>16.53</c:v>
                </c:pt>
                <c:pt idx="6">
                  <c:v>#N/A</c:v>
                </c:pt>
                <c:pt idx="7">
                  <c:v>16.02</c:v>
                </c:pt>
                <c:pt idx="8">
                  <c:v>#N/A</c:v>
                </c:pt>
                <c:pt idx="9">
                  <c:v>16.100000000000001</c:v>
                </c:pt>
              </c:numCache>
            </c:numRef>
          </c:val>
        </c:ser>
        <c:ser>
          <c:idx val="9"/>
          <c:order val="9"/>
          <c:tx>
            <c:strRef>
              <c:f>データシート!$A$36</c:f>
              <c:strCache>
                <c:ptCount val="1"/>
                <c:pt idx="0">
                  <c:v>船舶運航事業会計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89.93</c:v>
                </c:pt>
                <c:pt idx="2">
                  <c:v>#N/A</c:v>
                </c:pt>
                <c:pt idx="3">
                  <c:v>94.43</c:v>
                </c:pt>
                <c:pt idx="4">
                  <c:v>#N/A</c:v>
                </c:pt>
                <c:pt idx="5">
                  <c:v>98.17</c:v>
                </c:pt>
                <c:pt idx="6">
                  <c:v>#N/A</c:v>
                </c:pt>
                <c:pt idx="7">
                  <c:v>101.76</c:v>
                </c:pt>
                <c:pt idx="8">
                  <c:v>#N/A</c:v>
                </c:pt>
                <c:pt idx="9">
                  <c:v>103.17</c:v>
                </c:pt>
              </c:numCache>
            </c:numRef>
          </c:val>
        </c:ser>
        <c:dLbls>
          <c:showLegendKey val="0"/>
          <c:showVal val="0"/>
          <c:showCatName val="0"/>
          <c:showSerName val="0"/>
          <c:showPercent val="0"/>
          <c:showBubbleSize val="0"/>
        </c:dLbls>
        <c:gapWidth val="150"/>
        <c:overlap val="100"/>
        <c:axId val="49607424"/>
        <c:axId val="49608960"/>
      </c:barChart>
      <c:catAx>
        <c:axId val="4960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608960"/>
        <c:crosses val="autoZero"/>
        <c:auto val="1"/>
        <c:lblAlgn val="ctr"/>
        <c:lblOffset val="100"/>
        <c:tickLblSkip val="1"/>
        <c:tickMarkSkip val="1"/>
        <c:noMultiLvlLbl val="0"/>
      </c:catAx>
      <c:valAx>
        <c:axId val="49608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07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226</c:v>
                </c:pt>
                <c:pt idx="5">
                  <c:v>220</c:v>
                </c:pt>
                <c:pt idx="8">
                  <c:v>230</c:v>
                </c:pt>
                <c:pt idx="11">
                  <c:v>266</c:v>
                </c:pt>
                <c:pt idx="14">
                  <c:v>284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c:v>
                </c:pt>
                <c:pt idx="3">
                  <c:v>2</c:v>
                </c:pt>
                <c:pt idx="6">
                  <c:v>3</c:v>
                </c:pt>
                <c:pt idx="9">
                  <c:v>3</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314</c:v>
                </c:pt>
                <c:pt idx="3">
                  <c:v>297</c:v>
                </c:pt>
                <c:pt idx="6">
                  <c:v>303</c:v>
                </c:pt>
                <c:pt idx="9">
                  <c:v>345</c:v>
                </c:pt>
                <c:pt idx="12">
                  <c:v>364</c:v>
                </c:pt>
              </c:numCache>
            </c:numRef>
          </c:val>
        </c:ser>
        <c:dLbls>
          <c:showLegendKey val="0"/>
          <c:showVal val="0"/>
          <c:showCatName val="0"/>
          <c:showSerName val="0"/>
          <c:showPercent val="0"/>
          <c:showBubbleSize val="0"/>
        </c:dLbls>
        <c:gapWidth val="100"/>
        <c:overlap val="100"/>
        <c:axId val="130710912"/>
        <c:axId val="130713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90</c:v>
                </c:pt>
                <c:pt idx="2">
                  <c:v>#N/A</c:v>
                </c:pt>
                <c:pt idx="3">
                  <c:v>#N/A</c:v>
                </c:pt>
                <c:pt idx="4">
                  <c:v>79</c:v>
                </c:pt>
                <c:pt idx="5">
                  <c:v>#N/A</c:v>
                </c:pt>
                <c:pt idx="6">
                  <c:v>#N/A</c:v>
                </c:pt>
                <c:pt idx="7">
                  <c:v>76</c:v>
                </c:pt>
                <c:pt idx="8">
                  <c:v>#N/A</c:v>
                </c:pt>
                <c:pt idx="9">
                  <c:v>#N/A</c:v>
                </c:pt>
                <c:pt idx="10">
                  <c:v>82</c:v>
                </c:pt>
                <c:pt idx="11">
                  <c:v>#N/A</c:v>
                </c:pt>
                <c:pt idx="12">
                  <c:v>#N/A</c:v>
                </c:pt>
                <c:pt idx="13">
                  <c:v>82</c:v>
                </c:pt>
                <c:pt idx="14">
                  <c:v>#N/A</c:v>
                </c:pt>
              </c:numCache>
            </c:numRef>
          </c:val>
          <c:smooth val="0"/>
        </c:ser>
        <c:dLbls>
          <c:showLegendKey val="0"/>
          <c:showVal val="0"/>
          <c:showCatName val="0"/>
          <c:showSerName val="0"/>
          <c:showPercent val="0"/>
          <c:showBubbleSize val="0"/>
        </c:dLbls>
        <c:marker val="1"/>
        <c:smooth val="0"/>
        <c:axId val="130710912"/>
        <c:axId val="130713088"/>
      </c:lineChart>
      <c:catAx>
        <c:axId val="13071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713088"/>
        <c:crosses val="autoZero"/>
        <c:auto val="1"/>
        <c:lblAlgn val="ctr"/>
        <c:lblOffset val="100"/>
        <c:tickLblSkip val="1"/>
        <c:tickMarkSkip val="1"/>
        <c:noMultiLvlLbl val="0"/>
      </c:catAx>
      <c:valAx>
        <c:axId val="130713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710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2306</c:v>
                </c:pt>
                <c:pt idx="5">
                  <c:v>2914</c:v>
                </c:pt>
                <c:pt idx="8">
                  <c:v>2897</c:v>
                </c:pt>
                <c:pt idx="11">
                  <c:v>2901</c:v>
                </c:pt>
                <c:pt idx="14">
                  <c:v>3324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3543</c:v>
                </c:pt>
                <c:pt idx="5">
                  <c:v>3547</c:v>
                </c:pt>
                <c:pt idx="8">
                  <c:v>3713</c:v>
                </c:pt>
                <c:pt idx="11">
                  <c:v>3651</c:v>
                </c:pt>
                <c:pt idx="14">
                  <c:v>3641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578</c:v>
                </c:pt>
                <c:pt idx="3">
                  <c:v>539</c:v>
                </c:pt>
                <c:pt idx="6">
                  <c:v>435</c:v>
                </c:pt>
                <c:pt idx="9">
                  <c:v>330</c:v>
                </c:pt>
                <c:pt idx="12">
                  <c:v>228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22</c:v>
                </c:pt>
                <c:pt idx="3">
                  <c:v>21</c:v>
                </c:pt>
                <c:pt idx="6">
                  <c:v>18</c:v>
                </c:pt>
                <c:pt idx="9">
                  <c:v>16</c:v>
                </c:pt>
                <c:pt idx="12">
                  <c:v>14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3454</c:v>
                </c:pt>
                <c:pt idx="3">
                  <c:v>3602</c:v>
                </c:pt>
                <c:pt idx="6">
                  <c:v>3792</c:v>
                </c:pt>
                <c:pt idx="9">
                  <c:v>3835</c:v>
                </c:pt>
                <c:pt idx="12">
                  <c:v>4318</c:v>
                </c:pt>
              </c:numCache>
            </c:numRef>
          </c:val>
        </c:ser>
        <c:dLbls>
          <c:showLegendKey val="0"/>
          <c:showVal val="0"/>
          <c:showCatName val="0"/>
          <c:showSerName val="0"/>
          <c:showPercent val="0"/>
          <c:showBubbleSize val="0"/>
        </c:dLbls>
        <c:gapWidth val="100"/>
        <c:overlap val="100"/>
        <c:axId val="113485696"/>
        <c:axId val="113491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3485696"/>
        <c:axId val="113491968"/>
      </c:lineChart>
      <c:catAx>
        <c:axId val="11348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491968"/>
        <c:crosses val="autoZero"/>
        <c:auto val="1"/>
        <c:lblAlgn val="ctr"/>
        <c:lblOffset val="100"/>
        <c:tickLblSkip val="1"/>
        <c:tickMarkSkip val="1"/>
        <c:noMultiLvlLbl val="0"/>
      </c:catAx>
      <c:valAx>
        <c:axId val="113491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485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{2E6994BF-4BF3-4132-8D58-939991250B38}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{C4605D93-F4A8-4FEA-A501-820B11D7EEB5}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{67C56231-609E-4ED4-9A1C-6457130A80C4}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{35EDD7E5-250D-4F39-92C0-0B9AB747D724}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{0D6372F6-E4B3-4350-9B8C-0143E9E7CBDC}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{2236BBD7-458D-42B8-8C03-C65B9D170DC6}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{2268FA0C-BABB-4BD8-84D6-5419C4956A81}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{CC20FC0E-3BD7-468E-B008-892B92A209E8}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{56FA5928-F584-4DB2-A101-5D137FE59801}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{D8DFB3CC-0D89-4811-9454-CD2C55E5AAF9}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1192704"/>
        <c:axId val="131862528"/>
      </c:scatterChart>
      <c:valAx>
        <c:axId val="1311927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862528"/>
        <c:crosses val="autoZero"/>
        <c:crossBetween val="midCat"/>
      </c:valAx>
      <c:valAx>
        <c:axId val="1318625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1927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{EFBBC9DE-556E-4F37-BE11-75E84D99A6D9}</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{5FE9CED7-ACC7-47A7-BF3E-471D07FC29D2}</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{A74CFC16-0947-43AD-8D44-E6AC1E44C0D5}</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{02CFB247-5E58-42C1-BF0E-CE811AFC37FD}</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{C8D8C9D0-2394-4276-9DAF-EC8A3AB6B64B}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5.0999999999999996</c:v>
                </c:pt>
                <c:pt idx="1">
                  <c:v>4.3</c:v>
                </c:pt>
                <c:pt idx="2">
                  <c:v>4</c:v>
                </c:pt>
                <c:pt idx="3">
                  <c:v>3.9</c:v>
                </c:pt>
                <c:pt idx="4">
                  <c:v>3.8</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{0DDFF793-CF3D-4B6D-9AFD-F488B6674A38}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{1A9F55CD-8F0F-44C8-AFFD-CAF9427BC6C1}</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{CBF13F4C-93F1-453B-B177-493F4121477B}</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{CFFC720F-9A93-4474-B64F-226DA1E0B1A9}</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{91BB6B1F-DF05-439D-A2B9-C618CC476CF8}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31896448"/>
        <c:axId val="131898368"/>
      </c:scatterChart>
      <c:valAx>
        <c:axId val="131896448"/>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898368"/>
        <c:crosses val="autoZero"/>
        <c:crossBetween val="midCat"/>
      </c:valAx>
      <c:valAx>
        <c:axId val="13189836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8964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元利償還金が、前年度より増加した要因として、辺地債分による借入金の元利償還が加算されたことによるが、過去からの起債抑制策や適量・適切な事業実施により良好な状態であるといえる。また、実質公債費比率の分子も低い水準</a:t>
          </a:r>
          <a:r>
            <a:rPr lang="ja-JP" altLang="en-US" sz="1200" b="0" i="0" baseline="0">
              <a:solidFill>
                <a:schemeClr val="dk1"/>
              </a:solidFill>
              <a:effectLst/>
              <a:latin typeface="+mn-lt"/>
              <a:ea typeface="+mn-ea"/>
              <a:cs typeface="+mn-cs"/>
            </a:rPr>
            <a:t>にあり、近年横ばいとなっている。</a:t>
          </a:r>
          <a:endParaRPr lang="ja-JP" altLang="ja-JP" sz="1200">
            <a:effectLst/>
          </a:endParaRPr>
        </a:p>
        <a:p>
          <a:pPr rtl="0"/>
          <a:r>
            <a:rPr lang="ja-JP" altLang="ja-JP" sz="1200" b="0" i="0" baseline="0">
              <a:solidFill>
                <a:schemeClr val="dk1"/>
              </a:solidFill>
              <a:effectLst/>
              <a:latin typeface="+mn-lt"/>
              <a:ea typeface="+mn-ea"/>
              <a:cs typeface="+mn-cs"/>
            </a:rPr>
            <a:t>　今後も、起債に大きく頼ることをせず、ゆとりある計画的な財政運営に努める。</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将来負担額は、ほぼ横ばい状態であるが、地方債の現在高が年々右肩上がりに増加していることがわかる。</a:t>
          </a:r>
          <a:endParaRPr lang="ja-JP" altLang="ja-JP" sz="1200">
            <a:effectLst/>
          </a:endParaRPr>
        </a:p>
        <a:p>
          <a:pPr rtl="0"/>
          <a:r>
            <a:rPr lang="ja-JP" altLang="ja-JP" sz="1200" b="0" i="0" baseline="0">
              <a:solidFill>
                <a:schemeClr val="dk1"/>
              </a:solidFill>
              <a:effectLst/>
              <a:latin typeface="+mn-lt"/>
              <a:ea typeface="+mn-ea"/>
              <a:cs typeface="+mn-cs"/>
            </a:rPr>
            <a:t>　よって、充当可能財源等において、地方債の償還金に充てる減債基金の積み増しを検討し、将来負担比率が悪化することのないよう事前対策を行ってく。</a:t>
          </a:r>
          <a:endParaRPr lang="ja-JP" altLang="ja-JP" sz="1200">
            <a:effectLst/>
          </a:endParaRPr>
        </a:p>
        <a:p>
          <a:r>
            <a:rPr lang="ja-JP" altLang="ja-JP" sz="1200" b="0" i="0" baseline="0">
              <a:solidFill>
                <a:schemeClr val="dk1"/>
              </a:solidFill>
              <a:effectLst/>
              <a:latin typeface="+mn-lt"/>
              <a:ea typeface="+mn-ea"/>
              <a:cs typeface="+mn-cs"/>
            </a:rPr>
            <a:t>　将来負担比率の分子は、平成</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a:t>
          </a:r>
          <a:r>
            <a:rPr lang="en-US" altLang="ja-JP" sz="1200" b="0" i="0" baseline="0">
              <a:solidFill>
                <a:schemeClr val="dk1"/>
              </a:solidFill>
              <a:effectLst/>
              <a:latin typeface="+mn-lt"/>
              <a:ea typeface="+mn-ea"/>
              <a:cs typeface="+mn-cs"/>
            </a:rPr>
            <a:t>2</a:t>
          </a:r>
          <a:r>
            <a:rPr lang="ja-JP" altLang="ja-JP" sz="1200" b="0" i="0" baseline="0">
              <a:solidFill>
                <a:schemeClr val="dk1"/>
              </a:solidFill>
              <a:effectLst/>
              <a:latin typeface="+mn-lt"/>
              <a:ea typeface="+mn-ea"/>
              <a:cs typeface="+mn-cs"/>
            </a:rPr>
            <a:t>,</a:t>
          </a:r>
          <a:r>
            <a:rPr lang="en-US" altLang="ja-JP" sz="1200" b="0" i="0" baseline="0">
              <a:solidFill>
                <a:schemeClr val="dk1"/>
              </a:solidFill>
              <a:effectLst/>
              <a:latin typeface="+mn-lt"/>
              <a:ea typeface="+mn-ea"/>
              <a:cs typeface="+mn-cs"/>
            </a:rPr>
            <a:t>404</a:t>
          </a:r>
          <a:r>
            <a:rPr lang="ja-JP" altLang="ja-JP" sz="1200" b="0" i="0" baseline="0">
              <a:solidFill>
                <a:schemeClr val="dk1"/>
              </a:solidFill>
              <a:effectLst/>
              <a:latin typeface="+mn-lt"/>
              <a:ea typeface="+mn-ea"/>
              <a:cs typeface="+mn-cs"/>
            </a:rPr>
            <a:t>百万円となっており、今後において、現状の推移を保てるよう努める。</a:t>
          </a:r>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沖縄県伊江村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4,700
4,686
22.78
8,293,676
8,025,396
252,584
2,408,909
4,318,431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4,700
4,686
22.78
8,293,676
8,025,396
252,584
2,408,909
4,318,431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4,700
4,686
22.78
8,293,676
8,025,396
252,584
2,408,909
4,318,431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沖縄県伊江村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4,700
4,686
22.78
8,293,676
8,025,396
252,584
2,408,909
4,318,431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近年は横ばい状況できている。</a:t>
          </a:r>
          <a:r>
            <a:rPr lang="ja-JP" altLang="ja-JP" sz="1200" b="0" i="0" baseline="0">
              <a:solidFill>
                <a:schemeClr val="dk1"/>
              </a:solidFill>
              <a:effectLst/>
              <a:latin typeface="+mn-lt"/>
              <a:ea typeface="+mn-ea"/>
              <a:cs typeface="+mn-cs"/>
            </a:rPr>
            <a:t>小規模の第1次産業及び第三次産業は、天候の影響等により農漁業の業績低下や観光客の増減等、不安定要素があることから財政基盤が安定せず、財政力はなかなか伸びない状況が続いている。</a:t>
          </a:r>
          <a:endParaRPr lang="ja-JP" altLang="ja-JP" sz="1200">
            <a:effectLst/>
          </a:endParaRPr>
        </a:p>
        <a:p>
          <a:pPr rtl="0"/>
          <a:r>
            <a:rPr lang="ja-JP" altLang="ja-JP" sz="1200" b="0" i="0" baseline="0">
              <a:solidFill>
                <a:schemeClr val="dk1"/>
              </a:solidFill>
              <a:effectLst/>
              <a:latin typeface="+mn-lt"/>
              <a:ea typeface="+mn-ea"/>
              <a:cs typeface="+mn-cs"/>
            </a:rPr>
            <a:t>　第４次行政改革大綱や地方版総合戦略に基づき、企業誘致等により、交流・定住人口の増加を図るとともに</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税収の</a:t>
          </a:r>
          <a:r>
            <a:rPr lang="ja-JP" altLang="en-US" sz="1200" b="0" i="0" baseline="0">
              <a:solidFill>
                <a:schemeClr val="dk1"/>
              </a:solidFill>
              <a:effectLst/>
              <a:latin typeface="+mn-lt"/>
              <a:ea typeface="+mn-ea"/>
              <a:cs typeface="+mn-cs"/>
            </a:rPr>
            <a:t>徴収率向上による歳入の</a:t>
          </a:r>
          <a:r>
            <a:rPr lang="ja-JP" altLang="ja-JP" sz="1200" b="0" i="0" baseline="0">
              <a:solidFill>
                <a:schemeClr val="dk1"/>
              </a:solidFill>
              <a:effectLst/>
              <a:latin typeface="+mn-lt"/>
              <a:ea typeface="+mn-ea"/>
              <a:cs typeface="+mn-cs"/>
            </a:rPr>
            <a:t>確保</a:t>
          </a:r>
          <a:r>
            <a:rPr lang="ja-JP" altLang="en-US" sz="1200" b="0" i="0" baseline="0">
              <a:solidFill>
                <a:schemeClr val="dk1"/>
              </a:solidFill>
              <a:effectLst/>
              <a:latin typeface="+mn-lt"/>
              <a:ea typeface="+mn-ea"/>
              <a:cs typeface="+mn-cs"/>
            </a:rPr>
            <a:t>、徹底した歳出削減及び組織の見直し等による効率化を図り</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引き続き財政の健全化を図る</a:t>
          </a:r>
          <a:r>
            <a:rPr lang="ja-JP" altLang="ja-JP" sz="1200" b="0" i="0" baseline="0">
              <a:solidFill>
                <a:schemeClr val="dk1"/>
              </a:solidFill>
              <a:effectLst/>
              <a:latin typeface="+mn-lt"/>
              <a:ea typeface="+mn-ea"/>
              <a:cs typeface="+mn-cs"/>
            </a:rPr>
            <a:t>。</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9978</xdr:rowOff>
    </xdr:from>
    <xdr:to>
      <xdr:col>7</xdr:col>
      <xdr:colOff>152400</xdr:colOff>
      <xdr:row>44</xdr:row>
      <xdr:rowOff>9978</xdr:rowOff>
    </xdr:to>
    <xdr:cxnSp macro="">
      <xdr:nvCxnSpPr>
        <xdr:cNvPr id="69" name="直線コネクタ 68"/>
        <xdr:cNvCxnSpPr/>
      </xdr:nvCxnSpPr>
      <xdr:spPr>
        <a:xfrm>
          <a:off x="4114800" y="75537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102705</xdr:rowOff>
    </xdr:from>
    <xdr:ext cx="762000" cy="259045"/>
    <xdr:sp macro="" textlink="">
      <xdr:nvSpPr>
        <xdr:cNvPr id="70" name="財政力平均値テキスト"/>
        <xdr:cNvSpPr txBox="1"/>
      </xdr:nvSpPr>
      <xdr:spPr>
        <a:xfrm>
          <a:off x="5041900" y="747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9978</xdr:rowOff>
    </xdr:from>
    <xdr:to>
      <xdr:col>6</xdr:col>
      <xdr:colOff>0</xdr:colOff>
      <xdr:row>44</xdr:row>
      <xdr:rowOff>27215</xdr:rowOff>
    </xdr:to>
    <xdr:cxnSp macro="">
      <xdr:nvCxnSpPr>
        <xdr:cNvPr id="72" name="直線コネクタ 71"/>
        <xdr:cNvCxnSpPr/>
      </xdr:nvCxnSpPr>
      <xdr:spPr>
        <a:xfrm flipV="1">
          <a:off x="3225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4" name="テキスト ボックス 73"/>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27215</xdr:rowOff>
    </xdr:to>
    <xdr:cxnSp macro="">
      <xdr:nvCxnSpPr>
        <xdr:cNvPr id="75" name="直線コネクタ 74"/>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27215</xdr:rowOff>
    </xdr:to>
    <xdr:cxnSp macro="">
      <xdr:nvCxnSpPr>
        <xdr:cNvPr id="78" name="直線コネクタ 77"/>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88" name="円/楕円 87"/>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147155</xdr:rowOff>
    </xdr:from>
    <xdr:ext cx="762000" cy="259045"/>
    <xdr:sp macro="" textlink="">
      <xdr:nvSpPr>
        <xdr:cNvPr id="89" name="財政力該当値テキスト"/>
        <xdr:cNvSpPr txBox="1"/>
      </xdr:nvSpPr>
      <xdr:spPr>
        <a:xfrm>
          <a:off x="50419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130628</xdr:rowOff>
    </xdr:from>
    <xdr:to>
      <xdr:col>6</xdr:col>
      <xdr:colOff>50800</xdr:colOff>
      <xdr:row>44</xdr:row>
      <xdr:rowOff>60778</xdr:rowOff>
    </xdr:to>
    <xdr:sp macro="" textlink="">
      <xdr:nvSpPr>
        <xdr:cNvPr id="90" name="円/楕円 89"/>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70955</xdr:rowOff>
    </xdr:from>
    <xdr:ext cx="736600" cy="259045"/>
    <xdr:sp macro="" textlink="">
      <xdr:nvSpPr>
        <xdr:cNvPr id="91" name="テキスト ボックス 90"/>
        <xdr:cNvSpPr txBox="1"/>
      </xdr:nvSpPr>
      <xdr:spPr>
        <a:xfrm>
          <a:off x="3733800" y="7271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2" name="円/楕円 91"/>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93" name="テキスト ボックス 92"/>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4" name="円/楕円 93"/>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5" name="テキスト ボックス 94"/>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6" name="円/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7" name="テキスト ボックス 96"/>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昨年度より、</a:t>
          </a:r>
          <a:r>
            <a:rPr lang="en-US" altLang="ja-JP" sz="1200" b="0" i="0" baseline="0">
              <a:solidFill>
                <a:schemeClr val="dk1"/>
              </a:solidFill>
              <a:effectLst/>
              <a:latin typeface="+mn-lt"/>
              <a:ea typeface="+mn-ea"/>
              <a:cs typeface="+mn-cs"/>
            </a:rPr>
            <a:t>6.3</a:t>
          </a:r>
          <a:r>
            <a:rPr lang="ja-JP" altLang="en-US" sz="1200" b="0" i="0" baseline="0">
              <a:solidFill>
                <a:schemeClr val="dk1"/>
              </a:solidFill>
              <a:effectLst/>
              <a:latin typeface="+mn-lt"/>
              <a:ea typeface="+mn-ea"/>
              <a:cs typeface="+mn-cs"/>
            </a:rPr>
            <a:t>％を下回っている理由は、人件費及び物件費の減によるものである。人件費については、退職者（</a:t>
          </a:r>
          <a:r>
            <a:rPr lang="en-US" altLang="ja-JP" sz="1200" b="0" i="0" baseline="0">
              <a:solidFill>
                <a:schemeClr val="dk1"/>
              </a:solidFill>
              <a:effectLst/>
              <a:latin typeface="+mn-lt"/>
              <a:ea typeface="+mn-ea"/>
              <a:cs typeface="+mn-cs"/>
            </a:rPr>
            <a:t>11</a:t>
          </a:r>
          <a:r>
            <a:rPr lang="ja-JP" altLang="en-US" sz="1200" b="0" i="0" baseline="0">
              <a:solidFill>
                <a:schemeClr val="dk1"/>
              </a:solidFill>
              <a:effectLst/>
              <a:latin typeface="+mn-lt"/>
              <a:ea typeface="+mn-ea"/>
              <a:cs typeface="+mn-cs"/>
            </a:rPr>
            <a:t>名）によるもので、物件費は委託料の減によるものである。　　　　　　　　　　　　　　　　　　　　　　　　　　　　　　　　　　　　　　　　　　　　　　　　　　　　　</a:t>
          </a:r>
          <a:r>
            <a:rPr lang="ja-JP" altLang="ja-JP" sz="1200" b="0" i="0" baseline="0">
              <a:solidFill>
                <a:schemeClr val="dk1"/>
              </a:solidFill>
              <a:effectLst/>
              <a:latin typeface="+mn-lt"/>
              <a:ea typeface="+mn-ea"/>
              <a:cs typeface="+mn-cs"/>
            </a:rPr>
            <a:t>今後は、学校校舎建築や大型工事に伴う公債費の償還分が増加することや、</a:t>
          </a:r>
          <a:r>
            <a:rPr lang="ja-JP" altLang="en-US" sz="1200" b="0" i="0" baseline="0">
              <a:solidFill>
                <a:schemeClr val="dk1"/>
              </a:solidFill>
              <a:effectLst/>
              <a:latin typeface="+mn-lt"/>
              <a:ea typeface="+mn-ea"/>
              <a:cs typeface="+mn-cs"/>
            </a:rPr>
            <a:t>子どもの貧困対策等の経費</a:t>
          </a:r>
          <a:r>
            <a:rPr lang="ja-JP" altLang="ja-JP" sz="1200" b="0" i="0" baseline="0">
              <a:solidFill>
                <a:schemeClr val="dk1"/>
              </a:solidFill>
              <a:effectLst/>
              <a:latin typeface="+mn-lt"/>
              <a:ea typeface="+mn-ea"/>
              <a:cs typeface="+mn-cs"/>
            </a:rPr>
            <a:t>増加が予想されることから、ＰＤＣＡサイクルに基づきすべての事務事業を点検・見直し、行財政改革への取組を通じて義務的経費の削減に努め</a:t>
          </a:r>
          <a:r>
            <a:rPr lang="ja-JP" altLang="en-US" sz="1200" b="0" i="0" baseline="0">
              <a:solidFill>
                <a:schemeClr val="dk1"/>
              </a:solidFill>
              <a:effectLst/>
              <a:latin typeface="+mn-lt"/>
              <a:ea typeface="+mn-ea"/>
              <a:cs typeface="+mn-cs"/>
            </a:rPr>
            <a:t>、現在の水準を維持する</a:t>
          </a:r>
          <a:r>
            <a:rPr lang="ja-JP" altLang="ja-JP" sz="1200" b="0" i="0" baseline="0">
              <a:solidFill>
                <a:schemeClr val="dk1"/>
              </a:solidFill>
              <a:effectLst/>
              <a:latin typeface="+mn-lt"/>
              <a:ea typeface="+mn-ea"/>
              <a:cs typeface="+mn-cs"/>
            </a:rPr>
            <a:t>。</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151554</xdr:rowOff>
    </xdr:from>
    <xdr:to>
      <xdr:col>7</xdr:col>
      <xdr:colOff>152400</xdr:colOff>
      <xdr:row>63</xdr:row>
      <xdr:rowOff>62019</xdr:rowOff>
    </xdr:to>
    <xdr:cxnSp macro="">
      <xdr:nvCxnSpPr>
        <xdr:cNvPr id="132" name="直線コネクタ 131"/>
        <xdr:cNvCxnSpPr/>
      </xdr:nvCxnSpPr>
      <xdr:spPr>
        <a:xfrm flipV="1">
          <a:off x="4114800" y="10610004"/>
          <a:ext cx="8382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96731</xdr:rowOff>
    </xdr:from>
    <xdr:to>
      <xdr:col>6</xdr:col>
      <xdr:colOff>0</xdr:colOff>
      <xdr:row>63</xdr:row>
      <xdr:rowOff>62019</xdr:rowOff>
    </xdr:to>
    <xdr:cxnSp macro="">
      <xdr:nvCxnSpPr>
        <xdr:cNvPr id="135" name="直線コネクタ 134"/>
        <xdr:cNvCxnSpPr/>
      </xdr:nvCxnSpPr>
      <xdr:spPr>
        <a:xfrm>
          <a:off x="3225800" y="10726631"/>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96731</xdr:rowOff>
    </xdr:from>
    <xdr:to>
      <xdr:col>4</xdr:col>
      <xdr:colOff>482600</xdr:colOff>
      <xdr:row>62</xdr:row>
      <xdr:rowOff>124883</xdr:rowOff>
    </xdr:to>
    <xdr:cxnSp macro="">
      <xdr:nvCxnSpPr>
        <xdr:cNvPr id="138" name="直線コネクタ 137"/>
        <xdr:cNvCxnSpPr/>
      </xdr:nvCxnSpPr>
      <xdr:spPr>
        <a:xfrm flipV="1">
          <a:off x="2336800" y="1072663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40" name="テキスト ボックス 139"/>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112819</xdr:rowOff>
    </xdr:from>
    <xdr:to>
      <xdr:col>3</xdr:col>
      <xdr:colOff>279400</xdr:colOff>
      <xdr:row>62</xdr:row>
      <xdr:rowOff>124883</xdr:rowOff>
    </xdr:to>
    <xdr:cxnSp macro="">
      <xdr:nvCxnSpPr>
        <xdr:cNvPr id="141" name="直線コネクタ 140"/>
        <xdr:cNvCxnSpPr/>
      </xdr:nvCxnSpPr>
      <xdr:spPr>
        <a:xfrm>
          <a:off x="1447800" y="10742719"/>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100754</xdr:rowOff>
    </xdr:from>
    <xdr:to>
      <xdr:col>7</xdr:col>
      <xdr:colOff>203200</xdr:colOff>
      <xdr:row>62</xdr:row>
      <xdr:rowOff>30904</xdr:rowOff>
    </xdr:to>
    <xdr:sp macro="" textlink="">
      <xdr:nvSpPr>
        <xdr:cNvPr id="151" name="円/楕円 150"/>
        <xdr:cNvSpPr/>
      </xdr:nvSpPr>
      <xdr:spPr>
        <a:xfrm>
          <a:off x="49022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117281</xdr:rowOff>
    </xdr:from>
    <xdr:ext cx="762000" cy="259045"/>
    <xdr:sp macro="" textlink="">
      <xdr:nvSpPr>
        <xdr:cNvPr id="152" name="財政構造の弾力性該当値テキスト"/>
        <xdr:cNvSpPr txBox="1"/>
      </xdr:nvSpPr>
      <xdr:spPr>
        <a:xfrm>
          <a:off x="5041900" y="1040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11219</xdr:rowOff>
    </xdr:from>
    <xdr:to>
      <xdr:col>6</xdr:col>
      <xdr:colOff>50800</xdr:colOff>
      <xdr:row>63</xdr:row>
      <xdr:rowOff>112819</xdr:rowOff>
    </xdr:to>
    <xdr:sp macro="" textlink="">
      <xdr:nvSpPr>
        <xdr:cNvPr id="153" name="円/楕円 152"/>
        <xdr:cNvSpPr/>
      </xdr:nvSpPr>
      <xdr:spPr>
        <a:xfrm>
          <a:off x="4064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122996</xdr:rowOff>
    </xdr:from>
    <xdr:ext cx="736600" cy="259045"/>
    <xdr:sp macro="" textlink="">
      <xdr:nvSpPr>
        <xdr:cNvPr id="154" name="テキスト ボックス 153"/>
        <xdr:cNvSpPr txBox="1"/>
      </xdr:nvSpPr>
      <xdr:spPr>
        <a:xfrm>
          <a:off x="3733800" y="10581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45931</xdr:rowOff>
    </xdr:from>
    <xdr:to>
      <xdr:col>4</xdr:col>
      <xdr:colOff>533400</xdr:colOff>
      <xdr:row>62</xdr:row>
      <xdr:rowOff>147531</xdr:rowOff>
    </xdr:to>
    <xdr:sp macro="" textlink="">
      <xdr:nvSpPr>
        <xdr:cNvPr id="155" name="円/楕円 154"/>
        <xdr:cNvSpPr/>
      </xdr:nvSpPr>
      <xdr:spPr>
        <a:xfrm>
          <a:off x="3175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157708</xdr:rowOff>
    </xdr:from>
    <xdr:ext cx="762000" cy="259045"/>
    <xdr:sp macro="" textlink="">
      <xdr:nvSpPr>
        <xdr:cNvPr id="156" name="テキスト ボックス 155"/>
        <xdr:cNvSpPr txBox="1"/>
      </xdr:nvSpPr>
      <xdr:spPr>
        <a:xfrm>
          <a:off x="2844800" y="1044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74083</xdr:rowOff>
    </xdr:from>
    <xdr:to>
      <xdr:col>3</xdr:col>
      <xdr:colOff>330200</xdr:colOff>
      <xdr:row>63</xdr:row>
      <xdr:rowOff>4233</xdr:rowOff>
    </xdr:to>
    <xdr:sp macro="" textlink="">
      <xdr:nvSpPr>
        <xdr:cNvPr id="157" name="円/楕円 156"/>
        <xdr:cNvSpPr/>
      </xdr:nvSpPr>
      <xdr:spPr>
        <a:xfrm>
          <a:off x="2286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160460</xdr:rowOff>
    </xdr:from>
    <xdr:ext cx="762000" cy="259045"/>
    <xdr:sp macro="" textlink="">
      <xdr:nvSpPr>
        <xdr:cNvPr id="158" name="テキスト ボックス 157"/>
        <xdr:cNvSpPr txBox="1"/>
      </xdr:nvSpPr>
      <xdr:spPr>
        <a:xfrm>
          <a:off x="1955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62019</xdr:rowOff>
    </xdr:from>
    <xdr:to>
      <xdr:col>2</xdr:col>
      <xdr:colOff>127000</xdr:colOff>
      <xdr:row>62</xdr:row>
      <xdr:rowOff>163619</xdr:rowOff>
    </xdr:to>
    <xdr:sp macro="" textlink="">
      <xdr:nvSpPr>
        <xdr:cNvPr id="159" name="円/楕円 158"/>
        <xdr:cNvSpPr/>
      </xdr:nvSpPr>
      <xdr:spPr>
        <a:xfrm>
          <a:off x="1397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2346</xdr:rowOff>
    </xdr:from>
    <xdr:ext cx="762000" cy="259045"/>
    <xdr:sp macro="" textlink="">
      <xdr:nvSpPr>
        <xdr:cNvPr id="160" name="テキスト ボックス 159"/>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[407,602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人件費、物件費及び維持補修費の合計額の人口一人当たりの金額が類似団体平均を上回っているのは、主に物件費</a:t>
          </a:r>
          <a:r>
            <a:rPr lang="ja-JP" altLang="en-US" sz="1200" b="0" i="0" baseline="0">
              <a:solidFill>
                <a:schemeClr val="dk1"/>
              </a:solidFill>
              <a:effectLst/>
              <a:latin typeface="+mn-lt"/>
              <a:ea typeface="+mn-ea"/>
              <a:cs typeface="+mn-cs"/>
            </a:rPr>
            <a:t>（賃金）</a:t>
          </a:r>
          <a:r>
            <a:rPr lang="ja-JP" altLang="ja-JP" sz="1200" b="0" i="0" baseline="0">
              <a:solidFill>
                <a:schemeClr val="dk1"/>
              </a:solidFill>
              <a:effectLst/>
              <a:latin typeface="+mn-lt"/>
              <a:ea typeface="+mn-ea"/>
              <a:cs typeface="+mn-cs"/>
            </a:rPr>
            <a:t>が要因となっている。本村は離島という特殊条件もあり、村立２保育所や村立小中学校、</a:t>
          </a:r>
          <a:r>
            <a:rPr lang="ja-JP" altLang="en-US" sz="1200" b="0" i="0" baseline="0">
              <a:solidFill>
                <a:schemeClr val="dk1"/>
              </a:solidFill>
              <a:effectLst/>
              <a:latin typeface="+mn-lt"/>
              <a:ea typeface="+mn-ea"/>
              <a:cs typeface="+mn-cs"/>
            </a:rPr>
            <a:t>村立診療所及び</a:t>
          </a:r>
          <a:r>
            <a:rPr lang="ja-JP" altLang="ja-JP" sz="1200" b="0" i="0" baseline="0">
              <a:solidFill>
                <a:schemeClr val="dk1"/>
              </a:solidFill>
              <a:effectLst/>
              <a:latin typeface="+mn-lt"/>
              <a:ea typeface="+mn-ea"/>
              <a:cs typeface="+mn-cs"/>
            </a:rPr>
            <a:t>ごみ処理業務及び人夫等の賃金や公共用施設の修繕費等が影響している。</a:t>
          </a:r>
          <a:endParaRPr lang="ja-JP" altLang="ja-JP" sz="1200">
            <a:effectLst/>
          </a:endParaRPr>
        </a:p>
        <a:p>
          <a:pPr rtl="0"/>
          <a:r>
            <a:rPr lang="ja-JP" altLang="ja-JP" sz="1200" b="0" i="0" baseline="0">
              <a:solidFill>
                <a:schemeClr val="dk1"/>
              </a:solidFill>
              <a:effectLst/>
              <a:latin typeface="+mn-lt"/>
              <a:ea typeface="+mn-ea"/>
              <a:cs typeface="+mn-cs"/>
            </a:rPr>
            <a:t>　今後は、公共施設維持補修等については、民間でも実施可能な部分については、指定管理者制度を検討するなど、委託化を検討しコストの低減を図っていく方針である。</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148286</xdr:rowOff>
    </xdr:from>
    <xdr:to>
      <xdr:col>7</xdr:col>
      <xdr:colOff>152400</xdr:colOff>
      <xdr:row>82</xdr:row>
      <xdr:rowOff>152668</xdr:rowOff>
    </xdr:to>
    <xdr:cxnSp macro="">
      <xdr:nvCxnSpPr>
        <xdr:cNvPr id="196" name="直線コネクタ 195"/>
        <xdr:cNvCxnSpPr/>
      </xdr:nvCxnSpPr>
      <xdr:spPr>
        <a:xfrm>
          <a:off x="4114800" y="14207186"/>
          <a:ext cx="8382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136040</xdr:rowOff>
    </xdr:from>
    <xdr:to>
      <xdr:col>6</xdr:col>
      <xdr:colOff>0</xdr:colOff>
      <xdr:row>82</xdr:row>
      <xdr:rowOff>148286</xdr:rowOff>
    </xdr:to>
    <xdr:cxnSp macro="">
      <xdr:nvCxnSpPr>
        <xdr:cNvPr id="199" name="直線コネクタ 198"/>
        <xdr:cNvCxnSpPr/>
      </xdr:nvCxnSpPr>
      <xdr:spPr>
        <a:xfrm>
          <a:off x="3225800" y="14194940"/>
          <a:ext cx="8890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11485</xdr:rowOff>
    </xdr:from>
    <xdr:ext cx="736600" cy="259045"/>
    <xdr:sp macro="" textlink="">
      <xdr:nvSpPr>
        <xdr:cNvPr id="201" name="テキスト ボックス 200"/>
        <xdr:cNvSpPr txBox="1"/>
      </xdr:nvSpPr>
      <xdr:spPr>
        <a:xfrm>
          <a:off x="3733800" y="1389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107586</xdr:rowOff>
    </xdr:from>
    <xdr:to>
      <xdr:col>4</xdr:col>
      <xdr:colOff>482600</xdr:colOff>
      <xdr:row>82</xdr:row>
      <xdr:rowOff>136040</xdr:rowOff>
    </xdr:to>
    <xdr:cxnSp macro="">
      <xdr:nvCxnSpPr>
        <xdr:cNvPr id="202" name="直線コネクタ 201"/>
        <xdr:cNvCxnSpPr/>
      </xdr:nvCxnSpPr>
      <xdr:spPr>
        <a:xfrm>
          <a:off x="2336800" y="14166486"/>
          <a:ext cx="889000" cy="2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153319</xdr:rowOff>
    </xdr:from>
    <xdr:ext cx="762000" cy="259045"/>
    <xdr:sp macro="" textlink="">
      <xdr:nvSpPr>
        <xdr:cNvPr id="204" name="テキスト ボックス 203"/>
        <xdr:cNvSpPr txBox="1"/>
      </xdr:nvSpPr>
      <xdr:spPr>
        <a:xfrm>
          <a:off x="2844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97588</xdr:rowOff>
    </xdr:from>
    <xdr:to>
      <xdr:col>3</xdr:col>
      <xdr:colOff>279400</xdr:colOff>
      <xdr:row>82</xdr:row>
      <xdr:rowOff>107586</xdr:rowOff>
    </xdr:to>
    <xdr:cxnSp macro="">
      <xdr:nvCxnSpPr>
        <xdr:cNvPr id="205" name="直線コネクタ 204"/>
        <xdr:cNvCxnSpPr/>
      </xdr:nvCxnSpPr>
      <xdr:spPr>
        <a:xfrm>
          <a:off x="1447800" y="14156488"/>
          <a:ext cx="889000" cy="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158213</xdr:rowOff>
    </xdr:from>
    <xdr:ext cx="762000" cy="259045"/>
    <xdr:sp macro="" textlink="">
      <xdr:nvSpPr>
        <xdr:cNvPr id="207" name="テキスト ボックス 206"/>
        <xdr:cNvSpPr txBox="1"/>
      </xdr:nvSpPr>
      <xdr:spPr>
        <a:xfrm>
          <a:off x="1955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101868</xdr:rowOff>
    </xdr:from>
    <xdr:to>
      <xdr:col>7</xdr:col>
      <xdr:colOff>203200</xdr:colOff>
      <xdr:row>83</xdr:row>
      <xdr:rowOff>32018</xdr:rowOff>
    </xdr:to>
    <xdr:sp macro="" textlink="">
      <xdr:nvSpPr>
        <xdr:cNvPr id="215" name="円/楕円 214"/>
        <xdr:cNvSpPr/>
      </xdr:nvSpPr>
      <xdr:spPr>
        <a:xfrm>
          <a:off x="4902200" y="1416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73945</xdr:rowOff>
    </xdr:from>
    <xdr:ext cx="762000" cy="259045"/>
    <xdr:sp macro="" textlink="">
      <xdr:nvSpPr>
        <xdr:cNvPr id="216" name="人件費・物件費等の状況該当値テキスト"/>
        <xdr:cNvSpPr txBox="1"/>
      </xdr:nvSpPr>
      <xdr:spPr>
        <a:xfrm>
          <a:off x="5041900" y="14132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407,602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97486</xdr:rowOff>
    </xdr:from>
    <xdr:to>
      <xdr:col>6</xdr:col>
      <xdr:colOff>50800</xdr:colOff>
      <xdr:row>83</xdr:row>
      <xdr:rowOff>27636</xdr:rowOff>
    </xdr:to>
    <xdr:sp macro="" textlink="">
      <xdr:nvSpPr>
        <xdr:cNvPr id="217" name="円/楕円 216"/>
        <xdr:cNvSpPr/>
      </xdr:nvSpPr>
      <xdr:spPr>
        <a:xfrm>
          <a:off x="4064000" y="1415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12413</xdr:rowOff>
    </xdr:from>
    <xdr:ext cx="736600" cy="259045"/>
    <xdr:sp macro="" textlink="">
      <xdr:nvSpPr>
        <xdr:cNvPr id="218" name="テキスト ボックス 217"/>
        <xdr:cNvSpPr txBox="1"/>
      </xdr:nvSpPr>
      <xdr:spPr>
        <a:xfrm>
          <a:off x="3733800" y="1424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403,788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85240</xdr:rowOff>
    </xdr:from>
    <xdr:to>
      <xdr:col>4</xdr:col>
      <xdr:colOff>533400</xdr:colOff>
      <xdr:row>83</xdr:row>
      <xdr:rowOff>15390</xdr:rowOff>
    </xdr:to>
    <xdr:sp macro="" textlink="">
      <xdr:nvSpPr>
        <xdr:cNvPr id="219" name="円/楕円 218"/>
        <xdr:cNvSpPr/>
      </xdr:nvSpPr>
      <xdr:spPr>
        <a:xfrm>
          <a:off x="3175000" y="141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167</xdr:rowOff>
    </xdr:from>
    <xdr:ext cx="762000" cy="259045"/>
    <xdr:sp macro="" textlink="">
      <xdr:nvSpPr>
        <xdr:cNvPr id="220" name="テキスト ボックス 219"/>
        <xdr:cNvSpPr txBox="1"/>
      </xdr:nvSpPr>
      <xdr:spPr>
        <a:xfrm>
          <a:off x="2844800" y="142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393,131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56786</xdr:rowOff>
    </xdr:from>
    <xdr:to>
      <xdr:col>3</xdr:col>
      <xdr:colOff>330200</xdr:colOff>
      <xdr:row>82</xdr:row>
      <xdr:rowOff>158386</xdr:rowOff>
    </xdr:to>
    <xdr:sp macro="" textlink="">
      <xdr:nvSpPr>
        <xdr:cNvPr id="221" name="円/楕円 220"/>
        <xdr:cNvSpPr/>
      </xdr:nvSpPr>
      <xdr:spPr>
        <a:xfrm>
          <a:off x="2286000" y="1411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143163</xdr:rowOff>
    </xdr:from>
    <xdr:ext cx="762000" cy="259045"/>
    <xdr:sp macro="" textlink="">
      <xdr:nvSpPr>
        <xdr:cNvPr id="222" name="テキスト ボックス 221"/>
        <xdr:cNvSpPr txBox="1"/>
      </xdr:nvSpPr>
      <xdr:spPr>
        <a:xfrm>
          <a:off x="1955800" y="1420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368,367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46788</xdr:rowOff>
    </xdr:from>
    <xdr:to>
      <xdr:col>2</xdr:col>
      <xdr:colOff>127000</xdr:colOff>
      <xdr:row>82</xdr:row>
      <xdr:rowOff>148388</xdr:rowOff>
    </xdr:to>
    <xdr:sp macro="" textlink="">
      <xdr:nvSpPr>
        <xdr:cNvPr id="223" name="円/楕円 222"/>
        <xdr:cNvSpPr/>
      </xdr:nvSpPr>
      <xdr:spPr>
        <a:xfrm>
          <a:off x="1397000" y="1410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133165</xdr:rowOff>
    </xdr:from>
    <xdr:ext cx="762000" cy="259045"/>
    <xdr:sp macro="" textlink="">
      <xdr:nvSpPr>
        <xdr:cNvPr id="224" name="テキスト ボックス 223"/>
        <xdr:cNvSpPr txBox="1"/>
      </xdr:nvSpPr>
      <xdr:spPr>
        <a:xfrm>
          <a:off x="1066800" y="1419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359,666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類似団体を上回っているが、</a:t>
          </a:r>
          <a:r>
            <a:rPr lang="ja-JP" altLang="ja-JP" sz="1200" b="0" i="0" baseline="0">
              <a:solidFill>
                <a:schemeClr val="dk1"/>
              </a:solidFill>
              <a:effectLst/>
              <a:latin typeface="+mn-lt"/>
              <a:ea typeface="+mn-ea"/>
              <a:cs typeface="+mn-cs"/>
            </a:rPr>
            <a:t>国の人事院勧告と県人事委員会に基づき、国・県の動向と経済状況を踏まえつつ、労働組合とも協調しながら給与の適正化を図っている。今後とも類似団体で常に上位にランクインできるよう、</a:t>
          </a:r>
          <a:r>
            <a:rPr lang="ja-JP" altLang="en-US" sz="1200" b="0" i="0" baseline="0">
              <a:solidFill>
                <a:schemeClr val="dk1"/>
              </a:solidFill>
              <a:effectLst/>
              <a:latin typeface="+mn-lt"/>
              <a:ea typeface="+mn-ea"/>
              <a:cs typeface="+mn-cs"/>
            </a:rPr>
            <a:t>給与表の見直しや人事評価制度の導入等、</a:t>
          </a:r>
          <a:r>
            <a:rPr lang="ja-JP" altLang="ja-JP" sz="1200" b="0" i="0" baseline="0">
              <a:solidFill>
                <a:schemeClr val="dk1"/>
              </a:solidFill>
              <a:effectLst/>
              <a:latin typeface="+mn-lt"/>
              <a:ea typeface="+mn-ea"/>
              <a:cs typeface="+mn-cs"/>
            </a:rPr>
            <a:t>より一層の財政健全化に努める。</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126237</xdr:rowOff>
    </xdr:from>
    <xdr:to>
      <xdr:col>24</xdr:col>
      <xdr:colOff>558800</xdr:colOff>
      <xdr:row>89</xdr:row>
      <xdr:rowOff>132587</xdr:rowOff>
    </xdr:to>
    <xdr:cxnSp macro="">
      <xdr:nvCxnSpPr>
        <xdr:cNvPr id="251" name="直線コネクタ 250"/>
        <xdr:cNvCxnSpPr/>
      </xdr:nvCxnSpPr>
      <xdr:spPr>
        <a:xfrm flipV="1">
          <a:off x="17018000" y="1418513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104664</xdr:rowOff>
    </xdr:from>
    <xdr:ext cx="762000" cy="259045"/>
    <xdr:sp macro="" textlink="">
      <xdr:nvSpPr>
        <xdr:cNvPr id="252" name="給与水準   （国との比較）最小値テキスト"/>
        <xdr:cNvSpPr txBox="1"/>
      </xdr:nvSpPr>
      <xdr:spPr>
        <a:xfrm>
          <a:off x="17106900" y="153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132587</xdr:rowOff>
    </xdr:from>
    <xdr:to>
      <xdr:col>24</xdr:col>
      <xdr:colOff>647700</xdr:colOff>
      <xdr:row>89</xdr:row>
      <xdr:rowOff>132587</xdr:rowOff>
    </xdr:to>
    <xdr:cxnSp macro="">
      <xdr:nvCxnSpPr>
        <xdr:cNvPr id="253" name="直線コネクタ 252"/>
        <xdr:cNvCxnSpPr/>
      </xdr:nvCxnSpPr>
      <xdr:spPr>
        <a:xfrm>
          <a:off x="16929100" y="153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41164</xdr:rowOff>
    </xdr:from>
    <xdr:ext cx="762000" cy="259045"/>
    <xdr:sp macro="" textlink="">
      <xdr:nvSpPr>
        <xdr:cNvPr id="254" name="給与水準   （国との比較）最大値テキスト"/>
        <xdr:cNvSpPr txBox="1"/>
      </xdr:nvSpPr>
      <xdr:spPr>
        <a:xfrm>
          <a:off x="17106900" y="139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126237</xdr:rowOff>
    </xdr:from>
    <xdr:to>
      <xdr:col>24</xdr:col>
      <xdr:colOff>647700</xdr:colOff>
      <xdr:row>82</xdr:row>
      <xdr:rowOff>126237</xdr:rowOff>
    </xdr:to>
    <xdr:cxnSp macro="">
      <xdr:nvCxnSpPr>
        <xdr:cNvPr id="255" name="直線コネクタ 254"/>
        <xdr:cNvCxnSpPr/>
      </xdr:nvCxnSpPr>
      <xdr:spPr>
        <a:xfrm>
          <a:off x="16929100" y="1418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96774</xdr:rowOff>
    </xdr:from>
    <xdr:to>
      <xdr:col>24</xdr:col>
      <xdr:colOff>558800</xdr:colOff>
      <xdr:row>87</xdr:row>
      <xdr:rowOff>41148</xdr:rowOff>
    </xdr:to>
    <xdr:cxnSp macro="">
      <xdr:nvCxnSpPr>
        <xdr:cNvPr id="256" name="直線コネクタ 255"/>
        <xdr:cNvCxnSpPr/>
      </xdr:nvCxnSpPr>
      <xdr:spPr>
        <a:xfrm>
          <a:off x="16179800" y="14841474"/>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112031</xdr:rowOff>
    </xdr:from>
    <xdr:ext cx="762000" cy="259045"/>
    <xdr:sp macro="" textlink="">
      <xdr:nvSpPr>
        <xdr:cNvPr id="257" name="給与水準   （国との比較）平均値テキスト"/>
        <xdr:cNvSpPr txBox="1"/>
      </xdr:nvSpPr>
      <xdr:spPr>
        <a:xfrm>
          <a:off x="17106900" y="1502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139954</xdr:rowOff>
    </xdr:from>
    <xdr:to>
      <xdr:col>24</xdr:col>
      <xdr:colOff>609600</xdr:colOff>
      <xdr:row>88</xdr:row>
      <xdr:rowOff>70104</xdr:rowOff>
    </xdr:to>
    <xdr:sp macro="" textlink="">
      <xdr:nvSpPr>
        <xdr:cNvPr id="258" name="フローチャート : 判断 257"/>
        <xdr:cNvSpPr/>
      </xdr:nvSpPr>
      <xdr:spPr>
        <a:xfrm>
          <a:off x="169672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87122</xdr:rowOff>
    </xdr:from>
    <xdr:to>
      <xdr:col>23</xdr:col>
      <xdr:colOff>406400</xdr:colOff>
      <xdr:row>86</xdr:row>
      <xdr:rowOff>96774</xdr:rowOff>
    </xdr:to>
    <xdr:cxnSp macro="">
      <xdr:nvCxnSpPr>
        <xdr:cNvPr id="259" name="直線コネクタ 258"/>
        <xdr:cNvCxnSpPr/>
      </xdr:nvCxnSpPr>
      <xdr:spPr>
        <a:xfrm>
          <a:off x="15290800" y="1483182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0" name="フローチャート : 判断 259"/>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35577</xdr:rowOff>
    </xdr:from>
    <xdr:ext cx="736600" cy="259045"/>
    <xdr:sp macro="" textlink="">
      <xdr:nvSpPr>
        <xdr:cNvPr id="261" name="テキスト ボックス 260"/>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87122</xdr:rowOff>
    </xdr:from>
    <xdr:to>
      <xdr:col>22</xdr:col>
      <xdr:colOff>203200</xdr:colOff>
      <xdr:row>88</xdr:row>
      <xdr:rowOff>106172</xdr:rowOff>
    </xdr:to>
    <xdr:cxnSp macro="">
      <xdr:nvCxnSpPr>
        <xdr:cNvPr id="262" name="直線コネクタ 261"/>
        <xdr:cNvCxnSpPr/>
      </xdr:nvCxnSpPr>
      <xdr:spPr>
        <a:xfrm flipV="1">
          <a:off x="14401800" y="14831822"/>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63" name="フローチャート : 判断 262"/>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4" name="テキスト ボックス 263"/>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106172</xdr:rowOff>
    </xdr:from>
    <xdr:to>
      <xdr:col>21</xdr:col>
      <xdr:colOff>0</xdr:colOff>
      <xdr:row>88</xdr:row>
      <xdr:rowOff>120650</xdr:rowOff>
    </xdr:to>
    <xdr:cxnSp macro="">
      <xdr:nvCxnSpPr>
        <xdr:cNvPr id="265" name="直線コネクタ 264"/>
        <xdr:cNvCxnSpPr/>
      </xdr:nvCxnSpPr>
      <xdr:spPr>
        <a:xfrm flipV="1">
          <a:off x="13512800" y="1519377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130048</xdr:rowOff>
    </xdr:from>
    <xdr:to>
      <xdr:col>21</xdr:col>
      <xdr:colOff>50800</xdr:colOff>
      <xdr:row>90</xdr:row>
      <xdr:rowOff>60198</xdr:rowOff>
    </xdr:to>
    <xdr:sp macro="" textlink="">
      <xdr:nvSpPr>
        <xdr:cNvPr id="266" name="フローチャート : 判断 265"/>
        <xdr:cNvSpPr/>
      </xdr:nvSpPr>
      <xdr:spPr>
        <a:xfrm>
          <a:off x="14351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44975</xdr:rowOff>
    </xdr:from>
    <xdr:ext cx="762000" cy="259045"/>
    <xdr:sp macro="" textlink="">
      <xdr:nvSpPr>
        <xdr:cNvPr id="267" name="テキスト ボックス 266"/>
        <xdr:cNvSpPr txBox="1"/>
      </xdr:nvSpPr>
      <xdr:spPr>
        <a:xfrm>
          <a:off x="14020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120396</xdr:rowOff>
    </xdr:from>
    <xdr:to>
      <xdr:col>19</xdr:col>
      <xdr:colOff>533400</xdr:colOff>
      <xdr:row>90</xdr:row>
      <xdr:rowOff>50546</xdr:rowOff>
    </xdr:to>
    <xdr:sp macro="" textlink="">
      <xdr:nvSpPr>
        <xdr:cNvPr id="268" name="フローチャート : 判断 267"/>
        <xdr:cNvSpPr/>
      </xdr:nvSpPr>
      <xdr:spPr>
        <a:xfrm>
          <a:off x="13462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35323</xdr:rowOff>
    </xdr:from>
    <xdr:ext cx="762000" cy="259045"/>
    <xdr:sp macro="" textlink="">
      <xdr:nvSpPr>
        <xdr:cNvPr id="269" name="テキスト ボックス 268"/>
        <xdr:cNvSpPr txBox="1"/>
      </xdr:nvSpPr>
      <xdr:spPr>
        <a:xfrm>
          <a:off x="13131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161798</xdr:rowOff>
    </xdr:from>
    <xdr:to>
      <xdr:col>24</xdr:col>
      <xdr:colOff>609600</xdr:colOff>
      <xdr:row>87</xdr:row>
      <xdr:rowOff>91948</xdr:rowOff>
    </xdr:to>
    <xdr:sp macro="" textlink="">
      <xdr:nvSpPr>
        <xdr:cNvPr id="275" name="円/楕円 274"/>
        <xdr:cNvSpPr/>
      </xdr:nvSpPr>
      <xdr:spPr>
        <a:xfrm>
          <a:off x="16967200" y="1490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6875</xdr:rowOff>
    </xdr:from>
    <xdr:ext cx="762000" cy="259045"/>
    <xdr:sp macro="" textlink="">
      <xdr:nvSpPr>
        <xdr:cNvPr id="276" name="給与水準   （国との比較）該当値テキスト"/>
        <xdr:cNvSpPr txBox="1"/>
      </xdr:nvSpPr>
      <xdr:spPr>
        <a:xfrm>
          <a:off x="17106900" y="1475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45974</xdr:rowOff>
    </xdr:from>
    <xdr:to>
      <xdr:col>23</xdr:col>
      <xdr:colOff>457200</xdr:colOff>
      <xdr:row>86</xdr:row>
      <xdr:rowOff>147574</xdr:rowOff>
    </xdr:to>
    <xdr:sp macro="" textlink="">
      <xdr:nvSpPr>
        <xdr:cNvPr id="277" name="円/楕円 276"/>
        <xdr:cNvSpPr/>
      </xdr:nvSpPr>
      <xdr:spPr>
        <a:xfrm>
          <a:off x="16129000" y="147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157751</xdr:rowOff>
    </xdr:from>
    <xdr:ext cx="736600" cy="259045"/>
    <xdr:sp macro="" textlink="">
      <xdr:nvSpPr>
        <xdr:cNvPr id="278" name="テキスト ボックス 277"/>
        <xdr:cNvSpPr txBox="1"/>
      </xdr:nvSpPr>
      <xdr:spPr>
        <a:xfrm>
          <a:off x="15798800" y="1455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36322</xdr:rowOff>
    </xdr:from>
    <xdr:to>
      <xdr:col>22</xdr:col>
      <xdr:colOff>254000</xdr:colOff>
      <xdr:row>86</xdr:row>
      <xdr:rowOff>137922</xdr:rowOff>
    </xdr:to>
    <xdr:sp macro="" textlink="">
      <xdr:nvSpPr>
        <xdr:cNvPr id="279" name="円/楕円 278"/>
        <xdr:cNvSpPr/>
      </xdr:nvSpPr>
      <xdr:spPr>
        <a:xfrm>
          <a:off x="15240000" y="1478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148099</xdr:rowOff>
    </xdr:from>
    <xdr:ext cx="762000" cy="259045"/>
    <xdr:sp macro="" textlink="">
      <xdr:nvSpPr>
        <xdr:cNvPr id="280" name="テキスト ボックス 279"/>
        <xdr:cNvSpPr txBox="1"/>
      </xdr:nvSpPr>
      <xdr:spPr>
        <a:xfrm>
          <a:off x="14909800" y="1454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55372</xdr:rowOff>
    </xdr:from>
    <xdr:to>
      <xdr:col>21</xdr:col>
      <xdr:colOff>50800</xdr:colOff>
      <xdr:row>88</xdr:row>
      <xdr:rowOff>156972</xdr:rowOff>
    </xdr:to>
    <xdr:sp macro="" textlink="">
      <xdr:nvSpPr>
        <xdr:cNvPr id="281" name="円/楕円 280"/>
        <xdr:cNvSpPr/>
      </xdr:nvSpPr>
      <xdr:spPr>
        <a:xfrm>
          <a:off x="14351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167149</xdr:rowOff>
    </xdr:from>
    <xdr:ext cx="762000" cy="259045"/>
    <xdr:sp macro="" textlink="">
      <xdr:nvSpPr>
        <xdr:cNvPr id="282" name="テキスト ボックス 281"/>
        <xdr:cNvSpPr txBox="1"/>
      </xdr:nvSpPr>
      <xdr:spPr>
        <a:xfrm>
          <a:off x="14020800" y="1491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69850</xdr:rowOff>
    </xdr:from>
    <xdr:to>
      <xdr:col>19</xdr:col>
      <xdr:colOff>533400</xdr:colOff>
      <xdr:row>89</xdr:row>
      <xdr:rowOff>0</xdr:rowOff>
    </xdr:to>
    <xdr:sp macro="" textlink="">
      <xdr:nvSpPr>
        <xdr:cNvPr id="283" name="円/楕円 282"/>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10177</xdr:rowOff>
    </xdr:from>
    <xdr:ext cx="762000" cy="259045"/>
    <xdr:sp macro="" textlink="">
      <xdr:nvSpPr>
        <xdr:cNvPr id="284" name="テキスト ボックス 283"/>
        <xdr:cNvSpPr txBox="1"/>
      </xdr:nvSpPr>
      <xdr:spPr>
        <a:xfrm>
          <a:off x="13131800" y="149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昨年より</a:t>
          </a:r>
          <a:r>
            <a:rPr lang="en-US" altLang="ja-JP" sz="1200" b="0" i="0" baseline="0">
              <a:solidFill>
                <a:schemeClr val="dk1"/>
              </a:solidFill>
              <a:effectLst/>
              <a:latin typeface="+mn-lt"/>
              <a:ea typeface="+mn-ea"/>
              <a:cs typeface="+mn-cs"/>
            </a:rPr>
            <a:t>0.79</a:t>
          </a:r>
          <a:r>
            <a:rPr lang="ja-JP" altLang="en-US" sz="1200" b="0" i="0" baseline="0">
              <a:solidFill>
                <a:schemeClr val="dk1"/>
              </a:solidFill>
              <a:effectLst/>
              <a:latin typeface="+mn-lt"/>
              <a:ea typeface="+mn-ea"/>
              <a:cs typeface="+mn-cs"/>
            </a:rPr>
            <a:t>増ではあるが、</a:t>
          </a:r>
          <a:r>
            <a:rPr lang="ja-JP" altLang="ja-JP" sz="1200" b="0" i="0" baseline="0">
              <a:solidFill>
                <a:schemeClr val="dk1"/>
              </a:solidFill>
              <a:effectLst/>
              <a:latin typeface="+mn-lt"/>
              <a:ea typeface="+mn-ea"/>
              <a:cs typeface="+mn-cs"/>
            </a:rPr>
            <a:t>本村の特質とも言える村立診療所や村立保育所等に従事している職員を含めた上で改善した要因は、事務職において、</a:t>
          </a:r>
          <a:r>
            <a:rPr lang="ja-JP" altLang="en-US" sz="1200" b="0" i="0" baseline="0">
              <a:solidFill>
                <a:schemeClr val="dk1"/>
              </a:solidFill>
              <a:effectLst/>
              <a:latin typeface="+mn-lt"/>
              <a:ea typeface="+mn-ea"/>
              <a:cs typeface="+mn-cs"/>
            </a:rPr>
            <a:t>退職者補充による</a:t>
          </a:r>
          <a:r>
            <a:rPr lang="ja-JP" altLang="ja-JP" sz="1200" b="0" i="0" baseline="0">
              <a:solidFill>
                <a:schemeClr val="dk1"/>
              </a:solidFill>
              <a:effectLst/>
              <a:latin typeface="+mn-lt"/>
              <a:ea typeface="+mn-ea"/>
              <a:cs typeface="+mn-cs"/>
            </a:rPr>
            <a:t>新規採用職員の抑制等、定員削減を実施してきたことによる。</a:t>
          </a:r>
          <a:endParaRPr lang="ja-JP" altLang="ja-JP" sz="1200">
            <a:effectLst/>
          </a:endParaRPr>
        </a:p>
        <a:p>
          <a:pPr rtl="0"/>
          <a:r>
            <a:rPr lang="ja-JP" altLang="ja-JP" sz="1200" b="0" i="0" baseline="0">
              <a:solidFill>
                <a:schemeClr val="dk1"/>
              </a:solidFill>
              <a:effectLst/>
              <a:latin typeface="+mn-lt"/>
              <a:ea typeface="+mn-ea"/>
              <a:cs typeface="+mn-cs"/>
            </a:rPr>
            <a:t>　堆肥センターや人工透析センターの開設により、職員数の増加がありますが、住民サービスを低下させることなく定数管理に努め、電子自治体の推進や自治体クラウドへの移行及び、民間委託の推進等により、組織の簡素化及び適正化を推進する。</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1" name="直線コネクタ 310"/>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2"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3" name="直線コネクタ 312"/>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4"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5" name="直線コネクタ 314"/>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12598</xdr:rowOff>
    </xdr:from>
    <xdr:to>
      <xdr:col>24</xdr:col>
      <xdr:colOff>558800</xdr:colOff>
      <xdr:row>62</xdr:row>
      <xdr:rowOff>31661</xdr:rowOff>
    </xdr:to>
    <xdr:cxnSp macro="">
      <xdr:nvCxnSpPr>
        <xdr:cNvPr id="316" name="直線コネクタ 315"/>
        <xdr:cNvCxnSpPr/>
      </xdr:nvCxnSpPr>
      <xdr:spPr>
        <a:xfrm>
          <a:off x="16179800" y="10642498"/>
          <a:ext cx="838200" cy="1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7" name="定員管理の状況平均値テキスト"/>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18" name="フローチャート : 判断 317"/>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12598</xdr:rowOff>
    </xdr:from>
    <xdr:to>
      <xdr:col>23</xdr:col>
      <xdr:colOff>406400</xdr:colOff>
      <xdr:row>62</xdr:row>
      <xdr:rowOff>15977</xdr:rowOff>
    </xdr:to>
    <xdr:cxnSp macro="">
      <xdr:nvCxnSpPr>
        <xdr:cNvPr id="319" name="直線コネクタ 318"/>
        <xdr:cNvCxnSpPr/>
      </xdr:nvCxnSpPr>
      <xdr:spPr>
        <a:xfrm flipV="1">
          <a:off x="15290800" y="10642498"/>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1" name="テキスト ボックス 320"/>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167157</xdr:rowOff>
    </xdr:from>
    <xdr:to>
      <xdr:col>22</xdr:col>
      <xdr:colOff>203200</xdr:colOff>
      <xdr:row>62</xdr:row>
      <xdr:rowOff>15977</xdr:rowOff>
    </xdr:to>
    <xdr:cxnSp macro="">
      <xdr:nvCxnSpPr>
        <xdr:cNvPr id="322" name="直線コネクタ 321"/>
        <xdr:cNvCxnSpPr/>
      </xdr:nvCxnSpPr>
      <xdr:spPr>
        <a:xfrm>
          <a:off x="14401800" y="10625607"/>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3" name="フローチャート : 判断 322"/>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4" name="テキスト ボックス 323"/>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133134</xdr:rowOff>
    </xdr:from>
    <xdr:to>
      <xdr:col>21</xdr:col>
      <xdr:colOff>0</xdr:colOff>
      <xdr:row>61</xdr:row>
      <xdr:rowOff>167157</xdr:rowOff>
    </xdr:to>
    <xdr:cxnSp macro="">
      <xdr:nvCxnSpPr>
        <xdr:cNvPr id="325" name="直線コネクタ 324"/>
        <xdr:cNvCxnSpPr/>
      </xdr:nvCxnSpPr>
      <xdr:spPr>
        <a:xfrm>
          <a:off x="13512800" y="10591584"/>
          <a:ext cx="8890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6" name="フローチャート : 判断 325"/>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7" name="テキスト ボックス 326"/>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28" name="フローチャート : 判断 327"/>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29" name="テキスト ボックス 328"/>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152311</xdr:rowOff>
    </xdr:from>
    <xdr:to>
      <xdr:col>24</xdr:col>
      <xdr:colOff>609600</xdr:colOff>
      <xdr:row>62</xdr:row>
      <xdr:rowOff>82461</xdr:rowOff>
    </xdr:to>
    <xdr:sp macro="" textlink="">
      <xdr:nvSpPr>
        <xdr:cNvPr id="335" name="円/楕円 334"/>
        <xdr:cNvSpPr/>
      </xdr:nvSpPr>
      <xdr:spPr>
        <a:xfrm>
          <a:off x="16967200" y="106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124388</xdr:rowOff>
    </xdr:from>
    <xdr:ext cx="762000" cy="259045"/>
    <xdr:sp macro="" textlink="">
      <xdr:nvSpPr>
        <xdr:cNvPr id="336" name="定員管理の状況該当値テキスト"/>
        <xdr:cNvSpPr txBox="1"/>
      </xdr:nvSpPr>
      <xdr:spPr>
        <a:xfrm>
          <a:off x="17106900" y="1058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133248</xdr:rowOff>
    </xdr:from>
    <xdr:to>
      <xdr:col>23</xdr:col>
      <xdr:colOff>457200</xdr:colOff>
      <xdr:row>62</xdr:row>
      <xdr:rowOff>63398</xdr:rowOff>
    </xdr:to>
    <xdr:sp macro="" textlink="">
      <xdr:nvSpPr>
        <xdr:cNvPr id="337" name="円/楕円 336"/>
        <xdr:cNvSpPr/>
      </xdr:nvSpPr>
      <xdr:spPr>
        <a:xfrm>
          <a:off x="16129000" y="105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48175</xdr:rowOff>
    </xdr:from>
    <xdr:ext cx="736600" cy="259045"/>
    <xdr:sp macro="" textlink="">
      <xdr:nvSpPr>
        <xdr:cNvPr id="338" name="テキスト ボックス 337"/>
        <xdr:cNvSpPr txBox="1"/>
      </xdr:nvSpPr>
      <xdr:spPr>
        <a:xfrm>
          <a:off x="15798800" y="10678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136627</xdr:rowOff>
    </xdr:from>
    <xdr:to>
      <xdr:col>22</xdr:col>
      <xdr:colOff>254000</xdr:colOff>
      <xdr:row>62</xdr:row>
      <xdr:rowOff>66777</xdr:rowOff>
    </xdr:to>
    <xdr:sp macro="" textlink="">
      <xdr:nvSpPr>
        <xdr:cNvPr id="339" name="円/楕円 338"/>
        <xdr:cNvSpPr/>
      </xdr:nvSpPr>
      <xdr:spPr>
        <a:xfrm>
          <a:off x="15240000" y="1059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51554</xdr:rowOff>
    </xdr:from>
    <xdr:ext cx="762000" cy="259045"/>
    <xdr:sp macro="" textlink="">
      <xdr:nvSpPr>
        <xdr:cNvPr id="340" name="テキスト ボックス 339"/>
        <xdr:cNvSpPr txBox="1"/>
      </xdr:nvSpPr>
      <xdr:spPr>
        <a:xfrm>
          <a:off x="14909800" y="10681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116357</xdr:rowOff>
    </xdr:from>
    <xdr:to>
      <xdr:col>21</xdr:col>
      <xdr:colOff>50800</xdr:colOff>
      <xdr:row>62</xdr:row>
      <xdr:rowOff>46507</xdr:rowOff>
    </xdr:to>
    <xdr:sp macro="" textlink="">
      <xdr:nvSpPr>
        <xdr:cNvPr id="341" name="円/楕円 340"/>
        <xdr:cNvSpPr/>
      </xdr:nvSpPr>
      <xdr:spPr>
        <a:xfrm>
          <a:off x="14351000" y="1057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31284</xdr:rowOff>
    </xdr:from>
    <xdr:ext cx="762000" cy="259045"/>
    <xdr:sp macro="" textlink="">
      <xdr:nvSpPr>
        <xdr:cNvPr id="342" name="テキスト ボックス 341"/>
        <xdr:cNvSpPr txBox="1"/>
      </xdr:nvSpPr>
      <xdr:spPr>
        <a:xfrm>
          <a:off x="14020800" y="1066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82334</xdr:rowOff>
    </xdr:from>
    <xdr:to>
      <xdr:col>19</xdr:col>
      <xdr:colOff>533400</xdr:colOff>
      <xdr:row>62</xdr:row>
      <xdr:rowOff>12484</xdr:rowOff>
    </xdr:to>
    <xdr:sp macro="" textlink="">
      <xdr:nvSpPr>
        <xdr:cNvPr id="343" name="円/楕円 342"/>
        <xdr:cNvSpPr/>
      </xdr:nvSpPr>
      <xdr:spPr>
        <a:xfrm>
          <a:off x="13462000" y="105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168711</xdr:rowOff>
    </xdr:from>
    <xdr:ext cx="762000" cy="259045"/>
    <xdr:sp macro="" textlink="">
      <xdr:nvSpPr>
        <xdr:cNvPr id="344" name="テキスト ボックス 343"/>
        <xdr:cNvSpPr txBox="1"/>
      </xdr:nvSpPr>
      <xdr:spPr>
        <a:xfrm>
          <a:off x="13131800" y="1062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従来からの起債抑制策や適量・適切な事業実施により、類似団体平均を大きく下回る</a:t>
          </a:r>
          <a:r>
            <a:rPr lang="en-US" altLang="ja-JP" sz="1200" b="0" i="0" baseline="0">
              <a:solidFill>
                <a:schemeClr val="dk1"/>
              </a:solidFill>
              <a:effectLst/>
              <a:latin typeface="+mn-lt"/>
              <a:ea typeface="+mn-ea"/>
              <a:cs typeface="+mn-cs"/>
            </a:rPr>
            <a:t>3.8</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であり、昨年度より</a:t>
          </a:r>
          <a:r>
            <a:rPr lang="en-US" altLang="ja-JP" sz="1200" b="0" i="0" baseline="0">
              <a:solidFill>
                <a:schemeClr val="dk1"/>
              </a:solidFill>
              <a:effectLst/>
              <a:latin typeface="+mn-lt"/>
              <a:ea typeface="+mn-ea"/>
              <a:cs typeface="+mn-cs"/>
            </a:rPr>
            <a:t>0.1</a:t>
          </a:r>
          <a:r>
            <a:rPr lang="ja-JP" altLang="en-US" sz="1200" b="0" i="0" baseline="0">
              <a:solidFill>
                <a:schemeClr val="dk1"/>
              </a:solidFill>
              <a:effectLst/>
              <a:latin typeface="+mn-lt"/>
              <a:ea typeface="+mn-ea"/>
              <a:cs typeface="+mn-cs"/>
            </a:rPr>
            <a:t>％減となっている</a:t>
          </a:r>
          <a:r>
            <a:rPr lang="ja-JP" altLang="ja-JP" sz="1200" b="0" i="0" baseline="0">
              <a:solidFill>
                <a:schemeClr val="dk1"/>
              </a:solidFill>
              <a:effectLst/>
              <a:latin typeface="+mn-lt"/>
              <a:ea typeface="+mn-ea"/>
              <a:cs typeface="+mn-cs"/>
            </a:rPr>
            <a:t>。</a:t>
          </a:r>
          <a:endParaRPr lang="ja-JP" altLang="ja-JP" sz="1200">
            <a:effectLst/>
          </a:endParaRPr>
        </a:p>
        <a:p>
          <a:r>
            <a:rPr lang="ja-JP" altLang="ja-JP" sz="1200" b="0" i="0" baseline="0">
              <a:solidFill>
                <a:schemeClr val="dk1"/>
              </a:solidFill>
              <a:effectLst/>
              <a:latin typeface="+mn-lt"/>
              <a:ea typeface="+mn-ea"/>
              <a:cs typeface="+mn-cs"/>
            </a:rPr>
            <a:t>　今後とも、緊急度・住民ニーズを的確に把握した事業の選択と集中により、起債に大きく頼ることのない財政運営に努める。</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0" name="直線コネクタ 369"/>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3"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4" name="直線コネクタ 373"/>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69088</xdr:rowOff>
    </xdr:from>
    <xdr:to>
      <xdr:col>24</xdr:col>
      <xdr:colOff>558800</xdr:colOff>
      <xdr:row>40</xdr:row>
      <xdr:rowOff>73914</xdr:rowOff>
    </xdr:to>
    <xdr:cxnSp macro="">
      <xdr:nvCxnSpPr>
        <xdr:cNvPr id="375" name="直線コネクタ 374"/>
        <xdr:cNvCxnSpPr/>
      </xdr:nvCxnSpPr>
      <xdr:spPr>
        <a:xfrm flipV="1">
          <a:off x="16179800" y="692708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6"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7" name="フローチャート : 判断 376"/>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73914</xdr:rowOff>
    </xdr:from>
    <xdr:to>
      <xdr:col>23</xdr:col>
      <xdr:colOff>406400</xdr:colOff>
      <xdr:row>40</xdr:row>
      <xdr:rowOff>78740</xdr:rowOff>
    </xdr:to>
    <xdr:cxnSp macro="">
      <xdr:nvCxnSpPr>
        <xdr:cNvPr id="378" name="直線コネクタ 377"/>
        <xdr:cNvCxnSpPr/>
      </xdr:nvCxnSpPr>
      <xdr:spPr>
        <a:xfrm flipV="1">
          <a:off x="15290800" y="693191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79" name="フローチャート : 判断 378"/>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0" name="テキスト ボックス 379"/>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78740</xdr:rowOff>
    </xdr:from>
    <xdr:to>
      <xdr:col>22</xdr:col>
      <xdr:colOff>203200</xdr:colOff>
      <xdr:row>40</xdr:row>
      <xdr:rowOff>93218</xdr:rowOff>
    </xdr:to>
    <xdr:cxnSp macro="">
      <xdr:nvCxnSpPr>
        <xdr:cNvPr id="381" name="直線コネクタ 380"/>
        <xdr:cNvCxnSpPr/>
      </xdr:nvCxnSpPr>
      <xdr:spPr>
        <a:xfrm flipV="1">
          <a:off x="14401800" y="693674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2" name="フローチャート : 判断 381"/>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3" name="テキスト ボックス 382"/>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93218</xdr:rowOff>
    </xdr:from>
    <xdr:to>
      <xdr:col>21</xdr:col>
      <xdr:colOff>0</xdr:colOff>
      <xdr:row>40</xdr:row>
      <xdr:rowOff>131826</xdr:rowOff>
    </xdr:to>
    <xdr:cxnSp macro="">
      <xdr:nvCxnSpPr>
        <xdr:cNvPr id="384" name="直線コネクタ 383"/>
        <xdr:cNvCxnSpPr/>
      </xdr:nvCxnSpPr>
      <xdr:spPr>
        <a:xfrm flipV="1">
          <a:off x="13512800" y="695121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5" name="フローチャート : 判断 384"/>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6" name="テキスト ボックス 385"/>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7" name="フローチャート : 判断 386"/>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88" name="テキスト ボックス 387"/>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18288</xdr:rowOff>
    </xdr:from>
    <xdr:to>
      <xdr:col>24</xdr:col>
      <xdr:colOff>609600</xdr:colOff>
      <xdr:row>40</xdr:row>
      <xdr:rowOff>119888</xdr:rowOff>
    </xdr:to>
    <xdr:sp macro="" textlink="">
      <xdr:nvSpPr>
        <xdr:cNvPr id="394" name="円/楕円 393"/>
        <xdr:cNvSpPr/>
      </xdr:nvSpPr>
      <xdr:spPr>
        <a:xfrm>
          <a:off x="169672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34815</xdr:rowOff>
    </xdr:from>
    <xdr:ext cx="762000" cy="259045"/>
    <xdr:sp macro="" textlink="">
      <xdr:nvSpPr>
        <xdr:cNvPr id="395" name="公債費負担の状況該当値テキスト"/>
        <xdr:cNvSpPr txBox="1"/>
      </xdr:nvSpPr>
      <xdr:spPr>
        <a:xfrm>
          <a:off x="17106900" y="672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23114</xdr:rowOff>
    </xdr:from>
    <xdr:to>
      <xdr:col>23</xdr:col>
      <xdr:colOff>457200</xdr:colOff>
      <xdr:row>40</xdr:row>
      <xdr:rowOff>124714</xdr:rowOff>
    </xdr:to>
    <xdr:sp macro="" textlink="">
      <xdr:nvSpPr>
        <xdr:cNvPr id="396" name="円/楕円 395"/>
        <xdr:cNvSpPr/>
      </xdr:nvSpPr>
      <xdr:spPr>
        <a:xfrm>
          <a:off x="16129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134891</xdr:rowOff>
    </xdr:from>
    <xdr:ext cx="736600" cy="259045"/>
    <xdr:sp macro="" textlink="">
      <xdr:nvSpPr>
        <xdr:cNvPr id="397" name="テキスト ボックス 396"/>
        <xdr:cNvSpPr txBox="1"/>
      </xdr:nvSpPr>
      <xdr:spPr>
        <a:xfrm>
          <a:off x="15798800" y="664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27940</xdr:rowOff>
    </xdr:from>
    <xdr:to>
      <xdr:col>22</xdr:col>
      <xdr:colOff>254000</xdr:colOff>
      <xdr:row>40</xdr:row>
      <xdr:rowOff>129540</xdr:rowOff>
    </xdr:to>
    <xdr:sp macro="" textlink="">
      <xdr:nvSpPr>
        <xdr:cNvPr id="398" name="円/楕円 397"/>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139717</xdr:rowOff>
    </xdr:from>
    <xdr:ext cx="762000" cy="259045"/>
    <xdr:sp macro="" textlink="">
      <xdr:nvSpPr>
        <xdr:cNvPr id="399" name="テキスト ボックス 398"/>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42418</xdr:rowOff>
    </xdr:from>
    <xdr:to>
      <xdr:col>21</xdr:col>
      <xdr:colOff>50800</xdr:colOff>
      <xdr:row>40</xdr:row>
      <xdr:rowOff>144018</xdr:rowOff>
    </xdr:to>
    <xdr:sp macro="" textlink="">
      <xdr:nvSpPr>
        <xdr:cNvPr id="400" name="円/楕円 399"/>
        <xdr:cNvSpPr/>
      </xdr:nvSpPr>
      <xdr:spPr>
        <a:xfrm>
          <a:off x="14351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154195</xdr:rowOff>
    </xdr:from>
    <xdr:ext cx="762000" cy="259045"/>
    <xdr:sp macro="" textlink="">
      <xdr:nvSpPr>
        <xdr:cNvPr id="401" name="テキスト ボックス 400"/>
        <xdr:cNvSpPr txBox="1"/>
      </xdr:nvSpPr>
      <xdr:spPr>
        <a:xfrm>
          <a:off x="14020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81026</xdr:rowOff>
    </xdr:from>
    <xdr:to>
      <xdr:col>19</xdr:col>
      <xdr:colOff>533400</xdr:colOff>
      <xdr:row>41</xdr:row>
      <xdr:rowOff>11176</xdr:rowOff>
    </xdr:to>
    <xdr:sp macro="" textlink="">
      <xdr:nvSpPr>
        <xdr:cNvPr id="402" name="円/楕円 401"/>
        <xdr:cNvSpPr/>
      </xdr:nvSpPr>
      <xdr:spPr>
        <a:xfrm>
          <a:off x="13462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21353</xdr:rowOff>
    </xdr:from>
    <xdr:ext cx="762000" cy="259045"/>
    <xdr:sp macro="" textlink="">
      <xdr:nvSpPr>
        <xdr:cNvPr id="403" name="テキスト ボックス 402"/>
        <xdr:cNvSpPr txBox="1"/>
      </xdr:nvSpPr>
      <xdr:spPr>
        <a:xfrm>
          <a:off x="13131800" y="670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24</a:t>
          </a:r>
          <a:r>
            <a:rPr lang="ja-JP" altLang="ja-JP" sz="1200" b="0" i="0" baseline="0">
              <a:solidFill>
                <a:schemeClr val="dk1"/>
              </a:solidFill>
              <a:effectLst/>
              <a:latin typeface="+mn-lt"/>
              <a:ea typeface="+mn-ea"/>
              <a:cs typeface="+mn-cs"/>
            </a:rPr>
            <a:t>年度策定の行政改革大綱及びアクションプランにおいて、計画的な定員管理を行っている。また、財政調整基金及び減債基金の積立による充当可能基金の増額等があり、類似団体の中では1位となっている。</a:t>
          </a:r>
          <a:endParaRPr lang="ja-JP" altLang="ja-JP" sz="1200">
            <a:effectLst/>
          </a:endParaRPr>
        </a:p>
        <a:p>
          <a:r>
            <a:rPr lang="ja-JP" altLang="ja-JP" sz="1200" b="0" i="0" baseline="0">
              <a:solidFill>
                <a:schemeClr val="dk1"/>
              </a:solidFill>
              <a:effectLst/>
              <a:latin typeface="+mn-lt"/>
              <a:ea typeface="+mn-ea"/>
              <a:cs typeface="+mn-cs"/>
            </a:rPr>
            <a:t>　今後も</a:t>
          </a:r>
          <a:r>
            <a:rPr lang="ja-JP" altLang="en-US" sz="1200" b="0" i="0" baseline="0">
              <a:solidFill>
                <a:schemeClr val="dk1"/>
              </a:solidFill>
              <a:effectLst/>
              <a:latin typeface="+mn-lt"/>
              <a:ea typeface="+mn-ea"/>
              <a:cs typeface="+mn-cs"/>
            </a:rPr>
            <a:t>引き続き、</a:t>
          </a:r>
          <a:r>
            <a:rPr lang="ja-JP" altLang="ja-JP" sz="1200" b="0" i="0" baseline="0">
              <a:solidFill>
                <a:schemeClr val="dk1"/>
              </a:solidFill>
              <a:effectLst/>
              <a:latin typeface="+mn-lt"/>
              <a:ea typeface="+mn-ea"/>
              <a:cs typeface="+mn-cs"/>
            </a:rPr>
            <a:t>公債費等義務的経費の削減を中心とする行財政改革を進め、財政の健全化に努める。</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2" name="直線コネクタ 431"/>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3"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4" name="直線コネクタ 433"/>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5" name="フローチャート : 判断 44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6" name="テキスト ボックス 44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沖縄県伊江村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4,700
4,686
22.78
8,293,676
8,025,396
252,584
2,408,909
4,318,431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人件費に係るものは、平成</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年度において</a:t>
          </a:r>
          <a:r>
            <a:rPr lang="en-US" altLang="ja-JP" sz="1200" b="0" i="0" baseline="0">
              <a:solidFill>
                <a:schemeClr val="dk1"/>
              </a:solidFill>
              <a:effectLst/>
              <a:latin typeface="+mn-lt"/>
              <a:ea typeface="+mn-ea"/>
              <a:cs typeface="+mn-cs"/>
            </a:rPr>
            <a:t>31.6</a:t>
          </a:r>
          <a:r>
            <a:rPr lang="ja-JP" altLang="ja-JP" sz="1200" b="0" i="0" baseline="0">
              <a:solidFill>
                <a:schemeClr val="dk1"/>
              </a:solidFill>
              <a:effectLst/>
              <a:latin typeface="+mn-lt"/>
              <a:ea typeface="+mn-ea"/>
              <a:cs typeface="+mn-cs"/>
            </a:rPr>
            <a:t>％と類似団体の中でかなり低い順位であるが、</a:t>
          </a:r>
          <a:r>
            <a:rPr lang="ja-JP" altLang="en-US" sz="1200" b="0" i="0" baseline="0">
              <a:solidFill>
                <a:schemeClr val="dk1"/>
              </a:solidFill>
              <a:effectLst/>
              <a:latin typeface="+mn-lt"/>
              <a:ea typeface="+mn-ea"/>
              <a:cs typeface="+mn-cs"/>
            </a:rPr>
            <a:t>本村では昨年より△</a:t>
          </a:r>
          <a:r>
            <a:rPr lang="en-US" altLang="ja-JP" sz="1200" b="0" i="0" baseline="0">
              <a:solidFill>
                <a:schemeClr val="dk1"/>
              </a:solidFill>
              <a:effectLst/>
              <a:latin typeface="+mn-lt"/>
              <a:ea typeface="+mn-ea"/>
              <a:cs typeface="+mn-cs"/>
            </a:rPr>
            <a:t>3.1%</a:t>
          </a:r>
          <a:r>
            <a:rPr lang="ja-JP" altLang="en-US" sz="1200" b="0" i="0" baseline="0">
              <a:solidFill>
                <a:schemeClr val="dk1"/>
              </a:solidFill>
              <a:effectLst/>
              <a:latin typeface="+mn-lt"/>
              <a:ea typeface="+mn-ea"/>
              <a:cs typeface="+mn-cs"/>
            </a:rPr>
            <a:t>である。</a:t>
          </a:r>
          <a:r>
            <a:rPr lang="ja-JP" altLang="ja-JP" sz="1200" b="0" i="0" baseline="0">
              <a:solidFill>
                <a:schemeClr val="dk1"/>
              </a:solidFill>
              <a:effectLst/>
              <a:latin typeface="+mn-lt"/>
              <a:ea typeface="+mn-ea"/>
              <a:cs typeface="+mn-cs"/>
            </a:rPr>
            <a:t>これは村の特質とも言える村立診療所や村立２保育所、ごみ処理施設等の運営を直営で行っているために、職員数が類似団体と比較して多く、人件費を押し上げている状況であ</a:t>
          </a:r>
          <a:r>
            <a:rPr lang="ja-JP" altLang="en-US" sz="1200" b="0" i="0" baseline="0">
              <a:solidFill>
                <a:schemeClr val="dk1"/>
              </a:solidFill>
              <a:effectLst/>
              <a:latin typeface="+mn-lt"/>
              <a:ea typeface="+mn-ea"/>
              <a:cs typeface="+mn-cs"/>
            </a:rPr>
            <a:t>り</a:t>
          </a:r>
          <a:r>
            <a:rPr lang="ja-JP" altLang="ja-JP" sz="1200" b="0" i="0" baseline="0">
              <a:solidFill>
                <a:schemeClr val="dk1"/>
              </a:solidFill>
              <a:effectLst/>
              <a:latin typeface="+mn-lt"/>
              <a:ea typeface="+mn-ea"/>
              <a:cs typeface="+mn-cs"/>
            </a:rPr>
            <a:t>、行政サービスの提供方法の差異によるものと捉えることが言える。</a:t>
          </a:r>
          <a:endParaRPr lang="ja-JP" altLang="ja-JP" sz="1200">
            <a:effectLst/>
          </a:endParaRPr>
        </a:p>
        <a:p>
          <a:pPr rtl="0"/>
          <a:r>
            <a:rPr lang="ja-JP" altLang="ja-JP" sz="1200" b="0" i="0" baseline="0">
              <a:solidFill>
                <a:schemeClr val="dk1"/>
              </a:solidFill>
              <a:effectLst/>
              <a:latin typeface="+mn-lt"/>
              <a:ea typeface="+mn-ea"/>
              <a:cs typeface="+mn-cs"/>
            </a:rPr>
            <a:t>　今後</a:t>
          </a:r>
          <a:r>
            <a:rPr lang="ja-JP" altLang="en-US" sz="1200" b="0" i="0" baseline="0">
              <a:solidFill>
                <a:schemeClr val="dk1"/>
              </a:solidFill>
              <a:effectLst/>
              <a:latin typeface="+mn-lt"/>
              <a:ea typeface="+mn-ea"/>
              <a:cs typeface="+mn-cs"/>
            </a:rPr>
            <a:t>は、嘱託職員の増が見込まれるが、</a:t>
          </a:r>
          <a:r>
            <a:rPr lang="ja-JP" altLang="ja-JP" sz="1200" b="0" i="0" baseline="0">
              <a:solidFill>
                <a:schemeClr val="dk1"/>
              </a:solidFill>
              <a:effectLst/>
              <a:latin typeface="+mn-lt"/>
              <a:ea typeface="+mn-ea"/>
              <a:cs typeface="+mn-cs"/>
            </a:rPr>
            <a:t>人件費関係の経費全体について、抑制に務める。</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28702</xdr:rowOff>
    </xdr:from>
    <xdr:to>
      <xdr:col>7</xdr:col>
      <xdr:colOff>15875</xdr:colOff>
      <xdr:row>39</xdr:row>
      <xdr:rowOff>170434</xdr:rowOff>
    </xdr:to>
    <xdr:cxnSp macro="">
      <xdr:nvCxnSpPr>
        <xdr:cNvPr id="64" name="直線コネクタ 63"/>
        <xdr:cNvCxnSpPr/>
      </xdr:nvCxnSpPr>
      <xdr:spPr>
        <a:xfrm flipV="1">
          <a:off x="3987800" y="6715252"/>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161290</xdr:rowOff>
    </xdr:from>
    <xdr:to>
      <xdr:col>5</xdr:col>
      <xdr:colOff>549275</xdr:colOff>
      <xdr:row>39</xdr:row>
      <xdr:rowOff>170434</xdr:rowOff>
    </xdr:to>
    <xdr:cxnSp macro="">
      <xdr:nvCxnSpPr>
        <xdr:cNvPr id="67" name="直線コネクタ 66"/>
        <xdr:cNvCxnSpPr/>
      </xdr:nvCxnSpPr>
      <xdr:spPr>
        <a:xfrm>
          <a:off x="3098800" y="68478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161290</xdr:rowOff>
    </xdr:from>
    <xdr:to>
      <xdr:col>4</xdr:col>
      <xdr:colOff>346075</xdr:colOff>
      <xdr:row>40</xdr:row>
      <xdr:rowOff>72136</xdr:rowOff>
    </xdr:to>
    <xdr:cxnSp macro="">
      <xdr:nvCxnSpPr>
        <xdr:cNvPr id="70" name="直線コネクタ 69"/>
        <xdr:cNvCxnSpPr/>
      </xdr:nvCxnSpPr>
      <xdr:spPr>
        <a:xfrm flipV="1">
          <a:off x="2209800" y="68478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72136</xdr:rowOff>
    </xdr:from>
    <xdr:to>
      <xdr:col>3</xdr:col>
      <xdr:colOff>142875</xdr:colOff>
      <xdr:row>40</xdr:row>
      <xdr:rowOff>113284</xdr:rowOff>
    </xdr:to>
    <xdr:cxnSp macro="">
      <xdr:nvCxnSpPr>
        <xdr:cNvPr id="73" name="直線コネクタ 72"/>
        <xdr:cNvCxnSpPr/>
      </xdr:nvCxnSpPr>
      <xdr:spPr>
        <a:xfrm flipV="1">
          <a:off x="1320800" y="69301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149352</xdr:rowOff>
    </xdr:from>
    <xdr:to>
      <xdr:col>7</xdr:col>
      <xdr:colOff>66675</xdr:colOff>
      <xdr:row>39</xdr:row>
      <xdr:rowOff>79502</xdr:rowOff>
    </xdr:to>
    <xdr:sp macro="" textlink="">
      <xdr:nvSpPr>
        <xdr:cNvPr id="83" name="円/楕円 82"/>
        <xdr:cNvSpPr/>
      </xdr:nvSpPr>
      <xdr:spPr>
        <a:xfrm>
          <a:off x="47752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121429</xdr:rowOff>
    </xdr:from>
    <xdr:ext cx="762000" cy="259045"/>
    <xdr:sp macro="" textlink="">
      <xdr:nvSpPr>
        <xdr:cNvPr id="84" name="人件費該当値テキスト"/>
        <xdr:cNvSpPr txBox="1"/>
      </xdr:nvSpPr>
      <xdr:spPr>
        <a:xfrm>
          <a:off x="49149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119634</xdr:rowOff>
    </xdr:from>
    <xdr:to>
      <xdr:col>5</xdr:col>
      <xdr:colOff>600075</xdr:colOff>
      <xdr:row>40</xdr:row>
      <xdr:rowOff>49784</xdr:rowOff>
    </xdr:to>
    <xdr:sp macro="" textlink="">
      <xdr:nvSpPr>
        <xdr:cNvPr id="85" name="円/楕円 84"/>
        <xdr:cNvSpPr/>
      </xdr:nvSpPr>
      <xdr:spPr>
        <a:xfrm>
          <a:off x="3937000" y="680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34561</xdr:rowOff>
    </xdr:from>
    <xdr:ext cx="736600" cy="259045"/>
    <xdr:sp macro="" textlink="">
      <xdr:nvSpPr>
        <xdr:cNvPr id="86" name="テキスト ボックス 85"/>
        <xdr:cNvSpPr txBox="1"/>
      </xdr:nvSpPr>
      <xdr:spPr>
        <a:xfrm>
          <a:off x="3606800" y="689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110490</xdr:rowOff>
    </xdr:from>
    <xdr:to>
      <xdr:col>4</xdr:col>
      <xdr:colOff>396875</xdr:colOff>
      <xdr:row>40</xdr:row>
      <xdr:rowOff>40640</xdr:rowOff>
    </xdr:to>
    <xdr:sp macro="" textlink="">
      <xdr:nvSpPr>
        <xdr:cNvPr id="87" name="円/楕円 86"/>
        <xdr:cNvSpPr/>
      </xdr:nvSpPr>
      <xdr:spPr>
        <a:xfrm>
          <a:off x="3048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25417</xdr:rowOff>
    </xdr:from>
    <xdr:ext cx="762000" cy="259045"/>
    <xdr:sp macro="" textlink="">
      <xdr:nvSpPr>
        <xdr:cNvPr id="88" name="テキスト ボックス 87"/>
        <xdr:cNvSpPr txBox="1"/>
      </xdr:nvSpPr>
      <xdr:spPr>
        <a:xfrm>
          <a:off x="2717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21336</xdr:rowOff>
    </xdr:from>
    <xdr:to>
      <xdr:col>3</xdr:col>
      <xdr:colOff>193675</xdr:colOff>
      <xdr:row>40</xdr:row>
      <xdr:rowOff>122936</xdr:rowOff>
    </xdr:to>
    <xdr:sp macro="" textlink="">
      <xdr:nvSpPr>
        <xdr:cNvPr id="89" name="円/楕円 88"/>
        <xdr:cNvSpPr/>
      </xdr:nvSpPr>
      <xdr:spPr>
        <a:xfrm>
          <a:off x="2159000" y="687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107713</xdr:rowOff>
    </xdr:from>
    <xdr:ext cx="762000" cy="259045"/>
    <xdr:sp macro="" textlink="">
      <xdr:nvSpPr>
        <xdr:cNvPr id="90" name="テキスト ボックス 89"/>
        <xdr:cNvSpPr txBox="1"/>
      </xdr:nvSpPr>
      <xdr:spPr>
        <a:xfrm>
          <a:off x="1828800" y="696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62484</xdr:rowOff>
    </xdr:from>
    <xdr:to>
      <xdr:col>1</xdr:col>
      <xdr:colOff>676275</xdr:colOff>
      <xdr:row>40</xdr:row>
      <xdr:rowOff>164084</xdr:rowOff>
    </xdr:to>
    <xdr:sp macro="" textlink="">
      <xdr:nvSpPr>
        <xdr:cNvPr id="91" name="円/楕円 90"/>
        <xdr:cNvSpPr/>
      </xdr:nvSpPr>
      <xdr:spPr>
        <a:xfrm>
          <a:off x="1270000" y="692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148861</xdr:rowOff>
    </xdr:from>
    <xdr:ext cx="762000" cy="259045"/>
    <xdr:sp macro="" textlink="">
      <xdr:nvSpPr>
        <xdr:cNvPr id="92" name="テキスト ボックス 91"/>
        <xdr:cNvSpPr txBox="1"/>
      </xdr:nvSpPr>
      <xdr:spPr>
        <a:xfrm>
          <a:off x="939800" y="700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物件費に係る経常収支比率は、</a:t>
          </a:r>
          <a:r>
            <a:rPr lang="ja-JP" altLang="en-US" sz="1200" b="0" i="0" baseline="0">
              <a:solidFill>
                <a:schemeClr val="dk1"/>
              </a:solidFill>
              <a:effectLst/>
              <a:latin typeface="+mn-lt"/>
              <a:ea typeface="+mn-ea"/>
              <a:cs typeface="+mn-cs"/>
            </a:rPr>
            <a:t>昨年と</a:t>
          </a:r>
          <a:r>
            <a:rPr lang="ja-JP" altLang="ja-JP" sz="1200" b="0" i="0" baseline="0">
              <a:solidFill>
                <a:schemeClr val="dk1"/>
              </a:solidFill>
              <a:effectLst/>
              <a:latin typeface="+mn-lt"/>
              <a:ea typeface="+mn-ea"/>
              <a:cs typeface="+mn-cs"/>
            </a:rPr>
            <a:t>比べると</a:t>
          </a:r>
          <a:r>
            <a:rPr lang="en-US" altLang="ja-JP" sz="1200" b="0" i="0" baseline="0">
              <a:solidFill>
                <a:schemeClr val="dk1"/>
              </a:solidFill>
              <a:effectLst/>
              <a:latin typeface="+mn-lt"/>
              <a:ea typeface="+mn-ea"/>
              <a:cs typeface="+mn-cs"/>
            </a:rPr>
            <a:t>2.5</a:t>
          </a:r>
          <a:r>
            <a:rPr lang="ja-JP" altLang="ja-JP" sz="1200" b="0" i="0" baseline="0">
              <a:solidFill>
                <a:schemeClr val="dk1"/>
              </a:solidFill>
              <a:effectLst/>
              <a:latin typeface="+mn-lt"/>
              <a:ea typeface="+mn-ea"/>
              <a:cs typeface="+mn-cs"/>
            </a:rPr>
            <a:t>ポイント減になっている。要因としては、</a:t>
          </a:r>
          <a:r>
            <a:rPr lang="ja-JP" altLang="en-US" sz="1200" b="0" i="0" baseline="0">
              <a:solidFill>
                <a:schemeClr val="dk1"/>
              </a:solidFill>
              <a:effectLst/>
              <a:latin typeface="+mn-lt"/>
              <a:ea typeface="+mn-ea"/>
              <a:cs typeface="+mn-cs"/>
            </a:rPr>
            <a:t>人件費（退職者</a:t>
          </a:r>
          <a:r>
            <a:rPr lang="en-US" altLang="ja-JP" sz="1200" b="0" i="0" baseline="0">
              <a:solidFill>
                <a:schemeClr val="dk1"/>
              </a:solidFill>
              <a:effectLst/>
              <a:latin typeface="+mn-lt"/>
              <a:ea typeface="+mn-ea"/>
              <a:cs typeface="+mn-cs"/>
            </a:rPr>
            <a:t>11</a:t>
          </a:r>
          <a:r>
            <a:rPr lang="ja-JP" altLang="en-US" sz="1200" b="0" i="0" baseline="0">
              <a:solidFill>
                <a:schemeClr val="dk1"/>
              </a:solidFill>
              <a:effectLst/>
              <a:latin typeface="+mn-lt"/>
              <a:ea typeface="+mn-ea"/>
              <a:cs typeface="+mn-cs"/>
            </a:rPr>
            <a:t>名）や</a:t>
          </a:r>
          <a:r>
            <a:rPr lang="ja-JP" altLang="ja-JP" sz="1200" b="0" i="0" baseline="0">
              <a:solidFill>
                <a:schemeClr val="dk1"/>
              </a:solidFill>
              <a:effectLst/>
              <a:latin typeface="+mn-lt"/>
              <a:ea typeface="+mn-ea"/>
              <a:cs typeface="+mn-cs"/>
            </a:rPr>
            <a:t>委託事業の減少がみられる。</a:t>
          </a:r>
          <a:endParaRPr lang="ja-JP" altLang="ja-JP" sz="1200">
            <a:effectLst/>
          </a:endParaRPr>
        </a:p>
        <a:p>
          <a:r>
            <a:rPr lang="ja-JP" altLang="ja-JP" sz="1200" b="0" i="0" baseline="0">
              <a:solidFill>
                <a:schemeClr val="dk1"/>
              </a:solidFill>
              <a:effectLst/>
              <a:latin typeface="+mn-lt"/>
              <a:ea typeface="+mn-ea"/>
              <a:cs typeface="+mn-cs"/>
            </a:rPr>
            <a:t>　賃金においては、今後の社会情勢を勘案しながら改善に務め、公共施設維持補修等については、公共施設管理計画を策定し、維持費の抑制に努めるほか、民間でも実施可能な部分については、指定管理者制度の導入などにより委託化を進め、コストの低減を図っていく方針である。</a:t>
          </a:r>
          <a:endParaRPr kumimoji="1" lang="ja-JP" altLang="en-US" sz="12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69850</xdr:rowOff>
    </xdr:from>
    <xdr:to>
      <xdr:col>24</xdr:col>
      <xdr:colOff>31750</xdr:colOff>
      <xdr:row>18</xdr:row>
      <xdr:rowOff>88900</xdr:rowOff>
    </xdr:to>
    <xdr:cxnSp macro="">
      <xdr:nvCxnSpPr>
        <xdr:cNvPr id="125" name="直線コネクタ 124"/>
        <xdr:cNvCxnSpPr/>
      </xdr:nvCxnSpPr>
      <xdr:spPr>
        <a:xfrm flipV="1">
          <a:off x="15671800" y="29845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88900</xdr:rowOff>
    </xdr:from>
    <xdr:to>
      <xdr:col>22</xdr:col>
      <xdr:colOff>565150</xdr:colOff>
      <xdr:row>18</xdr:row>
      <xdr:rowOff>142240</xdr:rowOff>
    </xdr:to>
    <xdr:cxnSp macro="">
      <xdr:nvCxnSpPr>
        <xdr:cNvPr id="128" name="直線コネクタ 127"/>
        <xdr:cNvCxnSpPr/>
      </xdr:nvCxnSpPr>
      <xdr:spPr>
        <a:xfrm flipV="1">
          <a:off x="14782800" y="3175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73660</xdr:rowOff>
    </xdr:from>
    <xdr:to>
      <xdr:col>21</xdr:col>
      <xdr:colOff>361950</xdr:colOff>
      <xdr:row>18</xdr:row>
      <xdr:rowOff>142240</xdr:rowOff>
    </xdr:to>
    <xdr:cxnSp macro="">
      <xdr:nvCxnSpPr>
        <xdr:cNvPr id="131" name="直線コネクタ 130"/>
        <xdr:cNvCxnSpPr/>
      </xdr:nvCxnSpPr>
      <xdr:spPr>
        <a:xfrm>
          <a:off x="13893800" y="3159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27940</xdr:rowOff>
    </xdr:from>
    <xdr:to>
      <xdr:col>20</xdr:col>
      <xdr:colOff>158750</xdr:colOff>
      <xdr:row>18</xdr:row>
      <xdr:rowOff>73660</xdr:rowOff>
    </xdr:to>
    <xdr:cxnSp macro="">
      <xdr:nvCxnSpPr>
        <xdr:cNvPr id="134" name="直線コネクタ 133"/>
        <xdr:cNvCxnSpPr/>
      </xdr:nvCxnSpPr>
      <xdr:spPr>
        <a:xfrm>
          <a:off x="13004800" y="3114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4" name="円/楕円 143"/>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162577</xdr:rowOff>
    </xdr:from>
    <xdr:ext cx="762000" cy="259045"/>
    <xdr:sp macro="" textlink="">
      <xdr:nvSpPr>
        <xdr:cNvPr id="145"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38100</xdr:rowOff>
    </xdr:from>
    <xdr:to>
      <xdr:col>22</xdr:col>
      <xdr:colOff>615950</xdr:colOff>
      <xdr:row>18</xdr:row>
      <xdr:rowOff>139700</xdr:rowOff>
    </xdr:to>
    <xdr:sp macro="" textlink="">
      <xdr:nvSpPr>
        <xdr:cNvPr id="146" name="円/楕円 145"/>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124477</xdr:rowOff>
    </xdr:from>
    <xdr:ext cx="736600" cy="259045"/>
    <xdr:sp macro="" textlink="">
      <xdr:nvSpPr>
        <xdr:cNvPr id="147" name="テキスト ボックス 146"/>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91440</xdr:rowOff>
    </xdr:from>
    <xdr:to>
      <xdr:col>21</xdr:col>
      <xdr:colOff>412750</xdr:colOff>
      <xdr:row>19</xdr:row>
      <xdr:rowOff>21590</xdr:rowOff>
    </xdr:to>
    <xdr:sp macro="" textlink="">
      <xdr:nvSpPr>
        <xdr:cNvPr id="148" name="円/楕円 147"/>
        <xdr:cNvSpPr/>
      </xdr:nvSpPr>
      <xdr:spPr>
        <a:xfrm>
          <a:off x="14732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6367</xdr:rowOff>
    </xdr:from>
    <xdr:ext cx="762000" cy="259045"/>
    <xdr:sp macro="" textlink="">
      <xdr:nvSpPr>
        <xdr:cNvPr id="149" name="テキスト ボックス 148"/>
        <xdr:cNvSpPr txBox="1"/>
      </xdr:nvSpPr>
      <xdr:spPr>
        <a:xfrm>
          <a:off x="14401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22860</xdr:rowOff>
    </xdr:from>
    <xdr:to>
      <xdr:col>20</xdr:col>
      <xdr:colOff>209550</xdr:colOff>
      <xdr:row>18</xdr:row>
      <xdr:rowOff>124460</xdr:rowOff>
    </xdr:to>
    <xdr:sp macro="" textlink="">
      <xdr:nvSpPr>
        <xdr:cNvPr id="150" name="円/楕円 149"/>
        <xdr:cNvSpPr/>
      </xdr:nvSpPr>
      <xdr:spPr>
        <a:xfrm>
          <a:off x="13843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109237</xdr:rowOff>
    </xdr:from>
    <xdr:ext cx="762000" cy="259045"/>
    <xdr:sp macro="" textlink="">
      <xdr:nvSpPr>
        <xdr:cNvPr id="151" name="テキスト ボックス 150"/>
        <xdr:cNvSpPr txBox="1"/>
      </xdr:nvSpPr>
      <xdr:spPr>
        <a:xfrm>
          <a:off x="13512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148590</xdr:rowOff>
    </xdr:from>
    <xdr:to>
      <xdr:col>19</xdr:col>
      <xdr:colOff>6350</xdr:colOff>
      <xdr:row>18</xdr:row>
      <xdr:rowOff>78740</xdr:rowOff>
    </xdr:to>
    <xdr:sp macro="" textlink="">
      <xdr:nvSpPr>
        <xdr:cNvPr id="152" name="円/楕円 151"/>
        <xdr:cNvSpPr/>
      </xdr:nvSpPr>
      <xdr:spPr>
        <a:xfrm>
          <a:off x="12954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63517</xdr:rowOff>
    </xdr:from>
    <xdr:ext cx="762000" cy="259045"/>
    <xdr:sp macro="" textlink="">
      <xdr:nvSpPr>
        <xdr:cNvPr id="153" name="テキスト ボックス 152"/>
        <xdr:cNvSpPr txBox="1"/>
      </xdr:nvSpPr>
      <xdr:spPr>
        <a:xfrm>
          <a:off x="12623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ja-JP" sz="1200" b="0" i="0" baseline="0">
              <a:solidFill>
                <a:sysClr val="windowText" lastClr="000000"/>
              </a:solidFill>
              <a:effectLst/>
              <a:latin typeface="+mn-lt"/>
              <a:ea typeface="+mn-ea"/>
              <a:cs typeface="+mn-cs"/>
            </a:rPr>
            <a:t>扶助費に係る経常収支比率が類似団体平均を上回</a:t>
          </a:r>
          <a:r>
            <a:rPr lang="ja-JP" altLang="en-US" sz="1200" b="0" i="0" baseline="0">
              <a:solidFill>
                <a:sysClr val="windowText" lastClr="000000"/>
              </a:solidFill>
              <a:effectLst/>
              <a:latin typeface="+mn-lt"/>
              <a:ea typeface="+mn-ea"/>
              <a:cs typeface="+mn-cs"/>
            </a:rPr>
            <a:t>ってはいるが、昨年より</a:t>
          </a:r>
          <a:r>
            <a:rPr lang="en-US" altLang="ja-JP" sz="1200" b="0" i="0" baseline="0">
              <a:solidFill>
                <a:sysClr val="windowText" lastClr="000000"/>
              </a:solidFill>
              <a:effectLst/>
              <a:latin typeface="+mn-lt"/>
              <a:ea typeface="+mn-ea"/>
              <a:cs typeface="+mn-cs"/>
            </a:rPr>
            <a:t>1.5</a:t>
          </a:r>
          <a:r>
            <a:rPr lang="ja-JP" altLang="en-US" sz="1200" b="0" i="0" baseline="0">
              <a:solidFill>
                <a:sysClr val="windowText" lastClr="000000"/>
              </a:solidFill>
              <a:effectLst/>
              <a:latin typeface="+mn-lt"/>
              <a:ea typeface="+mn-ea"/>
              <a:cs typeface="+mn-cs"/>
            </a:rPr>
            <a:t>ポイントの減となっている。</a:t>
          </a:r>
          <a:r>
            <a:rPr lang="ja-JP" altLang="ja-JP" sz="1200" b="0" i="0" baseline="0">
              <a:solidFill>
                <a:sysClr val="windowText" lastClr="000000"/>
              </a:solidFill>
              <a:effectLst/>
              <a:latin typeface="+mn-lt"/>
              <a:ea typeface="+mn-ea"/>
              <a:cs typeface="+mn-cs"/>
            </a:rPr>
            <a:t>要因として、</a:t>
          </a:r>
          <a:r>
            <a:rPr lang="ja-JP" altLang="en-US" sz="1200" b="0" i="0" baseline="0">
              <a:solidFill>
                <a:sysClr val="windowText" lastClr="000000"/>
              </a:solidFill>
              <a:effectLst/>
              <a:latin typeface="+mn-lt"/>
              <a:ea typeface="+mn-ea"/>
              <a:cs typeface="+mn-cs"/>
            </a:rPr>
            <a:t>離島高校生支援費等による人数の減によるものである。今後は</a:t>
          </a:r>
          <a:r>
            <a:rPr kumimoji="1" lang="ja-JP" altLang="ja-JP" sz="1200">
              <a:solidFill>
                <a:schemeClr val="dk1"/>
              </a:solidFill>
              <a:effectLst/>
              <a:latin typeface="+mn-lt"/>
              <a:ea typeface="+mn-ea"/>
              <a:cs typeface="+mn-cs"/>
            </a:rPr>
            <a:t>高齢化の進展等に伴い、各種扶助費が増大することが予想される。今後も資格審査等の適格化に努め、財政への圧迫とならないよう適正な扶助費の支出に努める。</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86178</xdr:rowOff>
    </xdr:from>
    <xdr:to>
      <xdr:col>7</xdr:col>
      <xdr:colOff>15875</xdr:colOff>
      <xdr:row>56</xdr:row>
      <xdr:rowOff>159657</xdr:rowOff>
    </xdr:to>
    <xdr:cxnSp macro="">
      <xdr:nvCxnSpPr>
        <xdr:cNvPr id="187" name="直線コネクタ 186"/>
        <xdr:cNvCxnSpPr/>
      </xdr:nvCxnSpPr>
      <xdr:spPr>
        <a:xfrm flipV="1">
          <a:off x="3987800" y="9515928"/>
          <a:ext cx="8382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135165</xdr:rowOff>
    </xdr:from>
    <xdr:to>
      <xdr:col>5</xdr:col>
      <xdr:colOff>549275</xdr:colOff>
      <xdr:row>56</xdr:row>
      <xdr:rowOff>159657</xdr:rowOff>
    </xdr:to>
    <xdr:cxnSp macro="">
      <xdr:nvCxnSpPr>
        <xdr:cNvPr id="190" name="直線コネクタ 189"/>
        <xdr:cNvCxnSpPr/>
      </xdr:nvCxnSpPr>
      <xdr:spPr>
        <a:xfrm>
          <a:off x="3098800" y="9564915"/>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135165</xdr:rowOff>
    </xdr:from>
    <xdr:to>
      <xdr:col>4</xdr:col>
      <xdr:colOff>346075</xdr:colOff>
      <xdr:row>55</xdr:row>
      <xdr:rowOff>167822</xdr:rowOff>
    </xdr:to>
    <xdr:cxnSp macro="">
      <xdr:nvCxnSpPr>
        <xdr:cNvPr id="193" name="直線コネクタ 192"/>
        <xdr:cNvCxnSpPr/>
      </xdr:nvCxnSpPr>
      <xdr:spPr>
        <a:xfrm flipV="1">
          <a:off x="2209800" y="9564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20865</xdr:rowOff>
    </xdr:from>
    <xdr:to>
      <xdr:col>3</xdr:col>
      <xdr:colOff>142875</xdr:colOff>
      <xdr:row>55</xdr:row>
      <xdr:rowOff>167822</xdr:rowOff>
    </xdr:to>
    <xdr:cxnSp macro="">
      <xdr:nvCxnSpPr>
        <xdr:cNvPr id="196" name="直線コネクタ 195"/>
        <xdr:cNvCxnSpPr/>
      </xdr:nvCxnSpPr>
      <xdr:spPr>
        <a:xfrm>
          <a:off x="1320800" y="94506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6" name="円/楕円 205"/>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7455</xdr:rowOff>
    </xdr:from>
    <xdr:ext cx="762000" cy="259045"/>
    <xdr:sp macro="" textlink="">
      <xdr:nvSpPr>
        <xdr:cNvPr id="207" name="扶助費該当値テキスト"/>
        <xdr:cNvSpPr txBox="1"/>
      </xdr:nvSpPr>
      <xdr:spPr>
        <a:xfrm>
          <a:off x="49149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108857</xdr:rowOff>
    </xdr:from>
    <xdr:to>
      <xdr:col>5</xdr:col>
      <xdr:colOff>600075</xdr:colOff>
      <xdr:row>57</xdr:row>
      <xdr:rowOff>39007</xdr:rowOff>
    </xdr:to>
    <xdr:sp macro="" textlink="">
      <xdr:nvSpPr>
        <xdr:cNvPr id="208" name="円/楕円 207"/>
        <xdr:cNvSpPr/>
      </xdr:nvSpPr>
      <xdr:spPr>
        <a:xfrm>
          <a:off x="3937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23784</xdr:rowOff>
    </xdr:from>
    <xdr:ext cx="736600" cy="259045"/>
    <xdr:sp macro="" textlink="">
      <xdr:nvSpPr>
        <xdr:cNvPr id="209" name="テキスト ボックス 208"/>
        <xdr:cNvSpPr txBox="1"/>
      </xdr:nvSpPr>
      <xdr:spPr>
        <a:xfrm>
          <a:off x="3606800" y="979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84365</xdr:rowOff>
    </xdr:from>
    <xdr:to>
      <xdr:col>4</xdr:col>
      <xdr:colOff>396875</xdr:colOff>
      <xdr:row>56</xdr:row>
      <xdr:rowOff>14515</xdr:rowOff>
    </xdr:to>
    <xdr:sp macro="" textlink="">
      <xdr:nvSpPr>
        <xdr:cNvPr id="210" name="円/楕円 209"/>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211" name="テキスト ボックス 210"/>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117022</xdr:rowOff>
    </xdr:from>
    <xdr:to>
      <xdr:col>3</xdr:col>
      <xdr:colOff>193675</xdr:colOff>
      <xdr:row>56</xdr:row>
      <xdr:rowOff>47172</xdr:rowOff>
    </xdr:to>
    <xdr:sp macro="" textlink="">
      <xdr:nvSpPr>
        <xdr:cNvPr id="212" name="円/楕円 211"/>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31949</xdr:rowOff>
    </xdr:from>
    <xdr:ext cx="762000" cy="259045"/>
    <xdr:sp macro="" textlink="">
      <xdr:nvSpPr>
        <xdr:cNvPr id="213" name="テキスト ボックス 212"/>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14" name="円/楕円 213"/>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15" name="テキスト ボックス 214"/>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昨年度より</a:t>
          </a:r>
          <a:r>
            <a:rPr kumimoji="1" lang="en-US" altLang="ja-JP" sz="1200">
              <a:solidFill>
                <a:schemeClr val="dk1"/>
              </a:solidFill>
              <a:effectLst/>
              <a:latin typeface="+mn-lt"/>
              <a:ea typeface="+mn-ea"/>
              <a:cs typeface="+mn-cs"/>
            </a:rPr>
            <a:t>0.6</a:t>
          </a:r>
          <a:r>
            <a:rPr kumimoji="1" lang="ja-JP" altLang="en-US" sz="1200">
              <a:solidFill>
                <a:schemeClr val="dk1"/>
              </a:solidFill>
              <a:effectLst/>
              <a:latin typeface="+mn-lt"/>
              <a:ea typeface="+mn-ea"/>
              <a:cs typeface="+mn-cs"/>
            </a:rPr>
            <a:t>ポイント</a:t>
          </a:r>
          <a:r>
            <a:rPr kumimoji="1" lang="ja-JP" altLang="ja-JP" sz="1200">
              <a:solidFill>
                <a:schemeClr val="dk1"/>
              </a:solidFill>
              <a:effectLst/>
              <a:latin typeface="+mn-lt"/>
              <a:ea typeface="+mn-ea"/>
              <a:cs typeface="+mn-cs"/>
            </a:rPr>
            <a:t>の</a:t>
          </a:r>
          <a:r>
            <a:rPr kumimoji="1" lang="ja-JP" altLang="en-US" sz="1200">
              <a:solidFill>
                <a:schemeClr val="dk1"/>
              </a:solidFill>
              <a:effectLst/>
              <a:latin typeface="+mn-lt"/>
              <a:ea typeface="+mn-ea"/>
              <a:cs typeface="+mn-cs"/>
            </a:rPr>
            <a:t>下</a:t>
          </a:r>
          <a:r>
            <a:rPr kumimoji="1" lang="ja-JP" altLang="ja-JP" sz="1200">
              <a:solidFill>
                <a:schemeClr val="dk1"/>
              </a:solidFill>
              <a:effectLst/>
              <a:latin typeface="+mn-lt"/>
              <a:ea typeface="+mn-ea"/>
              <a:cs typeface="+mn-cs"/>
            </a:rPr>
            <a:t>回っているのは、国民健康保険事業及び後期高齢者医療費事業の補填的な繰出金の</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によるものである。　　　　　　　　　　　　　　　　　　　　　　　　　　</a:t>
          </a:r>
          <a:r>
            <a:rPr kumimoji="1" lang="ja-JP" altLang="en-US" sz="1200">
              <a:solidFill>
                <a:schemeClr val="dk1"/>
              </a:solidFill>
              <a:effectLst/>
              <a:latin typeface="+mn-lt"/>
              <a:ea typeface="+mn-ea"/>
              <a:cs typeface="+mn-cs"/>
            </a:rPr>
            <a:t>　</a:t>
          </a:r>
          <a:endParaRPr lang="ja-JP" altLang="ja-JP" sz="1200">
            <a:effectLst/>
          </a:endParaRPr>
        </a:p>
        <a:p>
          <a:pPr rtl="0"/>
          <a:r>
            <a:rPr lang="ja-JP" altLang="ja-JP" sz="1200" b="0" i="0" baseline="0">
              <a:solidFill>
                <a:schemeClr val="dk1"/>
              </a:solidFill>
              <a:effectLst/>
              <a:latin typeface="+mn-lt"/>
              <a:ea typeface="+mn-ea"/>
              <a:cs typeface="+mn-cs"/>
            </a:rPr>
            <a:t>　今後</a:t>
          </a:r>
          <a:r>
            <a:rPr lang="ja-JP" altLang="en-US" sz="1200" b="0" i="0" baseline="0">
              <a:solidFill>
                <a:schemeClr val="dk1"/>
              </a:solidFill>
              <a:effectLst/>
              <a:latin typeface="+mn-lt"/>
              <a:ea typeface="+mn-ea"/>
              <a:cs typeface="+mn-cs"/>
            </a:rPr>
            <a:t>とも</a:t>
          </a:r>
          <a:r>
            <a:rPr lang="ja-JP" altLang="ja-JP" sz="1200" b="0" i="0" baseline="0">
              <a:solidFill>
                <a:schemeClr val="dk1"/>
              </a:solidFill>
              <a:effectLst/>
              <a:latin typeface="+mn-lt"/>
              <a:ea typeface="+mn-ea"/>
              <a:cs typeface="+mn-cs"/>
            </a:rPr>
            <a:t>、独立採算の原則に基づき、料金等の健全化及び適正化を図るよう努める。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69850</xdr:rowOff>
    </xdr:from>
    <xdr:to>
      <xdr:col>24</xdr:col>
      <xdr:colOff>31750</xdr:colOff>
      <xdr:row>55</xdr:row>
      <xdr:rowOff>97282</xdr:rowOff>
    </xdr:to>
    <xdr:cxnSp macro="">
      <xdr:nvCxnSpPr>
        <xdr:cNvPr id="245" name="直線コネクタ 244"/>
        <xdr:cNvCxnSpPr/>
      </xdr:nvCxnSpPr>
      <xdr:spPr>
        <a:xfrm flipV="1">
          <a:off x="15671800" y="94996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74422</xdr:rowOff>
    </xdr:from>
    <xdr:to>
      <xdr:col>22</xdr:col>
      <xdr:colOff>565150</xdr:colOff>
      <xdr:row>55</xdr:row>
      <xdr:rowOff>97282</xdr:rowOff>
    </xdr:to>
    <xdr:cxnSp macro="">
      <xdr:nvCxnSpPr>
        <xdr:cNvPr id="248" name="直線コネクタ 247"/>
        <xdr:cNvCxnSpPr/>
      </xdr:nvCxnSpPr>
      <xdr:spPr>
        <a:xfrm>
          <a:off x="14782800" y="95041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42418</xdr:rowOff>
    </xdr:from>
    <xdr:to>
      <xdr:col>21</xdr:col>
      <xdr:colOff>361950</xdr:colOff>
      <xdr:row>55</xdr:row>
      <xdr:rowOff>74422</xdr:rowOff>
    </xdr:to>
    <xdr:cxnSp macro="">
      <xdr:nvCxnSpPr>
        <xdr:cNvPr id="251" name="直線コネクタ 250"/>
        <xdr:cNvCxnSpPr/>
      </xdr:nvCxnSpPr>
      <xdr:spPr>
        <a:xfrm>
          <a:off x="13893800" y="94721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99568</xdr:rowOff>
    </xdr:from>
    <xdr:to>
      <xdr:col>20</xdr:col>
      <xdr:colOff>158750</xdr:colOff>
      <xdr:row>55</xdr:row>
      <xdr:rowOff>42418</xdr:rowOff>
    </xdr:to>
    <xdr:cxnSp macro="">
      <xdr:nvCxnSpPr>
        <xdr:cNvPr id="254" name="直線コネクタ 253"/>
        <xdr:cNvCxnSpPr/>
      </xdr:nvCxnSpPr>
      <xdr:spPr>
        <a:xfrm>
          <a:off x="13004800" y="935786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19050</xdr:rowOff>
    </xdr:from>
    <xdr:to>
      <xdr:col>24</xdr:col>
      <xdr:colOff>82550</xdr:colOff>
      <xdr:row>55</xdr:row>
      <xdr:rowOff>120650</xdr:rowOff>
    </xdr:to>
    <xdr:sp macro="" textlink="">
      <xdr:nvSpPr>
        <xdr:cNvPr id="264" name="円/楕円 263"/>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35577</xdr:rowOff>
    </xdr:from>
    <xdr:ext cx="762000" cy="259045"/>
    <xdr:sp macro="" textlink="">
      <xdr:nvSpPr>
        <xdr:cNvPr id="265" name="その他該当値テキスト"/>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46482</xdr:rowOff>
    </xdr:from>
    <xdr:to>
      <xdr:col>22</xdr:col>
      <xdr:colOff>615950</xdr:colOff>
      <xdr:row>55</xdr:row>
      <xdr:rowOff>148082</xdr:rowOff>
    </xdr:to>
    <xdr:sp macro="" textlink="">
      <xdr:nvSpPr>
        <xdr:cNvPr id="266" name="円/楕円 265"/>
        <xdr:cNvSpPr/>
      </xdr:nvSpPr>
      <xdr:spPr>
        <a:xfrm>
          <a:off x="15621000" y="94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158259</xdr:rowOff>
    </xdr:from>
    <xdr:ext cx="736600" cy="259045"/>
    <xdr:sp macro="" textlink="">
      <xdr:nvSpPr>
        <xdr:cNvPr id="267" name="テキスト ボックス 266"/>
        <xdr:cNvSpPr txBox="1"/>
      </xdr:nvSpPr>
      <xdr:spPr>
        <a:xfrm>
          <a:off x="15290800" y="9245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23622</xdr:rowOff>
    </xdr:from>
    <xdr:to>
      <xdr:col>21</xdr:col>
      <xdr:colOff>412750</xdr:colOff>
      <xdr:row>55</xdr:row>
      <xdr:rowOff>125222</xdr:rowOff>
    </xdr:to>
    <xdr:sp macro="" textlink="">
      <xdr:nvSpPr>
        <xdr:cNvPr id="268" name="円/楕円 267"/>
        <xdr:cNvSpPr/>
      </xdr:nvSpPr>
      <xdr:spPr>
        <a:xfrm>
          <a:off x="14732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135399</xdr:rowOff>
    </xdr:from>
    <xdr:ext cx="762000" cy="259045"/>
    <xdr:sp macro="" textlink="">
      <xdr:nvSpPr>
        <xdr:cNvPr id="269" name="テキスト ボックス 268"/>
        <xdr:cNvSpPr txBox="1"/>
      </xdr:nvSpPr>
      <xdr:spPr>
        <a:xfrm>
          <a:off x="14401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163068</xdr:rowOff>
    </xdr:from>
    <xdr:to>
      <xdr:col>20</xdr:col>
      <xdr:colOff>209550</xdr:colOff>
      <xdr:row>55</xdr:row>
      <xdr:rowOff>93218</xdr:rowOff>
    </xdr:to>
    <xdr:sp macro="" textlink="">
      <xdr:nvSpPr>
        <xdr:cNvPr id="270" name="円/楕円 269"/>
        <xdr:cNvSpPr/>
      </xdr:nvSpPr>
      <xdr:spPr>
        <a:xfrm>
          <a:off x="138430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103395</xdr:rowOff>
    </xdr:from>
    <xdr:ext cx="762000" cy="259045"/>
    <xdr:sp macro="" textlink="">
      <xdr:nvSpPr>
        <xdr:cNvPr id="271" name="テキスト ボックス 270"/>
        <xdr:cNvSpPr txBox="1"/>
      </xdr:nvSpPr>
      <xdr:spPr>
        <a:xfrm>
          <a:off x="13512800" y="919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48768</xdr:rowOff>
    </xdr:from>
    <xdr:to>
      <xdr:col>19</xdr:col>
      <xdr:colOff>6350</xdr:colOff>
      <xdr:row>54</xdr:row>
      <xdr:rowOff>150368</xdr:rowOff>
    </xdr:to>
    <xdr:sp macro="" textlink="">
      <xdr:nvSpPr>
        <xdr:cNvPr id="272" name="円/楕円 271"/>
        <xdr:cNvSpPr/>
      </xdr:nvSpPr>
      <xdr:spPr>
        <a:xfrm>
          <a:off x="12954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160545</xdr:rowOff>
    </xdr:from>
    <xdr:ext cx="762000" cy="259045"/>
    <xdr:sp macro="" textlink="">
      <xdr:nvSpPr>
        <xdr:cNvPr id="273" name="テキスト ボックス 272"/>
        <xdr:cNvSpPr txBox="1"/>
      </xdr:nvSpPr>
      <xdr:spPr>
        <a:xfrm>
          <a:off x="12623800" y="907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補助費等その他に係る経常収支比率は、類似団体平均をかなり下回って</a:t>
          </a:r>
          <a:r>
            <a:rPr lang="ja-JP" altLang="en-US" sz="1200" b="0" i="0" baseline="0">
              <a:solidFill>
                <a:schemeClr val="dk1"/>
              </a:solidFill>
              <a:effectLst/>
              <a:latin typeface="+mn-lt"/>
              <a:ea typeface="+mn-ea"/>
              <a:cs typeface="+mn-cs"/>
            </a:rPr>
            <a:t>はいるが、昨年より</a:t>
          </a:r>
          <a:r>
            <a:rPr lang="en-US" altLang="ja-JP" sz="1200" b="0" i="0" baseline="0">
              <a:solidFill>
                <a:schemeClr val="dk1"/>
              </a:solidFill>
              <a:effectLst/>
              <a:latin typeface="+mn-lt"/>
              <a:ea typeface="+mn-ea"/>
              <a:cs typeface="+mn-cs"/>
            </a:rPr>
            <a:t>0.6</a:t>
          </a:r>
          <a:r>
            <a:rPr lang="ja-JP" altLang="en-US" sz="1200" b="0" i="0" baseline="0">
              <a:solidFill>
                <a:schemeClr val="dk1"/>
              </a:solidFill>
              <a:effectLst/>
              <a:latin typeface="+mn-lt"/>
              <a:ea typeface="+mn-ea"/>
              <a:cs typeface="+mn-cs"/>
            </a:rPr>
            <a:t>ポイント上回っているのは、補助事業を活用しての各種団体等へ補助金が多額になっているためである。今後は、補助金の交付規定等の基準を設けて見直しをの行い、</a:t>
          </a:r>
          <a:r>
            <a:rPr lang="ja-JP" altLang="ja-JP" sz="1200" b="0" i="0" baseline="0">
              <a:solidFill>
                <a:schemeClr val="dk1"/>
              </a:solidFill>
              <a:effectLst/>
              <a:latin typeface="+mn-lt"/>
              <a:ea typeface="+mn-ea"/>
              <a:cs typeface="+mn-cs"/>
            </a:rPr>
            <a:t>今後も財政を圧迫することがないよう抑制に努める。</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53848</xdr:rowOff>
    </xdr:from>
    <xdr:to>
      <xdr:col>24</xdr:col>
      <xdr:colOff>31750</xdr:colOff>
      <xdr:row>34</xdr:row>
      <xdr:rowOff>81280</xdr:rowOff>
    </xdr:to>
    <xdr:cxnSp macro="">
      <xdr:nvCxnSpPr>
        <xdr:cNvPr id="303" name="直線コネクタ 302"/>
        <xdr:cNvCxnSpPr/>
      </xdr:nvCxnSpPr>
      <xdr:spPr>
        <a:xfrm>
          <a:off x="15671800" y="58831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3556</xdr:rowOff>
    </xdr:from>
    <xdr:to>
      <xdr:col>22</xdr:col>
      <xdr:colOff>565150</xdr:colOff>
      <xdr:row>34</xdr:row>
      <xdr:rowOff>53848</xdr:rowOff>
    </xdr:to>
    <xdr:cxnSp macro="">
      <xdr:nvCxnSpPr>
        <xdr:cNvPr id="306" name="直線コネクタ 305"/>
        <xdr:cNvCxnSpPr/>
      </xdr:nvCxnSpPr>
      <xdr:spPr>
        <a:xfrm>
          <a:off x="14782800" y="58328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3556</xdr:rowOff>
    </xdr:from>
    <xdr:to>
      <xdr:col>21</xdr:col>
      <xdr:colOff>361950</xdr:colOff>
      <xdr:row>34</xdr:row>
      <xdr:rowOff>30988</xdr:rowOff>
    </xdr:to>
    <xdr:cxnSp macro="">
      <xdr:nvCxnSpPr>
        <xdr:cNvPr id="309" name="直線コネクタ 308"/>
        <xdr:cNvCxnSpPr/>
      </xdr:nvCxnSpPr>
      <xdr:spPr>
        <a:xfrm flipV="1">
          <a:off x="13893800" y="58328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30988</xdr:rowOff>
    </xdr:from>
    <xdr:to>
      <xdr:col>20</xdr:col>
      <xdr:colOff>158750</xdr:colOff>
      <xdr:row>34</xdr:row>
      <xdr:rowOff>122428</xdr:rowOff>
    </xdr:to>
    <xdr:cxnSp macro="">
      <xdr:nvCxnSpPr>
        <xdr:cNvPr id="312" name="直線コネクタ 311"/>
        <xdr:cNvCxnSpPr/>
      </xdr:nvCxnSpPr>
      <xdr:spPr>
        <a:xfrm flipV="1">
          <a:off x="13004800" y="58602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30480</xdr:rowOff>
    </xdr:from>
    <xdr:to>
      <xdr:col>24</xdr:col>
      <xdr:colOff>82550</xdr:colOff>
      <xdr:row>34</xdr:row>
      <xdr:rowOff>132080</xdr:rowOff>
    </xdr:to>
    <xdr:sp macro="" textlink="">
      <xdr:nvSpPr>
        <xdr:cNvPr id="322" name="円/楕円 321"/>
        <xdr:cNvSpPr/>
      </xdr:nvSpPr>
      <xdr:spPr>
        <a:xfrm>
          <a:off x="16459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110507</xdr:rowOff>
    </xdr:from>
    <xdr:ext cx="762000" cy="259045"/>
    <xdr:sp macro="" textlink="">
      <xdr:nvSpPr>
        <xdr:cNvPr id="323" name="補助費等該当値テキスト"/>
        <xdr:cNvSpPr txBox="1"/>
      </xdr:nvSpPr>
      <xdr:spPr>
        <a:xfrm>
          <a:off x="16598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3048</xdr:rowOff>
    </xdr:from>
    <xdr:to>
      <xdr:col>22</xdr:col>
      <xdr:colOff>615950</xdr:colOff>
      <xdr:row>34</xdr:row>
      <xdr:rowOff>104648</xdr:rowOff>
    </xdr:to>
    <xdr:sp macro="" textlink="">
      <xdr:nvSpPr>
        <xdr:cNvPr id="324" name="円/楕円 323"/>
        <xdr:cNvSpPr/>
      </xdr:nvSpPr>
      <xdr:spPr>
        <a:xfrm>
          <a:off x="15621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114825</xdr:rowOff>
    </xdr:from>
    <xdr:ext cx="736600" cy="259045"/>
    <xdr:sp macro="" textlink="">
      <xdr:nvSpPr>
        <xdr:cNvPr id="325" name="テキスト ボックス 324"/>
        <xdr:cNvSpPr txBox="1"/>
      </xdr:nvSpPr>
      <xdr:spPr>
        <a:xfrm>
          <a:off x="15290800" y="560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124206</xdr:rowOff>
    </xdr:from>
    <xdr:to>
      <xdr:col>21</xdr:col>
      <xdr:colOff>412750</xdr:colOff>
      <xdr:row>34</xdr:row>
      <xdr:rowOff>54356</xdr:rowOff>
    </xdr:to>
    <xdr:sp macro="" textlink="">
      <xdr:nvSpPr>
        <xdr:cNvPr id="326" name="円/楕円 325"/>
        <xdr:cNvSpPr/>
      </xdr:nvSpPr>
      <xdr:spPr>
        <a:xfrm>
          <a:off x="14732000" y="5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64533</xdr:rowOff>
    </xdr:from>
    <xdr:ext cx="762000" cy="259045"/>
    <xdr:sp macro="" textlink="">
      <xdr:nvSpPr>
        <xdr:cNvPr id="327" name="テキスト ボックス 326"/>
        <xdr:cNvSpPr txBox="1"/>
      </xdr:nvSpPr>
      <xdr:spPr>
        <a:xfrm>
          <a:off x="14401800" y="555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151638</xdr:rowOff>
    </xdr:from>
    <xdr:to>
      <xdr:col>20</xdr:col>
      <xdr:colOff>209550</xdr:colOff>
      <xdr:row>34</xdr:row>
      <xdr:rowOff>81788</xdr:rowOff>
    </xdr:to>
    <xdr:sp macro="" textlink="">
      <xdr:nvSpPr>
        <xdr:cNvPr id="328" name="円/楕円 327"/>
        <xdr:cNvSpPr/>
      </xdr:nvSpPr>
      <xdr:spPr>
        <a:xfrm>
          <a:off x="13843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91965</xdr:rowOff>
    </xdr:from>
    <xdr:ext cx="762000" cy="259045"/>
    <xdr:sp macro="" textlink="">
      <xdr:nvSpPr>
        <xdr:cNvPr id="329" name="テキスト ボックス 328"/>
        <xdr:cNvSpPr txBox="1"/>
      </xdr:nvSpPr>
      <xdr:spPr>
        <a:xfrm>
          <a:off x="13512800" y="557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71628</xdr:rowOff>
    </xdr:from>
    <xdr:to>
      <xdr:col>19</xdr:col>
      <xdr:colOff>6350</xdr:colOff>
      <xdr:row>35</xdr:row>
      <xdr:rowOff>1778</xdr:rowOff>
    </xdr:to>
    <xdr:sp macro="" textlink="">
      <xdr:nvSpPr>
        <xdr:cNvPr id="330" name="円/楕円 329"/>
        <xdr:cNvSpPr/>
      </xdr:nvSpPr>
      <xdr:spPr>
        <a:xfrm>
          <a:off x="12954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11955</xdr:rowOff>
    </xdr:from>
    <xdr:ext cx="762000" cy="259045"/>
    <xdr:sp macro="" textlink="">
      <xdr:nvSpPr>
        <xdr:cNvPr id="331" name="テキスト ボックス 330"/>
        <xdr:cNvSpPr txBox="1"/>
      </xdr:nvSpPr>
      <xdr:spPr>
        <a:xfrm>
          <a:off x="12623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類似団体平均</a:t>
          </a:r>
          <a:r>
            <a:rPr lang="ja-JP" altLang="en-US" sz="1200" b="0" i="0" baseline="0">
              <a:solidFill>
                <a:schemeClr val="dk1"/>
              </a:solidFill>
              <a:effectLst/>
              <a:latin typeface="+mn-lt"/>
              <a:ea typeface="+mn-ea"/>
              <a:cs typeface="+mn-cs"/>
            </a:rPr>
            <a:t>より</a:t>
          </a:r>
          <a:r>
            <a:rPr lang="en-US" altLang="ja-JP" sz="1200" b="0" i="0" baseline="0">
              <a:solidFill>
                <a:schemeClr val="dk1"/>
              </a:solidFill>
              <a:effectLst/>
              <a:latin typeface="+mn-lt"/>
              <a:ea typeface="+mn-ea"/>
              <a:cs typeface="+mn-cs"/>
            </a:rPr>
            <a:t>3.2</a:t>
          </a:r>
          <a:r>
            <a:rPr lang="ja-JP" altLang="ja-JP" sz="1200" b="0" i="0" baseline="0">
              <a:solidFill>
                <a:schemeClr val="dk1"/>
              </a:solidFill>
              <a:effectLst/>
              <a:latin typeface="+mn-lt"/>
              <a:ea typeface="+mn-ea"/>
              <a:cs typeface="+mn-cs"/>
            </a:rPr>
            <a:t>ポイント下回</a:t>
          </a:r>
          <a:r>
            <a:rPr lang="ja-JP" altLang="en-US" sz="1200" b="0" i="0" baseline="0">
              <a:solidFill>
                <a:schemeClr val="dk1"/>
              </a:solidFill>
              <a:effectLst/>
              <a:latin typeface="+mn-lt"/>
              <a:ea typeface="+mn-ea"/>
              <a:cs typeface="+mn-cs"/>
            </a:rPr>
            <a:t>っているが、本村では昨年より</a:t>
          </a:r>
          <a:r>
            <a:rPr lang="en-US" altLang="ja-JP" sz="1200" b="0" i="0" baseline="0">
              <a:solidFill>
                <a:schemeClr val="dk1"/>
              </a:solidFill>
              <a:effectLst/>
              <a:latin typeface="+mn-lt"/>
              <a:ea typeface="+mn-ea"/>
              <a:cs typeface="+mn-cs"/>
            </a:rPr>
            <a:t>0.8</a:t>
          </a:r>
          <a:r>
            <a:rPr lang="ja-JP" altLang="en-US" sz="1200" b="0" i="0" baseline="0">
              <a:solidFill>
                <a:schemeClr val="dk1"/>
              </a:solidFill>
              <a:effectLst/>
              <a:latin typeface="+mn-lt"/>
              <a:ea typeface="+mn-ea"/>
              <a:cs typeface="+mn-cs"/>
            </a:rPr>
            <a:t>ポイント上回っている。</a:t>
          </a:r>
          <a:endParaRPr lang="ja-JP" altLang="ja-JP" sz="1200">
            <a:effectLst/>
          </a:endParaRPr>
        </a:p>
        <a:p>
          <a:pPr rtl="0"/>
          <a:r>
            <a:rPr lang="ja-JP" altLang="ja-JP" sz="1200" b="0" i="0" baseline="0">
              <a:solidFill>
                <a:schemeClr val="dk1"/>
              </a:solidFill>
              <a:effectLst/>
              <a:latin typeface="+mn-lt"/>
              <a:ea typeface="+mn-ea"/>
              <a:cs typeface="+mn-cs"/>
            </a:rPr>
            <a:t>　近年、学校校舎建設等、大型事業にて地方債を発行しており、今後、元利償還金が膨らむと予想されることから、</a:t>
          </a:r>
          <a:r>
            <a:rPr lang="ja-JP" altLang="en-US" sz="1200" b="0" i="0" baseline="0">
              <a:solidFill>
                <a:schemeClr val="dk1"/>
              </a:solidFill>
              <a:effectLst/>
              <a:latin typeface="+mn-lt"/>
              <a:ea typeface="+mn-ea"/>
              <a:cs typeface="+mn-cs"/>
            </a:rPr>
            <a:t>今後も高率補助を活用した事業を行えるよう検討し財政を圧迫することのないように計画を進めて行く</a:t>
          </a:r>
          <a:r>
            <a:rPr lang="ja-JP" altLang="ja-JP" sz="1200" b="0" i="0" baseline="0">
              <a:solidFill>
                <a:schemeClr val="dk1"/>
              </a:solidFill>
              <a:effectLst/>
              <a:latin typeface="+mn-lt"/>
              <a:ea typeface="+mn-ea"/>
              <a:cs typeface="+mn-cs"/>
            </a:rPr>
            <a:t>。</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165100</xdr:rowOff>
    </xdr:from>
    <xdr:to>
      <xdr:col>7</xdr:col>
      <xdr:colOff>15875</xdr:colOff>
      <xdr:row>76</xdr:row>
      <xdr:rowOff>24130</xdr:rowOff>
    </xdr:to>
    <xdr:cxnSp macro="">
      <xdr:nvCxnSpPr>
        <xdr:cNvPr id="363" name="直線コネクタ 362"/>
        <xdr:cNvCxnSpPr/>
      </xdr:nvCxnSpPr>
      <xdr:spPr>
        <a:xfrm>
          <a:off x="3987800" y="130238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123190</xdr:rowOff>
    </xdr:from>
    <xdr:to>
      <xdr:col>5</xdr:col>
      <xdr:colOff>549275</xdr:colOff>
      <xdr:row>75</xdr:row>
      <xdr:rowOff>165100</xdr:rowOff>
    </xdr:to>
    <xdr:cxnSp macro="">
      <xdr:nvCxnSpPr>
        <xdr:cNvPr id="366" name="直線コネクタ 365"/>
        <xdr:cNvCxnSpPr/>
      </xdr:nvCxnSpPr>
      <xdr:spPr>
        <a:xfrm>
          <a:off x="3098800" y="129819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111760</xdr:rowOff>
    </xdr:from>
    <xdr:to>
      <xdr:col>4</xdr:col>
      <xdr:colOff>346075</xdr:colOff>
      <xdr:row>75</xdr:row>
      <xdr:rowOff>123190</xdr:rowOff>
    </xdr:to>
    <xdr:cxnSp macro="">
      <xdr:nvCxnSpPr>
        <xdr:cNvPr id="369" name="直線コネクタ 368"/>
        <xdr:cNvCxnSpPr/>
      </xdr:nvCxnSpPr>
      <xdr:spPr>
        <a:xfrm>
          <a:off x="2209800" y="129705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111760</xdr:rowOff>
    </xdr:from>
    <xdr:to>
      <xdr:col>3</xdr:col>
      <xdr:colOff>142875</xdr:colOff>
      <xdr:row>75</xdr:row>
      <xdr:rowOff>142240</xdr:rowOff>
    </xdr:to>
    <xdr:cxnSp macro="">
      <xdr:nvCxnSpPr>
        <xdr:cNvPr id="372" name="直線コネクタ 371"/>
        <xdr:cNvCxnSpPr/>
      </xdr:nvCxnSpPr>
      <xdr:spPr>
        <a:xfrm flipV="1">
          <a:off x="1320800" y="129705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144780</xdr:rowOff>
    </xdr:from>
    <xdr:to>
      <xdr:col>7</xdr:col>
      <xdr:colOff>66675</xdr:colOff>
      <xdr:row>76</xdr:row>
      <xdr:rowOff>74930</xdr:rowOff>
    </xdr:to>
    <xdr:sp macro="" textlink="">
      <xdr:nvSpPr>
        <xdr:cNvPr id="382" name="円/楕円 381"/>
        <xdr:cNvSpPr/>
      </xdr:nvSpPr>
      <xdr:spPr>
        <a:xfrm>
          <a:off x="47752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161307</xdr:rowOff>
    </xdr:from>
    <xdr:ext cx="762000" cy="259045"/>
    <xdr:sp macro="" textlink="">
      <xdr:nvSpPr>
        <xdr:cNvPr id="383" name="公債費該当値テキスト"/>
        <xdr:cNvSpPr txBox="1"/>
      </xdr:nvSpPr>
      <xdr:spPr>
        <a:xfrm>
          <a:off x="49149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114300</xdr:rowOff>
    </xdr:from>
    <xdr:to>
      <xdr:col>5</xdr:col>
      <xdr:colOff>600075</xdr:colOff>
      <xdr:row>76</xdr:row>
      <xdr:rowOff>44450</xdr:rowOff>
    </xdr:to>
    <xdr:sp macro="" textlink="">
      <xdr:nvSpPr>
        <xdr:cNvPr id="384" name="円/楕円 383"/>
        <xdr:cNvSpPr/>
      </xdr:nvSpPr>
      <xdr:spPr>
        <a:xfrm>
          <a:off x="3937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54627</xdr:rowOff>
    </xdr:from>
    <xdr:ext cx="736600" cy="259045"/>
    <xdr:sp macro="" textlink="">
      <xdr:nvSpPr>
        <xdr:cNvPr id="385" name="テキスト ボックス 384"/>
        <xdr:cNvSpPr txBox="1"/>
      </xdr:nvSpPr>
      <xdr:spPr>
        <a:xfrm>
          <a:off x="3606800" y="1274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72390</xdr:rowOff>
    </xdr:from>
    <xdr:to>
      <xdr:col>4</xdr:col>
      <xdr:colOff>396875</xdr:colOff>
      <xdr:row>76</xdr:row>
      <xdr:rowOff>2539</xdr:rowOff>
    </xdr:to>
    <xdr:sp macro="" textlink="">
      <xdr:nvSpPr>
        <xdr:cNvPr id="386" name="円/楕円 385"/>
        <xdr:cNvSpPr/>
      </xdr:nvSpPr>
      <xdr:spPr>
        <a:xfrm>
          <a:off x="3048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12717</xdr:rowOff>
    </xdr:from>
    <xdr:ext cx="762000" cy="259045"/>
    <xdr:sp macro="" textlink="">
      <xdr:nvSpPr>
        <xdr:cNvPr id="387" name="テキスト ボックス 386"/>
        <xdr:cNvSpPr txBox="1"/>
      </xdr:nvSpPr>
      <xdr:spPr>
        <a:xfrm>
          <a:off x="2717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60960</xdr:rowOff>
    </xdr:from>
    <xdr:to>
      <xdr:col>3</xdr:col>
      <xdr:colOff>193675</xdr:colOff>
      <xdr:row>75</xdr:row>
      <xdr:rowOff>162561</xdr:rowOff>
    </xdr:to>
    <xdr:sp macro="" textlink="">
      <xdr:nvSpPr>
        <xdr:cNvPr id="388" name="円/楕円 387"/>
        <xdr:cNvSpPr/>
      </xdr:nvSpPr>
      <xdr:spPr>
        <a:xfrm>
          <a:off x="2159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1287</xdr:rowOff>
    </xdr:from>
    <xdr:ext cx="762000" cy="259045"/>
    <xdr:sp macro="" textlink="">
      <xdr:nvSpPr>
        <xdr:cNvPr id="389" name="テキスト ボックス 388"/>
        <xdr:cNvSpPr txBox="1"/>
      </xdr:nvSpPr>
      <xdr:spPr>
        <a:xfrm>
          <a:off x="1828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91440</xdr:rowOff>
    </xdr:from>
    <xdr:to>
      <xdr:col>1</xdr:col>
      <xdr:colOff>676275</xdr:colOff>
      <xdr:row>76</xdr:row>
      <xdr:rowOff>21589</xdr:rowOff>
    </xdr:to>
    <xdr:sp macro="" textlink="">
      <xdr:nvSpPr>
        <xdr:cNvPr id="390" name="円/楕円 389"/>
        <xdr:cNvSpPr/>
      </xdr:nvSpPr>
      <xdr:spPr>
        <a:xfrm>
          <a:off x="1270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31767</xdr:rowOff>
    </xdr:from>
    <xdr:ext cx="762000" cy="259045"/>
    <xdr:sp macro="" textlink="">
      <xdr:nvSpPr>
        <xdr:cNvPr id="391" name="テキスト ボックス 390"/>
        <xdr:cNvSpPr txBox="1"/>
      </xdr:nvSpPr>
      <xdr:spPr>
        <a:xfrm>
          <a:off x="939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公債費外に係る経常収支比率は、</a:t>
          </a:r>
          <a:r>
            <a:rPr lang="en-US" altLang="ja-JP" sz="1200" b="0" i="0" baseline="0">
              <a:solidFill>
                <a:schemeClr val="dk1"/>
              </a:solidFill>
              <a:effectLst/>
              <a:latin typeface="+mn-lt"/>
              <a:ea typeface="+mn-ea"/>
              <a:cs typeface="+mn-cs"/>
            </a:rPr>
            <a:t>61.1</a:t>
          </a:r>
          <a:r>
            <a:rPr lang="ja-JP" altLang="ja-JP" sz="1200" b="0" i="0" baseline="0">
              <a:solidFill>
                <a:schemeClr val="dk1"/>
              </a:solidFill>
              <a:effectLst/>
              <a:latin typeface="+mn-lt"/>
              <a:ea typeface="+mn-ea"/>
              <a:cs typeface="+mn-cs"/>
            </a:rPr>
            <a:t>％となっていて対前年度に比べると</a:t>
          </a:r>
          <a:r>
            <a:rPr lang="en-US" altLang="ja-JP" sz="1200" b="0" i="0" baseline="0">
              <a:solidFill>
                <a:schemeClr val="dk1"/>
              </a:solidFill>
              <a:effectLst/>
              <a:latin typeface="+mn-lt"/>
              <a:ea typeface="+mn-ea"/>
              <a:cs typeface="+mn-cs"/>
            </a:rPr>
            <a:t>7.1</a:t>
          </a:r>
          <a:r>
            <a:rPr lang="ja-JP" altLang="ja-JP" sz="1200" b="0" i="0" baseline="0">
              <a:solidFill>
                <a:schemeClr val="dk1"/>
              </a:solidFill>
              <a:effectLst/>
              <a:latin typeface="+mn-lt"/>
              <a:ea typeface="+mn-ea"/>
              <a:cs typeface="+mn-cs"/>
            </a:rPr>
            <a:t>ポイントの減少がみられる。その主な要因としては人件費の減や、繰出金の減などとなっている。今後も増加に転じないように適正な事業計画、事業執行を図っていく必要がある。</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111761</xdr:rowOff>
    </xdr:from>
    <xdr:to>
      <xdr:col>24</xdr:col>
      <xdr:colOff>31750</xdr:colOff>
      <xdr:row>79</xdr:row>
      <xdr:rowOff>39370</xdr:rowOff>
    </xdr:to>
    <xdr:cxnSp macro="">
      <xdr:nvCxnSpPr>
        <xdr:cNvPr id="424" name="直線コネクタ 423"/>
        <xdr:cNvCxnSpPr/>
      </xdr:nvCxnSpPr>
      <xdr:spPr>
        <a:xfrm flipV="1">
          <a:off x="15671800" y="13313411"/>
          <a:ext cx="838200" cy="27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63516</xdr:rowOff>
    </xdr:from>
    <xdr:ext cx="762000" cy="259045"/>
    <xdr:sp macro="" textlink="">
      <xdr:nvSpPr>
        <xdr:cNvPr id="425"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123189</xdr:rowOff>
    </xdr:from>
    <xdr:to>
      <xdr:col>22</xdr:col>
      <xdr:colOff>565150</xdr:colOff>
      <xdr:row>79</xdr:row>
      <xdr:rowOff>39370</xdr:rowOff>
    </xdr:to>
    <xdr:cxnSp macro="">
      <xdr:nvCxnSpPr>
        <xdr:cNvPr id="427" name="直線コネクタ 426"/>
        <xdr:cNvCxnSpPr/>
      </xdr:nvCxnSpPr>
      <xdr:spPr>
        <a:xfrm>
          <a:off x="14782800" y="1349628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123189</xdr:rowOff>
    </xdr:from>
    <xdr:to>
      <xdr:col>21</xdr:col>
      <xdr:colOff>361950</xdr:colOff>
      <xdr:row>78</xdr:row>
      <xdr:rowOff>161289</xdr:rowOff>
    </xdr:to>
    <xdr:cxnSp macro="">
      <xdr:nvCxnSpPr>
        <xdr:cNvPr id="430" name="直線コネクタ 429"/>
        <xdr:cNvCxnSpPr/>
      </xdr:nvCxnSpPr>
      <xdr:spPr>
        <a:xfrm flipV="1">
          <a:off x="13893800" y="134962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119380</xdr:rowOff>
    </xdr:from>
    <xdr:to>
      <xdr:col>20</xdr:col>
      <xdr:colOff>158750</xdr:colOff>
      <xdr:row>78</xdr:row>
      <xdr:rowOff>161289</xdr:rowOff>
    </xdr:to>
    <xdr:cxnSp macro="">
      <xdr:nvCxnSpPr>
        <xdr:cNvPr id="433" name="直線コネクタ 432"/>
        <xdr:cNvCxnSpPr/>
      </xdr:nvCxnSpPr>
      <xdr:spPr>
        <a:xfrm>
          <a:off x="13004800" y="134924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5" name="テキスト ボックス 434"/>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60961</xdr:rowOff>
    </xdr:from>
    <xdr:to>
      <xdr:col>24</xdr:col>
      <xdr:colOff>82550</xdr:colOff>
      <xdr:row>77</xdr:row>
      <xdr:rowOff>162561</xdr:rowOff>
    </xdr:to>
    <xdr:sp macro="" textlink="">
      <xdr:nvSpPr>
        <xdr:cNvPr id="443" name="円/楕円 442"/>
        <xdr:cNvSpPr/>
      </xdr:nvSpPr>
      <xdr:spPr>
        <a:xfrm>
          <a:off x="164592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77488</xdr:rowOff>
    </xdr:from>
    <xdr:ext cx="762000" cy="259045"/>
    <xdr:sp macro="" textlink="">
      <xdr:nvSpPr>
        <xdr:cNvPr id="444" name="公債費以外該当値テキスト"/>
        <xdr:cNvSpPr txBox="1"/>
      </xdr:nvSpPr>
      <xdr:spPr>
        <a:xfrm>
          <a:off x="165989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160020</xdr:rowOff>
    </xdr:from>
    <xdr:to>
      <xdr:col>22</xdr:col>
      <xdr:colOff>615950</xdr:colOff>
      <xdr:row>79</xdr:row>
      <xdr:rowOff>90170</xdr:rowOff>
    </xdr:to>
    <xdr:sp macro="" textlink="">
      <xdr:nvSpPr>
        <xdr:cNvPr id="445" name="円/楕円 444"/>
        <xdr:cNvSpPr/>
      </xdr:nvSpPr>
      <xdr:spPr>
        <a:xfrm>
          <a:off x="15621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74947</xdr:rowOff>
    </xdr:from>
    <xdr:ext cx="736600" cy="259045"/>
    <xdr:sp macro="" textlink="">
      <xdr:nvSpPr>
        <xdr:cNvPr id="446" name="テキスト ボックス 445"/>
        <xdr:cNvSpPr txBox="1"/>
      </xdr:nvSpPr>
      <xdr:spPr>
        <a:xfrm>
          <a:off x="15290800" y="136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72389</xdr:rowOff>
    </xdr:from>
    <xdr:to>
      <xdr:col>21</xdr:col>
      <xdr:colOff>412750</xdr:colOff>
      <xdr:row>79</xdr:row>
      <xdr:rowOff>2539</xdr:rowOff>
    </xdr:to>
    <xdr:sp macro="" textlink="">
      <xdr:nvSpPr>
        <xdr:cNvPr id="447" name="円/楕円 446"/>
        <xdr:cNvSpPr/>
      </xdr:nvSpPr>
      <xdr:spPr>
        <a:xfrm>
          <a:off x="14732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158766</xdr:rowOff>
    </xdr:from>
    <xdr:ext cx="762000" cy="259045"/>
    <xdr:sp macro="" textlink="">
      <xdr:nvSpPr>
        <xdr:cNvPr id="448" name="テキスト ボックス 447"/>
        <xdr:cNvSpPr txBox="1"/>
      </xdr:nvSpPr>
      <xdr:spPr>
        <a:xfrm>
          <a:off x="14401800" y="1353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110489</xdr:rowOff>
    </xdr:from>
    <xdr:to>
      <xdr:col>20</xdr:col>
      <xdr:colOff>209550</xdr:colOff>
      <xdr:row>79</xdr:row>
      <xdr:rowOff>40639</xdr:rowOff>
    </xdr:to>
    <xdr:sp macro="" textlink="">
      <xdr:nvSpPr>
        <xdr:cNvPr id="449" name="円/楕円 448"/>
        <xdr:cNvSpPr/>
      </xdr:nvSpPr>
      <xdr:spPr>
        <a:xfrm>
          <a:off x="13843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25416</xdr:rowOff>
    </xdr:from>
    <xdr:ext cx="762000" cy="259045"/>
    <xdr:sp macro="" textlink="">
      <xdr:nvSpPr>
        <xdr:cNvPr id="450" name="テキスト ボックス 449"/>
        <xdr:cNvSpPr txBox="1"/>
      </xdr:nvSpPr>
      <xdr:spPr>
        <a:xfrm>
          <a:off x="13512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68580</xdr:rowOff>
    </xdr:from>
    <xdr:to>
      <xdr:col>19</xdr:col>
      <xdr:colOff>6350</xdr:colOff>
      <xdr:row>78</xdr:row>
      <xdr:rowOff>170180</xdr:rowOff>
    </xdr:to>
    <xdr:sp macro="" textlink="">
      <xdr:nvSpPr>
        <xdr:cNvPr id="451" name="円/楕円 450"/>
        <xdr:cNvSpPr/>
      </xdr:nvSpPr>
      <xdr:spPr>
        <a:xfrm>
          <a:off x="12954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154957</xdr:rowOff>
    </xdr:from>
    <xdr:ext cx="762000" cy="259045"/>
    <xdr:sp macro="" textlink="">
      <xdr:nvSpPr>
        <xdr:cNvPr id="452" name="テキスト ボックス 451"/>
        <xdr:cNvSpPr txBox="1"/>
      </xdr:nvSpPr>
      <xdr:spPr>
        <a:xfrm>
          <a:off x="12623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沖縄県伊江村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164662</xdr:rowOff>
    </xdr:from>
    <xdr:to>
      <xdr:col>4</xdr:col>
      <xdr:colOff>1117600</xdr:colOff>
      <xdr:row>18</xdr:row>
      <xdr:rowOff>4465</xdr:rowOff>
    </xdr:to>
    <xdr:cxnSp macro="">
      <xdr:nvCxnSpPr>
        <xdr:cNvPr id="49" name="直線コネクタ 48"/>
        <xdr:cNvCxnSpPr/>
      </xdr:nvCxnSpPr>
      <xdr:spPr bwMode="auto">
        <a:xfrm flipV="1">
          <a:off x="5003800" y="3126937"/>
          <a:ext cx="647700" cy="11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4465</xdr:rowOff>
    </xdr:from>
    <xdr:to>
      <xdr:col>4</xdr:col>
      <xdr:colOff>469900</xdr:colOff>
      <xdr:row>18</xdr:row>
      <xdr:rowOff>20693</xdr:rowOff>
    </xdr:to>
    <xdr:cxnSp macro="">
      <xdr:nvCxnSpPr>
        <xdr:cNvPr id="52" name="直線コネクタ 51"/>
        <xdr:cNvCxnSpPr/>
      </xdr:nvCxnSpPr>
      <xdr:spPr bwMode="auto">
        <a:xfrm flipV="1">
          <a:off x="4305300" y="3138190"/>
          <a:ext cx="698500" cy="16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41303</xdr:rowOff>
    </xdr:from>
    <xdr:ext cx="736600" cy="259045"/>
    <xdr:sp macro="" textlink="">
      <xdr:nvSpPr>
        <xdr:cNvPr id="54" name="テキスト ボックス 53"/>
        <xdr:cNvSpPr txBox="1"/>
      </xdr:nvSpPr>
      <xdr:spPr>
        <a:xfrm>
          <a:off x="4622800" y="283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20693</xdr:rowOff>
    </xdr:from>
    <xdr:to>
      <xdr:col>3</xdr:col>
      <xdr:colOff>904875</xdr:colOff>
      <xdr:row>18</xdr:row>
      <xdr:rowOff>31184</xdr:rowOff>
    </xdr:to>
    <xdr:cxnSp macro="">
      <xdr:nvCxnSpPr>
        <xdr:cNvPr id="55" name="直線コネクタ 54"/>
        <xdr:cNvCxnSpPr/>
      </xdr:nvCxnSpPr>
      <xdr:spPr bwMode="auto">
        <a:xfrm flipV="1">
          <a:off x="3606800" y="3154418"/>
          <a:ext cx="698500" cy="10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22770</xdr:rowOff>
    </xdr:from>
    <xdr:to>
      <xdr:col>3</xdr:col>
      <xdr:colOff>206375</xdr:colOff>
      <xdr:row>18</xdr:row>
      <xdr:rowOff>31184</xdr:rowOff>
    </xdr:to>
    <xdr:cxnSp macro="">
      <xdr:nvCxnSpPr>
        <xdr:cNvPr id="58" name="直線コネクタ 57"/>
        <xdr:cNvCxnSpPr/>
      </xdr:nvCxnSpPr>
      <xdr:spPr bwMode="auto">
        <a:xfrm>
          <a:off x="2908300" y="3156495"/>
          <a:ext cx="698500" cy="8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113862</xdr:rowOff>
    </xdr:from>
    <xdr:to>
      <xdr:col>5</xdr:col>
      <xdr:colOff>34925</xdr:colOff>
      <xdr:row>18</xdr:row>
      <xdr:rowOff>44012</xdr:rowOff>
    </xdr:to>
    <xdr:sp macro="" textlink="">
      <xdr:nvSpPr>
        <xdr:cNvPr id="68" name="円/楕円 67"/>
        <xdr:cNvSpPr/>
      </xdr:nvSpPr>
      <xdr:spPr bwMode="auto">
        <a:xfrm>
          <a:off x="5600700" y="3076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85939</xdr:rowOff>
    </xdr:from>
    <xdr:ext cx="762000" cy="259045"/>
    <xdr:sp macro="" textlink="">
      <xdr:nvSpPr>
        <xdr:cNvPr id="69" name="人口1人当たり決算額の推移該当値テキスト130"/>
        <xdr:cNvSpPr txBox="1"/>
      </xdr:nvSpPr>
      <xdr:spPr>
        <a:xfrm>
          <a:off x="5740400" y="3048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225,230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125115</xdr:rowOff>
    </xdr:from>
    <xdr:to>
      <xdr:col>4</xdr:col>
      <xdr:colOff>520700</xdr:colOff>
      <xdr:row>18</xdr:row>
      <xdr:rowOff>55265</xdr:rowOff>
    </xdr:to>
    <xdr:sp macro="" textlink="">
      <xdr:nvSpPr>
        <xdr:cNvPr id="70" name="円/楕円 69"/>
        <xdr:cNvSpPr/>
      </xdr:nvSpPr>
      <xdr:spPr bwMode="auto">
        <a:xfrm>
          <a:off x="4953000" y="3087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40042</xdr:rowOff>
    </xdr:from>
    <xdr:ext cx="736600" cy="259045"/>
    <xdr:sp macro="" textlink="">
      <xdr:nvSpPr>
        <xdr:cNvPr id="71" name="テキスト ボックス 70"/>
        <xdr:cNvSpPr txBox="1"/>
      </xdr:nvSpPr>
      <xdr:spPr>
        <a:xfrm>
          <a:off x="4622800" y="3173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219,323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141343</xdr:rowOff>
    </xdr:from>
    <xdr:to>
      <xdr:col>3</xdr:col>
      <xdr:colOff>955675</xdr:colOff>
      <xdr:row>18</xdr:row>
      <xdr:rowOff>71493</xdr:rowOff>
    </xdr:to>
    <xdr:sp macro="" textlink="">
      <xdr:nvSpPr>
        <xdr:cNvPr id="72" name="円/楕円 71"/>
        <xdr:cNvSpPr/>
      </xdr:nvSpPr>
      <xdr:spPr bwMode="auto">
        <a:xfrm>
          <a:off x="4254500" y="3103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56270</xdr:rowOff>
    </xdr:from>
    <xdr:ext cx="762000" cy="259045"/>
    <xdr:sp macro="" textlink="">
      <xdr:nvSpPr>
        <xdr:cNvPr id="73" name="テキスト ボックス 72"/>
        <xdr:cNvSpPr txBox="1"/>
      </xdr:nvSpPr>
      <xdr:spPr>
        <a:xfrm>
          <a:off x="3924300" y="3189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210,804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151834</xdr:rowOff>
    </xdr:from>
    <xdr:to>
      <xdr:col>3</xdr:col>
      <xdr:colOff>257175</xdr:colOff>
      <xdr:row>18</xdr:row>
      <xdr:rowOff>81984</xdr:rowOff>
    </xdr:to>
    <xdr:sp macro="" textlink="">
      <xdr:nvSpPr>
        <xdr:cNvPr id="74" name="円/楕円 73"/>
        <xdr:cNvSpPr/>
      </xdr:nvSpPr>
      <xdr:spPr bwMode="auto">
        <a:xfrm>
          <a:off x="3556000" y="3114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66761</xdr:rowOff>
    </xdr:from>
    <xdr:ext cx="762000" cy="259045"/>
    <xdr:sp macro="" textlink="">
      <xdr:nvSpPr>
        <xdr:cNvPr id="75" name="テキスト ボックス 74"/>
        <xdr:cNvSpPr txBox="1"/>
      </xdr:nvSpPr>
      <xdr:spPr>
        <a:xfrm>
          <a:off x="3225800" y="320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205,297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143420</xdr:rowOff>
    </xdr:from>
    <xdr:to>
      <xdr:col>2</xdr:col>
      <xdr:colOff>692150</xdr:colOff>
      <xdr:row>18</xdr:row>
      <xdr:rowOff>73570</xdr:rowOff>
    </xdr:to>
    <xdr:sp macro="" textlink="">
      <xdr:nvSpPr>
        <xdr:cNvPr id="76" name="円/楕円 75"/>
        <xdr:cNvSpPr/>
      </xdr:nvSpPr>
      <xdr:spPr bwMode="auto">
        <a:xfrm>
          <a:off x="2857500" y="3105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58347</xdr:rowOff>
    </xdr:from>
    <xdr:ext cx="762000" cy="259045"/>
    <xdr:sp macro="" textlink="">
      <xdr:nvSpPr>
        <xdr:cNvPr id="77" name="テキスト ボックス 76"/>
        <xdr:cNvSpPr txBox="1"/>
      </xdr:nvSpPr>
      <xdr:spPr>
        <a:xfrm>
          <a:off x="2527300" y="319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209,714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89426</xdr:rowOff>
    </xdr:from>
    <xdr:to>
      <xdr:col>4</xdr:col>
      <xdr:colOff>1117600</xdr:colOff>
      <xdr:row>36</xdr:row>
      <xdr:rowOff>90386</xdr:rowOff>
    </xdr:to>
    <xdr:cxnSp macro="">
      <xdr:nvCxnSpPr>
        <xdr:cNvPr id="110" name="直線コネクタ 109"/>
        <xdr:cNvCxnSpPr/>
      </xdr:nvCxnSpPr>
      <xdr:spPr bwMode="auto">
        <a:xfrm flipV="1">
          <a:off x="5003800" y="7042676"/>
          <a:ext cx="647700" cy="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90386</xdr:rowOff>
    </xdr:from>
    <xdr:to>
      <xdr:col>4</xdr:col>
      <xdr:colOff>469900</xdr:colOff>
      <xdr:row>36</xdr:row>
      <xdr:rowOff>99256</xdr:rowOff>
    </xdr:to>
    <xdr:cxnSp macro="">
      <xdr:nvCxnSpPr>
        <xdr:cNvPr id="113" name="直線コネクタ 112"/>
        <xdr:cNvCxnSpPr/>
      </xdr:nvCxnSpPr>
      <xdr:spPr bwMode="auto">
        <a:xfrm flipV="1">
          <a:off x="4305300" y="7043636"/>
          <a:ext cx="698500" cy="8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96718</xdr:rowOff>
    </xdr:from>
    <xdr:to>
      <xdr:col>3</xdr:col>
      <xdr:colOff>904875</xdr:colOff>
      <xdr:row>36</xdr:row>
      <xdr:rowOff>99256</xdr:rowOff>
    </xdr:to>
    <xdr:cxnSp macro="">
      <xdr:nvCxnSpPr>
        <xdr:cNvPr id="116" name="直線コネクタ 115"/>
        <xdr:cNvCxnSpPr/>
      </xdr:nvCxnSpPr>
      <xdr:spPr bwMode="auto">
        <a:xfrm>
          <a:off x="3606800" y="7049968"/>
          <a:ext cx="698500" cy="2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79908</xdr:rowOff>
    </xdr:from>
    <xdr:to>
      <xdr:col>3</xdr:col>
      <xdr:colOff>206375</xdr:colOff>
      <xdr:row>36</xdr:row>
      <xdr:rowOff>96718</xdr:rowOff>
    </xdr:to>
    <xdr:cxnSp macro="">
      <xdr:nvCxnSpPr>
        <xdr:cNvPr id="119" name="直線コネクタ 118"/>
        <xdr:cNvCxnSpPr/>
      </xdr:nvCxnSpPr>
      <xdr:spPr bwMode="auto">
        <a:xfrm>
          <a:off x="2908300" y="7033158"/>
          <a:ext cx="698500" cy="16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38626</xdr:rowOff>
    </xdr:from>
    <xdr:to>
      <xdr:col>5</xdr:col>
      <xdr:colOff>34925</xdr:colOff>
      <xdr:row>36</xdr:row>
      <xdr:rowOff>140226</xdr:rowOff>
    </xdr:to>
    <xdr:sp macro="" textlink="">
      <xdr:nvSpPr>
        <xdr:cNvPr id="129" name="円/楕円 128"/>
        <xdr:cNvSpPr/>
      </xdr:nvSpPr>
      <xdr:spPr bwMode="auto">
        <a:xfrm>
          <a:off x="5600700" y="6991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10703</xdr:rowOff>
    </xdr:from>
    <xdr:ext cx="762000" cy="259045"/>
    <xdr:sp macro="" textlink="">
      <xdr:nvSpPr>
        <xdr:cNvPr id="130" name="人口1人当たり決算額の推移該当値テキスト445"/>
        <xdr:cNvSpPr txBox="1"/>
      </xdr:nvSpPr>
      <xdr:spPr>
        <a:xfrm>
          <a:off x="5740400" y="6963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17,431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39586</xdr:rowOff>
    </xdr:from>
    <xdr:to>
      <xdr:col>4</xdr:col>
      <xdr:colOff>520700</xdr:colOff>
      <xdr:row>36</xdr:row>
      <xdr:rowOff>141186</xdr:rowOff>
    </xdr:to>
    <xdr:sp macro="" textlink="">
      <xdr:nvSpPr>
        <xdr:cNvPr id="131" name="円/楕円 130"/>
        <xdr:cNvSpPr/>
      </xdr:nvSpPr>
      <xdr:spPr bwMode="auto">
        <a:xfrm>
          <a:off x="4953000" y="6992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125963</xdr:rowOff>
    </xdr:from>
    <xdr:ext cx="736600" cy="259045"/>
    <xdr:sp macro="" textlink="">
      <xdr:nvSpPr>
        <xdr:cNvPr id="132" name="テキスト ボックス 131"/>
        <xdr:cNvSpPr txBox="1"/>
      </xdr:nvSpPr>
      <xdr:spPr>
        <a:xfrm>
          <a:off x="4622800" y="7079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17,305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48456</xdr:rowOff>
    </xdr:from>
    <xdr:to>
      <xdr:col>3</xdr:col>
      <xdr:colOff>955675</xdr:colOff>
      <xdr:row>36</xdr:row>
      <xdr:rowOff>150056</xdr:rowOff>
    </xdr:to>
    <xdr:sp macro="" textlink="">
      <xdr:nvSpPr>
        <xdr:cNvPr id="133" name="円/楕円 132"/>
        <xdr:cNvSpPr/>
      </xdr:nvSpPr>
      <xdr:spPr bwMode="auto">
        <a:xfrm>
          <a:off x="4254500" y="7001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134833</xdr:rowOff>
    </xdr:from>
    <xdr:ext cx="762000" cy="259045"/>
    <xdr:sp macro="" textlink="">
      <xdr:nvSpPr>
        <xdr:cNvPr id="134" name="テキスト ボックス 133"/>
        <xdr:cNvSpPr txBox="1"/>
      </xdr:nvSpPr>
      <xdr:spPr>
        <a:xfrm>
          <a:off x="3924300" y="708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16,141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45918</xdr:rowOff>
    </xdr:from>
    <xdr:to>
      <xdr:col>3</xdr:col>
      <xdr:colOff>257175</xdr:colOff>
      <xdr:row>36</xdr:row>
      <xdr:rowOff>147518</xdr:rowOff>
    </xdr:to>
    <xdr:sp macro="" textlink="">
      <xdr:nvSpPr>
        <xdr:cNvPr id="135" name="円/楕円 134"/>
        <xdr:cNvSpPr/>
      </xdr:nvSpPr>
      <xdr:spPr bwMode="auto">
        <a:xfrm>
          <a:off x="3556000" y="6999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132295</xdr:rowOff>
    </xdr:from>
    <xdr:ext cx="762000" cy="259045"/>
    <xdr:sp macro="" textlink="">
      <xdr:nvSpPr>
        <xdr:cNvPr id="136" name="テキスト ボックス 135"/>
        <xdr:cNvSpPr txBox="1"/>
      </xdr:nvSpPr>
      <xdr:spPr>
        <a:xfrm>
          <a:off x="3225800" y="708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16,474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29108</xdr:rowOff>
    </xdr:from>
    <xdr:to>
      <xdr:col>2</xdr:col>
      <xdr:colOff>692150</xdr:colOff>
      <xdr:row>36</xdr:row>
      <xdr:rowOff>130708</xdr:rowOff>
    </xdr:to>
    <xdr:sp macro="" textlink="">
      <xdr:nvSpPr>
        <xdr:cNvPr id="137" name="円/楕円 136"/>
        <xdr:cNvSpPr/>
      </xdr:nvSpPr>
      <xdr:spPr bwMode="auto">
        <a:xfrm>
          <a:off x="2857500" y="6982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115485</xdr:rowOff>
    </xdr:from>
    <xdr:ext cx="762000" cy="259045"/>
    <xdr:sp macro="" textlink="">
      <xdr:nvSpPr>
        <xdr:cNvPr id="138" name="テキスト ボックス 137"/>
        <xdr:cNvSpPr txBox="1"/>
      </xdr:nvSpPr>
      <xdr:spPr>
        <a:xfrm>
          <a:off x="2527300" y="706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18,680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4,700
4,686
22.78
8,293,676
8,025,396
252,584
2,408,909
4,318,431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106125</xdr:rowOff>
    </xdr:from>
    <xdr:to>
      <xdr:col>6</xdr:col>
      <xdr:colOff>511175</xdr:colOff>
      <xdr:row>37</xdr:row>
      <xdr:rowOff>138397</xdr:rowOff>
    </xdr:to>
    <xdr:cxnSp macro="">
      <xdr:nvCxnSpPr>
        <xdr:cNvPr id="63" name="直線コネクタ 62"/>
        <xdr:cNvCxnSpPr/>
      </xdr:nvCxnSpPr>
      <xdr:spPr>
        <a:xfrm>
          <a:off x="3797300" y="6449775"/>
          <a:ext cx="838200" cy="3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106125</xdr:rowOff>
    </xdr:from>
    <xdr:to>
      <xdr:col>5</xdr:col>
      <xdr:colOff>358775</xdr:colOff>
      <xdr:row>37</xdr:row>
      <xdr:rowOff>139214</xdr:rowOff>
    </xdr:to>
    <xdr:cxnSp macro="">
      <xdr:nvCxnSpPr>
        <xdr:cNvPr id="66" name="直線コネクタ 65"/>
        <xdr:cNvCxnSpPr/>
      </xdr:nvCxnSpPr>
      <xdr:spPr>
        <a:xfrm flipV="1">
          <a:off x="2908300" y="6449775"/>
          <a:ext cx="889000" cy="3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139214</xdr:rowOff>
    </xdr:from>
    <xdr:to>
      <xdr:col>4</xdr:col>
      <xdr:colOff>155575</xdr:colOff>
      <xdr:row>37</xdr:row>
      <xdr:rowOff>146212</xdr:rowOff>
    </xdr:to>
    <xdr:cxnSp macro="">
      <xdr:nvCxnSpPr>
        <xdr:cNvPr id="69" name="直線コネクタ 68"/>
        <xdr:cNvCxnSpPr/>
      </xdr:nvCxnSpPr>
      <xdr:spPr>
        <a:xfrm flipV="1">
          <a:off x="2019300" y="6482864"/>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141209</xdr:rowOff>
    </xdr:from>
    <xdr:to>
      <xdr:col>2</xdr:col>
      <xdr:colOff>638175</xdr:colOff>
      <xdr:row>37</xdr:row>
      <xdr:rowOff>146212</xdr:rowOff>
    </xdr:to>
    <xdr:cxnSp macro="">
      <xdr:nvCxnSpPr>
        <xdr:cNvPr id="72" name="直線コネクタ 71"/>
        <xdr:cNvCxnSpPr/>
      </xdr:nvCxnSpPr>
      <xdr:spPr>
        <a:xfrm>
          <a:off x="1130300" y="6484859"/>
          <a:ext cx="889000" cy="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87597</xdr:rowOff>
    </xdr:from>
    <xdr:to>
      <xdr:col>6</xdr:col>
      <xdr:colOff>561975</xdr:colOff>
      <xdr:row>38</xdr:row>
      <xdr:rowOff>17747</xdr:rowOff>
    </xdr:to>
    <xdr:sp macro="" textlink="">
      <xdr:nvSpPr>
        <xdr:cNvPr id="82" name="円/楕円 81"/>
        <xdr:cNvSpPr/>
      </xdr:nvSpPr>
      <xdr:spPr>
        <a:xfrm>
          <a:off x="4584700" y="643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110474</xdr:rowOff>
    </xdr:from>
    <xdr:ext cx="599010" cy="259045"/>
    <xdr:sp macro="" textlink="">
      <xdr:nvSpPr>
        <xdr:cNvPr id="83" name="人件費該当値テキスト"/>
        <xdr:cNvSpPr txBox="1"/>
      </xdr:nvSpPr>
      <xdr:spPr>
        <a:xfrm>
          <a:off x="4686300" y="628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192,899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55325</xdr:rowOff>
    </xdr:from>
    <xdr:to>
      <xdr:col>5</xdr:col>
      <xdr:colOff>409575</xdr:colOff>
      <xdr:row>37</xdr:row>
      <xdr:rowOff>156925</xdr:rowOff>
    </xdr:to>
    <xdr:sp macro="" textlink="">
      <xdr:nvSpPr>
        <xdr:cNvPr id="84" name="円/楕円 83"/>
        <xdr:cNvSpPr/>
      </xdr:nvSpPr>
      <xdr:spPr>
        <a:xfrm>
          <a:off x="3746500" y="639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2002</xdr:rowOff>
    </xdr:from>
    <xdr:ext cx="599010" cy="259045"/>
    <xdr:sp macro="" textlink="">
      <xdr:nvSpPr>
        <xdr:cNvPr id="85" name="テキスト ボックス 84"/>
        <xdr:cNvSpPr txBox="1"/>
      </xdr:nvSpPr>
      <xdr:spPr>
        <a:xfrm>
          <a:off x="3497794" y="617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202,781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88414</xdr:rowOff>
    </xdr:from>
    <xdr:to>
      <xdr:col>4</xdr:col>
      <xdr:colOff>206375</xdr:colOff>
      <xdr:row>38</xdr:row>
      <xdr:rowOff>18563</xdr:rowOff>
    </xdr:to>
    <xdr:sp macro="" textlink="">
      <xdr:nvSpPr>
        <xdr:cNvPr id="86" name="円/楕円 85"/>
        <xdr:cNvSpPr/>
      </xdr:nvSpPr>
      <xdr:spPr>
        <a:xfrm>
          <a:off x="2857500" y="64320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35091</xdr:rowOff>
    </xdr:from>
    <xdr:ext cx="599010" cy="259045"/>
    <xdr:sp macro="" textlink="">
      <xdr:nvSpPr>
        <xdr:cNvPr id="87" name="テキスト ボックス 86"/>
        <xdr:cNvSpPr txBox="1"/>
      </xdr:nvSpPr>
      <xdr:spPr>
        <a:xfrm>
          <a:off x="2608794" y="6207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192,649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95412</xdr:rowOff>
    </xdr:from>
    <xdr:to>
      <xdr:col>3</xdr:col>
      <xdr:colOff>3175</xdr:colOff>
      <xdr:row>38</xdr:row>
      <xdr:rowOff>25562</xdr:rowOff>
    </xdr:to>
    <xdr:sp macro="" textlink="">
      <xdr:nvSpPr>
        <xdr:cNvPr id="88" name="円/楕円 87"/>
        <xdr:cNvSpPr/>
      </xdr:nvSpPr>
      <xdr:spPr>
        <a:xfrm>
          <a:off x="1968500" y="643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42089</xdr:rowOff>
    </xdr:from>
    <xdr:ext cx="599010" cy="259045"/>
    <xdr:sp macro="" textlink="">
      <xdr:nvSpPr>
        <xdr:cNvPr id="89" name="テキスト ボックス 88"/>
        <xdr:cNvSpPr txBox="1"/>
      </xdr:nvSpPr>
      <xdr:spPr>
        <a:xfrm>
          <a:off x="1719794" y="6214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190,506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90409</xdr:rowOff>
    </xdr:from>
    <xdr:to>
      <xdr:col>1</xdr:col>
      <xdr:colOff>485775</xdr:colOff>
      <xdr:row>38</xdr:row>
      <xdr:rowOff>20558</xdr:rowOff>
    </xdr:to>
    <xdr:sp macro="" textlink="">
      <xdr:nvSpPr>
        <xdr:cNvPr id="90" name="円/楕円 89"/>
        <xdr:cNvSpPr/>
      </xdr:nvSpPr>
      <xdr:spPr>
        <a:xfrm>
          <a:off x="1079500" y="64340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37086</xdr:rowOff>
    </xdr:from>
    <xdr:ext cx="599010" cy="259045"/>
    <xdr:sp macro="" textlink="">
      <xdr:nvSpPr>
        <xdr:cNvPr id="91" name="テキスト ボックス 90"/>
        <xdr:cNvSpPr txBox="1"/>
      </xdr:nvSpPr>
      <xdr:spPr>
        <a:xfrm>
          <a:off x="830794" y="620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59326</xdr:rowOff>
    </xdr:from>
    <xdr:to>
      <xdr:col>6</xdr:col>
      <xdr:colOff>511175</xdr:colOff>
      <xdr:row>57</xdr:row>
      <xdr:rowOff>71223</xdr:rowOff>
    </xdr:to>
    <xdr:cxnSp macro="">
      <xdr:nvCxnSpPr>
        <xdr:cNvPr id="122" name="直線コネクタ 121"/>
        <xdr:cNvCxnSpPr/>
      </xdr:nvCxnSpPr>
      <xdr:spPr>
        <a:xfrm flipV="1">
          <a:off x="3797300" y="9831976"/>
          <a:ext cx="838200" cy="1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71223</xdr:rowOff>
    </xdr:from>
    <xdr:to>
      <xdr:col>5</xdr:col>
      <xdr:colOff>358775</xdr:colOff>
      <xdr:row>57</xdr:row>
      <xdr:rowOff>73302</xdr:rowOff>
    </xdr:to>
    <xdr:cxnSp macro="">
      <xdr:nvCxnSpPr>
        <xdr:cNvPr id="125" name="直線コネクタ 124"/>
        <xdr:cNvCxnSpPr/>
      </xdr:nvCxnSpPr>
      <xdr:spPr>
        <a:xfrm flipV="1">
          <a:off x="2908300" y="9843873"/>
          <a:ext cx="889000" cy="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73302</xdr:rowOff>
    </xdr:from>
    <xdr:to>
      <xdr:col>4</xdr:col>
      <xdr:colOff>155575</xdr:colOff>
      <xdr:row>57</xdr:row>
      <xdr:rowOff>107487</xdr:rowOff>
    </xdr:to>
    <xdr:cxnSp macro="">
      <xdr:nvCxnSpPr>
        <xdr:cNvPr id="128" name="直線コネクタ 127"/>
        <xdr:cNvCxnSpPr/>
      </xdr:nvCxnSpPr>
      <xdr:spPr>
        <a:xfrm flipV="1">
          <a:off x="2019300" y="9845952"/>
          <a:ext cx="889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107487</xdr:rowOff>
    </xdr:from>
    <xdr:to>
      <xdr:col>2</xdr:col>
      <xdr:colOff>638175</xdr:colOff>
      <xdr:row>57</xdr:row>
      <xdr:rowOff>135781</xdr:rowOff>
    </xdr:to>
    <xdr:cxnSp macro="">
      <xdr:nvCxnSpPr>
        <xdr:cNvPr id="131" name="直線コネクタ 130"/>
        <xdr:cNvCxnSpPr/>
      </xdr:nvCxnSpPr>
      <xdr:spPr>
        <a:xfrm flipV="1">
          <a:off x="1130300" y="9880137"/>
          <a:ext cx="889000" cy="2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28797</xdr:rowOff>
    </xdr:from>
    <xdr:ext cx="599010" cy="259045"/>
    <xdr:sp macro="" textlink="">
      <xdr:nvSpPr>
        <xdr:cNvPr id="133" name="テキスト ボックス 132"/>
        <xdr:cNvSpPr txBox="1"/>
      </xdr:nvSpPr>
      <xdr:spPr>
        <a:xfrm>
          <a:off x="1719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8526</xdr:rowOff>
    </xdr:from>
    <xdr:to>
      <xdr:col>6</xdr:col>
      <xdr:colOff>561975</xdr:colOff>
      <xdr:row>57</xdr:row>
      <xdr:rowOff>110126</xdr:rowOff>
    </xdr:to>
    <xdr:sp macro="" textlink="">
      <xdr:nvSpPr>
        <xdr:cNvPr id="141" name="円/楕円 140"/>
        <xdr:cNvSpPr/>
      </xdr:nvSpPr>
      <xdr:spPr>
        <a:xfrm>
          <a:off x="4584700" y="978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31403</xdr:rowOff>
    </xdr:from>
    <xdr:ext cx="599010" cy="259045"/>
    <xdr:sp macro="" textlink="">
      <xdr:nvSpPr>
        <xdr:cNvPr id="142" name="物件費該当値テキスト"/>
        <xdr:cNvSpPr txBox="1"/>
      </xdr:nvSpPr>
      <xdr:spPr>
        <a:xfrm>
          <a:off x="4686300" y="963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234,223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20423</xdr:rowOff>
    </xdr:from>
    <xdr:to>
      <xdr:col>5</xdr:col>
      <xdr:colOff>409575</xdr:colOff>
      <xdr:row>57</xdr:row>
      <xdr:rowOff>122023</xdr:rowOff>
    </xdr:to>
    <xdr:sp macro="" textlink="">
      <xdr:nvSpPr>
        <xdr:cNvPr id="143" name="円/楕円 142"/>
        <xdr:cNvSpPr/>
      </xdr:nvSpPr>
      <xdr:spPr>
        <a:xfrm>
          <a:off x="3746500" y="979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138550</xdr:rowOff>
    </xdr:from>
    <xdr:ext cx="599010" cy="259045"/>
    <xdr:sp macro="" textlink="">
      <xdr:nvSpPr>
        <xdr:cNvPr id="144" name="テキスト ボックス 143"/>
        <xdr:cNvSpPr txBox="1"/>
      </xdr:nvSpPr>
      <xdr:spPr>
        <a:xfrm>
          <a:off x="3497794" y="956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226,937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22502</xdr:rowOff>
    </xdr:from>
    <xdr:to>
      <xdr:col>4</xdr:col>
      <xdr:colOff>206375</xdr:colOff>
      <xdr:row>57</xdr:row>
      <xdr:rowOff>124102</xdr:rowOff>
    </xdr:to>
    <xdr:sp macro="" textlink="">
      <xdr:nvSpPr>
        <xdr:cNvPr id="145" name="円/楕円 144"/>
        <xdr:cNvSpPr/>
      </xdr:nvSpPr>
      <xdr:spPr>
        <a:xfrm>
          <a:off x="2857500" y="97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140629</xdr:rowOff>
    </xdr:from>
    <xdr:ext cx="599010" cy="259045"/>
    <xdr:sp macro="" textlink="">
      <xdr:nvSpPr>
        <xdr:cNvPr id="146" name="テキスト ボックス 145"/>
        <xdr:cNvSpPr txBox="1"/>
      </xdr:nvSpPr>
      <xdr:spPr>
        <a:xfrm>
          <a:off x="2608794" y="957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225,664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56687</xdr:rowOff>
    </xdr:from>
    <xdr:to>
      <xdr:col>3</xdr:col>
      <xdr:colOff>3175</xdr:colOff>
      <xdr:row>57</xdr:row>
      <xdr:rowOff>158287</xdr:rowOff>
    </xdr:to>
    <xdr:sp macro="" textlink="">
      <xdr:nvSpPr>
        <xdr:cNvPr id="147" name="円/楕円 146"/>
        <xdr:cNvSpPr/>
      </xdr:nvSpPr>
      <xdr:spPr>
        <a:xfrm>
          <a:off x="1968500" y="982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3364</xdr:rowOff>
    </xdr:from>
    <xdr:ext cx="599010" cy="259045"/>
    <xdr:sp macro="" textlink="">
      <xdr:nvSpPr>
        <xdr:cNvPr id="148" name="テキスト ボックス 147"/>
        <xdr:cNvSpPr txBox="1"/>
      </xdr:nvSpPr>
      <xdr:spPr>
        <a:xfrm>
          <a:off x="1719794" y="960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204,728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84981</xdr:rowOff>
    </xdr:from>
    <xdr:to>
      <xdr:col>1</xdr:col>
      <xdr:colOff>485775</xdr:colOff>
      <xdr:row>58</xdr:row>
      <xdr:rowOff>15131</xdr:rowOff>
    </xdr:to>
    <xdr:sp macro="" textlink="">
      <xdr:nvSpPr>
        <xdr:cNvPr id="149" name="円/楕円 148"/>
        <xdr:cNvSpPr/>
      </xdr:nvSpPr>
      <xdr:spPr>
        <a:xfrm>
          <a:off x="1079500" y="985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31658</xdr:rowOff>
    </xdr:from>
    <xdr:ext cx="599010" cy="259045"/>
    <xdr:sp macro="" textlink="">
      <xdr:nvSpPr>
        <xdr:cNvPr id="150" name="テキスト ボックス 149"/>
        <xdr:cNvSpPr txBox="1"/>
      </xdr:nvSpPr>
      <xdr:spPr>
        <a:xfrm>
          <a:off x="830794" y="963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187,400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131711</xdr:rowOff>
    </xdr:from>
    <xdr:to>
      <xdr:col>6</xdr:col>
      <xdr:colOff>511175</xdr:colOff>
      <xdr:row>78</xdr:row>
      <xdr:rowOff>140018</xdr:rowOff>
    </xdr:to>
    <xdr:cxnSp macro="">
      <xdr:nvCxnSpPr>
        <xdr:cNvPr id="179" name="直線コネクタ 178"/>
        <xdr:cNvCxnSpPr/>
      </xdr:nvCxnSpPr>
      <xdr:spPr>
        <a:xfrm>
          <a:off x="3797300" y="13504811"/>
          <a:ext cx="838200" cy="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131711</xdr:rowOff>
    </xdr:from>
    <xdr:to>
      <xdr:col>5</xdr:col>
      <xdr:colOff>358775</xdr:colOff>
      <xdr:row>78</xdr:row>
      <xdr:rowOff>140830</xdr:rowOff>
    </xdr:to>
    <xdr:cxnSp macro="">
      <xdr:nvCxnSpPr>
        <xdr:cNvPr id="182" name="直線コネクタ 181"/>
        <xdr:cNvCxnSpPr/>
      </xdr:nvCxnSpPr>
      <xdr:spPr>
        <a:xfrm flipV="1">
          <a:off x="2908300" y="13504811"/>
          <a:ext cx="889000" cy="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140830</xdr:rowOff>
    </xdr:from>
    <xdr:to>
      <xdr:col>4</xdr:col>
      <xdr:colOff>155575</xdr:colOff>
      <xdr:row>78</xdr:row>
      <xdr:rowOff>151764</xdr:rowOff>
    </xdr:to>
    <xdr:cxnSp macro="">
      <xdr:nvCxnSpPr>
        <xdr:cNvPr id="185" name="直線コネクタ 184"/>
        <xdr:cNvCxnSpPr/>
      </xdr:nvCxnSpPr>
      <xdr:spPr>
        <a:xfrm flipV="1">
          <a:off x="2019300" y="13513930"/>
          <a:ext cx="8890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151764</xdr:rowOff>
    </xdr:from>
    <xdr:to>
      <xdr:col>2</xdr:col>
      <xdr:colOff>638175</xdr:colOff>
      <xdr:row>78</xdr:row>
      <xdr:rowOff>153569</xdr:rowOff>
    </xdr:to>
    <xdr:cxnSp macro="">
      <xdr:nvCxnSpPr>
        <xdr:cNvPr id="188" name="直線コネクタ 187"/>
        <xdr:cNvCxnSpPr/>
      </xdr:nvCxnSpPr>
      <xdr:spPr>
        <a:xfrm flipV="1">
          <a:off x="1130300" y="13524864"/>
          <a:ext cx="889000" cy="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89218</xdr:rowOff>
    </xdr:from>
    <xdr:to>
      <xdr:col>6</xdr:col>
      <xdr:colOff>561975</xdr:colOff>
      <xdr:row>79</xdr:row>
      <xdr:rowOff>19368</xdr:rowOff>
    </xdr:to>
    <xdr:sp macro="" textlink="">
      <xdr:nvSpPr>
        <xdr:cNvPr id="198" name="円/楕円 197"/>
        <xdr:cNvSpPr/>
      </xdr:nvSpPr>
      <xdr:spPr>
        <a:xfrm>
          <a:off x="4584700" y="1346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4145</xdr:rowOff>
    </xdr:from>
    <xdr:ext cx="469744" cy="259045"/>
    <xdr:sp macro="" textlink="">
      <xdr:nvSpPr>
        <xdr:cNvPr id="199" name="維持補修費該当値テキスト"/>
        <xdr:cNvSpPr txBox="1"/>
      </xdr:nvSpPr>
      <xdr:spPr>
        <a:xfrm>
          <a:off x="4686300" y="133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80911</xdr:rowOff>
    </xdr:from>
    <xdr:to>
      <xdr:col>5</xdr:col>
      <xdr:colOff>409575</xdr:colOff>
      <xdr:row>79</xdr:row>
      <xdr:rowOff>11061</xdr:rowOff>
    </xdr:to>
    <xdr:sp macro="" textlink="">
      <xdr:nvSpPr>
        <xdr:cNvPr id="200" name="円/楕円 199"/>
        <xdr:cNvSpPr/>
      </xdr:nvSpPr>
      <xdr:spPr>
        <a:xfrm>
          <a:off x="3746500" y="1345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2188</xdr:rowOff>
    </xdr:from>
    <xdr:ext cx="469744" cy="259045"/>
    <xdr:sp macro="" textlink="">
      <xdr:nvSpPr>
        <xdr:cNvPr id="201" name="テキスト ボックス 200"/>
        <xdr:cNvSpPr txBox="1"/>
      </xdr:nvSpPr>
      <xdr:spPr>
        <a:xfrm>
          <a:off x="3562427" y="1354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90030</xdr:rowOff>
    </xdr:from>
    <xdr:to>
      <xdr:col>4</xdr:col>
      <xdr:colOff>206375</xdr:colOff>
      <xdr:row>79</xdr:row>
      <xdr:rowOff>20180</xdr:rowOff>
    </xdr:to>
    <xdr:sp macro="" textlink="">
      <xdr:nvSpPr>
        <xdr:cNvPr id="202" name="円/楕円 201"/>
        <xdr:cNvSpPr/>
      </xdr:nvSpPr>
      <xdr:spPr>
        <a:xfrm>
          <a:off x="2857500" y="1346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11307</xdr:rowOff>
    </xdr:from>
    <xdr:ext cx="469744" cy="259045"/>
    <xdr:sp macro="" textlink="">
      <xdr:nvSpPr>
        <xdr:cNvPr id="203" name="テキスト ボックス 202"/>
        <xdr:cNvSpPr txBox="1"/>
      </xdr:nvSpPr>
      <xdr:spPr>
        <a:xfrm>
          <a:off x="2673427" y="1355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100964</xdr:rowOff>
    </xdr:from>
    <xdr:to>
      <xdr:col>3</xdr:col>
      <xdr:colOff>3175</xdr:colOff>
      <xdr:row>79</xdr:row>
      <xdr:rowOff>31114</xdr:rowOff>
    </xdr:to>
    <xdr:sp macro="" textlink="">
      <xdr:nvSpPr>
        <xdr:cNvPr id="204" name="円/楕円 203"/>
        <xdr:cNvSpPr/>
      </xdr:nvSpPr>
      <xdr:spPr>
        <a:xfrm>
          <a:off x="1968500" y="1347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22241</xdr:rowOff>
    </xdr:from>
    <xdr:ext cx="469744" cy="259045"/>
    <xdr:sp macro="" textlink="">
      <xdr:nvSpPr>
        <xdr:cNvPr id="205" name="テキスト ボックス 204"/>
        <xdr:cNvSpPr txBox="1"/>
      </xdr:nvSpPr>
      <xdr:spPr>
        <a:xfrm>
          <a:off x="1784427" y="1356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102769</xdr:rowOff>
    </xdr:from>
    <xdr:to>
      <xdr:col>1</xdr:col>
      <xdr:colOff>485775</xdr:colOff>
      <xdr:row>79</xdr:row>
      <xdr:rowOff>32919</xdr:rowOff>
    </xdr:to>
    <xdr:sp macro="" textlink="">
      <xdr:nvSpPr>
        <xdr:cNvPr id="206" name="円/楕円 205"/>
        <xdr:cNvSpPr/>
      </xdr:nvSpPr>
      <xdr:spPr>
        <a:xfrm>
          <a:off x="1079500" y="1347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24046</xdr:rowOff>
    </xdr:from>
    <xdr:ext cx="469744" cy="259045"/>
    <xdr:sp macro="" textlink="">
      <xdr:nvSpPr>
        <xdr:cNvPr id="207" name="テキスト ボックス 206"/>
        <xdr:cNvSpPr txBox="1"/>
      </xdr:nvSpPr>
      <xdr:spPr>
        <a:xfrm>
          <a:off x="895427" y="1356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83134</xdr:rowOff>
    </xdr:from>
    <xdr:to>
      <xdr:col>6</xdr:col>
      <xdr:colOff>511175</xdr:colOff>
      <xdr:row>96</xdr:row>
      <xdr:rowOff>84074</xdr:rowOff>
    </xdr:to>
    <xdr:cxnSp macro="">
      <xdr:nvCxnSpPr>
        <xdr:cNvPr id="237" name="直線コネクタ 236"/>
        <xdr:cNvCxnSpPr/>
      </xdr:nvCxnSpPr>
      <xdr:spPr>
        <a:xfrm>
          <a:off x="3797300" y="16542334"/>
          <a:ext cx="838200" cy="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83134</xdr:rowOff>
    </xdr:from>
    <xdr:to>
      <xdr:col>5</xdr:col>
      <xdr:colOff>358775</xdr:colOff>
      <xdr:row>96</xdr:row>
      <xdr:rowOff>152109</xdr:rowOff>
    </xdr:to>
    <xdr:cxnSp macro="">
      <xdr:nvCxnSpPr>
        <xdr:cNvPr id="240" name="直線コネクタ 239"/>
        <xdr:cNvCxnSpPr/>
      </xdr:nvCxnSpPr>
      <xdr:spPr>
        <a:xfrm flipV="1">
          <a:off x="2908300" y="16542334"/>
          <a:ext cx="889000" cy="6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25861</xdr:rowOff>
    </xdr:from>
    <xdr:ext cx="534377" cy="259045"/>
    <xdr:sp macro="" textlink="">
      <xdr:nvSpPr>
        <xdr:cNvPr id="242" name="テキスト ボックス 241"/>
        <xdr:cNvSpPr txBox="1"/>
      </xdr:nvSpPr>
      <xdr:spPr>
        <a:xfrm>
          <a:off x="3530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152109</xdr:rowOff>
    </xdr:from>
    <xdr:to>
      <xdr:col>4</xdr:col>
      <xdr:colOff>155575</xdr:colOff>
      <xdr:row>97</xdr:row>
      <xdr:rowOff>66460</xdr:rowOff>
    </xdr:to>
    <xdr:cxnSp macro="">
      <xdr:nvCxnSpPr>
        <xdr:cNvPr id="243" name="直線コネクタ 242"/>
        <xdr:cNvCxnSpPr/>
      </xdr:nvCxnSpPr>
      <xdr:spPr>
        <a:xfrm flipV="1">
          <a:off x="2019300" y="16611309"/>
          <a:ext cx="889000" cy="8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104233</xdr:rowOff>
    </xdr:from>
    <xdr:ext cx="534377" cy="259045"/>
    <xdr:sp macro="" textlink="">
      <xdr:nvSpPr>
        <xdr:cNvPr id="245" name="テキスト ボックス 244"/>
        <xdr:cNvSpPr txBox="1"/>
      </xdr:nvSpPr>
      <xdr:spPr>
        <a:xfrm>
          <a:off x="2641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66460</xdr:rowOff>
    </xdr:from>
    <xdr:to>
      <xdr:col>2</xdr:col>
      <xdr:colOff>638175</xdr:colOff>
      <xdr:row>98</xdr:row>
      <xdr:rowOff>16841</xdr:rowOff>
    </xdr:to>
    <xdr:cxnSp macro="">
      <xdr:nvCxnSpPr>
        <xdr:cNvPr id="246" name="直線コネクタ 245"/>
        <xdr:cNvCxnSpPr/>
      </xdr:nvCxnSpPr>
      <xdr:spPr>
        <a:xfrm flipV="1">
          <a:off x="1130300" y="16697110"/>
          <a:ext cx="889000" cy="1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33274</xdr:rowOff>
    </xdr:from>
    <xdr:to>
      <xdr:col>6</xdr:col>
      <xdr:colOff>561975</xdr:colOff>
      <xdr:row>96</xdr:row>
      <xdr:rowOff>134874</xdr:rowOff>
    </xdr:to>
    <xdr:sp macro="" textlink="">
      <xdr:nvSpPr>
        <xdr:cNvPr id="256" name="円/楕円 255"/>
        <xdr:cNvSpPr/>
      </xdr:nvSpPr>
      <xdr:spPr>
        <a:xfrm>
          <a:off x="4584700" y="1649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56151</xdr:rowOff>
    </xdr:from>
    <xdr:ext cx="534377" cy="259045"/>
    <xdr:sp macro="" textlink="">
      <xdr:nvSpPr>
        <xdr:cNvPr id="257" name="扶助費該当値テキスト"/>
        <xdr:cNvSpPr txBox="1"/>
      </xdr:nvSpPr>
      <xdr:spPr>
        <a:xfrm>
          <a:off x="4686300" y="1634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67,380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32334</xdr:rowOff>
    </xdr:from>
    <xdr:to>
      <xdr:col>5</xdr:col>
      <xdr:colOff>409575</xdr:colOff>
      <xdr:row>96</xdr:row>
      <xdr:rowOff>133934</xdr:rowOff>
    </xdr:to>
    <xdr:sp macro="" textlink="">
      <xdr:nvSpPr>
        <xdr:cNvPr id="258" name="円/楕円 257"/>
        <xdr:cNvSpPr/>
      </xdr:nvSpPr>
      <xdr:spPr>
        <a:xfrm>
          <a:off x="3746500" y="1649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150461</xdr:rowOff>
    </xdr:from>
    <xdr:ext cx="534377" cy="259045"/>
    <xdr:sp macro="" textlink="">
      <xdr:nvSpPr>
        <xdr:cNvPr id="259" name="テキスト ボックス 258"/>
        <xdr:cNvSpPr txBox="1"/>
      </xdr:nvSpPr>
      <xdr:spPr>
        <a:xfrm>
          <a:off x="3530111" y="1626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67,454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101309</xdr:rowOff>
    </xdr:from>
    <xdr:to>
      <xdr:col>4</xdr:col>
      <xdr:colOff>206375</xdr:colOff>
      <xdr:row>97</xdr:row>
      <xdr:rowOff>31459</xdr:rowOff>
    </xdr:to>
    <xdr:sp macro="" textlink="">
      <xdr:nvSpPr>
        <xdr:cNvPr id="260" name="円/楕円 259"/>
        <xdr:cNvSpPr/>
      </xdr:nvSpPr>
      <xdr:spPr>
        <a:xfrm>
          <a:off x="2857500" y="1656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47986</xdr:rowOff>
    </xdr:from>
    <xdr:ext cx="534377" cy="259045"/>
    <xdr:sp macro="" textlink="">
      <xdr:nvSpPr>
        <xdr:cNvPr id="261" name="テキスト ボックス 260"/>
        <xdr:cNvSpPr txBox="1"/>
      </xdr:nvSpPr>
      <xdr:spPr>
        <a:xfrm>
          <a:off x="2641111" y="1633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62,023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15660</xdr:rowOff>
    </xdr:from>
    <xdr:to>
      <xdr:col>3</xdr:col>
      <xdr:colOff>3175</xdr:colOff>
      <xdr:row>97</xdr:row>
      <xdr:rowOff>117260</xdr:rowOff>
    </xdr:to>
    <xdr:sp macro="" textlink="">
      <xdr:nvSpPr>
        <xdr:cNvPr id="262" name="円/楕円 261"/>
        <xdr:cNvSpPr/>
      </xdr:nvSpPr>
      <xdr:spPr>
        <a:xfrm>
          <a:off x="1968500" y="166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108387</xdr:rowOff>
    </xdr:from>
    <xdr:ext cx="534377" cy="259045"/>
    <xdr:sp macro="" textlink="">
      <xdr:nvSpPr>
        <xdr:cNvPr id="263" name="テキスト ボックス 262"/>
        <xdr:cNvSpPr txBox="1"/>
      </xdr:nvSpPr>
      <xdr:spPr>
        <a:xfrm>
          <a:off x="1752111" y="16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55,267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137491</xdr:rowOff>
    </xdr:from>
    <xdr:to>
      <xdr:col>1</xdr:col>
      <xdr:colOff>485775</xdr:colOff>
      <xdr:row>98</xdr:row>
      <xdr:rowOff>67641</xdr:rowOff>
    </xdr:to>
    <xdr:sp macro="" textlink="">
      <xdr:nvSpPr>
        <xdr:cNvPr id="264" name="円/楕円 263"/>
        <xdr:cNvSpPr/>
      </xdr:nvSpPr>
      <xdr:spPr>
        <a:xfrm>
          <a:off x="1079500" y="1676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58768</xdr:rowOff>
    </xdr:from>
    <xdr:ext cx="534377" cy="259045"/>
    <xdr:sp macro="" textlink="">
      <xdr:nvSpPr>
        <xdr:cNvPr id="265" name="テキスト ボックス 264"/>
        <xdr:cNvSpPr txBox="1"/>
      </xdr:nvSpPr>
      <xdr:spPr>
        <a:xfrm>
          <a:off x="863111" y="1686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78837</xdr:rowOff>
    </xdr:from>
    <xdr:to>
      <xdr:col>15</xdr:col>
      <xdr:colOff>180975</xdr:colOff>
      <xdr:row>38</xdr:row>
      <xdr:rowOff>122395</xdr:rowOff>
    </xdr:to>
    <xdr:cxnSp macro="">
      <xdr:nvCxnSpPr>
        <xdr:cNvPr id="294" name="直線コネクタ 293"/>
        <xdr:cNvCxnSpPr/>
      </xdr:nvCxnSpPr>
      <xdr:spPr>
        <a:xfrm flipV="1">
          <a:off x="9639300" y="6593937"/>
          <a:ext cx="838200" cy="4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121484</xdr:rowOff>
    </xdr:from>
    <xdr:to>
      <xdr:col>14</xdr:col>
      <xdr:colOff>28575</xdr:colOff>
      <xdr:row>38</xdr:row>
      <xdr:rowOff>122395</xdr:rowOff>
    </xdr:to>
    <xdr:cxnSp macro="">
      <xdr:nvCxnSpPr>
        <xdr:cNvPr id="297" name="直線コネクタ 296"/>
        <xdr:cNvCxnSpPr/>
      </xdr:nvCxnSpPr>
      <xdr:spPr>
        <a:xfrm>
          <a:off x="8750300" y="6636584"/>
          <a:ext cx="889000" cy="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121484</xdr:rowOff>
    </xdr:from>
    <xdr:to>
      <xdr:col>12</xdr:col>
      <xdr:colOff>511175</xdr:colOff>
      <xdr:row>38</xdr:row>
      <xdr:rowOff>140226</xdr:rowOff>
    </xdr:to>
    <xdr:cxnSp macro="">
      <xdr:nvCxnSpPr>
        <xdr:cNvPr id="300" name="直線コネクタ 299"/>
        <xdr:cNvCxnSpPr/>
      </xdr:nvCxnSpPr>
      <xdr:spPr>
        <a:xfrm flipV="1">
          <a:off x="7861300" y="6636584"/>
          <a:ext cx="889000" cy="1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147619</xdr:rowOff>
    </xdr:from>
    <xdr:to>
      <xdr:col>11</xdr:col>
      <xdr:colOff>307975</xdr:colOff>
      <xdr:row>38</xdr:row>
      <xdr:rowOff>140226</xdr:rowOff>
    </xdr:to>
    <xdr:cxnSp macro="">
      <xdr:nvCxnSpPr>
        <xdr:cNvPr id="303" name="直線コネクタ 302"/>
        <xdr:cNvCxnSpPr/>
      </xdr:nvCxnSpPr>
      <xdr:spPr>
        <a:xfrm>
          <a:off x="6972300" y="6319819"/>
          <a:ext cx="889000" cy="33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28037</xdr:rowOff>
    </xdr:from>
    <xdr:to>
      <xdr:col>15</xdr:col>
      <xdr:colOff>231775</xdr:colOff>
      <xdr:row>38</xdr:row>
      <xdr:rowOff>129637</xdr:rowOff>
    </xdr:to>
    <xdr:sp macro="" textlink="">
      <xdr:nvSpPr>
        <xdr:cNvPr id="313" name="円/楕円 312"/>
        <xdr:cNvSpPr/>
      </xdr:nvSpPr>
      <xdr:spPr>
        <a:xfrm>
          <a:off x="10426700" y="65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114414</xdr:rowOff>
    </xdr:from>
    <xdr:ext cx="534377" cy="259045"/>
    <xdr:sp macro="" textlink="">
      <xdr:nvSpPr>
        <xdr:cNvPr id="314" name="補助費等該当値テキスト"/>
        <xdr:cNvSpPr txBox="1"/>
      </xdr:nvSpPr>
      <xdr:spPr>
        <a:xfrm>
          <a:off x="10528300" y="645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71,949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71595</xdr:rowOff>
    </xdr:from>
    <xdr:to>
      <xdr:col>14</xdr:col>
      <xdr:colOff>79375</xdr:colOff>
      <xdr:row>39</xdr:row>
      <xdr:rowOff>1745</xdr:rowOff>
    </xdr:to>
    <xdr:sp macro="" textlink="">
      <xdr:nvSpPr>
        <xdr:cNvPr id="315" name="円/楕円 314"/>
        <xdr:cNvSpPr/>
      </xdr:nvSpPr>
      <xdr:spPr>
        <a:xfrm>
          <a:off x="9588500" y="65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164322</xdr:rowOff>
    </xdr:from>
    <xdr:ext cx="534377" cy="259045"/>
    <xdr:sp macro="" textlink="">
      <xdr:nvSpPr>
        <xdr:cNvPr id="316" name="テキスト ボックス 315"/>
        <xdr:cNvSpPr txBox="1"/>
      </xdr:nvSpPr>
      <xdr:spPr>
        <a:xfrm>
          <a:off x="9372111" y="66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49,084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70684</xdr:rowOff>
    </xdr:from>
    <xdr:to>
      <xdr:col>12</xdr:col>
      <xdr:colOff>561975</xdr:colOff>
      <xdr:row>39</xdr:row>
      <xdr:rowOff>834</xdr:rowOff>
    </xdr:to>
    <xdr:sp macro="" textlink="">
      <xdr:nvSpPr>
        <xdr:cNvPr id="317" name="円/楕円 316"/>
        <xdr:cNvSpPr/>
      </xdr:nvSpPr>
      <xdr:spPr>
        <a:xfrm>
          <a:off x="8699500" y="65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163411</xdr:rowOff>
    </xdr:from>
    <xdr:ext cx="534377" cy="259045"/>
    <xdr:sp macro="" textlink="">
      <xdr:nvSpPr>
        <xdr:cNvPr id="318" name="テキスト ボックス 317"/>
        <xdr:cNvSpPr txBox="1"/>
      </xdr:nvSpPr>
      <xdr:spPr>
        <a:xfrm>
          <a:off x="8483111" y="667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49,562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89426</xdr:rowOff>
    </xdr:from>
    <xdr:to>
      <xdr:col>11</xdr:col>
      <xdr:colOff>358775</xdr:colOff>
      <xdr:row>39</xdr:row>
      <xdr:rowOff>19576</xdr:rowOff>
    </xdr:to>
    <xdr:sp macro="" textlink="">
      <xdr:nvSpPr>
        <xdr:cNvPr id="319" name="円/楕円 318"/>
        <xdr:cNvSpPr/>
      </xdr:nvSpPr>
      <xdr:spPr>
        <a:xfrm>
          <a:off x="7810500" y="660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10703</xdr:rowOff>
    </xdr:from>
    <xdr:ext cx="534377" cy="259045"/>
    <xdr:sp macro="" textlink="">
      <xdr:nvSpPr>
        <xdr:cNvPr id="320" name="テキスト ボックス 319"/>
        <xdr:cNvSpPr txBox="1"/>
      </xdr:nvSpPr>
      <xdr:spPr>
        <a:xfrm>
          <a:off x="7594111" y="66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96819</xdr:rowOff>
    </xdr:from>
    <xdr:to>
      <xdr:col>10</xdr:col>
      <xdr:colOff>155575</xdr:colOff>
      <xdr:row>37</xdr:row>
      <xdr:rowOff>26969</xdr:rowOff>
    </xdr:to>
    <xdr:sp macro="" textlink="">
      <xdr:nvSpPr>
        <xdr:cNvPr id="321" name="円/楕円 320"/>
        <xdr:cNvSpPr/>
      </xdr:nvSpPr>
      <xdr:spPr>
        <a:xfrm>
          <a:off x="6921500" y="626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43496</xdr:rowOff>
    </xdr:from>
    <xdr:ext cx="599010" cy="259045"/>
    <xdr:sp macro="" textlink="">
      <xdr:nvSpPr>
        <xdr:cNvPr id="322" name="テキスト ボックス 321"/>
        <xdr:cNvSpPr txBox="1"/>
      </xdr:nvSpPr>
      <xdr:spPr>
        <a:xfrm>
          <a:off x="6672794" y="6044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215,843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38782</xdr:rowOff>
    </xdr:from>
    <xdr:to>
      <xdr:col>15</xdr:col>
      <xdr:colOff>180975</xdr:colOff>
      <xdr:row>56</xdr:row>
      <xdr:rowOff>120709</xdr:rowOff>
    </xdr:to>
    <xdr:cxnSp macro="">
      <xdr:nvCxnSpPr>
        <xdr:cNvPr id="351" name="直線コネクタ 350"/>
        <xdr:cNvCxnSpPr/>
      </xdr:nvCxnSpPr>
      <xdr:spPr>
        <a:xfrm flipV="1">
          <a:off x="9639300" y="9468532"/>
          <a:ext cx="838200" cy="25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120709</xdr:rowOff>
    </xdr:from>
    <xdr:to>
      <xdr:col>14</xdr:col>
      <xdr:colOff>28575</xdr:colOff>
      <xdr:row>57</xdr:row>
      <xdr:rowOff>9053</xdr:rowOff>
    </xdr:to>
    <xdr:cxnSp macro="">
      <xdr:nvCxnSpPr>
        <xdr:cNvPr id="354" name="直線コネクタ 353"/>
        <xdr:cNvCxnSpPr/>
      </xdr:nvCxnSpPr>
      <xdr:spPr>
        <a:xfrm flipV="1">
          <a:off x="8750300" y="9721909"/>
          <a:ext cx="889000" cy="5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4071</xdr:rowOff>
    </xdr:from>
    <xdr:ext cx="599010" cy="259045"/>
    <xdr:sp macro="" textlink="">
      <xdr:nvSpPr>
        <xdr:cNvPr id="356" name="テキスト ボックス 355"/>
        <xdr:cNvSpPr txBox="1"/>
      </xdr:nvSpPr>
      <xdr:spPr>
        <a:xfrm>
          <a:off x="9339794" y="994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43293</xdr:rowOff>
    </xdr:from>
    <xdr:to>
      <xdr:col>12</xdr:col>
      <xdr:colOff>511175</xdr:colOff>
      <xdr:row>57</xdr:row>
      <xdr:rowOff>9053</xdr:rowOff>
    </xdr:to>
    <xdr:cxnSp macro="">
      <xdr:nvCxnSpPr>
        <xdr:cNvPr id="357" name="直線コネクタ 356"/>
        <xdr:cNvCxnSpPr/>
      </xdr:nvCxnSpPr>
      <xdr:spPr>
        <a:xfrm>
          <a:off x="7861300" y="9644493"/>
          <a:ext cx="889000" cy="13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16783</xdr:rowOff>
    </xdr:from>
    <xdr:ext cx="599010" cy="259045"/>
    <xdr:sp macro="" textlink="">
      <xdr:nvSpPr>
        <xdr:cNvPr id="359" name="テキスト ボックス 358"/>
        <xdr:cNvSpPr txBox="1"/>
      </xdr:nvSpPr>
      <xdr:spPr>
        <a:xfrm>
          <a:off x="8450794" y="996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75561</xdr:rowOff>
    </xdr:from>
    <xdr:to>
      <xdr:col>11</xdr:col>
      <xdr:colOff>307975</xdr:colOff>
      <xdr:row>56</xdr:row>
      <xdr:rowOff>43293</xdr:rowOff>
    </xdr:to>
    <xdr:cxnSp macro="">
      <xdr:nvCxnSpPr>
        <xdr:cNvPr id="360" name="直線コネクタ 359"/>
        <xdr:cNvCxnSpPr/>
      </xdr:nvCxnSpPr>
      <xdr:spPr>
        <a:xfrm>
          <a:off x="6972300" y="9505311"/>
          <a:ext cx="889000" cy="13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83859</xdr:rowOff>
    </xdr:from>
    <xdr:ext cx="599010" cy="259045"/>
    <xdr:sp macro="" textlink="">
      <xdr:nvSpPr>
        <xdr:cNvPr id="362" name="テキスト ボックス 361"/>
        <xdr:cNvSpPr txBox="1"/>
      </xdr:nvSpPr>
      <xdr:spPr>
        <a:xfrm>
          <a:off x="7561794" y="1002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93117</xdr:rowOff>
    </xdr:from>
    <xdr:ext cx="599010" cy="259045"/>
    <xdr:sp macro="" textlink="">
      <xdr:nvSpPr>
        <xdr:cNvPr id="364" name="テキスト ボックス 363"/>
        <xdr:cNvSpPr txBox="1"/>
      </xdr:nvSpPr>
      <xdr:spPr>
        <a:xfrm>
          <a:off x="6672794" y="1003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159432</xdr:rowOff>
    </xdr:from>
    <xdr:to>
      <xdr:col>15</xdr:col>
      <xdr:colOff>231775</xdr:colOff>
      <xdr:row>55</xdr:row>
      <xdr:rowOff>89582</xdr:rowOff>
    </xdr:to>
    <xdr:sp macro="" textlink="">
      <xdr:nvSpPr>
        <xdr:cNvPr id="370" name="円/楕円 369"/>
        <xdr:cNvSpPr/>
      </xdr:nvSpPr>
      <xdr:spPr>
        <a:xfrm>
          <a:off x="10426700" y="941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10859</xdr:rowOff>
    </xdr:from>
    <xdr:ext cx="599010" cy="259045"/>
    <xdr:sp macro="" textlink="">
      <xdr:nvSpPr>
        <xdr:cNvPr id="371" name="普通建設事業費該当値テキスト"/>
        <xdr:cNvSpPr txBox="1"/>
      </xdr:nvSpPr>
      <xdr:spPr>
        <a:xfrm>
          <a:off x="10528300" y="926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907,438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69909</xdr:rowOff>
    </xdr:from>
    <xdr:to>
      <xdr:col>14</xdr:col>
      <xdr:colOff>79375</xdr:colOff>
      <xdr:row>57</xdr:row>
      <xdr:rowOff>59</xdr:rowOff>
    </xdr:to>
    <xdr:sp macro="" textlink="">
      <xdr:nvSpPr>
        <xdr:cNvPr id="372" name="円/楕円 371"/>
        <xdr:cNvSpPr/>
      </xdr:nvSpPr>
      <xdr:spPr>
        <a:xfrm>
          <a:off x="9588500" y="967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16586</xdr:rowOff>
    </xdr:from>
    <xdr:ext cx="599010" cy="259045"/>
    <xdr:sp macro="" textlink="">
      <xdr:nvSpPr>
        <xdr:cNvPr id="373" name="テキスト ボックス 372"/>
        <xdr:cNvSpPr txBox="1"/>
      </xdr:nvSpPr>
      <xdr:spPr>
        <a:xfrm>
          <a:off x="9339794" y="9446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574,923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129703</xdr:rowOff>
    </xdr:from>
    <xdr:to>
      <xdr:col>12</xdr:col>
      <xdr:colOff>561975</xdr:colOff>
      <xdr:row>57</xdr:row>
      <xdr:rowOff>59853</xdr:rowOff>
    </xdr:to>
    <xdr:sp macro="" textlink="">
      <xdr:nvSpPr>
        <xdr:cNvPr id="374" name="円/楕円 373"/>
        <xdr:cNvSpPr/>
      </xdr:nvSpPr>
      <xdr:spPr>
        <a:xfrm>
          <a:off x="8699500" y="973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76380</xdr:rowOff>
    </xdr:from>
    <xdr:ext cx="599010" cy="259045"/>
    <xdr:sp macro="" textlink="">
      <xdr:nvSpPr>
        <xdr:cNvPr id="375" name="テキスト ボックス 374"/>
        <xdr:cNvSpPr txBox="1"/>
      </xdr:nvSpPr>
      <xdr:spPr>
        <a:xfrm>
          <a:off x="8450794" y="950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496,453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163943</xdr:rowOff>
    </xdr:from>
    <xdr:to>
      <xdr:col>11</xdr:col>
      <xdr:colOff>358775</xdr:colOff>
      <xdr:row>56</xdr:row>
      <xdr:rowOff>94093</xdr:rowOff>
    </xdr:to>
    <xdr:sp macro="" textlink="">
      <xdr:nvSpPr>
        <xdr:cNvPr id="376" name="円/楕円 375"/>
        <xdr:cNvSpPr/>
      </xdr:nvSpPr>
      <xdr:spPr>
        <a:xfrm>
          <a:off x="7810500" y="959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110620</xdr:rowOff>
    </xdr:from>
    <xdr:ext cx="599010" cy="259045"/>
    <xdr:sp macro="" textlink="">
      <xdr:nvSpPr>
        <xdr:cNvPr id="377" name="テキスト ボックス 376"/>
        <xdr:cNvSpPr txBox="1"/>
      </xdr:nvSpPr>
      <xdr:spPr>
        <a:xfrm>
          <a:off x="7561794" y="936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676,519</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24761</xdr:rowOff>
    </xdr:from>
    <xdr:to>
      <xdr:col>10</xdr:col>
      <xdr:colOff>155575</xdr:colOff>
      <xdr:row>55</xdr:row>
      <xdr:rowOff>126361</xdr:rowOff>
    </xdr:to>
    <xdr:sp macro="" textlink="">
      <xdr:nvSpPr>
        <xdr:cNvPr id="378" name="円/楕円 377"/>
        <xdr:cNvSpPr/>
      </xdr:nvSpPr>
      <xdr:spPr>
        <a:xfrm>
          <a:off x="6921500" y="945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142888</xdr:rowOff>
    </xdr:from>
    <xdr:ext cx="599010" cy="259045"/>
    <xdr:sp macro="" textlink="">
      <xdr:nvSpPr>
        <xdr:cNvPr id="379" name="テキスト ボックス 378"/>
        <xdr:cNvSpPr txBox="1"/>
      </xdr:nvSpPr>
      <xdr:spPr>
        <a:xfrm>
          <a:off x="6672794" y="922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859,173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21616</xdr:rowOff>
    </xdr:from>
    <xdr:to>
      <xdr:col>15</xdr:col>
      <xdr:colOff>180975</xdr:colOff>
      <xdr:row>79</xdr:row>
      <xdr:rowOff>41244</xdr:rowOff>
    </xdr:to>
    <xdr:cxnSp macro="">
      <xdr:nvCxnSpPr>
        <xdr:cNvPr id="408" name="直線コネクタ 407"/>
        <xdr:cNvCxnSpPr/>
      </xdr:nvCxnSpPr>
      <xdr:spPr>
        <a:xfrm>
          <a:off x="9639300" y="13051816"/>
          <a:ext cx="838200" cy="53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57269</xdr:rowOff>
    </xdr:from>
    <xdr:ext cx="599010" cy="259045"/>
    <xdr:sp macro="" textlink="">
      <xdr:nvSpPr>
        <xdr:cNvPr id="412" name="テキスト ボックス 411"/>
        <xdr:cNvSpPr txBox="1"/>
      </xdr:nvSpPr>
      <xdr:spPr>
        <a:xfrm>
          <a:off x="9339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161894</xdr:rowOff>
    </xdr:from>
    <xdr:to>
      <xdr:col>15</xdr:col>
      <xdr:colOff>231775</xdr:colOff>
      <xdr:row>79</xdr:row>
      <xdr:rowOff>92044</xdr:rowOff>
    </xdr:to>
    <xdr:sp macro="" textlink="">
      <xdr:nvSpPr>
        <xdr:cNvPr id="418" name="円/楕円 417"/>
        <xdr:cNvSpPr/>
      </xdr:nvSpPr>
      <xdr:spPr>
        <a:xfrm>
          <a:off x="10426700" y="135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76821</xdr:rowOff>
    </xdr:from>
    <xdr:ext cx="469744" cy="259045"/>
    <xdr:sp macro="" textlink="">
      <xdr:nvSpPr>
        <xdr:cNvPr id="419" name="普通建設事業費 （ うち新規整備　）該当値テキスト"/>
        <xdr:cNvSpPr txBox="1"/>
      </xdr:nvSpPr>
      <xdr:spPr>
        <a:xfrm>
          <a:off x="10528300" y="134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142266</xdr:rowOff>
    </xdr:from>
    <xdr:to>
      <xdr:col>14</xdr:col>
      <xdr:colOff>79375</xdr:colOff>
      <xdr:row>76</xdr:row>
      <xdr:rowOff>72416</xdr:rowOff>
    </xdr:to>
    <xdr:sp macro="" textlink="">
      <xdr:nvSpPr>
        <xdr:cNvPr id="420" name="円/楕円 419"/>
        <xdr:cNvSpPr/>
      </xdr:nvSpPr>
      <xdr:spPr>
        <a:xfrm>
          <a:off x="9588500" y="1300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88943</xdr:rowOff>
    </xdr:from>
    <xdr:ext cx="599010" cy="259045"/>
    <xdr:sp macro="" textlink="">
      <xdr:nvSpPr>
        <xdr:cNvPr id="421" name="テキスト ボックス 420"/>
        <xdr:cNvSpPr txBox="1"/>
      </xdr:nvSpPr>
      <xdr:spPr>
        <a:xfrm>
          <a:off x="9339794" y="1277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422,980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81</xdr:rowOff>
    </xdr:from>
    <xdr:to>
      <xdr:col>15</xdr:col>
      <xdr:colOff>180975</xdr:colOff>
      <xdr:row>98</xdr:row>
      <xdr:rowOff>9505</xdr:rowOff>
    </xdr:to>
    <xdr:cxnSp macro="">
      <xdr:nvCxnSpPr>
        <xdr:cNvPr id="448" name="直線コネクタ 447"/>
        <xdr:cNvCxnSpPr/>
      </xdr:nvCxnSpPr>
      <xdr:spPr>
        <a:xfrm flipV="1">
          <a:off x="9639300" y="16116381"/>
          <a:ext cx="838200" cy="69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122043</xdr:rowOff>
    </xdr:from>
    <xdr:ext cx="599010" cy="259045"/>
    <xdr:sp macro="" textlink="">
      <xdr:nvSpPr>
        <xdr:cNvPr id="449" name="普通建設事業費 （ うち更新整備　）平均値テキスト"/>
        <xdr:cNvSpPr txBox="1"/>
      </xdr:nvSpPr>
      <xdr:spPr>
        <a:xfrm>
          <a:off x="10528300" y="1675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60512</xdr:rowOff>
    </xdr:from>
    <xdr:ext cx="599010" cy="259045"/>
    <xdr:sp macro="" textlink="">
      <xdr:nvSpPr>
        <xdr:cNvPr id="452" name="テキスト ボックス 451"/>
        <xdr:cNvSpPr txBox="1"/>
      </xdr:nvSpPr>
      <xdr:spPr>
        <a:xfrm>
          <a:off x="9339794" y="1686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120731</xdr:rowOff>
    </xdr:from>
    <xdr:to>
      <xdr:col>15</xdr:col>
      <xdr:colOff>231775</xdr:colOff>
      <xdr:row>94</xdr:row>
      <xdr:rowOff>50881</xdr:rowOff>
    </xdr:to>
    <xdr:sp macro="" textlink="">
      <xdr:nvSpPr>
        <xdr:cNvPr id="458" name="円/楕円 457"/>
        <xdr:cNvSpPr/>
      </xdr:nvSpPr>
      <xdr:spPr>
        <a:xfrm>
          <a:off x="10426700" y="1606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143608</xdr:rowOff>
    </xdr:from>
    <xdr:ext cx="599010" cy="259045"/>
    <xdr:sp macro="" textlink="">
      <xdr:nvSpPr>
        <xdr:cNvPr id="459" name="普通建設事業費 （ うち更新整備　）該当値テキスト"/>
        <xdr:cNvSpPr txBox="1"/>
      </xdr:nvSpPr>
      <xdr:spPr>
        <a:xfrm>
          <a:off x="10528300" y="1591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902,689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130155</xdr:rowOff>
    </xdr:from>
    <xdr:to>
      <xdr:col>14</xdr:col>
      <xdr:colOff>79375</xdr:colOff>
      <xdr:row>98</xdr:row>
      <xdr:rowOff>60305</xdr:rowOff>
    </xdr:to>
    <xdr:sp macro="" textlink="">
      <xdr:nvSpPr>
        <xdr:cNvPr id="460" name="円/楕円 459"/>
        <xdr:cNvSpPr/>
      </xdr:nvSpPr>
      <xdr:spPr>
        <a:xfrm>
          <a:off x="9588500" y="1676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76832</xdr:rowOff>
    </xdr:from>
    <xdr:ext cx="599010" cy="259045"/>
    <xdr:sp macro="" textlink="">
      <xdr:nvSpPr>
        <xdr:cNvPr id="461" name="テキスト ボックス 460"/>
        <xdr:cNvSpPr txBox="1"/>
      </xdr:nvSpPr>
      <xdr:spPr>
        <a:xfrm>
          <a:off x="9339794" y="1653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8" name="直線コネクタ 48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139243</xdr:rowOff>
    </xdr:from>
    <xdr:to>
      <xdr:col>22</xdr:col>
      <xdr:colOff>365125</xdr:colOff>
      <xdr:row>38</xdr:row>
      <xdr:rowOff>139700</xdr:rowOff>
    </xdr:to>
    <xdr:cxnSp macro="">
      <xdr:nvCxnSpPr>
        <xdr:cNvPr id="491" name="直線コネクタ 490"/>
        <xdr:cNvCxnSpPr/>
      </xdr:nvCxnSpPr>
      <xdr:spPr>
        <a:xfrm>
          <a:off x="14592300" y="66543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132794</xdr:rowOff>
    </xdr:from>
    <xdr:to>
      <xdr:col>21</xdr:col>
      <xdr:colOff>161925</xdr:colOff>
      <xdr:row>38</xdr:row>
      <xdr:rowOff>139243</xdr:rowOff>
    </xdr:to>
    <xdr:cxnSp macro="">
      <xdr:nvCxnSpPr>
        <xdr:cNvPr id="494" name="直線コネクタ 493"/>
        <xdr:cNvCxnSpPr/>
      </xdr:nvCxnSpPr>
      <xdr:spPr>
        <a:xfrm>
          <a:off x="13703300" y="6647894"/>
          <a:ext cx="889000" cy="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131139</xdr:rowOff>
    </xdr:from>
    <xdr:to>
      <xdr:col>19</xdr:col>
      <xdr:colOff>644525</xdr:colOff>
      <xdr:row>38</xdr:row>
      <xdr:rowOff>132794</xdr:rowOff>
    </xdr:to>
    <xdr:cxnSp macro="">
      <xdr:nvCxnSpPr>
        <xdr:cNvPr id="497" name="直線コネクタ 496"/>
        <xdr:cNvCxnSpPr/>
      </xdr:nvCxnSpPr>
      <xdr:spPr>
        <a:xfrm>
          <a:off x="12814300" y="6646239"/>
          <a:ext cx="889000" cy="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249299" cy="259045"/>
    <xdr:sp macro="" textlink="">
      <xdr:nvSpPr>
        <xdr:cNvPr id="508" name="災害復旧事業費該当値テキスト"/>
        <xdr:cNvSpPr txBox="1"/>
      </xdr:nvSpPr>
      <xdr:spPr>
        <a:xfrm>
          <a:off x="16370300" y="6549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9" name="円/楕円 50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0" name="テキスト ボックス 50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88443</xdr:rowOff>
    </xdr:from>
    <xdr:to>
      <xdr:col>21</xdr:col>
      <xdr:colOff>212725</xdr:colOff>
      <xdr:row>39</xdr:row>
      <xdr:rowOff>18593</xdr:rowOff>
    </xdr:to>
    <xdr:sp macro="" textlink="">
      <xdr:nvSpPr>
        <xdr:cNvPr id="511" name="円/楕円 510"/>
        <xdr:cNvSpPr/>
      </xdr:nvSpPr>
      <xdr:spPr>
        <a:xfrm>
          <a:off x="14541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9720</xdr:rowOff>
    </xdr:from>
    <xdr:ext cx="378565" cy="259045"/>
    <xdr:sp macro="" textlink="">
      <xdr:nvSpPr>
        <xdr:cNvPr id="512" name="テキスト ボックス 511"/>
        <xdr:cNvSpPr txBox="1"/>
      </xdr:nvSpPr>
      <xdr:spPr>
        <a:xfrm>
          <a:off x="14403017" y="6696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81994</xdr:rowOff>
    </xdr:from>
    <xdr:to>
      <xdr:col>20</xdr:col>
      <xdr:colOff>9525</xdr:colOff>
      <xdr:row>39</xdr:row>
      <xdr:rowOff>12144</xdr:rowOff>
    </xdr:to>
    <xdr:sp macro="" textlink="">
      <xdr:nvSpPr>
        <xdr:cNvPr id="513" name="円/楕円 512"/>
        <xdr:cNvSpPr/>
      </xdr:nvSpPr>
      <xdr:spPr>
        <a:xfrm>
          <a:off x="13652500" y="659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3271</xdr:rowOff>
    </xdr:from>
    <xdr:ext cx="469744" cy="259045"/>
    <xdr:sp macro="" textlink="">
      <xdr:nvSpPr>
        <xdr:cNvPr id="514" name="テキスト ボックス 513"/>
        <xdr:cNvSpPr txBox="1"/>
      </xdr:nvSpPr>
      <xdr:spPr>
        <a:xfrm>
          <a:off x="13468427" y="668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80339</xdr:rowOff>
    </xdr:from>
    <xdr:to>
      <xdr:col>18</xdr:col>
      <xdr:colOff>492125</xdr:colOff>
      <xdr:row>39</xdr:row>
      <xdr:rowOff>10489</xdr:rowOff>
    </xdr:to>
    <xdr:sp macro="" textlink="">
      <xdr:nvSpPr>
        <xdr:cNvPr id="515" name="円/楕円 514"/>
        <xdr:cNvSpPr/>
      </xdr:nvSpPr>
      <xdr:spPr>
        <a:xfrm>
          <a:off x="12763500" y="659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1616</xdr:rowOff>
    </xdr:from>
    <xdr:ext cx="469744" cy="259045"/>
    <xdr:sp macro="" textlink="">
      <xdr:nvSpPr>
        <xdr:cNvPr id="516" name="テキスト ボックス 515"/>
        <xdr:cNvSpPr txBox="1"/>
      </xdr:nvSpPr>
      <xdr:spPr>
        <a:xfrm>
          <a:off x="12579427" y="668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68276</xdr:rowOff>
    </xdr:from>
    <xdr:to>
      <xdr:col>23</xdr:col>
      <xdr:colOff>517525</xdr:colOff>
      <xdr:row>78</xdr:row>
      <xdr:rowOff>84637</xdr:rowOff>
    </xdr:to>
    <xdr:cxnSp macro="">
      <xdr:nvCxnSpPr>
        <xdr:cNvPr id="600" name="直線コネクタ 599"/>
        <xdr:cNvCxnSpPr/>
      </xdr:nvCxnSpPr>
      <xdr:spPr>
        <a:xfrm flipV="1">
          <a:off x="15481300" y="13441376"/>
          <a:ext cx="838200" cy="1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84637</xdr:rowOff>
    </xdr:from>
    <xdr:to>
      <xdr:col>22</xdr:col>
      <xdr:colOff>365125</xdr:colOff>
      <xdr:row>78</xdr:row>
      <xdr:rowOff>94534</xdr:rowOff>
    </xdr:to>
    <xdr:cxnSp macro="">
      <xdr:nvCxnSpPr>
        <xdr:cNvPr id="603" name="直線コネクタ 602"/>
        <xdr:cNvCxnSpPr/>
      </xdr:nvCxnSpPr>
      <xdr:spPr>
        <a:xfrm flipV="1">
          <a:off x="14592300" y="13457737"/>
          <a:ext cx="889000" cy="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94534</xdr:rowOff>
    </xdr:from>
    <xdr:to>
      <xdr:col>21</xdr:col>
      <xdr:colOff>161925</xdr:colOff>
      <xdr:row>78</xdr:row>
      <xdr:rowOff>97668</xdr:rowOff>
    </xdr:to>
    <xdr:cxnSp macro="">
      <xdr:nvCxnSpPr>
        <xdr:cNvPr id="606" name="直線コネクタ 605"/>
        <xdr:cNvCxnSpPr/>
      </xdr:nvCxnSpPr>
      <xdr:spPr>
        <a:xfrm flipV="1">
          <a:off x="13703300" y="13467634"/>
          <a:ext cx="889000" cy="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91742</xdr:rowOff>
    </xdr:from>
    <xdr:to>
      <xdr:col>19</xdr:col>
      <xdr:colOff>644525</xdr:colOff>
      <xdr:row>78</xdr:row>
      <xdr:rowOff>97668</xdr:rowOff>
    </xdr:to>
    <xdr:cxnSp macro="">
      <xdr:nvCxnSpPr>
        <xdr:cNvPr id="609" name="直線コネクタ 608"/>
        <xdr:cNvCxnSpPr/>
      </xdr:nvCxnSpPr>
      <xdr:spPr>
        <a:xfrm>
          <a:off x="12814300" y="13464842"/>
          <a:ext cx="889000" cy="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17476</xdr:rowOff>
    </xdr:from>
    <xdr:to>
      <xdr:col>23</xdr:col>
      <xdr:colOff>568325</xdr:colOff>
      <xdr:row>78</xdr:row>
      <xdr:rowOff>119076</xdr:rowOff>
    </xdr:to>
    <xdr:sp macro="" textlink="">
      <xdr:nvSpPr>
        <xdr:cNvPr id="619" name="円/楕円 618"/>
        <xdr:cNvSpPr/>
      </xdr:nvSpPr>
      <xdr:spPr>
        <a:xfrm>
          <a:off x="16268700" y="1339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103853</xdr:rowOff>
    </xdr:from>
    <xdr:ext cx="534377" cy="259045"/>
    <xdr:sp macro="" textlink="">
      <xdr:nvSpPr>
        <xdr:cNvPr id="620" name="公債費該当値テキスト"/>
        <xdr:cNvSpPr txBox="1"/>
      </xdr:nvSpPr>
      <xdr:spPr>
        <a:xfrm>
          <a:off x="16370300" y="1330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77,493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33837</xdr:rowOff>
    </xdr:from>
    <xdr:to>
      <xdr:col>22</xdr:col>
      <xdr:colOff>415925</xdr:colOff>
      <xdr:row>78</xdr:row>
      <xdr:rowOff>135437</xdr:rowOff>
    </xdr:to>
    <xdr:sp macro="" textlink="">
      <xdr:nvSpPr>
        <xdr:cNvPr id="621" name="円/楕円 620"/>
        <xdr:cNvSpPr/>
      </xdr:nvSpPr>
      <xdr:spPr>
        <a:xfrm>
          <a:off x="15430500" y="1340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126564</xdr:rowOff>
    </xdr:from>
    <xdr:ext cx="534377" cy="259045"/>
    <xdr:sp macro="" textlink="">
      <xdr:nvSpPr>
        <xdr:cNvPr id="622" name="テキスト ボックス 621"/>
        <xdr:cNvSpPr txBox="1"/>
      </xdr:nvSpPr>
      <xdr:spPr>
        <a:xfrm>
          <a:off x="15214111" y="1349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68,905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43734</xdr:rowOff>
    </xdr:from>
    <xdr:to>
      <xdr:col>21</xdr:col>
      <xdr:colOff>212725</xdr:colOff>
      <xdr:row>78</xdr:row>
      <xdr:rowOff>145334</xdr:rowOff>
    </xdr:to>
    <xdr:sp macro="" textlink="">
      <xdr:nvSpPr>
        <xdr:cNvPr id="623" name="円/楕円 622"/>
        <xdr:cNvSpPr/>
      </xdr:nvSpPr>
      <xdr:spPr>
        <a:xfrm>
          <a:off x="14541500" y="1341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136461</xdr:rowOff>
    </xdr:from>
    <xdr:ext cx="534377" cy="259045"/>
    <xdr:sp macro="" textlink="">
      <xdr:nvSpPr>
        <xdr:cNvPr id="624" name="テキスト ボックス 623"/>
        <xdr:cNvSpPr txBox="1"/>
      </xdr:nvSpPr>
      <xdr:spPr>
        <a:xfrm>
          <a:off x="14325111" y="1350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63,709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46868</xdr:rowOff>
    </xdr:from>
    <xdr:to>
      <xdr:col>20</xdr:col>
      <xdr:colOff>9525</xdr:colOff>
      <xdr:row>78</xdr:row>
      <xdr:rowOff>148468</xdr:rowOff>
    </xdr:to>
    <xdr:sp macro="" textlink="">
      <xdr:nvSpPr>
        <xdr:cNvPr id="625" name="円/楕円 624"/>
        <xdr:cNvSpPr/>
      </xdr:nvSpPr>
      <xdr:spPr>
        <a:xfrm>
          <a:off x="13652500" y="1341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139595</xdr:rowOff>
    </xdr:from>
    <xdr:ext cx="534377" cy="259045"/>
    <xdr:sp macro="" textlink="">
      <xdr:nvSpPr>
        <xdr:cNvPr id="626" name="テキスト ボックス 625"/>
        <xdr:cNvSpPr txBox="1"/>
      </xdr:nvSpPr>
      <xdr:spPr>
        <a:xfrm>
          <a:off x="13436111" y="1351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62,064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40942</xdr:rowOff>
    </xdr:from>
    <xdr:to>
      <xdr:col>18</xdr:col>
      <xdr:colOff>492125</xdr:colOff>
      <xdr:row>78</xdr:row>
      <xdr:rowOff>142542</xdr:rowOff>
    </xdr:to>
    <xdr:sp macro="" textlink="">
      <xdr:nvSpPr>
        <xdr:cNvPr id="627" name="円/楕円 626"/>
        <xdr:cNvSpPr/>
      </xdr:nvSpPr>
      <xdr:spPr>
        <a:xfrm>
          <a:off x="12763500" y="1341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133669</xdr:rowOff>
    </xdr:from>
    <xdr:ext cx="534377" cy="259045"/>
    <xdr:sp macro="" textlink="">
      <xdr:nvSpPr>
        <xdr:cNvPr id="628" name="テキスト ボックス 627"/>
        <xdr:cNvSpPr txBox="1"/>
      </xdr:nvSpPr>
      <xdr:spPr>
        <a:xfrm>
          <a:off x="12547111" y="1350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112632</xdr:rowOff>
    </xdr:from>
    <xdr:to>
      <xdr:col>23</xdr:col>
      <xdr:colOff>517525</xdr:colOff>
      <xdr:row>98</xdr:row>
      <xdr:rowOff>149118</xdr:rowOff>
    </xdr:to>
    <xdr:cxnSp macro="">
      <xdr:nvCxnSpPr>
        <xdr:cNvPr id="657" name="直線コネクタ 656"/>
        <xdr:cNvCxnSpPr/>
      </xdr:nvCxnSpPr>
      <xdr:spPr>
        <a:xfrm flipV="1">
          <a:off x="15481300" y="16914732"/>
          <a:ext cx="838200" cy="3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58" name="積立金平均値テキスト"/>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110358</xdr:rowOff>
    </xdr:from>
    <xdr:to>
      <xdr:col>22</xdr:col>
      <xdr:colOff>365125</xdr:colOff>
      <xdr:row>98</xdr:row>
      <xdr:rowOff>149118</xdr:rowOff>
    </xdr:to>
    <xdr:cxnSp macro="">
      <xdr:nvCxnSpPr>
        <xdr:cNvPr id="660" name="直線コネクタ 659"/>
        <xdr:cNvCxnSpPr/>
      </xdr:nvCxnSpPr>
      <xdr:spPr>
        <a:xfrm>
          <a:off x="14592300" y="16912458"/>
          <a:ext cx="889000" cy="3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89466</xdr:rowOff>
    </xdr:from>
    <xdr:to>
      <xdr:col>21</xdr:col>
      <xdr:colOff>161925</xdr:colOff>
      <xdr:row>98</xdr:row>
      <xdr:rowOff>110358</xdr:rowOff>
    </xdr:to>
    <xdr:cxnSp macro="">
      <xdr:nvCxnSpPr>
        <xdr:cNvPr id="663" name="直線コネクタ 662"/>
        <xdr:cNvCxnSpPr/>
      </xdr:nvCxnSpPr>
      <xdr:spPr>
        <a:xfrm>
          <a:off x="13703300" y="16891566"/>
          <a:ext cx="889000" cy="2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89466</xdr:rowOff>
    </xdr:from>
    <xdr:to>
      <xdr:col>19</xdr:col>
      <xdr:colOff>644525</xdr:colOff>
      <xdr:row>98</xdr:row>
      <xdr:rowOff>91797</xdr:rowOff>
    </xdr:to>
    <xdr:cxnSp macro="">
      <xdr:nvCxnSpPr>
        <xdr:cNvPr id="666" name="直線コネクタ 665"/>
        <xdr:cNvCxnSpPr/>
      </xdr:nvCxnSpPr>
      <xdr:spPr>
        <a:xfrm flipV="1">
          <a:off x="12814300" y="16891566"/>
          <a:ext cx="8890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144966</xdr:rowOff>
    </xdr:from>
    <xdr:ext cx="534377" cy="259045"/>
    <xdr:sp macro="" textlink="">
      <xdr:nvSpPr>
        <xdr:cNvPr id="670" name="テキスト ボックス 669"/>
        <xdr:cNvSpPr txBox="1"/>
      </xdr:nvSpPr>
      <xdr:spPr>
        <a:xfrm>
          <a:off x="12547111" y="1694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61832</xdr:rowOff>
    </xdr:from>
    <xdr:to>
      <xdr:col>23</xdr:col>
      <xdr:colOff>568325</xdr:colOff>
      <xdr:row>98</xdr:row>
      <xdr:rowOff>163432</xdr:rowOff>
    </xdr:to>
    <xdr:sp macro="" textlink="">
      <xdr:nvSpPr>
        <xdr:cNvPr id="676" name="円/楕円 675"/>
        <xdr:cNvSpPr/>
      </xdr:nvSpPr>
      <xdr:spPr>
        <a:xfrm>
          <a:off x="16268700" y="1686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21209</xdr:rowOff>
    </xdr:from>
    <xdr:ext cx="534377" cy="259045"/>
    <xdr:sp macro="" textlink="">
      <xdr:nvSpPr>
        <xdr:cNvPr id="677" name="積立金該当値テキスト"/>
        <xdr:cNvSpPr txBox="1"/>
      </xdr:nvSpPr>
      <xdr:spPr>
        <a:xfrm>
          <a:off x="16370300" y="1665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81,313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98318</xdr:rowOff>
    </xdr:from>
    <xdr:to>
      <xdr:col>22</xdr:col>
      <xdr:colOff>415925</xdr:colOff>
      <xdr:row>99</xdr:row>
      <xdr:rowOff>28468</xdr:rowOff>
    </xdr:to>
    <xdr:sp macro="" textlink="">
      <xdr:nvSpPr>
        <xdr:cNvPr id="678" name="円/楕円 677"/>
        <xdr:cNvSpPr/>
      </xdr:nvSpPr>
      <xdr:spPr>
        <a:xfrm>
          <a:off x="15430500" y="1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19595</xdr:rowOff>
    </xdr:from>
    <xdr:ext cx="534377" cy="259045"/>
    <xdr:sp macro="" textlink="">
      <xdr:nvSpPr>
        <xdr:cNvPr id="679" name="テキスト ボックス 678"/>
        <xdr:cNvSpPr txBox="1"/>
      </xdr:nvSpPr>
      <xdr:spPr>
        <a:xfrm>
          <a:off x="15214111" y="1699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52,584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59558</xdr:rowOff>
    </xdr:from>
    <xdr:to>
      <xdr:col>21</xdr:col>
      <xdr:colOff>212725</xdr:colOff>
      <xdr:row>98</xdr:row>
      <xdr:rowOff>161158</xdr:rowOff>
    </xdr:to>
    <xdr:sp macro="" textlink="">
      <xdr:nvSpPr>
        <xdr:cNvPr id="680" name="円/楕円 679"/>
        <xdr:cNvSpPr/>
      </xdr:nvSpPr>
      <xdr:spPr>
        <a:xfrm>
          <a:off x="14541500" y="168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152285</xdr:rowOff>
    </xdr:from>
    <xdr:ext cx="534377" cy="259045"/>
    <xdr:sp macro="" textlink="">
      <xdr:nvSpPr>
        <xdr:cNvPr id="681" name="テキスト ボックス 680"/>
        <xdr:cNvSpPr txBox="1"/>
      </xdr:nvSpPr>
      <xdr:spPr>
        <a:xfrm>
          <a:off x="14325111" y="1695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83,104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38666</xdr:rowOff>
    </xdr:from>
    <xdr:to>
      <xdr:col>20</xdr:col>
      <xdr:colOff>9525</xdr:colOff>
      <xdr:row>98</xdr:row>
      <xdr:rowOff>140266</xdr:rowOff>
    </xdr:to>
    <xdr:sp macro="" textlink="">
      <xdr:nvSpPr>
        <xdr:cNvPr id="682" name="円/楕円 681"/>
        <xdr:cNvSpPr/>
      </xdr:nvSpPr>
      <xdr:spPr>
        <a:xfrm>
          <a:off x="13652500" y="1684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131393</xdr:rowOff>
    </xdr:from>
    <xdr:ext cx="534377" cy="259045"/>
    <xdr:sp macro="" textlink="">
      <xdr:nvSpPr>
        <xdr:cNvPr id="683" name="テキスト ボックス 682"/>
        <xdr:cNvSpPr txBox="1"/>
      </xdr:nvSpPr>
      <xdr:spPr>
        <a:xfrm>
          <a:off x="13436111" y="1693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99,554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40997</xdr:rowOff>
    </xdr:from>
    <xdr:to>
      <xdr:col>18</xdr:col>
      <xdr:colOff>492125</xdr:colOff>
      <xdr:row>98</xdr:row>
      <xdr:rowOff>142597</xdr:rowOff>
    </xdr:to>
    <xdr:sp macro="" textlink="">
      <xdr:nvSpPr>
        <xdr:cNvPr id="684" name="円/楕円 683"/>
        <xdr:cNvSpPr/>
      </xdr:nvSpPr>
      <xdr:spPr>
        <a:xfrm>
          <a:off x="12763500" y="1684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159124</xdr:rowOff>
    </xdr:from>
    <xdr:ext cx="534377" cy="259045"/>
    <xdr:sp macro="" textlink="">
      <xdr:nvSpPr>
        <xdr:cNvPr id="685" name="テキスト ボックス 684"/>
        <xdr:cNvSpPr txBox="1"/>
      </xdr:nvSpPr>
      <xdr:spPr>
        <a:xfrm>
          <a:off x="12547111" y="1661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1" name="直線コネクタ 77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4" name="直線コネクタ 77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7" name="直線コネクタ 77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0" name="直線コネクタ 77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0" name="円/楕円 78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2" name="円/楕円 79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3" name="テキスト ボックス 79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124986</xdr:rowOff>
    </xdr:from>
    <xdr:to>
      <xdr:col>32</xdr:col>
      <xdr:colOff>187325</xdr:colOff>
      <xdr:row>77</xdr:row>
      <xdr:rowOff>134731</xdr:rowOff>
    </xdr:to>
    <xdr:cxnSp macro="">
      <xdr:nvCxnSpPr>
        <xdr:cNvPr id="828" name="直線コネクタ 827"/>
        <xdr:cNvCxnSpPr/>
      </xdr:nvCxnSpPr>
      <xdr:spPr>
        <a:xfrm flipV="1">
          <a:off x="21323300" y="13326636"/>
          <a:ext cx="838200" cy="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134731</xdr:rowOff>
    </xdr:from>
    <xdr:to>
      <xdr:col>31</xdr:col>
      <xdr:colOff>34925</xdr:colOff>
      <xdr:row>77</xdr:row>
      <xdr:rowOff>145628</xdr:rowOff>
    </xdr:to>
    <xdr:cxnSp macro="">
      <xdr:nvCxnSpPr>
        <xdr:cNvPr id="831" name="直線コネクタ 830"/>
        <xdr:cNvCxnSpPr/>
      </xdr:nvCxnSpPr>
      <xdr:spPr>
        <a:xfrm flipV="1">
          <a:off x="20434300" y="13336381"/>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145628</xdr:rowOff>
    </xdr:from>
    <xdr:to>
      <xdr:col>29</xdr:col>
      <xdr:colOff>517525</xdr:colOff>
      <xdr:row>77</xdr:row>
      <xdr:rowOff>156110</xdr:rowOff>
    </xdr:to>
    <xdr:cxnSp macro="">
      <xdr:nvCxnSpPr>
        <xdr:cNvPr id="834" name="直線コネクタ 833"/>
        <xdr:cNvCxnSpPr/>
      </xdr:nvCxnSpPr>
      <xdr:spPr>
        <a:xfrm flipV="1">
          <a:off x="19545300" y="13347278"/>
          <a:ext cx="889000" cy="1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156110</xdr:rowOff>
    </xdr:from>
    <xdr:to>
      <xdr:col>28</xdr:col>
      <xdr:colOff>314325</xdr:colOff>
      <xdr:row>78</xdr:row>
      <xdr:rowOff>31797</xdr:rowOff>
    </xdr:to>
    <xdr:cxnSp macro="">
      <xdr:nvCxnSpPr>
        <xdr:cNvPr id="837" name="直線コネクタ 836"/>
        <xdr:cNvCxnSpPr/>
      </xdr:nvCxnSpPr>
      <xdr:spPr>
        <a:xfrm flipV="1">
          <a:off x="18656300" y="13357760"/>
          <a:ext cx="889000" cy="4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74186</xdr:rowOff>
    </xdr:from>
    <xdr:to>
      <xdr:col>32</xdr:col>
      <xdr:colOff>238125</xdr:colOff>
      <xdr:row>78</xdr:row>
      <xdr:rowOff>4336</xdr:rowOff>
    </xdr:to>
    <xdr:sp macro="" textlink="">
      <xdr:nvSpPr>
        <xdr:cNvPr id="847" name="円/楕円 846"/>
        <xdr:cNvSpPr/>
      </xdr:nvSpPr>
      <xdr:spPr>
        <a:xfrm>
          <a:off x="22110700" y="1327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160563</xdr:rowOff>
    </xdr:from>
    <xdr:ext cx="534377" cy="259045"/>
    <xdr:sp macro="" textlink="">
      <xdr:nvSpPr>
        <xdr:cNvPr id="848" name="繰出金該当値テキスト"/>
        <xdr:cNvSpPr txBox="1"/>
      </xdr:nvSpPr>
      <xdr:spPr>
        <a:xfrm>
          <a:off x="22212300" y="1319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68,862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83931</xdr:rowOff>
    </xdr:from>
    <xdr:to>
      <xdr:col>31</xdr:col>
      <xdr:colOff>85725</xdr:colOff>
      <xdr:row>78</xdr:row>
      <xdr:rowOff>14081</xdr:rowOff>
    </xdr:to>
    <xdr:sp macro="" textlink="">
      <xdr:nvSpPr>
        <xdr:cNvPr id="849" name="円/楕円 848"/>
        <xdr:cNvSpPr/>
      </xdr:nvSpPr>
      <xdr:spPr>
        <a:xfrm>
          <a:off x="21272500" y="132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5208</xdr:rowOff>
    </xdr:from>
    <xdr:ext cx="534377" cy="259045"/>
    <xdr:sp macro="" textlink="">
      <xdr:nvSpPr>
        <xdr:cNvPr id="850" name="テキスト ボックス 849"/>
        <xdr:cNvSpPr txBox="1"/>
      </xdr:nvSpPr>
      <xdr:spPr>
        <a:xfrm>
          <a:off x="21056111" y="1337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66,304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94828</xdr:rowOff>
    </xdr:from>
    <xdr:to>
      <xdr:col>29</xdr:col>
      <xdr:colOff>568325</xdr:colOff>
      <xdr:row>78</xdr:row>
      <xdr:rowOff>24978</xdr:rowOff>
    </xdr:to>
    <xdr:sp macro="" textlink="">
      <xdr:nvSpPr>
        <xdr:cNvPr id="851" name="円/楕円 850"/>
        <xdr:cNvSpPr/>
      </xdr:nvSpPr>
      <xdr:spPr>
        <a:xfrm>
          <a:off x="20383500" y="13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16105</xdr:rowOff>
    </xdr:from>
    <xdr:ext cx="534377" cy="259045"/>
    <xdr:sp macro="" textlink="">
      <xdr:nvSpPr>
        <xdr:cNvPr id="852" name="テキスト ボックス 851"/>
        <xdr:cNvSpPr txBox="1"/>
      </xdr:nvSpPr>
      <xdr:spPr>
        <a:xfrm>
          <a:off x="20167111" y="1338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63,444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105310</xdr:rowOff>
    </xdr:from>
    <xdr:to>
      <xdr:col>28</xdr:col>
      <xdr:colOff>365125</xdr:colOff>
      <xdr:row>78</xdr:row>
      <xdr:rowOff>35460</xdr:rowOff>
    </xdr:to>
    <xdr:sp macro="" textlink="">
      <xdr:nvSpPr>
        <xdr:cNvPr id="853" name="円/楕円 852"/>
        <xdr:cNvSpPr/>
      </xdr:nvSpPr>
      <xdr:spPr>
        <a:xfrm>
          <a:off x="19494500" y="1330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26587</xdr:rowOff>
    </xdr:from>
    <xdr:ext cx="534377" cy="259045"/>
    <xdr:sp macro="" textlink="">
      <xdr:nvSpPr>
        <xdr:cNvPr id="854" name="テキスト ボックス 853"/>
        <xdr:cNvSpPr txBox="1"/>
      </xdr:nvSpPr>
      <xdr:spPr>
        <a:xfrm>
          <a:off x="19278111" y="1339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60,693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152447</xdr:rowOff>
    </xdr:from>
    <xdr:to>
      <xdr:col>27</xdr:col>
      <xdr:colOff>161925</xdr:colOff>
      <xdr:row>78</xdr:row>
      <xdr:rowOff>82597</xdr:rowOff>
    </xdr:to>
    <xdr:sp macro="" textlink="">
      <xdr:nvSpPr>
        <xdr:cNvPr id="855" name="円/楕円 854"/>
        <xdr:cNvSpPr/>
      </xdr:nvSpPr>
      <xdr:spPr>
        <a:xfrm>
          <a:off x="18605500" y="1335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73724</xdr:rowOff>
    </xdr:from>
    <xdr:ext cx="534377" cy="259045"/>
    <xdr:sp macro="" textlink="">
      <xdr:nvSpPr>
        <xdr:cNvPr id="856" name="テキスト ボックス 855"/>
        <xdr:cNvSpPr txBox="1"/>
      </xdr:nvSpPr>
      <xdr:spPr>
        <a:xfrm>
          <a:off x="18389111" y="1344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48,321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１，７０７，５３１円となっている。主な構成項目である人件費は、住民一人当たり１９２，８９９円となっており、平成２３年度から同程度で推移してきている。普通建設事業費は住民一人当たり９０７，４３８円となっており、類似団体と比較しても一人当たりのコストが高い状況となっている。これは、近年の幼稚園園舎及び小中学校校舎等の大型工事の増加等によるものであり、前年度と比較すると１．６％増となっている。このため、公共施設等総合管理計画（平成</a:t>
          </a:r>
          <a:r>
            <a:rPr kumimoji="1" lang="en-US" altLang="ja-JP" sz="1300">
              <a:latin typeface="ＭＳ Ｐゴシック"/>
            </a:rPr>
            <a:t>28</a:t>
          </a:r>
          <a:r>
            <a:rPr kumimoji="1" lang="ja-JP" altLang="en-US" sz="1300">
              <a:latin typeface="ＭＳ Ｐゴシック"/>
            </a:rPr>
            <a:t>年度策定）に基づき、事業の取捨選択を徹底していくことで、事業費の減少を目指すこととしている。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4,700
4,686
22.78
8,293,676
8,025,396
252,584
2,408,909
4,318,431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4450</xdr:rowOff>
    </xdr:from>
    <xdr:to>
      <xdr:col>6</xdr:col>
      <xdr:colOff>511175</xdr:colOff>
      <xdr:row>38</xdr:row>
      <xdr:rowOff>20322</xdr:rowOff>
    </xdr:to>
    <xdr:cxnSp macro="">
      <xdr:nvCxnSpPr>
        <xdr:cNvPr id="62" name="直線コネクタ 61"/>
        <xdr:cNvCxnSpPr/>
      </xdr:nvCxnSpPr>
      <xdr:spPr>
        <a:xfrm flipV="1">
          <a:off x="3797300" y="6519550"/>
          <a:ext cx="8382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20322</xdr:rowOff>
    </xdr:from>
    <xdr:to>
      <xdr:col>5</xdr:col>
      <xdr:colOff>358775</xdr:colOff>
      <xdr:row>38</xdr:row>
      <xdr:rowOff>22559</xdr:rowOff>
    </xdr:to>
    <xdr:cxnSp macro="">
      <xdr:nvCxnSpPr>
        <xdr:cNvPr id="65" name="直線コネクタ 64"/>
        <xdr:cNvCxnSpPr/>
      </xdr:nvCxnSpPr>
      <xdr:spPr>
        <a:xfrm flipV="1">
          <a:off x="2908300" y="6535422"/>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22559</xdr:rowOff>
    </xdr:from>
    <xdr:to>
      <xdr:col>4</xdr:col>
      <xdr:colOff>155575</xdr:colOff>
      <xdr:row>38</xdr:row>
      <xdr:rowOff>23163</xdr:rowOff>
    </xdr:to>
    <xdr:cxnSp macro="">
      <xdr:nvCxnSpPr>
        <xdr:cNvPr id="68" name="直線コネクタ 67"/>
        <xdr:cNvCxnSpPr/>
      </xdr:nvCxnSpPr>
      <xdr:spPr>
        <a:xfrm flipV="1">
          <a:off x="2019300" y="6537659"/>
          <a:ext cx="8890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169696</xdr:rowOff>
    </xdr:from>
    <xdr:to>
      <xdr:col>2</xdr:col>
      <xdr:colOff>638175</xdr:colOff>
      <xdr:row>38</xdr:row>
      <xdr:rowOff>23163</xdr:rowOff>
    </xdr:to>
    <xdr:cxnSp macro="">
      <xdr:nvCxnSpPr>
        <xdr:cNvPr id="71" name="直線コネクタ 70"/>
        <xdr:cNvCxnSpPr/>
      </xdr:nvCxnSpPr>
      <xdr:spPr>
        <a:xfrm>
          <a:off x="1130300" y="6513346"/>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125101</xdr:rowOff>
    </xdr:from>
    <xdr:to>
      <xdr:col>6</xdr:col>
      <xdr:colOff>561975</xdr:colOff>
      <xdr:row>38</xdr:row>
      <xdr:rowOff>55251</xdr:rowOff>
    </xdr:to>
    <xdr:sp macro="" textlink="">
      <xdr:nvSpPr>
        <xdr:cNvPr id="81" name="円/楕円 80"/>
        <xdr:cNvSpPr/>
      </xdr:nvSpPr>
      <xdr:spPr>
        <a:xfrm>
          <a:off x="4584700" y="646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70218</xdr:rowOff>
    </xdr:from>
    <xdr:ext cx="534377" cy="259045"/>
    <xdr:sp macro="" textlink="">
      <xdr:nvSpPr>
        <xdr:cNvPr id="82" name="議会費該当値テキスト"/>
        <xdr:cNvSpPr txBox="1"/>
      </xdr:nvSpPr>
      <xdr:spPr>
        <a:xfrm>
          <a:off x="4686300" y="641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16,283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140972</xdr:rowOff>
    </xdr:from>
    <xdr:to>
      <xdr:col>5</xdr:col>
      <xdr:colOff>409575</xdr:colOff>
      <xdr:row>38</xdr:row>
      <xdr:rowOff>71121</xdr:rowOff>
    </xdr:to>
    <xdr:sp macro="" textlink="">
      <xdr:nvSpPr>
        <xdr:cNvPr id="83" name="円/楕円 82"/>
        <xdr:cNvSpPr/>
      </xdr:nvSpPr>
      <xdr:spPr>
        <a:xfrm>
          <a:off x="3746500" y="64846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62249</xdr:rowOff>
    </xdr:from>
    <xdr:ext cx="534377" cy="259045"/>
    <xdr:sp macro="" textlink="">
      <xdr:nvSpPr>
        <xdr:cNvPr id="84" name="テキスト ボックス 83"/>
        <xdr:cNvSpPr txBox="1"/>
      </xdr:nvSpPr>
      <xdr:spPr>
        <a:xfrm>
          <a:off x="3530111" y="657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143209</xdr:rowOff>
    </xdr:from>
    <xdr:to>
      <xdr:col>4</xdr:col>
      <xdr:colOff>206375</xdr:colOff>
      <xdr:row>38</xdr:row>
      <xdr:rowOff>73358</xdr:rowOff>
    </xdr:to>
    <xdr:sp macro="" textlink="">
      <xdr:nvSpPr>
        <xdr:cNvPr id="85" name="円/楕円 84"/>
        <xdr:cNvSpPr/>
      </xdr:nvSpPr>
      <xdr:spPr>
        <a:xfrm>
          <a:off x="2857500" y="64868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64486</xdr:rowOff>
    </xdr:from>
    <xdr:ext cx="534377" cy="259045"/>
    <xdr:sp macro="" textlink="">
      <xdr:nvSpPr>
        <xdr:cNvPr id="86" name="テキスト ボックス 85"/>
        <xdr:cNvSpPr txBox="1"/>
      </xdr:nvSpPr>
      <xdr:spPr>
        <a:xfrm>
          <a:off x="2641111" y="657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143813</xdr:rowOff>
    </xdr:from>
    <xdr:to>
      <xdr:col>3</xdr:col>
      <xdr:colOff>3175</xdr:colOff>
      <xdr:row>38</xdr:row>
      <xdr:rowOff>73963</xdr:rowOff>
    </xdr:to>
    <xdr:sp macro="" textlink="">
      <xdr:nvSpPr>
        <xdr:cNvPr id="87" name="円/楕円 86"/>
        <xdr:cNvSpPr/>
      </xdr:nvSpPr>
      <xdr:spPr>
        <a:xfrm>
          <a:off x="1968500" y="648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65090</xdr:rowOff>
    </xdr:from>
    <xdr:ext cx="534377" cy="259045"/>
    <xdr:sp macro="" textlink="">
      <xdr:nvSpPr>
        <xdr:cNvPr id="88" name="テキスト ボックス 87"/>
        <xdr:cNvSpPr txBox="1"/>
      </xdr:nvSpPr>
      <xdr:spPr>
        <a:xfrm>
          <a:off x="1752111" y="658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118895</xdr:rowOff>
    </xdr:from>
    <xdr:to>
      <xdr:col>1</xdr:col>
      <xdr:colOff>485775</xdr:colOff>
      <xdr:row>38</xdr:row>
      <xdr:rowOff>49045</xdr:rowOff>
    </xdr:to>
    <xdr:sp macro="" textlink="">
      <xdr:nvSpPr>
        <xdr:cNvPr id="89" name="円/楕円 88"/>
        <xdr:cNvSpPr/>
      </xdr:nvSpPr>
      <xdr:spPr>
        <a:xfrm>
          <a:off x="1079500" y="646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40173</xdr:rowOff>
    </xdr:from>
    <xdr:ext cx="534377" cy="259045"/>
    <xdr:sp macro="" textlink="">
      <xdr:nvSpPr>
        <xdr:cNvPr id="90" name="テキスト ボックス 89"/>
        <xdr:cNvSpPr txBox="1"/>
      </xdr:nvSpPr>
      <xdr:spPr>
        <a:xfrm>
          <a:off x="863111" y="655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58985</xdr:rowOff>
    </xdr:from>
    <xdr:to>
      <xdr:col>6</xdr:col>
      <xdr:colOff>511175</xdr:colOff>
      <xdr:row>56</xdr:row>
      <xdr:rowOff>139135</xdr:rowOff>
    </xdr:to>
    <xdr:cxnSp macro="">
      <xdr:nvCxnSpPr>
        <xdr:cNvPr id="121" name="直線コネクタ 120"/>
        <xdr:cNvCxnSpPr/>
      </xdr:nvCxnSpPr>
      <xdr:spPr>
        <a:xfrm flipV="1">
          <a:off x="3797300" y="9488735"/>
          <a:ext cx="838200" cy="25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139135</xdr:rowOff>
    </xdr:from>
    <xdr:to>
      <xdr:col>5</xdr:col>
      <xdr:colOff>358775</xdr:colOff>
      <xdr:row>57</xdr:row>
      <xdr:rowOff>122721</xdr:rowOff>
    </xdr:to>
    <xdr:cxnSp macro="">
      <xdr:nvCxnSpPr>
        <xdr:cNvPr id="124" name="直線コネクタ 123"/>
        <xdr:cNvCxnSpPr/>
      </xdr:nvCxnSpPr>
      <xdr:spPr>
        <a:xfrm flipV="1">
          <a:off x="2908300" y="9740335"/>
          <a:ext cx="889000" cy="15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xdr:cNvSpPr txBox="1"/>
      </xdr:nvSpPr>
      <xdr:spPr>
        <a:xfrm>
          <a:off x="3497794" y="99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122721</xdr:rowOff>
    </xdr:from>
    <xdr:to>
      <xdr:col>4</xdr:col>
      <xdr:colOff>155575</xdr:colOff>
      <xdr:row>57</xdr:row>
      <xdr:rowOff>129332</xdr:rowOff>
    </xdr:to>
    <xdr:cxnSp macro="">
      <xdr:nvCxnSpPr>
        <xdr:cNvPr id="127" name="直線コネクタ 126"/>
        <xdr:cNvCxnSpPr/>
      </xdr:nvCxnSpPr>
      <xdr:spPr>
        <a:xfrm flipV="1">
          <a:off x="2019300" y="9895371"/>
          <a:ext cx="889000" cy="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129332</xdr:rowOff>
    </xdr:from>
    <xdr:to>
      <xdr:col>2</xdr:col>
      <xdr:colOff>638175</xdr:colOff>
      <xdr:row>58</xdr:row>
      <xdr:rowOff>36352</xdr:rowOff>
    </xdr:to>
    <xdr:cxnSp macro="">
      <xdr:nvCxnSpPr>
        <xdr:cNvPr id="130" name="直線コネクタ 129"/>
        <xdr:cNvCxnSpPr/>
      </xdr:nvCxnSpPr>
      <xdr:spPr>
        <a:xfrm flipV="1">
          <a:off x="1130300" y="9901982"/>
          <a:ext cx="889000" cy="7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33507</xdr:rowOff>
    </xdr:from>
    <xdr:ext cx="599010" cy="259045"/>
    <xdr:sp macro="" textlink="">
      <xdr:nvSpPr>
        <xdr:cNvPr id="132" name="テキスト ボックス 131"/>
        <xdr:cNvSpPr txBox="1"/>
      </xdr:nvSpPr>
      <xdr:spPr>
        <a:xfrm>
          <a:off x="1719794" y="997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8185</xdr:rowOff>
    </xdr:from>
    <xdr:to>
      <xdr:col>6</xdr:col>
      <xdr:colOff>561975</xdr:colOff>
      <xdr:row>55</xdr:row>
      <xdr:rowOff>109785</xdr:rowOff>
    </xdr:to>
    <xdr:sp macro="" textlink="">
      <xdr:nvSpPr>
        <xdr:cNvPr id="140" name="円/楕円 139"/>
        <xdr:cNvSpPr/>
      </xdr:nvSpPr>
      <xdr:spPr>
        <a:xfrm>
          <a:off x="4584700" y="94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31062</xdr:rowOff>
    </xdr:from>
    <xdr:ext cx="599010" cy="259045"/>
    <xdr:sp macro="" textlink="">
      <xdr:nvSpPr>
        <xdr:cNvPr id="141" name="総務費該当値テキスト"/>
        <xdr:cNvSpPr txBox="1"/>
      </xdr:nvSpPr>
      <xdr:spPr>
        <a:xfrm>
          <a:off x="4686300" y="9289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666,648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88335</xdr:rowOff>
    </xdr:from>
    <xdr:to>
      <xdr:col>5</xdr:col>
      <xdr:colOff>409575</xdr:colOff>
      <xdr:row>57</xdr:row>
      <xdr:rowOff>18485</xdr:rowOff>
    </xdr:to>
    <xdr:sp macro="" textlink="">
      <xdr:nvSpPr>
        <xdr:cNvPr id="142" name="円/楕円 141"/>
        <xdr:cNvSpPr/>
      </xdr:nvSpPr>
      <xdr:spPr>
        <a:xfrm>
          <a:off x="3746500" y="96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35012</xdr:rowOff>
    </xdr:from>
    <xdr:ext cx="599010" cy="259045"/>
    <xdr:sp macro="" textlink="">
      <xdr:nvSpPr>
        <xdr:cNvPr id="143" name="テキスト ボックス 142"/>
        <xdr:cNvSpPr txBox="1"/>
      </xdr:nvSpPr>
      <xdr:spPr>
        <a:xfrm>
          <a:off x="3497794" y="94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435,519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71921</xdr:rowOff>
    </xdr:from>
    <xdr:to>
      <xdr:col>4</xdr:col>
      <xdr:colOff>206375</xdr:colOff>
      <xdr:row>58</xdr:row>
      <xdr:rowOff>2071</xdr:rowOff>
    </xdr:to>
    <xdr:sp macro="" textlink="">
      <xdr:nvSpPr>
        <xdr:cNvPr id="144" name="円/楕円 143"/>
        <xdr:cNvSpPr/>
      </xdr:nvSpPr>
      <xdr:spPr>
        <a:xfrm>
          <a:off x="2857500" y="984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18598</xdr:rowOff>
    </xdr:from>
    <xdr:ext cx="599010" cy="259045"/>
    <xdr:sp macro="" textlink="">
      <xdr:nvSpPr>
        <xdr:cNvPr id="145" name="テキスト ボックス 144"/>
        <xdr:cNvSpPr txBox="1"/>
      </xdr:nvSpPr>
      <xdr:spPr>
        <a:xfrm>
          <a:off x="2608794" y="961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293,097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78532</xdr:rowOff>
    </xdr:from>
    <xdr:to>
      <xdr:col>3</xdr:col>
      <xdr:colOff>3175</xdr:colOff>
      <xdr:row>58</xdr:row>
      <xdr:rowOff>8682</xdr:rowOff>
    </xdr:to>
    <xdr:sp macro="" textlink="">
      <xdr:nvSpPr>
        <xdr:cNvPr id="146" name="円/楕円 145"/>
        <xdr:cNvSpPr/>
      </xdr:nvSpPr>
      <xdr:spPr>
        <a:xfrm>
          <a:off x="1968500" y="985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25209</xdr:rowOff>
    </xdr:from>
    <xdr:ext cx="599010" cy="259045"/>
    <xdr:sp macro="" textlink="">
      <xdr:nvSpPr>
        <xdr:cNvPr id="147" name="テキスト ボックス 146"/>
        <xdr:cNvSpPr txBox="1"/>
      </xdr:nvSpPr>
      <xdr:spPr>
        <a:xfrm>
          <a:off x="1719794" y="962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287,024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157002</xdr:rowOff>
    </xdr:from>
    <xdr:to>
      <xdr:col>1</xdr:col>
      <xdr:colOff>485775</xdr:colOff>
      <xdr:row>58</xdr:row>
      <xdr:rowOff>87152</xdr:rowOff>
    </xdr:to>
    <xdr:sp macro="" textlink="">
      <xdr:nvSpPr>
        <xdr:cNvPr id="148" name="円/楕円 147"/>
        <xdr:cNvSpPr/>
      </xdr:nvSpPr>
      <xdr:spPr>
        <a:xfrm>
          <a:off x="1079500" y="992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78279</xdr:rowOff>
    </xdr:from>
    <xdr:ext cx="599010" cy="259045"/>
    <xdr:sp macro="" textlink="">
      <xdr:nvSpPr>
        <xdr:cNvPr id="149" name="テキスト ボックス 148"/>
        <xdr:cNvSpPr txBox="1"/>
      </xdr:nvSpPr>
      <xdr:spPr>
        <a:xfrm>
          <a:off x="830794" y="10022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214,939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136551</xdr:rowOff>
    </xdr:from>
    <xdr:to>
      <xdr:col>6</xdr:col>
      <xdr:colOff>511175</xdr:colOff>
      <xdr:row>77</xdr:row>
      <xdr:rowOff>147954</xdr:rowOff>
    </xdr:to>
    <xdr:cxnSp macro="">
      <xdr:nvCxnSpPr>
        <xdr:cNvPr id="178" name="直線コネクタ 177"/>
        <xdr:cNvCxnSpPr/>
      </xdr:nvCxnSpPr>
      <xdr:spPr>
        <a:xfrm flipV="1">
          <a:off x="3797300" y="13338201"/>
          <a:ext cx="838200" cy="1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147954</xdr:rowOff>
    </xdr:from>
    <xdr:to>
      <xdr:col>5</xdr:col>
      <xdr:colOff>358775</xdr:colOff>
      <xdr:row>77</xdr:row>
      <xdr:rowOff>167582</xdr:rowOff>
    </xdr:to>
    <xdr:cxnSp macro="">
      <xdr:nvCxnSpPr>
        <xdr:cNvPr id="181" name="直線コネクタ 180"/>
        <xdr:cNvCxnSpPr/>
      </xdr:nvCxnSpPr>
      <xdr:spPr>
        <a:xfrm flipV="1">
          <a:off x="2908300" y="13349604"/>
          <a:ext cx="889000" cy="1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167582</xdr:rowOff>
    </xdr:from>
    <xdr:to>
      <xdr:col>4</xdr:col>
      <xdr:colOff>155575</xdr:colOff>
      <xdr:row>78</xdr:row>
      <xdr:rowOff>1020</xdr:rowOff>
    </xdr:to>
    <xdr:cxnSp macro="">
      <xdr:nvCxnSpPr>
        <xdr:cNvPr id="184" name="直線コネクタ 183"/>
        <xdr:cNvCxnSpPr/>
      </xdr:nvCxnSpPr>
      <xdr:spPr>
        <a:xfrm flipV="1">
          <a:off x="2019300" y="13369232"/>
          <a:ext cx="889000" cy="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168228</xdr:rowOff>
    </xdr:from>
    <xdr:to>
      <xdr:col>2</xdr:col>
      <xdr:colOff>638175</xdr:colOff>
      <xdr:row>78</xdr:row>
      <xdr:rowOff>1020</xdr:rowOff>
    </xdr:to>
    <xdr:cxnSp macro="">
      <xdr:nvCxnSpPr>
        <xdr:cNvPr id="187" name="直線コネクタ 186"/>
        <xdr:cNvCxnSpPr/>
      </xdr:nvCxnSpPr>
      <xdr:spPr>
        <a:xfrm>
          <a:off x="1130300" y="13369878"/>
          <a:ext cx="889000" cy="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85751</xdr:rowOff>
    </xdr:from>
    <xdr:to>
      <xdr:col>6</xdr:col>
      <xdr:colOff>561975</xdr:colOff>
      <xdr:row>78</xdr:row>
      <xdr:rowOff>15901</xdr:rowOff>
    </xdr:to>
    <xdr:sp macro="" textlink="">
      <xdr:nvSpPr>
        <xdr:cNvPr id="197" name="円/楕円 196"/>
        <xdr:cNvSpPr/>
      </xdr:nvSpPr>
      <xdr:spPr>
        <a:xfrm>
          <a:off x="4584700" y="1328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51548</xdr:rowOff>
    </xdr:from>
    <xdr:ext cx="599010" cy="259045"/>
    <xdr:sp macro="" textlink="">
      <xdr:nvSpPr>
        <xdr:cNvPr id="198" name="民生費該当値テキスト"/>
        <xdr:cNvSpPr txBox="1"/>
      </xdr:nvSpPr>
      <xdr:spPr>
        <a:xfrm>
          <a:off x="4686300" y="132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197,479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97154</xdr:rowOff>
    </xdr:from>
    <xdr:to>
      <xdr:col>5</xdr:col>
      <xdr:colOff>409575</xdr:colOff>
      <xdr:row>78</xdr:row>
      <xdr:rowOff>27304</xdr:rowOff>
    </xdr:to>
    <xdr:sp macro="" textlink="">
      <xdr:nvSpPr>
        <xdr:cNvPr id="199" name="円/楕円 198"/>
        <xdr:cNvSpPr/>
      </xdr:nvSpPr>
      <xdr:spPr>
        <a:xfrm>
          <a:off x="3746500" y="1329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18431</xdr:rowOff>
    </xdr:from>
    <xdr:ext cx="599010" cy="259045"/>
    <xdr:sp macro="" textlink="">
      <xdr:nvSpPr>
        <xdr:cNvPr id="200" name="テキスト ボックス 199"/>
        <xdr:cNvSpPr txBox="1"/>
      </xdr:nvSpPr>
      <xdr:spPr>
        <a:xfrm>
          <a:off x="3497794" y="13391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188,501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116782</xdr:rowOff>
    </xdr:from>
    <xdr:to>
      <xdr:col>4</xdr:col>
      <xdr:colOff>206375</xdr:colOff>
      <xdr:row>78</xdr:row>
      <xdr:rowOff>46932</xdr:rowOff>
    </xdr:to>
    <xdr:sp macro="" textlink="">
      <xdr:nvSpPr>
        <xdr:cNvPr id="201" name="円/楕円 200"/>
        <xdr:cNvSpPr/>
      </xdr:nvSpPr>
      <xdr:spPr>
        <a:xfrm>
          <a:off x="2857500" y="1331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38059</xdr:rowOff>
    </xdr:from>
    <xdr:ext cx="599010" cy="259045"/>
    <xdr:sp macro="" textlink="">
      <xdr:nvSpPr>
        <xdr:cNvPr id="202" name="テキスト ボックス 201"/>
        <xdr:cNvSpPr txBox="1"/>
      </xdr:nvSpPr>
      <xdr:spPr>
        <a:xfrm>
          <a:off x="2608794" y="13411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173,046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121670</xdr:rowOff>
    </xdr:from>
    <xdr:to>
      <xdr:col>3</xdr:col>
      <xdr:colOff>3175</xdr:colOff>
      <xdr:row>78</xdr:row>
      <xdr:rowOff>51820</xdr:rowOff>
    </xdr:to>
    <xdr:sp macro="" textlink="">
      <xdr:nvSpPr>
        <xdr:cNvPr id="203" name="円/楕円 202"/>
        <xdr:cNvSpPr/>
      </xdr:nvSpPr>
      <xdr:spPr>
        <a:xfrm>
          <a:off x="1968500" y="13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42947</xdr:rowOff>
    </xdr:from>
    <xdr:ext cx="599010" cy="259045"/>
    <xdr:sp macro="" textlink="">
      <xdr:nvSpPr>
        <xdr:cNvPr id="204" name="テキスト ボックス 203"/>
        <xdr:cNvSpPr txBox="1"/>
      </xdr:nvSpPr>
      <xdr:spPr>
        <a:xfrm>
          <a:off x="1719794" y="13416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169,197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117428</xdr:rowOff>
    </xdr:from>
    <xdr:to>
      <xdr:col>1</xdr:col>
      <xdr:colOff>485775</xdr:colOff>
      <xdr:row>78</xdr:row>
      <xdr:rowOff>47578</xdr:rowOff>
    </xdr:to>
    <xdr:sp macro="" textlink="">
      <xdr:nvSpPr>
        <xdr:cNvPr id="205" name="円/楕円 204"/>
        <xdr:cNvSpPr/>
      </xdr:nvSpPr>
      <xdr:spPr>
        <a:xfrm>
          <a:off x="1079500" y="1331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38705</xdr:rowOff>
    </xdr:from>
    <xdr:ext cx="599010" cy="259045"/>
    <xdr:sp macro="" textlink="">
      <xdr:nvSpPr>
        <xdr:cNvPr id="206" name="テキスト ボックス 205"/>
        <xdr:cNvSpPr txBox="1"/>
      </xdr:nvSpPr>
      <xdr:spPr>
        <a:xfrm>
          <a:off x="830794" y="1341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22256</xdr:rowOff>
    </xdr:from>
    <xdr:to>
      <xdr:col>6</xdr:col>
      <xdr:colOff>511175</xdr:colOff>
      <xdr:row>97</xdr:row>
      <xdr:rowOff>39881</xdr:rowOff>
    </xdr:to>
    <xdr:cxnSp macro="">
      <xdr:nvCxnSpPr>
        <xdr:cNvPr id="235" name="直線コネクタ 234"/>
        <xdr:cNvCxnSpPr/>
      </xdr:nvCxnSpPr>
      <xdr:spPr>
        <a:xfrm flipV="1">
          <a:off x="3797300" y="16652906"/>
          <a:ext cx="838200" cy="1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39881</xdr:rowOff>
    </xdr:from>
    <xdr:to>
      <xdr:col>5</xdr:col>
      <xdr:colOff>358775</xdr:colOff>
      <xdr:row>97</xdr:row>
      <xdr:rowOff>84950</xdr:rowOff>
    </xdr:to>
    <xdr:cxnSp macro="">
      <xdr:nvCxnSpPr>
        <xdr:cNvPr id="238" name="直線コネクタ 237"/>
        <xdr:cNvCxnSpPr/>
      </xdr:nvCxnSpPr>
      <xdr:spPr>
        <a:xfrm flipV="1">
          <a:off x="2908300" y="16670531"/>
          <a:ext cx="889000" cy="4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84950</xdr:rowOff>
    </xdr:from>
    <xdr:to>
      <xdr:col>4</xdr:col>
      <xdr:colOff>155575</xdr:colOff>
      <xdr:row>97</xdr:row>
      <xdr:rowOff>112714</xdr:rowOff>
    </xdr:to>
    <xdr:cxnSp macro="">
      <xdr:nvCxnSpPr>
        <xdr:cNvPr id="241" name="直線コネクタ 240"/>
        <xdr:cNvCxnSpPr/>
      </xdr:nvCxnSpPr>
      <xdr:spPr>
        <a:xfrm flipV="1">
          <a:off x="2019300" y="16715600"/>
          <a:ext cx="889000" cy="2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112714</xdr:rowOff>
    </xdr:from>
    <xdr:to>
      <xdr:col>2</xdr:col>
      <xdr:colOff>638175</xdr:colOff>
      <xdr:row>97</xdr:row>
      <xdr:rowOff>123138</xdr:rowOff>
    </xdr:to>
    <xdr:cxnSp macro="">
      <xdr:nvCxnSpPr>
        <xdr:cNvPr id="244" name="直線コネクタ 243"/>
        <xdr:cNvCxnSpPr/>
      </xdr:nvCxnSpPr>
      <xdr:spPr>
        <a:xfrm flipV="1">
          <a:off x="1130300" y="16743364"/>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142906</xdr:rowOff>
    </xdr:from>
    <xdr:to>
      <xdr:col>6</xdr:col>
      <xdr:colOff>561975</xdr:colOff>
      <xdr:row>97</xdr:row>
      <xdr:rowOff>73056</xdr:rowOff>
    </xdr:to>
    <xdr:sp macro="" textlink="">
      <xdr:nvSpPr>
        <xdr:cNvPr id="254" name="円/楕円 253"/>
        <xdr:cNvSpPr/>
      </xdr:nvSpPr>
      <xdr:spPr>
        <a:xfrm>
          <a:off x="4584700" y="1660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121333</xdr:rowOff>
    </xdr:from>
    <xdr:ext cx="534377" cy="259045"/>
    <xdr:sp macro="" textlink="">
      <xdr:nvSpPr>
        <xdr:cNvPr id="255" name="衛生費該当値テキスト"/>
        <xdr:cNvSpPr txBox="1"/>
      </xdr:nvSpPr>
      <xdr:spPr>
        <a:xfrm>
          <a:off x="4686300" y="1658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95,825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160531</xdr:rowOff>
    </xdr:from>
    <xdr:to>
      <xdr:col>5</xdr:col>
      <xdr:colOff>409575</xdr:colOff>
      <xdr:row>97</xdr:row>
      <xdr:rowOff>90681</xdr:rowOff>
    </xdr:to>
    <xdr:sp macro="" textlink="">
      <xdr:nvSpPr>
        <xdr:cNvPr id="256" name="円/楕円 255"/>
        <xdr:cNvSpPr/>
      </xdr:nvSpPr>
      <xdr:spPr>
        <a:xfrm>
          <a:off x="3746500" y="1661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81808</xdr:rowOff>
    </xdr:from>
    <xdr:ext cx="534377" cy="259045"/>
    <xdr:sp macro="" textlink="">
      <xdr:nvSpPr>
        <xdr:cNvPr id="257" name="テキスト ボックス 256"/>
        <xdr:cNvSpPr txBox="1"/>
      </xdr:nvSpPr>
      <xdr:spPr>
        <a:xfrm>
          <a:off x="3530111" y="1671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91,199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34150</xdr:rowOff>
    </xdr:from>
    <xdr:to>
      <xdr:col>4</xdr:col>
      <xdr:colOff>206375</xdr:colOff>
      <xdr:row>97</xdr:row>
      <xdr:rowOff>135750</xdr:rowOff>
    </xdr:to>
    <xdr:sp macro="" textlink="">
      <xdr:nvSpPr>
        <xdr:cNvPr id="258" name="円/楕円 257"/>
        <xdr:cNvSpPr/>
      </xdr:nvSpPr>
      <xdr:spPr>
        <a:xfrm>
          <a:off x="2857500" y="166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126877</xdr:rowOff>
    </xdr:from>
    <xdr:ext cx="534377" cy="259045"/>
    <xdr:sp macro="" textlink="">
      <xdr:nvSpPr>
        <xdr:cNvPr id="259" name="テキスト ボックス 258"/>
        <xdr:cNvSpPr txBox="1"/>
      </xdr:nvSpPr>
      <xdr:spPr>
        <a:xfrm>
          <a:off x="2641111" y="1675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79,370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61914</xdr:rowOff>
    </xdr:from>
    <xdr:to>
      <xdr:col>3</xdr:col>
      <xdr:colOff>3175</xdr:colOff>
      <xdr:row>97</xdr:row>
      <xdr:rowOff>163514</xdr:rowOff>
    </xdr:to>
    <xdr:sp macro="" textlink="">
      <xdr:nvSpPr>
        <xdr:cNvPr id="260" name="円/楕円 259"/>
        <xdr:cNvSpPr/>
      </xdr:nvSpPr>
      <xdr:spPr>
        <a:xfrm>
          <a:off x="1968500" y="1669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154641</xdr:rowOff>
    </xdr:from>
    <xdr:ext cx="534377" cy="259045"/>
    <xdr:sp macro="" textlink="">
      <xdr:nvSpPr>
        <xdr:cNvPr id="261" name="テキスト ボックス 260"/>
        <xdr:cNvSpPr txBox="1"/>
      </xdr:nvSpPr>
      <xdr:spPr>
        <a:xfrm>
          <a:off x="1752111" y="1678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72,083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72338</xdr:rowOff>
    </xdr:from>
    <xdr:to>
      <xdr:col>1</xdr:col>
      <xdr:colOff>485775</xdr:colOff>
      <xdr:row>98</xdr:row>
      <xdr:rowOff>2488</xdr:rowOff>
    </xdr:to>
    <xdr:sp macro="" textlink="">
      <xdr:nvSpPr>
        <xdr:cNvPr id="262" name="円/楕円 261"/>
        <xdr:cNvSpPr/>
      </xdr:nvSpPr>
      <xdr:spPr>
        <a:xfrm>
          <a:off x="1079500" y="1670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165065</xdr:rowOff>
    </xdr:from>
    <xdr:ext cx="534377" cy="259045"/>
    <xdr:sp macro="" textlink="">
      <xdr:nvSpPr>
        <xdr:cNvPr id="263" name="テキスト ボックス 262"/>
        <xdr:cNvSpPr txBox="1"/>
      </xdr:nvSpPr>
      <xdr:spPr>
        <a:xfrm>
          <a:off x="863111" y="1679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33417</xdr:rowOff>
    </xdr:from>
    <xdr:to>
      <xdr:col>15</xdr:col>
      <xdr:colOff>180975</xdr:colOff>
      <xdr:row>39</xdr:row>
      <xdr:rowOff>98878</xdr:rowOff>
    </xdr:to>
    <xdr:cxnSp macro="">
      <xdr:nvCxnSpPr>
        <xdr:cNvPr id="294" name="直線コネクタ 293"/>
        <xdr:cNvCxnSpPr/>
      </xdr:nvCxnSpPr>
      <xdr:spPr>
        <a:xfrm>
          <a:off x="9639300" y="6719967"/>
          <a:ext cx="838200" cy="6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1152</xdr:rowOff>
    </xdr:from>
    <xdr:to>
      <xdr:col>14</xdr:col>
      <xdr:colOff>28575</xdr:colOff>
      <xdr:row>39</xdr:row>
      <xdr:rowOff>33417</xdr:rowOff>
    </xdr:to>
    <xdr:cxnSp macro="">
      <xdr:nvCxnSpPr>
        <xdr:cNvPr id="297" name="直線コネクタ 296"/>
        <xdr:cNvCxnSpPr/>
      </xdr:nvCxnSpPr>
      <xdr:spPr>
        <a:xfrm>
          <a:off x="8750300" y="6516252"/>
          <a:ext cx="889000" cy="20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95037</xdr:rowOff>
    </xdr:from>
    <xdr:ext cx="469744" cy="259045"/>
    <xdr:sp macro="" textlink="">
      <xdr:nvSpPr>
        <xdr:cNvPr id="299" name="テキスト ボックス 298"/>
        <xdr:cNvSpPr txBox="1"/>
      </xdr:nvSpPr>
      <xdr:spPr>
        <a:xfrm>
          <a:off x="9404427" y="678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1152</xdr:rowOff>
    </xdr:from>
    <xdr:to>
      <xdr:col>12</xdr:col>
      <xdr:colOff>511175</xdr:colOff>
      <xdr:row>39</xdr:row>
      <xdr:rowOff>40863</xdr:rowOff>
    </xdr:to>
    <xdr:cxnSp macro="">
      <xdr:nvCxnSpPr>
        <xdr:cNvPr id="300" name="直線コネクタ 299"/>
        <xdr:cNvCxnSpPr/>
      </xdr:nvCxnSpPr>
      <xdr:spPr>
        <a:xfrm flipV="1">
          <a:off x="7861300" y="6516252"/>
          <a:ext cx="889000" cy="21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70005</xdr:rowOff>
    </xdr:from>
    <xdr:ext cx="469744" cy="259045"/>
    <xdr:sp macro="" textlink="">
      <xdr:nvSpPr>
        <xdr:cNvPr id="302" name="テキスト ボックス 301"/>
        <xdr:cNvSpPr txBox="1"/>
      </xdr:nvSpPr>
      <xdr:spPr>
        <a:xfrm>
          <a:off x="8515427" y="67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171231</xdr:rowOff>
    </xdr:from>
    <xdr:to>
      <xdr:col>11</xdr:col>
      <xdr:colOff>307975</xdr:colOff>
      <xdr:row>39</xdr:row>
      <xdr:rowOff>40863</xdr:rowOff>
    </xdr:to>
    <xdr:cxnSp macro="">
      <xdr:nvCxnSpPr>
        <xdr:cNvPr id="303" name="直線コネクタ 302"/>
        <xdr:cNvCxnSpPr/>
      </xdr:nvCxnSpPr>
      <xdr:spPr>
        <a:xfrm>
          <a:off x="6972300" y="6686331"/>
          <a:ext cx="889000" cy="4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154067</xdr:rowOff>
    </xdr:from>
    <xdr:to>
      <xdr:col>14</xdr:col>
      <xdr:colOff>79375</xdr:colOff>
      <xdr:row>39</xdr:row>
      <xdr:rowOff>84217</xdr:rowOff>
    </xdr:to>
    <xdr:sp macro="" textlink="">
      <xdr:nvSpPr>
        <xdr:cNvPr id="315" name="円/楕円 314"/>
        <xdr:cNvSpPr/>
      </xdr:nvSpPr>
      <xdr:spPr>
        <a:xfrm>
          <a:off x="9588500" y="666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100744</xdr:rowOff>
    </xdr:from>
    <xdr:ext cx="469744" cy="259045"/>
    <xdr:sp macro="" textlink="">
      <xdr:nvSpPr>
        <xdr:cNvPr id="316" name="テキスト ボックス 315"/>
        <xdr:cNvSpPr txBox="1"/>
      </xdr:nvSpPr>
      <xdr:spPr>
        <a:xfrm>
          <a:off x="9404427" y="644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121802</xdr:rowOff>
    </xdr:from>
    <xdr:to>
      <xdr:col>12</xdr:col>
      <xdr:colOff>561975</xdr:colOff>
      <xdr:row>38</xdr:row>
      <xdr:rowOff>51952</xdr:rowOff>
    </xdr:to>
    <xdr:sp macro="" textlink="">
      <xdr:nvSpPr>
        <xdr:cNvPr id="317" name="円/楕円 316"/>
        <xdr:cNvSpPr/>
      </xdr:nvSpPr>
      <xdr:spPr>
        <a:xfrm>
          <a:off x="8699500" y="646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68479</xdr:rowOff>
    </xdr:from>
    <xdr:ext cx="534377" cy="259045"/>
    <xdr:sp macro="" textlink="">
      <xdr:nvSpPr>
        <xdr:cNvPr id="318" name="テキスト ボックス 317"/>
        <xdr:cNvSpPr txBox="1"/>
      </xdr:nvSpPr>
      <xdr:spPr>
        <a:xfrm>
          <a:off x="8483111" y="624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161513</xdr:rowOff>
    </xdr:from>
    <xdr:to>
      <xdr:col>11</xdr:col>
      <xdr:colOff>358775</xdr:colOff>
      <xdr:row>39</xdr:row>
      <xdr:rowOff>91663</xdr:rowOff>
    </xdr:to>
    <xdr:sp macro="" textlink="">
      <xdr:nvSpPr>
        <xdr:cNvPr id="319" name="円/楕円 318"/>
        <xdr:cNvSpPr/>
      </xdr:nvSpPr>
      <xdr:spPr>
        <a:xfrm>
          <a:off x="7810500" y="667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82790</xdr:rowOff>
    </xdr:from>
    <xdr:ext cx="469744" cy="259045"/>
    <xdr:sp macro="" textlink="">
      <xdr:nvSpPr>
        <xdr:cNvPr id="320" name="テキスト ボックス 319"/>
        <xdr:cNvSpPr txBox="1"/>
      </xdr:nvSpPr>
      <xdr:spPr>
        <a:xfrm>
          <a:off x="7626427" y="676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120431</xdr:rowOff>
    </xdr:from>
    <xdr:to>
      <xdr:col>10</xdr:col>
      <xdr:colOff>155575</xdr:colOff>
      <xdr:row>39</xdr:row>
      <xdr:rowOff>50581</xdr:rowOff>
    </xdr:to>
    <xdr:sp macro="" textlink="">
      <xdr:nvSpPr>
        <xdr:cNvPr id="321" name="円/楕円 320"/>
        <xdr:cNvSpPr/>
      </xdr:nvSpPr>
      <xdr:spPr>
        <a:xfrm>
          <a:off x="6921500" y="663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41708</xdr:rowOff>
    </xdr:from>
    <xdr:ext cx="469744" cy="259045"/>
    <xdr:sp macro="" textlink="">
      <xdr:nvSpPr>
        <xdr:cNvPr id="322" name="テキスト ボックス 321"/>
        <xdr:cNvSpPr txBox="1"/>
      </xdr:nvSpPr>
      <xdr:spPr>
        <a:xfrm>
          <a:off x="6737427" y="672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11592</xdr:rowOff>
    </xdr:from>
    <xdr:to>
      <xdr:col>15</xdr:col>
      <xdr:colOff>180975</xdr:colOff>
      <xdr:row>58</xdr:row>
      <xdr:rowOff>19442</xdr:rowOff>
    </xdr:to>
    <xdr:cxnSp macro="">
      <xdr:nvCxnSpPr>
        <xdr:cNvPr id="353" name="直線コネクタ 352"/>
        <xdr:cNvCxnSpPr/>
      </xdr:nvCxnSpPr>
      <xdr:spPr>
        <a:xfrm>
          <a:off x="9639300" y="9955692"/>
          <a:ext cx="838200" cy="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27891</xdr:rowOff>
    </xdr:from>
    <xdr:ext cx="599010" cy="259045"/>
    <xdr:sp macro="" textlink="">
      <xdr:nvSpPr>
        <xdr:cNvPr id="354" name="農林水産業費平均値テキスト"/>
        <xdr:cNvSpPr txBox="1"/>
      </xdr:nvSpPr>
      <xdr:spPr>
        <a:xfrm>
          <a:off x="10528300" y="997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83985</xdr:rowOff>
    </xdr:from>
    <xdr:to>
      <xdr:col>14</xdr:col>
      <xdr:colOff>28575</xdr:colOff>
      <xdr:row>58</xdr:row>
      <xdr:rowOff>11592</xdr:rowOff>
    </xdr:to>
    <xdr:cxnSp macro="">
      <xdr:nvCxnSpPr>
        <xdr:cNvPr id="356" name="直線コネクタ 355"/>
        <xdr:cNvCxnSpPr/>
      </xdr:nvCxnSpPr>
      <xdr:spPr>
        <a:xfrm>
          <a:off x="8750300" y="9856635"/>
          <a:ext cx="889000" cy="9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126375</xdr:rowOff>
    </xdr:from>
    <xdr:ext cx="599010" cy="259045"/>
    <xdr:sp macro="" textlink="">
      <xdr:nvSpPr>
        <xdr:cNvPr id="358" name="テキスト ボックス 357"/>
        <xdr:cNvSpPr txBox="1"/>
      </xdr:nvSpPr>
      <xdr:spPr>
        <a:xfrm>
          <a:off x="9339794"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4207</xdr:rowOff>
    </xdr:from>
    <xdr:to>
      <xdr:col>12</xdr:col>
      <xdr:colOff>511175</xdr:colOff>
      <xdr:row>57</xdr:row>
      <xdr:rowOff>83985</xdr:rowOff>
    </xdr:to>
    <xdr:cxnSp macro="">
      <xdr:nvCxnSpPr>
        <xdr:cNvPr id="359" name="直線コネクタ 358"/>
        <xdr:cNvCxnSpPr/>
      </xdr:nvCxnSpPr>
      <xdr:spPr>
        <a:xfrm>
          <a:off x="7861300" y="9776857"/>
          <a:ext cx="889000" cy="7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120794</xdr:rowOff>
    </xdr:from>
    <xdr:ext cx="599010" cy="259045"/>
    <xdr:sp macro="" textlink="">
      <xdr:nvSpPr>
        <xdr:cNvPr id="361" name="テキスト ボックス 360"/>
        <xdr:cNvSpPr txBox="1"/>
      </xdr:nvSpPr>
      <xdr:spPr>
        <a:xfrm>
          <a:off x="8450794" y="1006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45947</xdr:rowOff>
    </xdr:from>
    <xdr:to>
      <xdr:col>11</xdr:col>
      <xdr:colOff>307975</xdr:colOff>
      <xdr:row>57</xdr:row>
      <xdr:rowOff>4207</xdr:rowOff>
    </xdr:to>
    <xdr:cxnSp macro="">
      <xdr:nvCxnSpPr>
        <xdr:cNvPr id="362" name="直線コネクタ 361"/>
        <xdr:cNvCxnSpPr/>
      </xdr:nvCxnSpPr>
      <xdr:spPr>
        <a:xfrm>
          <a:off x="6972300" y="9475697"/>
          <a:ext cx="889000" cy="30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155044</xdr:rowOff>
    </xdr:from>
    <xdr:ext cx="599010" cy="259045"/>
    <xdr:sp macro="" textlink="">
      <xdr:nvSpPr>
        <xdr:cNvPr id="364" name="テキスト ボックス 363"/>
        <xdr:cNvSpPr txBox="1"/>
      </xdr:nvSpPr>
      <xdr:spPr>
        <a:xfrm>
          <a:off x="7561794" y="1009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167123</xdr:rowOff>
    </xdr:from>
    <xdr:ext cx="599010" cy="259045"/>
    <xdr:sp macro="" textlink="">
      <xdr:nvSpPr>
        <xdr:cNvPr id="366" name="テキスト ボックス 365"/>
        <xdr:cNvSpPr txBox="1"/>
      </xdr:nvSpPr>
      <xdr:spPr>
        <a:xfrm>
          <a:off x="6672794" y="1011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140092</xdr:rowOff>
    </xdr:from>
    <xdr:to>
      <xdr:col>15</xdr:col>
      <xdr:colOff>231775</xdr:colOff>
      <xdr:row>58</xdr:row>
      <xdr:rowOff>70242</xdr:rowOff>
    </xdr:to>
    <xdr:sp macro="" textlink="">
      <xdr:nvSpPr>
        <xdr:cNvPr id="372" name="円/楕円 371"/>
        <xdr:cNvSpPr/>
      </xdr:nvSpPr>
      <xdr:spPr>
        <a:xfrm>
          <a:off x="10426700" y="991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162969</xdr:rowOff>
    </xdr:from>
    <xdr:ext cx="599010" cy="259045"/>
    <xdr:sp macro="" textlink="">
      <xdr:nvSpPr>
        <xdr:cNvPr id="373" name="農林水産業費該当値テキスト"/>
        <xdr:cNvSpPr txBox="1"/>
      </xdr:nvSpPr>
      <xdr:spPr>
        <a:xfrm>
          <a:off x="10528300" y="9764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230,473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132242</xdr:rowOff>
    </xdr:from>
    <xdr:to>
      <xdr:col>14</xdr:col>
      <xdr:colOff>79375</xdr:colOff>
      <xdr:row>58</xdr:row>
      <xdr:rowOff>62392</xdr:rowOff>
    </xdr:to>
    <xdr:sp macro="" textlink="">
      <xdr:nvSpPr>
        <xdr:cNvPr id="374" name="円/楕円 373"/>
        <xdr:cNvSpPr/>
      </xdr:nvSpPr>
      <xdr:spPr>
        <a:xfrm>
          <a:off x="9588500" y="990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78919</xdr:rowOff>
    </xdr:from>
    <xdr:ext cx="599010" cy="259045"/>
    <xdr:sp macro="" textlink="">
      <xdr:nvSpPr>
        <xdr:cNvPr id="375" name="テキスト ボックス 374"/>
        <xdr:cNvSpPr txBox="1"/>
      </xdr:nvSpPr>
      <xdr:spPr>
        <a:xfrm>
          <a:off x="9339794" y="9680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237,685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33185</xdr:rowOff>
    </xdr:from>
    <xdr:to>
      <xdr:col>12</xdr:col>
      <xdr:colOff>561975</xdr:colOff>
      <xdr:row>57</xdr:row>
      <xdr:rowOff>134785</xdr:rowOff>
    </xdr:to>
    <xdr:sp macro="" textlink="">
      <xdr:nvSpPr>
        <xdr:cNvPr id="376" name="円/楕円 375"/>
        <xdr:cNvSpPr/>
      </xdr:nvSpPr>
      <xdr:spPr>
        <a:xfrm>
          <a:off x="8699500" y="98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151312</xdr:rowOff>
    </xdr:from>
    <xdr:ext cx="599010" cy="259045"/>
    <xdr:sp macro="" textlink="">
      <xdr:nvSpPr>
        <xdr:cNvPr id="377" name="テキスト ボックス 376"/>
        <xdr:cNvSpPr txBox="1"/>
      </xdr:nvSpPr>
      <xdr:spPr>
        <a:xfrm>
          <a:off x="8450794" y="958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328,682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124857</xdr:rowOff>
    </xdr:from>
    <xdr:to>
      <xdr:col>11</xdr:col>
      <xdr:colOff>358775</xdr:colOff>
      <xdr:row>57</xdr:row>
      <xdr:rowOff>55007</xdr:rowOff>
    </xdr:to>
    <xdr:sp macro="" textlink="">
      <xdr:nvSpPr>
        <xdr:cNvPr id="378" name="円/楕円 377"/>
        <xdr:cNvSpPr/>
      </xdr:nvSpPr>
      <xdr:spPr>
        <a:xfrm>
          <a:off x="7810500" y="9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71534</xdr:rowOff>
    </xdr:from>
    <xdr:ext cx="599010" cy="259045"/>
    <xdr:sp macro="" textlink="">
      <xdr:nvSpPr>
        <xdr:cNvPr id="379" name="テキスト ボックス 378"/>
        <xdr:cNvSpPr txBox="1"/>
      </xdr:nvSpPr>
      <xdr:spPr>
        <a:xfrm>
          <a:off x="7561794" y="950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401,969</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166597</xdr:rowOff>
    </xdr:from>
    <xdr:to>
      <xdr:col>10</xdr:col>
      <xdr:colOff>155575</xdr:colOff>
      <xdr:row>55</xdr:row>
      <xdr:rowOff>96747</xdr:rowOff>
    </xdr:to>
    <xdr:sp macro="" textlink="">
      <xdr:nvSpPr>
        <xdr:cNvPr id="380" name="円/楕円 379"/>
        <xdr:cNvSpPr/>
      </xdr:nvSpPr>
      <xdr:spPr>
        <a:xfrm>
          <a:off x="6921500" y="942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113274</xdr:rowOff>
    </xdr:from>
    <xdr:ext cx="599010" cy="259045"/>
    <xdr:sp macro="" textlink="">
      <xdr:nvSpPr>
        <xdr:cNvPr id="381" name="テキスト ボックス 380"/>
        <xdr:cNvSpPr txBox="1"/>
      </xdr:nvSpPr>
      <xdr:spPr>
        <a:xfrm>
          <a:off x="6672794" y="920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678,625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89900</xdr:rowOff>
    </xdr:from>
    <xdr:to>
      <xdr:col>15</xdr:col>
      <xdr:colOff>180975</xdr:colOff>
      <xdr:row>78</xdr:row>
      <xdr:rowOff>91797</xdr:rowOff>
    </xdr:to>
    <xdr:cxnSp macro="">
      <xdr:nvCxnSpPr>
        <xdr:cNvPr id="410" name="直線コネクタ 409"/>
        <xdr:cNvCxnSpPr/>
      </xdr:nvCxnSpPr>
      <xdr:spPr>
        <a:xfrm flipV="1">
          <a:off x="9639300" y="13463000"/>
          <a:ext cx="8382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69706</xdr:rowOff>
    </xdr:from>
    <xdr:to>
      <xdr:col>14</xdr:col>
      <xdr:colOff>28575</xdr:colOff>
      <xdr:row>78</xdr:row>
      <xdr:rowOff>91797</xdr:rowOff>
    </xdr:to>
    <xdr:cxnSp macro="">
      <xdr:nvCxnSpPr>
        <xdr:cNvPr id="413" name="直線コネクタ 412"/>
        <xdr:cNvCxnSpPr/>
      </xdr:nvCxnSpPr>
      <xdr:spPr>
        <a:xfrm>
          <a:off x="8750300" y="13442806"/>
          <a:ext cx="889000" cy="2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69706</xdr:rowOff>
    </xdr:from>
    <xdr:to>
      <xdr:col>12</xdr:col>
      <xdr:colOff>511175</xdr:colOff>
      <xdr:row>78</xdr:row>
      <xdr:rowOff>86996</xdr:rowOff>
    </xdr:to>
    <xdr:cxnSp macro="">
      <xdr:nvCxnSpPr>
        <xdr:cNvPr id="416" name="直線コネクタ 415"/>
        <xdr:cNvCxnSpPr/>
      </xdr:nvCxnSpPr>
      <xdr:spPr>
        <a:xfrm flipV="1">
          <a:off x="7861300" y="13442806"/>
          <a:ext cx="889000" cy="1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86996</xdr:rowOff>
    </xdr:from>
    <xdr:to>
      <xdr:col>11</xdr:col>
      <xdr:colOff>307975</xdr:colOff>
      <xdr:row>78</xdr:row>
      <xdr:rowOff>101315</xdr:rowOff>
    </xdr:to>
    <xdr:cxnSp macro="">
      <xdr:nvCxnSpPr>
        <xdr:cNvPr id="419" name="直線コネクタ 418"/>
        <xdr:cNvCxnSpPr/>
      </xdr:nvCxnSpPr>
      <xdr:spPr>
        <a:xfrm flipV="1">
          <a:off x="6972300" y="13460096"/>
          <a:ext cx="889000" cy="1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39100</xdr:rowOff>
    </xdr:from>
    <xdr:to>
      <xdr:col>15</xdr:col>
      <xdr:colOff>231775</xdr:colOff>
      <xdr:row>78</xdr:row>
      <xdr:rowOff>140700</xdr:rowOff>
    </xdr:to>
    <xdr:sp macro="" textlink="">
      <xdr:nvSpPr>
        <xdr:cNvPr id="429" name="円/楕円 428"/>
        <xdr:cNvSpPr/>
      </xdr:nvSpPr>
      <xdr:spPr>
        <a:xfrm>
          <a:off x="10426700" y="1341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131385</xdr:rowOff>
    </xdr:from>
    <xdr:ext cx="534377" cy="259045"/>
    <xdr:sp macro="" textlink="">
      <xdr:nvSpPr>
        <xdr:cNvPr id="430" name="商工費該当値テキスト"/>
        <xdr:cNvSpPr txBox="1"/>
      </xdr:nvSpPr>
      <xdr:spPr>
        <a:xfrm>
          <a:off x="10528300" y="1333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33,071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40997</xdr:rowOff>
    </xdr:from>
    <xdr:to>
      <xdr:col>14</xdr:col>
      <xdr:colOff>79375</xdr:colOff>
      <xdr:row>78</xdr:row>
      <xdr:rowOff>142597</xdr:rowOff>
    </xdr:to>
    <xdr:sp macro="" textlink="">
      <xdr:nvSpPr>
        <xdr:cNvPr id="431" name="円/楕円 430"/>
        <xdr:cNvSpPr/>
      </xdr:nvSpPr>
      <xdr:spPr>
        <a:xfrm>
          <a:off x="9588500" y="1341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133724</xdr:rowOff>
    </xdr:from>
    <xdr:ext cx="534377" cy="259045"/>
    <xdr:sp macro="" textlink="">
      <xdr:nvSpPr>
        <xdr:cNvPr id="432" name="テキスト ボックス 431"/>
        <xdr:cNvSpPr txBox="1"/>
      </xdr:nvSpPr>
      <xdr:spPr>
        <a:xfrm>
          <a:off x="9372111" y="1350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32,573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18906</xdr:rowOff>
    </xdr:from>
    <xdr:to>
      <xdr:col>12</xdr:col>
      <xdr:colOff>561975</xdr:colOff>
      <xdr:row>78</xdr:row>
      <xdr:rowOff>120506</xdr:rowOff>
    </xdr:to>
    <xdr:sp macro="" textlink="">
      <xdr:nvSpPr>
        <xdr:cNvPr id="433" name="円/楕円 432"/>
        <xdr:cNvSpPr/>
      </xdr:nvSpPr>
      <xdr:spPr>
        <a:xfrm>
          <a:off x="8699500" y="1339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111633</xdr:rowOff>
    </xdr:from>
    <xdr:ext cx="534377" cy="259045"/>
    <xdr:sp macro="" textlink="">
      <xdr:nvSpPr>
        <xdr:cNvPr id="434" name="テキスト ボックス 433"/>
        <xdr:cNvSpPr txBox="1"/>
      </xdr:nvSpPr>
      <xdr:spPr>
        <a:xfrm>
          <a:off x="8483111" y="1348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38,371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36196</xdr:rowOff>
    </xdr:from>
    <xdr:to>
      <xdr:col>11</xdr:col>
      <xdr:colOff>358775</xdr:colOff>
      <xdr:row>78</xdr:row>
      <xdr:rowOff>137796</xdr:rowOff>
    </xdr:to>
    <xdr:sp macro="" textlink="">
      <xdr:nvSpPr>
        <xdr:cNvPr id="435" name="円/楕円 434"/>
        <xdr:cNvSpPr/>
      </xdr:nvSpPr>
      <xdr:spPr>
        <a:xfrm>
          <a:off x="7810500" y="1340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128923</xdr:rowOff>
    </xdr:from>
    <xdr:ext cx="534377" cy="259045"/>
    <xdr:sp macro="" textlink="">
      <xdr:nvSpPr>
        <xdr:cNvPr id="436" name="テキスト ボックス 435"/>
        <xdr:cNvSpPr txBox="1"/>
      </xdr:nvSpPr>
      <xdr:spPr>
        <a:xfrm>
          <a:off x="7594111" y="1350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33,833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50515</xdr:rowOff>
    </xdr:from>
    <xdr:to>
      <xdr:col>10</xdr:col>
      <xdr:colOff>155575</xdr:colOff>
      <xdr:row>78</xdr:row>
      <xdr:rowOff>152115</xdr:rowOff>
    </xdr:to>
    <xdr:sp macro="" textlink="">
      <xdr:nvSpPr>
        <xdr:cNvPr id="437" name="円/楕円 436"/>
        <xdr:cNvSpPr/>
      </xdr:nvSpPr>
      <xdr:spPr>
        <a:xfrm>
          <a:off x="6921500" y="134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143242</xdr:rowOff>
    </xdr:from>
    <xdr:ext cx="534377" cy="259045"/>
    <xdr:sp macro="" textlink="">
      <xdr:nvSpPr>
        <xdr:cNvPr id="438" name="テキスト ボックス 437"/>
        <xdr:cNvSpPr txBox="1"/>
      </xdr:nvSpPr>
      <xdr:spPr>
        <a:xfrm>
          <a:off x="6705111" y="1351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6432</xdr:rowOff>
    </xdr:from>
    <xdr:to>
      <xdr:col>15</xdr:col>
      <xdr:colOff>180975</xdr:colOff>
      <xdr:row>99</xdr:row>
      <xdr:rowOff>6556</xdr:rowOff>
    </xdr:to>
    <xdr:cxnSp macro="">
      <xdr:nvCxnSpPr>
        <xdr:cNvPr id="467" name="直線コネクタ 466"/>
        <xdr:cNvCxnSpPr/>
      </xdr:nvCxnSpPr>
      <xdr:spPr>
        <a:xfrm>
          <a:off x="9639300" y="16979982"/>
          <a:ext cx="838200" cy="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123946</xdr:rowOff>
    </xdr:from>
    <xdr:to>
      <xdr:col>14</xdr:col>
      <xdr:colOff>28575</xdr:colOff>
      <xdr:row>99</xdr:row>
      <xdr:rowOff>6432</xdr:rowOff>
    </xdr:to>
    <xdr:cxnSp macro="">
      <xdr:nvCxnSpPr>
        <xdr:cNvPr id="470" name="直線コネクタ 469"/>
        <xdr:cNvCxnSpPr/>
      </xdr:nvCxnSpPr>
      <xdr:spPr>
        <a:xfrm>
          <a:off x="8750300" y="16926046"/>
          <a:ext cx="889000" cy="5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123946</xdr:rowOff>
    </xdr:from>
    <xdr:to>
      <xdr:col>12</xdr:col>
      <xdr:colOff>511175</xdr:colOff>
      <xdr:row>98</xdr:row>
      <xdr:rowOff>143556</xdr:rowOff>
    </xdr:to>
    <xdr:cxnSp macro="">
      <xdr:nvCxnSpPr>
        <xdr:cNvPr id="473" name="直線コネクタ 472"/>
        <xdr:cNvCxnSpPr/>
      </xdr:nvCxnSpPr>
      <xdr:spPr>
        <a:xfrm flipV="1">
          <a:off x="7861300" y="16926046"/>
          <a:ext cx="889000" cy="1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138164</xdr:rowOff>
    </xdr:from>
    <xdr:to>
      <xdr:col>11</xdr:col>
      <xdr:colOff>307975</xdr:colOff>
      <xdr:row>98</xdr:row>
      <xdr:rowOff>143556</xdr:rowOff>
    </xdr:to>
    <xdr:cxnSp macro="">
      <xdr:nvCxnSpPr>
        <xdr:cNvPr id="476" name="直線コネクタ 475"/>
        <xdr:cNvCxnSpPr/>
      </xdr:nvCxnSpPr>
      <xdr:spPr>
        <a:xfrm>
          <a:off x="6972300" y="16940264"/>
          <a:ext cx="889000" cy="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127206</xdr:rowOff>
    </xdr:from>
    <xdr:to>
      <xdr:col>15</xdr:col>
      <xdr:colOff>231775</xdr:colOff>
      <xdr:row>99</xdr:row>
      <xdr:rowOff>57356</xdr:rowOff>
    </xdr:to>
    <xdr:sp macro="" textlink="">
      <xdr:nvSpPr>
        <xdr:cNvPr id="486" name="円/楕円 485"/>
        <xdr:cNvSpPr/>
      </xdr:nvSpPr>
      <xdr:spPr>
        <a:xfrm>
          <a:off x="10426700" y="1692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42133</xdr:rowOff>
    </xdr:from>
    <xdr:ext cx="534377" cy="259045"/>
    <xdr:sp macro="" textlink="">
      <xdr:nvSpPr>
        <xdr:cNvPr id="487" name="土木費該当値テキスト"/>
        <xdr:cNvSpPr txBox="1"/>
      </xdr:nvSpPr>
      <xdr:spPr>
        <a:xfrm>
          <a:off x="10528300" y="1684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49,729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127082</xdr:rowOff>
    </xdr:from>
    <xdr:to>
      <xdr:col>14</xdr:col>
      <xdr:colOff>79375</xdr:colOff>
      <xdr:row>99</xdr:row>
      <xdr:rowOff>57232</xdr:rowOff>
    </xdr:to>
    <xdr:sp macro="" textlink="">
      <xdr:nvSpPr>
        <xdr:cNvPr id="488" name="円/楕円 487"/>
        <xdr:cNvSpPr/>
      </xdr:nvSpPr>
      <xdr:spPr>
        <a:xfrm>
          <a:off x="9588500" y="1692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48359</xdr:rowOff>
    </xdr:from>
    <xdr:ext cx="534377" cy="259045"/>
    <xdr:sp macro="" textlink="">
      <xdr:nvSpPr>
        <xdr:cNvPr id="489" name="テキスト ボックス 488"/>
        <xdr:cNvSpPr txBox="1"/>
      </xdr:nvSpPr>
      <xdr:spPr>
        <a:xfrm>
          <a:off x="9372111" y="1702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49,892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73146</xdr:rowOff>
    </xdr:from>
    <xdr:to>
      <xdr:col>12</xdr:col>
      <xdr:colOff>561975</xdr:colOff>
      <xdr:row>99</xdr:row>
      <xdr:rowOff>3296</xdr:rowOff>
    </xdr:to>
    <xdr:sp macro="" textlink="">
      <xdr:nvSpPr>
        <xdr:cNvPr id="490" name="円/楕円 489"/>
        <xdr:cNvSpPr/>
      </xdr:nvSpPr>
      <xdr:spPr>
        <a:xfrm>
          <a:off x="8699500" y="1687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165873</xdr:rowOff>
    </xdr:from>
    <xdr:ext cx="599010" cy="259045"/>
    <xdr:sp macro="" textlink="">
      <xdr:nvSpPr>
        <xdr:cNvPr id="491" name="テキスト ボックス 490"/>
        <xdr:cNvSpPr txBox="1"/>
      </xdr:nvSpPr>
      <xdr:spPr>
        <a:xfrm>
          <a:off x="8450794" y="1696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120,674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92756</xdr:rowOff>
    </xdr:from>
    <xdr:to>
      <xdr:col>11</xdr:col>
      <xdr:colOff>358775</xdr:colOff>
      <xdr:row>99</xdr:row>
      <xdr:rowOff>22906</xdr:rowOff>
    </xdr:to>
    <xdr:sp macro="" textlink="">
      <xdr:nvSpPr>
        <xdr:cNvPr id="492" name="円/楕円 491"/>
        <xdr:cNvSpPr/>
      </xdr:nvSpPr>
      <xdr:spPr>
        <a:xfrm>
          <a:off x="7810500" y="168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14033</xdr:rowOff>
    </xdr:from>
    <xdr:ext cx="534377" cy="259045"/>
    <xdr:sp macro="" textlink="">
      <xdr:nvSpPr>
        <xdr:cNvPr id="493" name="テキスト ボックス 492"/>
        <xdr:cNvSpPr txBox="1"/>
      </xdr:nvSpPr>
      <xdr:spPr>
        <a:xfrm>
          <a:off x="7594111" y="1698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94,940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87364</xdr:rowOff>
    </xdr:from>
    <xdr:to>
      <xdr:col>10</xdr:col>
      <xdr:colOff>155575</xdr:colOff>
      <xdr:row>99</xdr:row>
      <xdr:rowOff>17514</xdr:rowOff>
    </xdr:to>
    <xdr:sp macro="" textlink="">
      <xdr:nvSpPr>
        <xdr:cNvPr id="494" name="円/楕円 493"/>
        <xdr:cNvSpPr/>
      </xdr:nvSpPr>
      <xdr:spPr>
        <a:xfrm>
          <a:off x="6921500" y="1688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8641</xdr:rowOff>
    </xdr:from>
    <xdr:ext cx="599010" cy="259045"/>
    <xdr:sp macro="" textlink="">
      <xdr:nvSpPr>
        <xdr:cNvPr id="495" name="テキスト ボックス 494"/>
        <xdr:cNvSpPr txBox="1"/>
      </xdr:nvSpPr>
      <xdr:spPr>
        <a:xfrm>
          <a:off x="6672794" y="1698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127102</xdr:rowOff>
    </xdr:from>
    <xdr:to>
      <xdr:col>23</xdr:col>
      <xdr:colOff>517525</xdr:colOff>
      <xdr:row>38</xdr:row>
      <xdr:rowOff>129168</xdr:rowOff>
    </xdr:to>
    <xdr:cxnSp macro="">
      <xdr:nvCxnSpPr>
        <xdr:cNvPr id="522" name="直線コネクタ 521"/>
        <xdr:cNvCxnSpPr/>
      </xdr:nvCxnSpPr>
      <xdr:spPr>
        <a:xfrm flipV="1">
          <a:off x="15481300" y="6642202"/>
          <a:ext cx="838200" cy="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129168</xdr:rowOff>
    </xdr:from>
    <xdr:to>
      <xdr:col>22</xdr:col>
      <xdr:colOff>365125</xdr:colOff>
      <xdr:row>38</xdr:row>
      <xdr:rowOff>131335</xdr:rowOff>
    </xdr:to>
    <xdr:cxnSp macro="">
      <xdr:nvCxnSpPr>
        <xdr:cNvPr id="525" name="直線コネクタ 524"/>
        <xdr:cNvCxnSpPr/>
      </xdr:nvCxnSpPr>
      <xdr:spPr>
        <a:xfrm flipV="1">
          <a:off x="14592300" y="6644268"/>
          <a:ext cx="8890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131239</xdr:rowOff>
    </xdr:from>
    <xdr:to>
      <xdr:col>21</xdr:col>
      <xdr:colOff>161925</xdr:colOff>
      <xdr:row>38</xdr:row>
      <xdr:rowOff>131335</xdr:rowOff>
    </xdr:to>
    <xdr:cxnSp macro="">
      <xdr:nvCxnSpPr>
        <xdr:cNvPr id="528" name="直線コネクタ 527"/>
        <xdr:cNvCxnSpPr/>
      </xdr:nvCxnSpPr>
      <xdr:spPr>
        <a:xfrm>
          <a:off x="13703300" y="6646339"/>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128887</xdr:rowOff>
    </xdr:from>
    <xdr:to>
      <xdr:col>19</xdr:col>
      <xdr:colOff>644525</xdr:colOff>
      <xdr:row>38</xdr:row>
      <xdr:rowOff>131239</xdr:rowOff>
    </xdr:to>
    <xdr:cxnSp macro="">
      <xdr:nvCxnSpPr>
        <xdr:cNvPr id="531" name="直線コネクタ 530"/>
        <xdr:cNvCxnSpPr/>
      </xdr:nvCxnSpPr>
      <xdr:spPr>
        <a:xfrm>
          <a:off x="12814300" y="6643987"/>
          <a:ext cx="8890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76302</xdr:rowOff>
    </xdr:from>
    <xdr:to>
      <xdr:col>23</xdr:col>
      <xdr:colOff>568325</xdr:colOff>
      <xdr:row>39</xdr:row>
      <xdr:rowOff>6452</xdr:rowOff>
    </xdr:to>
    <xdr:sp macro="" textlink="">
      <xdr:nvSpPr>
        <xdr:cNvPr id="541" name="円/楕円 540"/>
        <xdr:cNvSpPr/>
      </xdr:nvSpPr>
      <xdr:spPr>
        <a:xfrm>
          <a:off x="16268700" y="65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162679</xdr:rowOff>
    </xdr:from>
    <xdr:ext cx="469744" cy="259045"/>
    <xdr:sp macro="" textlink="">
      <xdr:nvSpPr>
        <xdr:cNvPr id="542" name="消防費該当値テキスト"/>
        <xdr:cNvSpPr txBox="1"/>
      </xdr:nvSpPr>
      <xdr:spPr>
        <a:xfrm>
          <a:off x="16370300" y="650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78368</xdr:rowOff>
    </xdr:from>
    <xdr:to>
      <xdr:col>22</xdr:col>
      <xdr:colOff>415925</xdr:colOff>
      <xdr:row>39</xdr:row>
      <xdr:rowOff>8518</xdr:rowOff>
    </xdr:to>
    <xdr:sp macro="" textlink="">
      <xdr:nvSpPr>
        <xdr:cNvPr id="543" name="円/楕円 542"/>
        <xdr:cNvSpPr/>
      </xdr:nvSpPr>
      <xdr:spPr>
        <a:xfrm>
          <a:off x="15430500" y="659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171095</xdr:rowOff>
    </xdr:from>
    <xdr:ext cx="469744" cy="259045"/>
    <xdr:sp macro="" textlink="">
      <xdr:nvSpPr>
        <xdr:cNvPr id="544" name="テキスト ボックス 543"/>
        <xdr:cNvSpPr txBox="1"/>
      </xdr:nvSpPr>
      <xdr:spPr>
        <a:xfrm>
          <a:off x="15246427" y="668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80535</xdr:rowOff>
    </xdr:from>
    <xdr:to>
      <xdr:col>21</xdr:col>
      <xdr:colOff>212725</xdr:colOff>
      <xdr:row>39</xdr:row>
      <xdr:rowOff>10685</xdr:rowOff>
    </xdr:to>
    <xdr:sp macro="" textlink="">
      <xdr:nvSpPr>
        <xdr:cNvPr id="545" name="円/楕円 544"/>
        <xdr:cNvSpPr/>
      </xdr:nvSpPr>
      <xdr:spPr>
        <a:xfrm>
          <a:off x="14541500" y="659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1812</xdr:rowOff>
    </xdr:from>
    <xdr:ext cx="469744" cy="259045"/>
    <xdr:sp macro="" textlink="">
      <xdr:nvSpPr>
        <xdr:cNvPr id="546" name="テキスト ボックス 545"/>
        <xdr:cNvSpPr txBox="1"/>
      </xdr:nvSpPr>
      <xdr:spPr>
        <a:xfrm>
          <a:off x="14357427" y="668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80439</xdr:rowOff>
    </xdr:from>
    <xdr:to>
      <xdr:col>20</xdr:col>
      <xdr:colOff>9525</xdr:colOff>
      <xdr:row>39</xdr:row>
      <xdr:rowOff>10589</xdr:rowOff>
    </xdr:to>
    <xdr:sp macro="" textlink="">
      <xdr:nvSpPr>
        <xdr:cNvPr id="547" name="円/楕円 546"/>
        <xdr:cNvSpPr/>
      </xdr:nvSpPr>
      <xdr:spPr>
        <a:xfrm>
          <a:off x="13652500" y="659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1716</xdr:rowOff>
    </xdr:from>
    <xdr:ext cx="469744" cy="259045"/>
    <xdr:sp macro="" textlink="">
      <xdr:nvSpPr>
        <xdr:cNvPr id="548" name="テキスト ボックス 547"/>
        <xdr:cNvSpPr txBox="1"/>
      </xdr:nvSpPr>
      <xdr:spPr>
        <a:xfrm>
          <a:off x="13468427" y="668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78087</xdr:rowOff>
    </xdr:from>
    <xdr:to>
      <xdr:col>18</xdr:col>
      <xdr:colOff>492125</xdr:colOff>
      <xdr:row>39</xdr:row>
      <xdr:rowOff>8237</xdr:rowOff>
    </xdr:to>
    <xdr:sp macro="" textlink="">
      <xdr:nvSpPr>
        <xdr:cNvPr id="549" name="円/楕円 548"/>
        <xdr:cNvSpPr/>
      </xdr:nvSpPr>
      <xdr:spPr>
        <a:xfrm>
          <a:off x="12763500" y="659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170814</xdr:rowOff>
    </xdr:from>
    <xdr:ext cx="469744" cy="259045"/>
    <xdr:sp macro="" textlink="">
      <xdr:nvSpPr>
        <xdr:cNvPr id="550" name="テキスト ボックス 549"/>
        <xdr:cNvSpPr txBox="1"/>
      </xdr:nvSpPr>
      <xdr:spPr>
        <a:xfrm>
          <a:off x="12579427" y="668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97219</xdr:rowOff>
    </xdr:from>
    <xdr:to>
      <xdr:col>23</xdr:col>
      <xdr:colOff>517525</xdr:colOff>
      <xdr:row>57</xdr:row>
      <xdr:rowOff>35870</xdr:rowOff>
    </xdr:to>
    <xdr:cxnSp macro="">
      <xdr:nvCxnSpPr>
        <xdr:cNvPr id="579" name="直線コネクタ 578"/>
        <xdr:cNvCxnSpPr/>
      </xdr:nvCxnSpPr>
      <xdr:spPr>
        <a:xfrm flipV="1">
          <a:off x="15481300" y="9526969"/>
          <a:ext cx="838200" cy="28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62999</xdr:rowOff>
    </xdr:from>
    <xdr:ext cx="599010" cy="259045"/>
    <xdr:sp macro="" textlink="">
      <xdr:nvSpPr>
        <xdr:cNvPr id="580" name="教育費平均値テキスト"/>
        <xdr:cNvSpPr txBox="1"/>
      </xdr:nvSpPr>
      <xdr:spPr>
        <a:xfrm>
          <a:off x="16370300" y="9835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35870</xdr:rowOff>
    </xdr:from>
    <xdr:to>
      <xdr:col>22</xdr:col>
      <xdr:colOff>365125</xdr:colOff>
      <xdr:row>58</xdr:row>
      <xdr:rowOff>6175</xdr:rowOff>
    </xdr:to>
    <xdr:cxnSp macro="">
      <xdr:nvCxnSpPr>
        <xdr:cNvPr id="582" name="直線コネクタ 581"/>
        <xdr:cNvCxnSpPr/>
      </xdr:nvCxnSpPr>
      <xdr:spPr>
        <a:xfrm flipV="1">
          <a:off x="14592300" y="9808520"/>
          <a:ext cx="889000" cy="14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14745</xdr:rowOff>
    </xdr:from>
    <xdr:ext cx="599010" cy="259045"/>
    <xdr:sp macro="" textlink="">
      <xdr:nvSpPr>
        <xdr:cNvPr id="584" name="テキスト ボックス 583"/>
        <xdr:cNvSpPr txBox="1"/>
      </xdr:nvSpPr>
      <xdr:spPr>
        <a:xfrm>
          <a:off x="15181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85251</xdr:rowOff>
    </xdr:from>
    <xdr:to>
      <xdr:col>21</xdr:col>
      <xdr:colOff>161925</xdr:colOff>
      <xdr:row>58</xdr:row>
      <xdr:rowOff>6175</xdr:rowOff>
    </xdr:to>
    <xdr:cxnSp macro="">
      <xdr:nvCxnSpPr>
        <xdr:cNvPr id="585" name="直線コネクタ 584"/>
        <xdr:cNvCxnSpPr/>
      </xdr:nvCxnSpPr>
      <xdr:spPr>
        <a:xfrm>
          <a:off x="13703300" y="9686451"/>
          <a:ext cx="889000" cy="26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85251</xdr:rowOff>
    </xdr:from>
    <xdr:to>
      <xdr:col>19</xdr:col>
      <xdr:colOff>644525</xdr:colOff>
      <xdr:row>57</xdr:row>
      <xdr:rowOff>7906</xdr:rowOff>
    </xdr:to>
    <xdr:cxnSp macro="">
      <xdr:nvCxnSpPr>
        <xdr:cNvPr id="588" name="直線コネクタ 587"/>
        <xdr:cNvCxnSpPr/>
      </xdr:nvCxnSpPr>
      <xdr:spPr>
        <a:xfrm flipV="1">
          <a:off x="12814300" y="9686451"/>
          <a:ext cx="889000" cy="9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48277</xdr:rowOff>
    </xdr:from>
    <xdr:ext cx="599010" cy="259045"/>
    <xdr:sp macro="" textlink="">
      <xdr:nvSpPr>
        <xdr:cNvPr id="590" name="テキスト ボックス 589"/>
        <xdr:cNvSpPr txBox="1"/>
      </xdr:nvSpPr>
      <xdr:spPr>
        <a:xfrm>
          <a:off x="13403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58914</xdr:rowOff>
    </xdr:from>
    <xdr:ext cx="599010" cy="259045"/>
    <xdr:sp macro="" textlink="">
      <xdr:nvSpPr>
        <xdr:cNvPr id="592" name="テキスト ボックス 591"/>
        <xdr:cNvSpPr txBox="1"/>
      </xdr:nvSpPr>
      <xdr:spPr>
        <a:xfrm>
          <a:off x="12514794" y="1000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46419</xdr:rowOff>
    </xdr:from>
    <xdr:to>
      <xdr:col>23</xdr:col>
      <xdr:colOff>568325</xdr:colOff>
      <xdr:row>55</xdr:row>
      <xdr:rowOff>148019</xdr:rowOff>
    </xdr:to>
    <xdr:sp macro="" textlink="">
      <xdr:nvSpPr>
        <xdr:cNvPr id="598" name="円/楕円 597"/>
        <xdr:cNvSpPr/>
      </xdr:nvSpPr>
      <xdr:spPr>
        <a:xfrm>
          <a:off x="16268700" y="947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69296</xdr:rowOff>
    </xdr:from>
    <xdr:ext cx="599010" cy="259045"/>
    <xdr:sp macro="" textlink="">
      <xdr:nvSpPr>
        <xdr:cNvPr id="599" name="教育費該当値テキスト"/>
        <xdr:cNvSpPr txBox="1"/>
      </xdr:nvSpPr>
      <xdr:spPr>
        <a:xfrm>
          <a:off x="16370300" y="932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332,300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156520</xdr:rowOff>
    </xdr:from>
    <xdr:to>
      <xdr:col>22</xdr:col>
      <xdr:colOff>415925</xdr:colOff>
      <xdr:row>57</xdr:row>
      <xdr:rowOff>86670</xdr:rowOff>
    </xdr:to>
    <xdr:sp macro="" textlink="">
      <xdr:nvSpPr>
        <xdr:cNvPr id="600" name="円/楕円 599"/>
        <xdr:cNvSpPr/>
      </xdr:nvSpPr>
      <xdr:spPr>
        <a:xfrm>
          <a:off x="15430500" y="97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103197</xdr:rowOff>
    </xdr:from>
    <xdr:ext cx="599010" cy="259045"/>
    <xdr:sp macro="" textlink="">
      <xdr:nvSpPr>
        <xdr:cNvPr id="601" name="テキスト ボックス 600"/>
        <xdr:cNvSpPr txBox="1"/>
      </xdr:nvSpPr>
      <xdr:spPr>
        <a:xfrm>
          <a:off x="15181794" y="953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184,504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126825</xdr:rowOff>
    </xdr:from>
    <xdr:to>
      <xdr:col>21</xdr:col>
      <xdr:colOff>212725</xdr:colOff>
      <xdr:row>58</xdr:row>
      <xdr:rowOff>56975</xdr:rowOff>
    </xdr:to>
    <xdr:sp macro="" textlink="">
      <xdr:nvSpPr>
        <xdr:cNvPr id="602" name="円/楕円 601"/>
        <xdr:cNvSpPr/>
      </xdr:nvSpPr>
      <xdr:spPr>
        <a:xfrm>
          <a:off x="14541500" y="989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48102</xdr:rowOff>
    </xdr:from>
    <xdr:ext cx="599010" cy="259045"/>
    <xdr:sp macro="" textlink="">
      <xdr:nvSpPr>
        <xdr:cNvPr id="603" name="テキスト ボックス 602"/>
        <xdr:cNvSpPr txBox="1"/>
      </xdr:nvSpPr>
      <xdr:spPr>
        <a:xfrm>
          <a:off x="14292794" y="999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110,092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34451</xdr:rowOff>
    </xdr:from>
    <xdr:to>
      <xdr:col>20</xdr:col>
      <xdr:colOff>9525</xdr:colOff>
      <xdr:row>56</xdr:row>
      <xdr:rowOff>136051</xdr:rowOff>
    </xdr:to>
    <xdr:sp macro="" textlink="">
      <xdr:nvSpPr>
        <xdr:cNvPr id="604" name="円/楕円 603"/>
        <xdr:cNvSpPr/>
      </xdr:nvSpPr>
      <xdr:spPr>
        <a:xfrm>
          <a:off x="13652500" y="96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152578</xdr:rowOff>
    </xdr:from>
    <xdr:ext cx="599010" cy="259045"/>
    <xdr:sp macro="" textlink="">
      <xdr:nvSpPr>
        <xdr:cNvPr id="605" name="テキスト ボックス 604"/>
        <xdr:cNvSpPr txBox="1"/>
      </xdr:nvSpPr>
      <xdr:spPr>
        <a:xfrm>
          <a:off x="13403794" y="941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248,582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128556</xdr:rowOff>
    </xdr:from>
    <xdr:to>
      <xdr:col>18</xdr:col>
      <xdr:colOff>492125</xdr:colOff>
      <xdr:row>57</xdr:row>
      <xdr:rowOff>58706</xdr:rowOff>
    </xdr:to>
    <xdr:sp macro="" textlink="">
      <xdr:nvSpPr>
        <xdr:cNvPr id="606" name="円/楕円 605"/>
        <xdr:cNvSpPr/>
      </xdr:nvSpPr>
      <xdr:spPr>
        <a:xfrm>
          <a:off x="12763500" y="972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75233</xdr:rowOff>
    </xdr:from>
    <xdr:ext cx="599010" cy="259045"/>
    <xdr:sp macro="" textlink="">
      <xdr:nvSpPr>
        <xdr:cNvPr id="607" name="テキスト ボックス 606"/>
        <xdr:cNvSpPr txBox="1"/>
      </xdr:nvSpPr>
      <xdr:spPr>
        <a:xfrm>
          <a:off x="12514794" y="9504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199,183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139243</xdr:rowOff>
    </xdr:from>
    <xdr:to>
      <xdr:col>22</xdr:col>
      <xdr:colOff>365125</xdr:colOff>
      <xdr:row>78</xdr:row>
      <xdr:rowOff>139700</xdr:rowOff>
    </xdr:to>
    <xdr:cxnSp macro="">
      <xdr:nvCxnSpPr>
        <xdr:cNvPr id="637" name="直線コネクタ 636"/>
        <xdr:cNvCxnSpPr/>
      </xdr:nvCxnSpPr>
      <xdr:spPr>
        <a:xfrm>
          <a:off x="14592300" y="135123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132793</xdr:rowOff>
    </xdr:from>
    <xdr:to>
      <xdr:col>21</xdr:col>
      <xdr:colOff>161925</xdr:colOff>
      <xdr:row>78</xdr:row>
      <xdr:rowOff>139243</xdr:rowOff>
    </xdr:to>
    <xdr:cxnSp macro="">
      <xdr:nvCxnSpPr>
        <xdr:cNvPr id="640" name="直線コネクタ 639"/>
        <xdr:cNvCxnSpPr/>
      </xdr:nvCxnSpPr>
      <xdr:spPr>
        <a:xfrm>
          <a:off x="13703300" y="13505893"/>
          <a:ext cx="889000" cy="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131139</xdr:rowOff>
    </xdr:from>
    <xdr:to>
      <xdr:col>19</xdr:col>
      <xdr:colOff>644525</xdr:colOff>
      <xdr:row>78</xdr:row>
      <xdr:rowOff>132793</xdr:rowOff>
    </xdr:to>
    <xdr:cxnSp macro="">
      <xdr:nvCxnSpPr>
        <xdr:cNvPr id="643" name="直線コネクタ 642"/>
        <xdr:cNvCxnSpPr/>
      </xdr:nvCxnSpPr>
      <xdr:spPr>
        <a:xfrm>
          <a:off x="12814300" y="13504239"/>
          <a:ext cx="889000" cy="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4" name="災害復旧費該当値テキスト"/>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88443</xdr:rowOff>
    </xdr:from>
    <xdr:to>
      <xdr:col>21</xdr:col>
      <xdr:colOff>212725</xdr:colOff>
      <xdr:row>79</xdr:row>
      <xdr:rowOff>18593</xdr:rowOff>
    </xdr:to>
    <xdr:sp macro="" textlink="">
      <xdr:nvSpPr>
        <xdr:cNvPr id="657" name="円/楕円 656"/>
        <xdr:cNvSpPr/>
      </xdr:nvSpPr>
      <xdr:spPr>
        <a:xfrm>
          <a:off x="14541500" y="1346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9720</xdr:rowOff>
    </xdr:from>
    <xdr:ext cx="378565" cy="259045"/>
    <xdr:sp macro="" textlink="">
      <xdr:nvSpPr>
        <xdr:cNvPr id="658" name="テキスト ボックス 657"/>
        <xdr:cNvSpPr txBox="1"/>
      </xdr:nvSpPr>
      <xdr:spPr>
        <a:xfrm>
          <a:off x="14403017" y="13554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81993</xdr:rowOff>
    </xdr:from>
    <xdr:to>
      <xdr:col>20</xdr:col>
      <xdr:colOff>9525</xdr:colOff>
      <xdr:row>79</xdr:row>
      <xdr:rowOff>12143</xdr:rowOff>
    </xdr:to>
    <xdr:sp macro="" textlink="">
      <xdr:nvSpPr>
        <xdr:cNvPr id="659" name="円/楕円 658"/>
        <xdr:cNvSpPr/>
      </xdr:nvSpPr>
      <xdr:spPr>
        <a:xfrm>
          <a:off x="13652500" y="1345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3270</xdr:rowOff>
    </xdr:from>
    <xdr:ext cx="469744" cy="259045"/>
    <xdr:sp macro="" textlink="">
      <xdr:nvSpPr>
        <xdr:cNvPr id="660" name="テキスト ボックス 659"/>
        <xdr:cNvSpPr txBox="1"/>
      </xdr:nvSpPr>
      <xdr:spPr>
        <a:xfrm>
          <a:off x="13468427" y="1354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80339</xdr:rowOff>
    </xdr:from>
    <xdr:to>
      <xdr:col>18</xdr:col>
      <xdr:colOff>492125</xdr:colOff>
      <xdr:row>79</xdr:row>
      <xdr:rowOff>10489</xdr:rowOff>
    </xdr:to>
    <xdr:sp macro="" textlink="">
      <xdr:nvSpPr>
        <xdr:cNvPr id="661" name="円/楕円 660"/>
        <xdr:cNvSpPr/>
      </xdr:nvSpPr>
      <xdr:spPr>
        <a:xfrm>
          <a:off x="12763500" y="1345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1616</xdr:rowOff>
    </xdr:from>
    <xdr:ext cx="469744" cy="259045"/>
    <xdr:sp macro="" textlink="">
      <xdr:nvSpPr>
        <xdr:cNvPr id="662" name="テキスト ボックス 661"/>
        <xdr:cNvSpPr txBox="1"/>
      </xdr:nvSpPr>
      <xdr:spPr>
        <a:xfrm>
          <a:off x="12579427" y="1354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68276</xdr:rowOff>
    </xdr:from>
    <xdr:to>
      <xdr:col>23</xdr:col>
      <xdr:colOff>517525</xdr:colOff>
      <xdr:row>98</xdr:row>
      <xdr:rowOff>84637</xdr:rowOff>
    </xdr:to>
    <xdr:cxnSp macro="">
      <xdr:nvCxnSpPr>
        <xdr:cNvPr id="691" name="直線コネクタ 690"/>
        <xdr:cNvCxnSpPr/>
      </xdr:nvCxnSpPr>
      <xdr:spPr>
        <a:xfrm flipV="1">
          <a:off x="15481300" y="16870376"/>
          <a:ext cx="838200" cy="1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84637</xdr:rowOff>
    </xdr:from>
    <xdr:to>
      <xdr:col>22</xdr:col>
      <xdr:colOff>365125</xdr:colOff>
      <xdr:row>98</xdr:row>
      <xdr:rowOff>94534</xdr:rowOff>
    </xdr:to>
    <xdr:cxnSp macro="">
      <xdr:nvCxnSpPr>
        <xdr:cNvPr id="694" name="直線コネクタ 693"/>
        <xdr:cNvCxnSpPr/>
      </xdr:nvCxnSpPr>
      <xdr:spPr>
        <a:xfrm flipV="1">
          <a:off x="14592300" y="16886737"/>
          <a:ext cx="889000" cy="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94534</xdr:rowOff>
    </xdr:from>
    <xdr:to>
      <xdr:col>21</xdr:col>
      <xdr:colOff>161925</xdr:colOff>
      <xdr:row>98</xdr:row>
      <xdr:rowOff>97668</xdr:rowOff>
    </xdr:to>
    <xdr:cxnSp macro="">
      <xdr:nvCxnSpPr>
        <xdr:cNvPr id="697" name="直線コネクタ 696"/>
        <xdr:cNvCxnSpPr/>
      </xdr:nvCxnSpPr>
      <xdr:spPr>
        <a:xfrm flipV="1">
          <a:off x="13703300" y="16896634"/>
          <a:ext cx="889000" cy="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91742</xdr:rowOff>
    </xdr:from>
    <xdr:to>
      <xdr:col>19</xdr:col>
      <xdr:colOff>644525</xdr:colOff>
      <xdr:row>98</xdr:row>
      <xdr:rowOff>97668</xdr:rowOff>
    </xdr:to>
    <xdr:cxnSp macro="">
      <xdr:nvCxnSpPr>
        <xdr:cNvPr id="700" name="直線コネクタ 699"/>
        <xdr:cNvCxnSpPr/>
      </xdr:nvCxnSpPr>
      <xdr:spPr>
        <a:xfrm>
          <a:off x="12814300" y="16893842"/>
          <a:ext cx="889000" cy="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17476</xdr:rowOff>
    </xdr:from>
    <xdr:to>
      <xdr:col>23</xdr:col>
      <xdr:colOff>568325</xdr:colOff>
      <xdr:row>98</xdr:row>
      <xdr:rowOff>119076</xdr:rowOff>
    </xdr:to>
    <xdr:sp macro="" textlink="">
      <xdr:nvSpPr>
        <xdr:cNvPr id="710" name="円/楕円 709"/>
        <xdr:cNvSpPr/>
      </xdr:nvSpPr>
      <xdr:spPr>
        <a:xfrm>
          <a:off x="16268700" y="1681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103853</xdr:rowOff>
    </xdr:from>
    <xdr:ext cx="534377" cy="259045"/>
    <xdr:sp macro="" textlink="">
      <xdr:nvSpPr>
        <xdr:cNvPr id="711" name="公債費該当値テキスト"/>
        <xdr:cNvSpPr txBox="1"/>
      </xdr:nvSpPr>
      <xdr:spPr>
        <a:xfrm>
          <a:off x="16370300" y="1673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77,493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33837</xdr:rowOff>
    </xdr:from>
    <xdr:to>
      <xdr:col>22</xdr:col>
      <xdr:colOff>415925</xdr:colOff>
      <xdr:row>98</xdr:row>
      <xdr:rowOff>135437</xdr:rowOff>
    </xdr:to>
    <xdr:sp macro="" textlink="">
      <xdr:nvSpPr>
        <xdr:cNvPr id="712" name="円/楕円 711"/>
        <xdr:cNvSpPr/>
      </xdr:nvSpPr>
      <xdr:spPr>
        <a:xfrm>
          <a:off x="15430500" y="1683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126564</xdr:rowOff>
    </xdr:from>
    <xdr:ext cx="534377" cy="259045"/>
    <xdr:sp macro="" textlink="">
      <xdr:nvSpPr>
        <xdr:cNvPr id="713" name="テキスト ボックス 712"/>
        <xdr:cNvSpPr txBox="1"/>
      </xdr:nvSpPr>
      <xdr:spPr>
        <a:xfrm>
          <a:off x="15214111" y="1692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68,905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43734</xdr:rowOff>
    </xdr:from>
    <xdr:to>
      <xdr:col>21</xdr:col>
      <xdr:colOff>212725</xdr:colOff>
      <xdr:row>98</xdr:row>
      <xdr:rowOff>145334</xdr:rowOff>
    </xdr:to>
    <xdr:sp macro="" textlink="">
      <xdr:nvSpPr>
        <xdr:cNvPr id="714" name="円/楕円 713"/>
        <xdr:cNvSpPr/>
      </xdr:nvSpPr>
      <xdr:spPr>
        <a:xfrm>
          <a:off x="14541500" y="1684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136461</xdr:rowOff>
    </xdr:from>
    <xdr:ext cx="534377" cy="259045"/>
    <xdr:sp macro="" textlink="">
      <xdr:nvSpPr>
        <xdr:cNvPr id="715" name="テキスト ボックス 714"/>
        <xdr:cNvSpPr txBox="1"/>
      </xdr:nvSpPr>
      <xdr:spPr>
        <a:xfrm>
          <a:off x="14325111" y="1693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63,709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46868</xdr:rowOff>
    </xdr:from>
    <xdr:to>
      <xdr:col>20</xdr:col>
      <xdr:colOff>9525</xdr:colOff>
      <xdr:row>98</xdr:row>
      <xdr:rowOff>148468</xdr:rowOff>
    </xdr:to>
    <xdr:sp macro="" textlink="">
      <xdr:nvSpPr>
        <xdr:cNvPr id="716" name="円/楕円 715"/>
        <xdr:cNvSpPr/>
      </xdr:nvSpPr>
      <xdr:spPr>
        <a:xfrm>
          <a:off x="13652500" y="1684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139595</xdr:rowOff>
    </xdr:from>
    <xdr:ext cx="534377" cy="259045"/>
    <xdr:sp macro="" textlink="">
      <xdr:nvSpPr>
        <xdr:cNvPr id="717" name="テキスト ボックス 716"/>
        <xdr:cNvSpPr txBox="1"/>
      </xdr:nvSpPr>
      <xdr:spPr>
        <a:xfrm>
          <a:off x="13436111" y="1694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62,064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40942</xdr:rowOff>
    </xdr:from>
    <xdr:to>
      <xdr:col>18</xdr:col>
      <xdr:colOff>492125</xdr:colOff>
      <xdr:row>98</xdr:row>
      <xdr:rowOff>142542</xdr:rowOff>
    </xdr:to>
    <xdr:sp macro="" textlink="">
      <xdr:nvSpPr>
        <xdr:cNvPr id="718" name="円/楕円 717"/>
        <xdr:cNvSpPr/>
      </xdr:nvSpPr>
      <xdr:spPr>
        <a:xfrm>
          <a:off x="12763500" y="1684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133669</xdr:rowOff>
    </xdr:from>
    <xdr:ext cx="534377" cy="259045"/>
    <xdr:sp macro="" textlink="">
      <xdr:nvSpPr>
        <xdr:cNvPr id="719" name="テキスト ボックス 718"/>
        <xdr:cNvSpPr txBox="1"/>
      </xdr:nvSpPr>
      <xdr:spPr>
        <a:xfrm>
          <a:off x="12547111" y="1693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111777</xdr:rowOff>
    </xdr:from>
    <xdr:ext cx="595419" cy="259045"/>
    <xdr:sp macro="" textlink="">
      <xdr:nvSpPr>
        <xdr:cNvPr id="735" name="テキスト ボックス 734"/>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168927</xdr:rowOff>
    </xdr:from>
    <xdr:ext cx="595419" cy="259045"/>
    <xdr:sp macro="" textlink="">
      <xdr:nvSpPr>
        <xdr:cNvPr id="737" name="テキスト ボックス 736"/>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39" name="テキスト ボックス 73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36</xdr:row>
      <xdr:rowOff>16439</xdr:rowOff>
    </xdr:from>
    <xdr:to>
      <xdr:col>32</xdr:col>
      <xdr:colOff>186689</xdr:colOff>
      <xdr:row>38</xdr:row>
      <xdr:rowOff>139700</xdr:rowOff>
    </xdr:to>
    <xdr:cxnSp macro="">
      <xdr:nvCxnSpPr>
        <xdr:cNvPr id="741" name="直線コネクタ 740"/>
        <xdr:cNvCxnSpPr/>
      </xdr:nvCxnSpPr>
      <xdr:spPr>
        <a:xfrm flipV="1">
          <a:off x="22159595" y="6188639"/>
          <a:ext cx="1269" cy="46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17811</xdr:rowOff>
    </xdr:from>
    <xdr:ext cx="249299" cy="259045"/>
    <xdr:sp macro="" textlink="">
      <xdr:nvSpPr>
        <xdr:cNvPr id="742" name="諸支出金最小値テキスト"/>
        <xdr:cNvSpPr txBox="1"/>
      </xdr:nvSpPr>
      <xdr:spPr>
        <a:xfrm>
          <a:off x="22212300" y="670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34</xdr:row>
      <xdr:rowOff>134566</xdr:rowOff>
    </xdr:from>
    <xdr:ext cx="534377" cy="259045"/>
    <xdr:sp macro="" textlink="">
      <xdr:nvSpPr>
        <xdr:cNvPr id="744" name="諸支出金最大値テキスト"/>
        <xdr:cNvSpPr txBox="1"/>
      </xdr:nvSpPr>
      <xdr:spPr>
        <a:xfrm>
          <a:off x="22212300" y="596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36</xdr:row>
      <xdr:rowOff>16439</xdr:rowOff>
    </xdr:from>
    <xdr:to>
      <xdr:col>32</xdr:col>
      <xdr:colOff>276225</xdr:colOff>
      <xdr:row>36</xdr:row>
      <xdr:rowOff>16439</xdr:rowOff>
    </xdr:to>
    <xdr:cxnSp macro="">
      <xdr:nvCxnSpPr>
        <xdr:cNvPr id="745" name="直線コネクタ 744"/>
        <xdr:cNvCxnSpPr/>
      </xdr:nvCxnSpPr>
      <xdr:spPr>
        <a:xfrm>
          <a:off x="22072600" y="618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113210</xdr:rowOff>
    </xdr:from>
    <xdr:to>
      <xdr:col>32</xdr:col>
      <xdr:colOff>187325</xdr:colOff>
      <xdr:row>38</xdr:row>
      <xdr:rowOff>114819</xdr:rowOff>
    </xdr:to>
    <xdr:cxnSp macro="">
      <xdr:nvCxnSpPr>
        <xdr:cNvPr id="746" name="直線コネクタ 745"/>
        <xdr:cNvCxnSpPr/>
      </xdr:nvCxnSpPr>
      <xdr:spPr>
        <a:xfrm>
          <a:off x="21323300" y="6628310"/>
          <a:ext cx="8382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62261</xdr:rowOff>
    </xdr:from>
    <xdr:ext cx="378565" cy="259045"/>
    <xdr:sp macro="" textlink="">
      <xdr:nvSpPr>
        <xdr:cNvPr id="747" name="諸支出金平均値テキスト"/>
        <xdr:cNvSpPr txBox="1"/>
      </xdr:nvSpPr>
      <xdr:spPr>
        <a:xfrm>
          <a:off x="22212300" y="65773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83834</xdr:rowOff>
    </xdr:from>
    <xdr:to>
      <xdr:col>32</xdr:col>
      <xdr:colOff>238125</xdr:colOff>
      <xdr:row>39</xdr:row>
      <xdr:rowOff>13984</xdr:rowOff>
    </xdr:to>
    <xdr:sp macro="" textlink="">
      <xdr:nvSpPr>
        <xdr:cNvPr id="748" name="フローチャート : 判断 747"/>
        <xdr:cNvSpPr/>
      </xdr:nvSpPr>
      <xdr:spPr>
        <a:xfrm>
          <a:off x="22110700" y="659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113210</xdr:rowOff>
    </xdr:from>
    <xdr:to>
      <xdr:col>31</xdr:col>
      <xdr:colOff>34925</xdr:colOff>
      <xdr:row>38</xdr:row>
      <xdr:rowOff>138237</xdr:rowOff>
    </xdr:to>
    <xdr:cxnSp macro="">
      <xdr:nvCxnSpPr>
        <xdr:cNvPr id="749" name="直線コネクタ 748"/>
        <xdr:cNvCxnSpPr/>
      </xdr:nvCxnSpPr>
      <xdr:spPr>
        <a:xfrm flipV="1">
          <a:off x="20434300" y="6628310"/>
          <a:ext cx="889000" cy="2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67165</xdr:rowOff>
    </xdr:from>
    <xdr:to>
      <xdr:col>31</xdr:col>
      <xdr:colOff>85725</xdr:colOff>
      <xdr:row>38</xdr:row>
      <xdr:rowOff>168765</xdr:rowOff>
    </xdr:to>
    <xdr:sp macro="" textlink="">
      <xdr:nvSpPr>
        <xdr:cNvPr id="750" name="フローチャート : 判断 749"/>
        <xdr:cNvSpPr/>
      </xdr:nvSpPr>
      <xdr:spPr>
        <a:xfrm>
          <a:off x="21272500" y="658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159892</xdr:rowOff>
    </xdr:from>
    <xdr:ext cx="469744" cy="259045"/>
    <xdr:sp macro="" textlink="">
      <xdr:nvSpPr>
        <xdr:cNvPr id="751" name="テキスト ボックス 750"/>
        <xdr:cNvSpPr txBox="1"/>
      </xdr:nvSpPr>
      <xdr:spPr>
        <a:xfrm>
          <a:off x="21088427" y="6674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121220</xdr:rowOff>
    </xdr:from>
    <xdr:to>
      <xdr:col>29</xdr:col>
      <xdr:colOff>517525</xdr:colOff>
      <xdr:row>38</xdr:row>
      <xdr:rowOff>138237</xdr:rowOff>
    </xdr:to>
    <xdr:cxnSp macro="">
      <xdr:nvCxnSpPr>
        <xdr:cNvPr id="752" name="直線コネクタ 751"/>
        <xdr:cNvCxnSpPr/>
      </xdr:nvCxnSpPr>
      <xdr:spPr>
        <a:xfrm>
          <a:off x="19545300" y="6636320"/>
          <a:ext cx="889000" cy="1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82197</xdr:rowOff>
    </xdr:from>
    <xdr:to>
      <xdr:col>29</xdr:col>
      <xdr:colOff>568325</xdr:colOff>
      <xdr:row>39</xdr:row>
      <xdr:rowOff>12347</xdr:rowOff>
    </xdr:to>
    <xdr:sp macro="" textlink="">
      <xdr:nvSpPr>
        <xdr:cNvPr id="753" name="フローチャート : 判断 752"/>
        <xdr:cNvSpPr/>
      </xdr:nvSpPr>
      <xdr:spPr>
        <a:xfrm>
          <a:off x="20383500" y="659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28874</xdr:rowOff>
    </xdr:from>
    <xdr:ext cx="378565" cy="259045"/>
    <xdr:sp macro="" textlink="">
      <xdr:nvSpPr>
        <xdr:cNvPr id="754" name="テキスト ボックス 753"/>
        <xdr:cNvSpPr txBox="1"/>
      </xdr:nvSpPr>
      <xdr:spPr>
        <a:xfrm>
          <a:off x="20245017" y="6372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76671</xdr:rowOff>
    </xdr:from>
    <xdr:to>
      <xdr:col>28</xdr:col>
      <xdr:colOff>314325</xdr:colOff>
      <xdr:row>38</xdr:row>
      <xdr:rowOff>121220</xdr:rowOff>
    </xdr:to>
    <xdr:cxnSp macro="">
      <xdr:nvCxnSpPr>
        <xdr:cNvPr id="755" name="直線コネクタ 754"/>
        <xdr:cNvCxnSpPr/>
      </xdr:nvCxnSpPr>
      <xdr:spPr>
        <a:xfrm>
          <a:off x="18656300" y="5220171"/>
          <a:ext cx="889000" cy="141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79217</xdr:rowOff>
    </xdr:from>
    <xdr:to>
      <xdr:col>28</xdr:col>
      <xdr:colOff>365125</xdr:colOff>
      <xdr:row>39</xdr:row>
      <xdr:rowOff>9367</xdr:rowOff>
    </xdr:to>
    <xdr:sp macro="" textlink="">
      <xdr:nvSpPr>
        <xdr:cNvPr id="756" name="フローチャート : 判断 755"/>
        <xdr:cNvSpPr/>
      </xdr:nvSpPr>
      <xdr:spPr>
        <a:xfrm>
          <a:off x="19494500" y="659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494</xdr:rowOff>
    </xdr:from>
    <xdr:ext cx="469744" cy="259045"/>
    <xdr:sp macro="" textlink="">
      <xdr:nvSpPr>
        <xdr:cNvPr id="757" name="テキスト ボックス 756"/>
        <xdr:cNvSpPr txBox="1"/>
      </xdr:nvSpPr>
      <xdr:spPr>
        <a:xfrm>
          <a:off x="19310427" y="66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65665</xdr:rowOff>
    </xdr:from>
    <xdr:to>
      <xdr:col>27</xdr:col>
      <xdr:colOff>161925</xdr:colOff>
      <xdr:row>38</xdr:row>
      <xdr:rowOff>167265</xdr:rowOff>
    </xdr:to>
    <xdr:sp macro="" textlink="">
      <xdr:nvSpPr>
        <xdr:cNvPr id="758" name="フローチャート : 判断 757"/>
        <xdr:cNvSpPr/>
      </xdr:nvSpPr>
      <xdr:spPr>
        <a:xfrm>
          <a:off x="18605500" y="658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158392</xdr:rowOff>
    </xdr:from>
    <xdr:ext cx="469744" cy="259045"/>
    <xdr:sp macro="" textlink="">
      <xdr:nvSpPr>
        <xdr:cNvPr id="759" name="テキスト ボックス 758"/>
        <xdr:cNvSpPr txBox="1"/>
      </xdr:nvSpPr>
      <xdr:spPr>
        <a:xfrm>
          <a:off x="18421427" y="667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64019</xdr:rowOff>
    </xdr:from>
    <xdr:to>
      <xdr:col>32</xdr:col>
      <xdr:colOff>238125</xdr:colOff>
      <xdr:row>38</xdr:row>
      <xdr:rowOff>165619</xdr:rowOff>
    </xdr:to>
    <xdr:sp macro="" textlink="">
      <xdr:nvSpPr>
        <xdr:cNvPr id="765" name="円/楕円 764"/>
        <xdr:cNvSpPr/>
      </xdr:nvSpPr>
      <xdr:spPr>
        <a:xfrm>
          <a:off x="22110700" y="657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23396</xdr:rowOff>
    </xdr:from>
    <xdr:ext cx="469744" cy="259045"/>
    <xdr:sp macro="" textlink="">
      <xdr:nvSpPr>
        <xdr:cNvPr id="766" name="諸支出金該当値テキスト"/>
        <xdr:cNvSpPr txBox="1"/>
      </xdr:nvSpPr>
      <xdr:spPr>
        <a:xfrm>
          <a:off x="22212300" y="636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62410</xdr:rowOff>
    </xdr:from>
    <xdr:to>
      <xdr:col>31</xdr:col>
      <xdr:colOff>85725</xdr:colOff>
      <xdr:row>38</xdr:row>
      <xdr:rowOff>164010</xdr:rowOff>
    </xdr:to>
    <xdr:sp macro="" textlink="">
      <xdr:nvSpPr>
        <xdr:cNvPr id="767" name="円/楕円 766"/>
        <xdr:cNvSpPr/>
      </xdr:nvSpPr>
      <xdr:spPr>
        <a:xfrm>
          <a:off x="21272500" y="657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9087</xdr:rowOff>
    </xdr:from>
    <xdr:ext cx="469744" cy="259045"/>
    <xdr:sp macro="" textlink="">
      <xdr:nvSpPr>
        <xdr:cNvPr id="768" name="テキスト ボックス 767"/>
        <xdr:cNvSpPr txBox="1"/>
      </xdr:nvSpPr>
      <xdr:spPr>
        <a:xfrm>
          <a:off x="21088427" y="635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87437</xdr:rowOff>
    </xdr:from>
    <xdr:to>
      <xdr:col>29</xdr:col>
      <xdr:colOff>568325</xdr:colOff>
      <xdr:row>39</xdr:row>
      <xdr:rowOff>17587</xdr:rowOff>
    </xdr:to>
    <xdr:sp macro="" textlink="">
      <xdr:nvSpPr>
        <xdr:cNvPr id="769" name="円/楕円 768"/>
        <xdr:cNvSpPr/>
      </xdr:nvSpPr>
      <xdr:spPr>
        <a:xfrm>
          <a:off x="20383500" y="66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8714</xdr:rowOff>
    </xdr:from>
    <xdr:ext cx="378565" cy="259045"/>
    <xdr:sp macro="" textlink="">
      <xdr:nvSpPr>
        <xdr:cNvPr id="770" name="テキスト ボックス 769"/>
        <xdr:cNvSpPr txBox="1"/>
      </xdr:nvSpPr>
      <xdr:spPr>
        <a:xfrm>
          <a:off x="20245017" y="6695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70420</xdr:rowOff>
    </xdr:from>
    <xdr:to>
      <xdr:col>28</xdr:col>
      <xdr:colOff>365125</xdr:colOff>
      <xdr:row>39</xdr:row>
      <xdr:rowOff>570</xdr:rowOff>
    </xdr:to>
    <xdr:sp macro="" textlink="">
      <xdr:nvSpPr>
        <xdr:cNvPr id="771" name="円/楕円 770"/>
        <xdr:cNvSpPr/>
      </xdr:nvSpPr>
      <xdr:spPr>
        <a:xfrm>
          <a:off x="19494500" y="65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17097</xdr:rowOff>
    </xdr:from>
    <xdr:ext cx="469744" cy="259045"/>
    <xdr:sp macro="" textlink="">
      <xdr:nvSpPr>
        <xdr:cNvPr id="772" name="テキスト ボックス 771"/>
        <xdr:cNvSpPr txBox="1"/>
      </xdr:nvSpPr>
      <xdr:spPr>
        <a:xfrm>
          <a:off x="19310427" y="63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2,021</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25871</xdr:rowOff>
    </xdr:from>
    <xdr:to>
      <xdr:col>27</xdr:col>
      <xdr:colOff>161925</xdr:colOff>
      <xdr:row>30</xdr:row>
      <xdr:rowOff>127471</xdr:rowOff>
    </xdr:to>
    <xdr:sp macro="" textlink="">
      <xdr:nvSpPr>
        <xdr:cNvPr id="773" name="円/楕円 772"/>
        <xdr:cNvSpPr/>
      </xdr:nvSpPr>
      <xdr:spPr>
        <a:xfrm>
          <a:off x="18605500" y="516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28</xdr:row>
      <xdr:rowOff>143998</xdr:rowOff>
    </xdr:from>
    <xdr:ext cx="599010" cy="259045"/>
    <xdr:sp macro="" textlink="">
      <xdr:nvSpPr>
        <xdr:cNvPr id="774" name="テキスト ボックス 773"/>
        <xdr:cNvSpPr txBox="1"/>
      </xdr:nvSpPr>
      <xdr:spPr>
        <a:xfrm>
          <a:off x="18356794" y="494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156,893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総務費は住民一人当たり６６６，６４８円となっている。これは、沖縄振興特別推進交付金及び他特別対策事業等による予算項目を総務費から支出したためである。（</a:t>
          </a:r>
          <a:r>
            <a:rPr kumimoji="1" lang="en-US" altLang="ja-JP" sz="1300">
              <a:latin typeface="ＭＳ Ｐゴシック"/>
            </a:rPr>
            <a:t>H28</a:t>
          </a:r>
          <a:r>
            <a:rPr kumimoji="1" lang="ja-JP" altLang="en-US" sz="1300">
              <a:latin typeface="ＭＳ Ｐゴシック"/>
            </a:rPr>
            <a:t>からは各目的別の歳出として計上）　　　　　　　　　　　　　　　　　　　　　　　　　　　　　　　　　　　　　　　　　　　　　　　　　　　　　　　　　　　　　　　　　　　　　　　</a:t>
          </a:r>
          <a:endParaRPr kumimoji="1" lang="en-US" altLang="ja-JP" sz="1300">
            <a:latin typeface="ＭＳ Ｐゴシック"/>
          </a:endParaRPr>
        </a:p>
        <a:p>
          <a:r>
            <a:rPr kumimoji="1" lang="ja-JP" altLang="en-US" sz="1300">
              <a:latin typeface="ＭＳ Ｐゴシック"/>
            </a:rPr>
            <a:t>教育費が住民一人当たり３３２，３００円となっており、類似団体平気に比べ高止まりしているのは平成２３年度～平成２４年度西幼稚園・西小学校、平成２６年度～平成２７年度伊江幼稚園・伊江小学校などの義務教育施設整備事業等の普通建設費や物件費が増加した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rgbClr val="FF0000"/>
              </a:solidFill>
              <a:effectLst/>
              <a:latin typeface="+mn-lt"/>
              <a:ea typeface="+mn-ea"/>
              <a:cs typeface="+mn-cs"/>
            </a:rPr>
            <a:t>　</a:t>
          </a:r>
          <a:r>
            <a:rPr kumimoji="1" lang="ja-JP" altLang="ja-JP" sz="1200">
              <a:solidFill>
                <a:schemeClr val="dk1"/>
              </a:solidFill>
              <a:effectLst/>
              <a:latin typeface="+mn-lt"/>
              <a:ea typeface="+mn-ea"/>
              <a:cs typeface="+mn-cs"/>
            </a:rPr>
            <a:t>実質収支比率等に係る経年分析について、財政調整基金残高は、標財比</a:t>
          </a:r>
          <a:r>
            <a:rPr kumimoji="1" lang="en-US" altLang="ja-JP" sz="1200">
              <a:solidFill>
                <a:schemeClr val="dk1"/>
              </a:solidFill>
              <a:effectLst/>
              <a:latin typeface="+mn-lt"/>
              <a:ea typeface="+mn-ea"/>
              <a:cs typeface="+mn-cs"/>
            </a:rPr>
            <a:t>67.53%</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1,627</a:t>
          </a:r>
          <a:r>
            <a:rPr kumimoji="1" lang="ja-JP" altLang="ja-JP" sz="1200">
              <a:solidFill>
                <a:schemeClr val="dk1"/>
              </a:solidFill>
              <a:effectLst/>
              <a:latin typeface="+mn-lt"/>
              <a:ea typeface="+mn-ea"/>
              <a:cs typeface="+mn-cs"/>
            </a:rPr>
            <a:t>百万円）となっており、前年度と比較すると</a:t>
          </a:r>
          <a:r>
            <a:rPr kumimoji="1" lang="en-US" altLang="ja-JP" sz="1200">
              <a:solidFill>
                <a:schemeClr val="dk1"/>
              </a:solidFill>
              <a:effectLst/>
              <a:latin typeface="+mn-lt"/>
              <a:ea typeface="+mn-ea"/>
              <a:cs typeface="+mn-cs"/>
            </a:rPr>
            <a:t>10.15</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下回り</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146</a:t>
          </a:r>
          <a:r>
            <a:rPr kumimoji="1" lang="ja-JP" altLang="ja-JP" sz="12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した。実質収支額は</a:t>
          </a:r>
          <a:r>
            <a:rPr kumimoji="1" lang="en-US" altLang="ja-JP" sz="1200">
              <a:solidFill>
                <a:schemeClr val="dk1"/>
              </a:solidFill>
              <a:effectLst/>
              <a:latin typeface="+mn-lt"/>
              <a:ea typeface="+mn-ea"/>
              <a:cs typeface="+mn-cs"/>
            </a:rPr>
            <a:t>4.02</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した。</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要因とし、小学校等の大型普通建設事業の増加による財政調整基金の取り崩しが主な要因となっている。実質単年度収支は、前年度から</a:t>
          </a:r>
          <a:r>
            <a:rPr kumimoji="1" lang="en-US" altLang="ja-JP" sz="1200">
              <a:solidFill>
                <a:schemeClr val="dk1"/>
              </a:solidFill>
              <a:effectLst/>
              <a:latin typeface="+mn-lt"/>
              <a:ea typeface="+mn-ea"/>
              <a:cs typeface="+mn-cs"/>
            </a:rPr>
            <a:t>1.71</a:t>
          </a:r>
          <a:r>
            <a:rPr kumimoji="1" lang="ja-JP" altLang="en-US" sz="1200">
              <a:solidFill>
                <a:schemeClr val="dk1"/>
              </a:solidFill>
              <a:effectLst/>
              <a:latin typeface="+mn-lt"/>
              <a:ea typeface="+mn-ea"/>
              <a:cs typeface="+mn-cs"/>
            </a:rPr>
            <a:t>ポイント上昇した。主な要因として特定目的基金積立等の増によるものである。　　　　　　　　　　　　　　　　　　　　　　　　　　　　　　　　　　　　　　　　　　　　　　　　　　　　　　</a:t>
          </a:r>
          <a:r>
            <a:rPr kumimoji="1" lang="ja-JP" altLang="ja-JP" sz="1200">
              <a:solidFill>
                <a:schemeClr val="dk1"/>
              </a:solidFill>
              <a:effectLst/>
              <a:latin typeface="+mn-lt"/>
              <a:ea typeface="+mn-ea"/>
              <a:cs typeface="+mn-cs"/>
            </a:rPr>
            <a:t>今後も事務事業の見直しや定員管理の適正化を図ることで、人件費の縮減を行うとともに、可能な限り地方債の繰上償還の実施や財政調整基金への積立を行う。</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22</a:t>
          </a:r>
          <a:r>
            <a:rPr lang="ja-JP" altLang="ja-JP" sz="1200" b="0" i="0" baseline="0">
              <a:solidFill>
                <a:schemeClr val="dk1"/>
              </a:solidFill>
              <a:effectLst/>
              <a:latin typeface="+mn-lt"/>
              <a:ea typeface="+mn-ea"/>
              <a:cs typeface="+mn-cs"/>
            </a:rPr>
            <a:t>年度以降、すべての会計において黒字となっており、財政運営の健全性は良好であることがわかる。</a:t>
          </a:r>
          <a:endParaRPr lang="ja-JP" altLang="ja-JP" sz="1200">
            <a:effectLst/>
          </a:endParaRPr>
        </a:p>
        <a:p>
          <a:r>
            <a:rPr lang="ja-JP" altLang="ja-JP" sz="1200" b="0" i="0" baseline="0">
              <a:solidFill>
                <a:schemeClr val="dk1"/>
              </a:solidFill>
              <a:effectLst/>
              <a:latin typeface="+mn-lt"/>
              <a:ea typeface="+mn-ea"/>
              <a:cs typeface="+mn-cs"/>
            </a:rPr>
            <a:t>　今後も現状を維持し、健全な財政運営に務める。</a:t>
          </a:r>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8293676</v>
      </c>
      <c r="BO4" s="379"/>
      <c r="BP4" s="379"/>
      <c r="BQ4" s="379"/>
      <c r="BR4" s="379"/>
      <c r="BS4" s="379"/>
      <c r="BT4" s="379"/>
      <c r="BU4" s="380"/>
      <c r="BV4" s="378">
        <v>6463270</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10.5</v>
      </c>
      <c r="CU4" s="385"/>
      <c r="CV4" s="385"/>
      <c r="CW4" s="385"/>
      <c r="CX4" s="385"/>
      <c r="CY4" s="385"/>
      <c r="CZ4" s="385"/>
      <c r="DA4" s="386"/>
      <c r="DB4" s="384">
        <v>6.5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8025396</v>
      </c>
      <c r="BO5" s="416"/>
      <c r="BP5" s="416"/>
      <c r="BQ5" s="416"/>
      <c r="BR5" s="416"/>
      <c r="BS5" s="416"/>
      <c r="BT5" s="416"/>
      <c r="BU5" s="417"/>
      <c r="BV5" s="415">
        <v>6222800</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75.400000000000006</v>
      </c>
      <c r="CU5" s="413"/>
      <c r="CV5" s="413"/>
      <c r="CW5" s="413"/>
      <c r="CX5" s="413"/>
      <c r="CY5" s="413"/>
      <c r="CZ5" s="413"/>
      <c r="DA5" s="414"/>
      <c r="DB5" s="412">
        <v>81.7</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268280</v>
      </c>
      <c r="BO6" s="416"/>
      <c r="BP6" s="416"/>
      <c r="BQ6" s="416"/>
      <c r="BR6" s="416"/>
      <c r="BS6" s="416"/>
      <c r="BT6" s="416"/>
      <c r="BU6" s="417"/>
      <c r="BV6" s="415">
        <v>240470</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79.099999999999994</v>
      </c>
      <c r="CU6" s="453"/>
      <c r="CV6" s="453"/>
      <c r="CW6" s="453"/>
      <c r="CX6" s="453"/>
      <c r="CY6" s="453"/>
      <c r="CZ6" s="453"/>
      <c r="DA6" s="454"/>
      <c r="DB6" s="452">
        <v>86</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15696</v>
      </c>
      <c r="BO7" s="416"/>
      <c r="BP7" s="416"/>
      <c r="BQ7" s="416"/>
      <c r="BR7" s="416"/>
      <c r="BS7" s="416"/>
      <c r="BT7" s="416"/>
      <c r="BU7" s="417"/>
      <c r="BV7" s="415">
        <v>92834</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2408909</v>
      </c>
      <c r="CU7" s="416"/>
      <c r="CV7" s="416"/>
      <c r="CW7" s="416"/>
      <c r="CX7" s="416"/>
      <c r="CY7" s="416"/>
      <c r="CZ7" s="416"/>
      <c r="DA7" s="417"/>
      <c r="DB7" s="415">
        <v>2282042</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252584</v>
      </c>
      <c r="BO8" s="416"/>
      <c r="BP8" s="416"/>
      <c r="BQ8" s="416"/>
      <c r="BR8" s="416"/>
      <c r="BS8" s="416"/>
      <c r="BT8" s="416"/>
      <c r="BU8" s="417"/>
      <c r="BV8" s="415">
        <v>147636</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0.17</v>
      </c>
      <c r="CU8" s="456"/>
      <c r="CV8" s="456"/>
      <c r="CW8" s="456"/>
      <c r="CX8" s="456"/>
      <c r="CY8" s="456"/>
      <c r="CZ8" s="456"/>
      <c r="DA8" s="457"/>
      <c r="DB8" s="455">
        <v>0.17</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4260</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104946</v>
      </c>
      <c r="BO9" s="416"/>
      <c r="BP9" s="416"/>
      <c r="BQ9" s="416"/>
      <c r="BR9" s="416"/>
      <c r="BS9" s="416"/>
      <c r="BT9" s="416"/>
      <c r="BU9" s="417"/>
      <c r="BV9" s="415">
        <v>-62429</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9.5</v>
      </c>
      <c r="CU9" s="413"/>
      <c r="CV9" s="413"/>
      <c r="CW9" s="413"/>
      <c r="CX9" s="413"/>
      <c r="CY9" s="413"/>
      <c r="CZ9" s="413"/>
      <c r="DA9" s="414"/>
      <c r="DB9" s="412">
        <v>9.1999999999999993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4737</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21184</v>
      </c>
      <c r="BO10" s="416"/>
      <c r="BP10" s="416"/>
      <c r="BQ10" s="416"/>
      <c r="BR10" s="416"/>
      <c r="BS10" s="416"/>
      <c r="BT10" s="416"/>
      <c r="BU10" s="417"/>
      <c r="BV10" s="415">
        <v>112191</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4700</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167095</v>
      </c>
      <c r="BO12" s="416"/>
      <c r="BP12" s="416"/>
      <c r="BQ12" s="416"/>
      <c r="BR12" s="416"/>
      <c r="BS12" s="416"/>
      <c r="BT12" s="416"/>
      <c r="BU12" s="417"/>
      <c r="BV12" s="415">
        <v>127690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4686</v>
      </c>
      <c r="S13" s="497"/>
      <c r="T13" s="497"/>
      <c r="U13" s="497"/>
      <c r="V13" s="498"/>
      <c r="W13" s="431" t="s">
        <v>120</v>
      </c>
      <c r="X13" s="432"/>
      <c r="Y13" s="432"/>
      <c r="Z13" s="432"/>
      <c r="AA13" s="432"/>
      <c r="AB13" s="422"/>
      <c r="AC13" s="466">
        <v>833</v>
      </c>
      <c r="AD13" s="467"/>
      <c r="AE13" s="467"/>
      <c r="AF13" s="467"/>
      <c r="AG13" s="506"/>
      <c r="AH13" s="466">
        <v>956</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-40965</v>
      </c>
      <c r="BO13" s="416"/>
      <c r="BP13" s="416"/>
      <c r="BQ13" s="416"/>
      <c r="BR13" s="416"/>
      <c r="BS13" s="416"/>
      <c r="BT13" s="416"/>
      <c r="BU13" s="417"/>
      <c r="BV13" s="415">
        <v>-77928</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3.8</v>
      </c>
      <c r="CU13" s="413"/>
      <c r="CV13" s="413"/>
      <c r="CW13" s="413"/>
      <c r="CX13" s="413"/>
      <c r="CY13" s="413"/>
      <c r="CZ13" s="413"/>
      <c r="DA13" s="414"/>
      <c r="DB13" s="412">
        <v>3.9</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4730</v>
      </c>
      <c r="S14" s="497"/>
      <c r="T14" s="497"/>
      <c r="U14" s="497"/>
      <c r="V14" s="498"/>
      <c r="W14" s="405"/>
      <c r="X14" s="406"/>
      <c r="Y14" s="406"/>
      <c r="Z14" s="406"/>
      <c r="AA14" s="406"/>
      <c r="AB14" s="395"/>
      <c r="AC14" s="499">
        <v>37.700000000000003</v>
      </c>
      <c r="AD14" s="500"/>
      <c r="AE14" s="500"/>
      <c r="AF14" s="500"/>
      <c r="AG14" s="501"/>
      <c r="AH14" s="499">
        <v>40.700000000000003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4715</v>
      </c>
      <c r="S15" s="497"/>
      <c r="T15" s="497"/>
      <c r="U15" s="497"/>
      <c r="V15" s="498"/>
      <c r="W15" s="431" t="s">
        <v>127</v>
      </c>
      <c r="X15" s="432"/>
      <c r="Y15" s="432"/>
      <c r="Z15" s="432"/>
      <c r="AA15" s="432"/>
      <c r="AB15" s="422"/>
      <c r="AC15" s="466">
        <v>250</v>
      </c>
      <c r="AD15" s="467"/>
      <c r="AE15" s="467"/>
      <c r="AF15" s="467"/>
      <c r="AG15" s="506"/>
      <c r="AH15" s="466">
        <v>288</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370287</v>
      </c>
      <c r="BO15" s="379"/>
      <c r="BP15" s="379"/>
      <c r="BQ15" s="379"/>
      <c r="BR15" s="379"/>
      <c r="BS15" s="379"/>
      <c r="BT15" s="379"/>
      <c r="BU15" s="380"/>
      <c r="BV15" s="378">
        <v>346314</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11.3</v>
      </c>
      <c r="AD16" s="500"/>
      <c r="AE16" s="500"/>
      <c r="AF16" s="500"/>
      <c r="AG16" s="501"/>
      <c r="AH16" s="499">
        <v>12.3</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2200636</v>
      </c>
      <c r="BO16" s="416"/>
      <c r="BP16" s="416"/>
      <c r="BQ16" s="416"/>
      <c r="BR16" s="416"/>
      <c r="BS16" s="416"/>
      <c r="BT16" s="416"/>
      <c r="BU16" s="417"/>
      <c r="BV16" s="415">
        <v>2078892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1125</v>
      </c>
      <c r="AD17" s="467"/>
      <c r="AE17" s="467"/>
      <c r="AF17" s="467"/>
      <c r="AG17" s="506"/>
      <c r="AH17" s="466">
        <v>1104</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461188</v>
      </c>
      <c r="BO17" s="416"/>
      <c r="BP17" s="416"/>
      <c r="BQ17" s="416"/>
      <c r="BR17" s="416"/>
      <c r="BS17" s="416"/>
      <c r="BT17" s="416"/>
      <c r="BU17" s="417"/>
      <c r="BV17" s="415">
        <v>433203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22.78</v>
      </c>
      <c r="M18" s="528"/>
      <c r="N18" s="528"/>
      <c r="O18" s="528"/>
      <c r="P18" s="528"/>
      <c r="Q18" s="528"/>
      <c r="R18" s="529"/>
      <c r="S18" s="529"/>
      <c r="T18" s="529"/>
      <c r="U18" s="529"/>
      <c r="V18" s="530"/>
      <c r="W18" s="433"/>
      <c r="X18" s="434"/>
      <c r="Y18" s="434"/>
      <c r="Z18" s="434"/>
      <c r="AA18" s="434"/>
      <c r="AB18" s="425"/>
      <c r="AC18" s="531">
        <v>51</v>
      </c>
      <c r="AD18" s="532"/>
      <c r="AE18" s="532"/>
      <c r="AF18" s="532"/>
      <c r="AG18" s="533"/>
      <c r="AH18" s="531">
        <v>47</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1899439</v>
      </c>
      <c r="BO18" s="416"/>
      <c r="BP18" s="416"/>
      <c r="BQ18" s="416"/>
      <c r="BR18" s="416"/>
      <c r="BS18" s="416"/>
      <c r="BT18" s="416"/>
      <c r="BU18" s="417"/>
      <c r="BV18" s="415">
        <v>1925951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187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3764383</v>
      </c>
      <c r="BO19" s="416"/>
      <c r="BP19" s="416"/>
      <c r="BQ19" s="416"/>
      <c r="BR19" s="416"/>
      <c r="BS19" s="416"/>
      <c r="BT19" s="416"/>
      <c r="BU19" s="417"/>
      <c r="BV19" s="415">
        <v>3479911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1917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4318431</v>
      </c>
      <c r="BO23" s="416"/>
      <c r="BP23" s="416"/>
      <c r="BQ23" s="416"/>
      <c r="BR23" s="416"/>
      <c r="BS23" s="416"/>
      <c r="BT23" s="416"/>
      <c r="BU23" s="417"/>
      <c r="BV23" s="415">
        <v>3835051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7315</v>
      </c>
      <c r="R24" s="467"/>
      <c r="S24" s="467"/>
      <c r="T24" s="467"/>
      <c r="U24" s="467"/>
      <c r="V24" s="506"/>
      <c r="W24" s="561"/>
      <c r="X24" s="549"/>
      <c r="Y24" s="550"/>
      <c r="Z24" s="465" t="s">
        <v>150</v>
      </c>
      <c r="AA24" s="445"/>
      <c r="AB24" s="445"/>
      <c r="AC24" s="445"/>
      <c r="AD24" s="445"/>
      <c r="AE24" s="445"/>
      <c r="AF24" s="445"/>
      <c r="AG24" s="446"/>
      <c r="AH24" s="466">
        <v>111</v>
      </c>
      <c r="AI24" s="467"/>
      <c r="AJ24" s="467"/>
      <c r="AK24" s="467"/>
      <c r="AL24" s="506"/>
      <c r="AM24" s="466">
        <v>314019</v>
      </c>
      <c r="AN24" s="467"/>
      <c r="AO24" s="467"/>
      <c r="AP24" s="467"/>
      <c r="AQ24" s="467"/>
      <c r="AR24" s="506"/>
      <c r="AS24" s="466">
        <v>2829</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4292023</v>
      </c>
      <c r="BO24" s="416"/>
      <c r="BP24" s="416"/>
      <c r="BQ24" s="416"/>
      <c r="BR24" s="416"/>
      <c r="BS24" s="416"/>
      <c r="BT24" s="416"/>
      <c r="BU24" s="417"/>
      <c r="BV24" s="415">
        <v>3803503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5928</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t="s">
        <v>118</v>
      </c>
      <c r="BO25" s="379"/>
      <c r="BP25" s="379"/>
      <c r="BQ25" s="379"/>
      <c r="BR25" s="379"/>
      <c r="BS25" s="379"/>
      <c r="BT25" s="379"/>
      <c r="BU25" s="380"/>
      <c r="BV25" s="378" t="s">
        <v>118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5567</v>
      </c>
      <c r="R26" s="467"/>
      <c r="S26" s="467"/>
      <c r="T26" s="467"/>
      <c r="U26" s="467"/>
      <c r="V26" s="506"/>
      <c r="W26" s="561"/>
      <c r="X26" s="549"/>
      <c r="Y26" s="550"/>
      <c r="Z26" s="465" t="s">
        <v>156</v>
      </c>
      <c r="AA26" s="571"/>
      <c r="AB26" s="571"/>
      <c r="AC26" s="571"/>
      <c r="AD26" s="571"/>
      <c r="AE26" s="571"/>
      <c r="AF26" s="571"/>
      <c r="AG26" s="572"/>
      <c r="AH26" s="466" t="s">
        <v>118</v>
      </c>
      <c r="AI26" s="467"/>
      <c r="AJ26" s="467"/>
      <c r="AK26" s="467"/>
      <c r="AL26" s="506"/>
      <c r="AM26" s="466" t="s">
        <v>118</v>
      </c>
      <c r="AN26" s="467"/>
      <c r="AO26" s="467"/>
      <c r="AP26" s="467"/>
      <c r="AQ26" s="467"/>
      <c r="AR26" s="506"/>
      <c r="AS26" s="466" t="s">
        <v>118</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2632</v>
      </c>
      <c r="R27" s="467"/>
      <c r="S27" s="467"/>
      <c r="T27" s="467"/>
      <c r="U27" s="467"/>
      <c r="V27" s="506"/>
      <c r="W27" s="561"/>
      <c r="X27" s="549"/>
      <c r="Y27" s="550"/>
      <c r="Z27" s="465" t="s">
        <v>159</v>
      </c>
      <c r="AA27" s="445"/>
      <c r="AB27" s="445"/>
      <c r="AC27" s="445"/>
      <c r="AD27" s="445"/>
      <c r="AE27" s="445"/>
      <c r="AF27" s="445"/>
      <c r="AG27" s="446"/>
      <c r="AH27" s="466">
        <v>4</v>
      </c>
      <c r="AI27" s="467"/>
      <c r="AJ27" s="467"/>
      <c r="AK27" s="467"/>
      <c r="AL27" s="506"/>
      <c r="AM27" s="466">
        <v>13729</v>
      </c>
      <c r="AN27" s="467"/>
      <c r="AO27" s="467"/>
      <c r="AP27" s="467"/>
      <c r="AQ27" s="467"/>
      <c r="AR27" s="506"/>
      <c r="AS27" s="466">
        <v>3432</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80675</v>
      </c>
      <c r="BO27" s="585"/>
      <c r="BP27" s="585"/>
      <c r="BQ27" s="585"/>
      <c r="BR27" s="585"/>
      <c r="BS27" s="585"/>
      <c r="BT27" s="585"/>
      <c r="BU27" s="586"/>
      <c r="BV27" s="584">
        <v>80459</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2184</v>
      </c>
      <c r="R28" s="467"/>
      <c r="S28" s="467"/>
      <c r="T28" s="467"/>
      <c r="U28" s="467"/>
      <c r="V28" s="506"/>
      <c r="W28" s="561"/>
      <c r="X28" s="549"/>
      <c r="Y28" s="550"/>
      <c r="Z28" s="465" t="s">
        <v>162</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1626746</v>
      </c>
      <c r="BO28" s="379"/>
      <c r="BP28" s="379"/>
      <c r="BQ28" s="379"/>
      <c r="BR28" s="379"/>
      <c r="BS28" s="379"/>
      <c r="BT28" s="379"/>
      <c r="BU28" s="380"/>
      <c r="BV28" s="378">
        <v>1772657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8</v>
      </c>
      <c r="M29" s="467"/>
      <c r="N29" s="467"/>
      <c r="O29" s="467"/>
      <c r="P29" s="506"/>
      <c r="Q29" s="466">
        <v>2028</v>
      </c>
      <c r="R29" s="467"/>
      <c r="S29" s="467"/>
      <c r="T29" s="467"/>
      <c r="U29" s="467"/>
      <c r="V29" s="506"/>
      <c r="W29" s="562"/>
      <c r="X29" s="563"/>
      <c r="Y29" s="564"/>
      <c r="Z29" s="465" t="s">
        <v>166</v>
      </c>
      <c r="AA29" s="445"/>
      <c r="AB29" s="445"/>
      <c r="AC29" s="445"/>
      <c r="AD29" s="445"/>
      <c r="AE29" s="445"/>
      <c r="AF29" s="445"/>
      <c r="AG29" s="446"/>
      <c r="AH29" s="466">
        <v>115</v>
      </c>
      <c r="AI29" s="467"/>
      <c r="AJ29" s="467"/>
      <c r="AK29" s="467"/>
      <c r="AL29" s="506"/>
      <c r="AM29" s="466">
        <v>327748</v>
      </c>
      <c r="AN29" s="467"/>
      <c r="AO29" s="467"/>
      <c r="AP29" s="467"/>
      <c r="AQ29" s="467"/>
      <c r="AR29" s="506"/>
      <c r="AS29" s="466">
        <v>2850</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705709</v>
      </c>
      <c r="BO29" s="416"/>
      <c r="BP29" s="416"/>
      <c r="BQ29" s="416"/>
      <c r="BR29" s="416"/>
      <c r="BS29" s="416"/>
      <c r="BT29" s="416"/>
      <c r="BU29" s="417"/>
      <c r="BV29" s="415">
        <v>701991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92.3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1454725</v>
      </c>
      <c r="BO30" s="585"/>
      <c r="BP30" s="585"/>
      <c r="BQ30" s="585"/>
      <c r="BR30" s="585"/>
      <c r="BS30" s="585"/>
      <c r="BT30" s="585"/>
      <c r="BU30" s="586"/>
      <c r="BV30" s="584">
        <v>1296736</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IF('各会計、関係団体の財政状況及び健全化判断比率'!B30="","",'各会計、関係団体の財政状況及び健全化判断比率'!B30)</f>
        <v>水道事業会計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沖縄県介護保険広域連合（一般会計）</v>
      </c>
      <c r="BZ34" s="597"/>
      <c r="CA34" s="597"/>
      <c r="CB34" s="597"/>
      <c r="CC34" s="597"/>
      <c r="CD34" s="597"/>
      <c r="CE34" s="597"/>
      <c r="CF34" s="597"/>
      <c r="CG34" s="597"/>
      <c r="CH34" s="597"/>
      <c r="CI34" s="597"/>
      <c r="CJ34" s="597"/>
      <c r="CK34" s="597"/>
      <c r="CL34" s="597"/>
      <c r="CM34" s="597"/>
      <c r="CN34" s="165"/>
      <c r="CO34" s="596">
        <f>IF(CQ34="","",MAX(C34:D43,U34:V43,AM34:AN43,BE34:BF43,BW34:BX43)+1)</f>
        <v>15</v>
      </c>
      <c r="CP34" s="596"/>
      <c r="CQ34" s="597" t="str">
        <f>IF('各会計、関係団体の財政状況及び健全化判断比率'!BS7="","",'各会計、関係団体の財政状況及び健全化判断比率'!BS7)</f>
        <v>伊江島カントリークラブ</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診療所会計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f t="shared" ref="AM35:AM43" si="0">IF(AO35="","",AM34+1)</f>
        <v>6</v>
      </c>
      <c r="AN35" s="596"/>
      <c r="AO35" s="597" t="str">
        <f>IF('各会計、関係団体の財政状況及び健全化判断比率'!B31="","",'各会計、関係団体の財政状況及び健全化判断比率'!B31)</f>
        <v>船舶運航事業会計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沖縄県介護保険広域連合（特別会計）</v>
      </c>
      <c r="BZ35" s="597"/>
      <c r="CA35" s="597"/>
      <c r="CB35" s="597"/>
      <c r="CC35" s="597"/>
      <c r="CD35" s="597"/>
      <c r="CE35" s="597"/>
      <c r="CF35" s="597"/>
      <c r="CG35" s="597"/>
      <c r="CH35" s="597"/>
      <c r="CI35" s="597"/>
      <c r="CJ35" s="597"/>
      <c r="CK35" s="597"/>
      <c r="CL35" s="597"/>
      <c r="CM35" s="597"/>
      <c r="CN35" s="165"/>
      <c r="CO35" s="596">
        <f t="shared" ref="CO35:CO43" si="3">IF(CQ35="","",CO34+1)</f>
        <v>16</v>
      </c>
      <c r="CP35" s="596"/>
      <c r="CQ35" s="597" t="str">
        <f>IF('各会計、関係団体の財政状況及び健全化判断比率'!BS8="","",'各会計、関係団体の財政状況及び健全化判断比率'!BS8)</f>
        <v>伊江島物産センター</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沖縄県後期高齢者医療広域連合（一般会計）</v>
      </c>
      <c r="BZ36" s="597"/>
      <c r="CA36" s="597"/>
      <c r="CB36" s="597"/>
      <c r="CC36" s="597"/>
      <c r="CD36" s="597"/>
      <c r="CE36" s="597"/>
      <c r="CF36" s="597"/>
      <c r="CG36" s="597"/>
      <c r="CH36" s="597"/>
      <c r="CI36" s="597"/>
      <c r="CJ36" s="597"/>
      <c r="CK36" s="597"/>
      <c r="CL36" s="597"/>
      <c r="CM36" s="597"/>
      <c r="CN36" s="165"/>
      <c r="CO36" s="596">
        <f t="shared" si="3"/>
        <v>17</v>
      </c>
      <c r="CP36" s="596"/>
      <c r="CQ36" s="597" t="str">
        <f>IF('各会計、関係団体の財政状況及び健全化判断比率'!BS9="","",'各会計、関係団体の財政状況及び健全化判断比率'!BS9)</f>
        <v>沖縄県町村土地開発公社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沖縄県後期高齢者医療広域連合（特別会計）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沖縄県町村交通災害共済組合（一般会計）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沖縄県市町村総合事務組合（一般会計）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13</v>
      </c>
      <c r="BX40" s="596"/>
      <c r="BY40" s="597" t="str">
        <f>IF('各会計、関係団体の財政状況及び健全化判断比率'!B74="","",'各会計、関係団体の財政状況及び健全化判断比率'!B74)</f>
        <v>沖縄県市町村自治会館管理組合（一般会計）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14</v>
      </c>
      <c r="BX41" s="596"/>
      <c r="BY41" s="597" t="str">
        <f>IF('各会計、関係団体の財政状況及び健全化判断比率'!B75="","",'各会計、関係団体の財政状況及び健全化判断比率'!B75)</f>
        <v>北部広域市町村圏事務組合（一般会計）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0" t="s">
        <v>530</v>
      </c>
      <c r="D34" s="1180"/>
      <c r="E34" s="1181"/>
      <c r="F34" s="32">
        <v>89.93</v>
      </c>
      <c r="G34" s="33">
        <v>94.43</v>
      </c>
      <c r="H34" s="33">
        <v>98.17</v>
      </c>
      <c r="I34" s="33">
        <v>101.76</v>
      </c>
      <c r="J34" s="34">
        <v>103.17</v>
      </c>
      <c r="K34" s="22"/>
      <c r="L34" s="22"/>
      <c r="M34" s="22"/>
      <c r="N34" s="22"/>
      <c r="O34" s="22"/>
      <c r="P34" s="22"/>
    </row>
    <row r="35" spans="1:16" ht="39" customHeight="1">
      <c r="A35" s="22"/>
      <c r="B35" s="35"/>
      <c r="C35" s="1174" t="s">
        <v>531</v>
      </c>
      <c r="D35" s="1175"/>
      <c r="E35" s="1176"/>
      <c r="F35" s="36">
        <v>12.16</v>
      </c>
      <c r="G35" s="37">
        <v>13.06</v>
      </c>
      <c r="H35" s="37">
        <v>16.53</v>
      </c>
      <c r="I35" s="37">
        <v>16.02</v>
      </c>
      <c r="J35" s="38">
        <v>16.100000000000001</v>
      </c>
      <c r="K35" s="22"/>
      <c r="L35" s="22"/>
      <c r="M35" s="22"/>
      <c r="N35" s="22"/>
      <c r="O35" s="22"/>
      <c r="P35" s="22"/>
    </row>
    <row r="36" spans="1:16" ht="39" customHeight="1">
      <c r="A36" s="22"/>
      <c r="B36" s="35"/>
      <c r="C36" s="1174" t="s">
        <v>532</v>
      </c>
      <c r="D36" s="1175"/>
      <c r="E36" s="1176"/>
      <c r="F36" s="36">
        <v>8.4499999999999993</v>
      </c>
      <c r="G36" s="37">
        <v>12.77</v>
      </c>
      <c r="H36" s="37">
        <v>8.42</v>
      </c>
      <c r="I36" s="37">
        <v>4.75</v>
      </c>
      <c r="J36" s="38">
        <v>7.98</v>
      </c>
      <c r="K36" s="22"/>
      <c r="L36" s="22"/>
      <c r="M36" s="22"/>
      <c r="N36" s="22"/>
      <c r="O36" s="22"/>
      <c r="P36" s="22"/>
    </row>
    <row r="37" spans="1:16" ht="39" customHeight="1">
      <c r="A37" s="22"/>
      <c r="B37" s="35"/>
      <c r="C37" s="1174" t="s">
        <v>533</v>
      </c>
      <c r="D37" s="1175"/>
      <c r="E37" s="1176"/>
      <c r="F37" s="36">
        <v>2.64</v>
      </c>
      <c r="G37" s="37">
        <v>2.73</v>
      </c>
      <c r="H37" s="37">
        <v>2.19</v>
      </c>
      <c r="I37" s="37">
        <v>1.71</v>
      </c>
      <c r="J37" s="38">
        <v>2.5</v>
      </c>
      <c r="K37" s="22"/>
      <c r="L37" s="22"/>
      <c r="M37" s="22"/>
      <c r="N37" s="22"/>
      <c r="O37" s="22"/>
      <c r="P37" s="22"/>
    </row>
    <row r="38" spans="1:16" ht="39" customHeight="1">
      <c r="A38" s="22"/>
      <c r="B38" s="35"/>
      <c r="C38" s="1174" t="s">
        <v>534</v>
      </c>
      <c r="D38" s="1175"/>
      <c r="E38" s="1176"/>
      <c r="F38" s="36">
        <v>2.16</v>
      </c>
      <c r="G38" s="37">
        <v>2.44</v>
      </c>
      <c r="H38" s="37">
        <v>1.51</v>
      </c>
      <c r="I38" s="37">
        <v>0.23</v>
      </c>
      <c r="J38" s="38">
        <v>0.91</v>
      </c>
      <c r="K38" s="22"/>
      <c r="L38" s="22"/>
      <c r="M38" s="22"/>
      <c r="N38" s="22"/>
      <c r="O38" s="22"/>
      <c r="P38" s="22"/>
    </row>
    <row r="39" spans="1:16" ht="39" customHeight="1">
      <c r="A39" s="22"/>
      <c r="B39" s="35"/>
      <c r="C39" s="1174" t="s">
        <v>535</v>
      </c>
      <c r="D39" s="1175"/>
      <c r="E39" s="1176"/>
      <c r="F39" s="36">
        <v>0.13</v>
      </c>
      <c r="G39" s="37">
        <v>0.12</v>
      </c>
      <c r="H39" s="37">
        <v>0.12</v>
      </c>
      <c r="I39" s="37">
        <v>0.18</v>
      </c>
      <c r="J39" s="38">
        <v>0.06</v>
      </c>
      <c r="K39" s="22"/>
      <c r="L39" s="22"/>
      <c r="M39" s="22"/>
      <c r="N39" s="22"/>
      <c r="O39" s="22"/>
      <c r="P39" s="22"/>
    </row>
    <row r="40" spans="1:16" ht="39" customHeight="1">
      <c r="A40" s="22"/>
      <c r="B40" s="35"/>
      <c r="C40" s="1174"/>
      <c r="D40" s="1175"/>
      <c r="E40" s="1176"/>
      <c r="F40" s="36"/>
      <c r="G40" s="37"/>
      <c r="H40" s="37"/>
      <c r="I40" s="37"/>
      <c r="J40" s="38"/>
      <c r="K40" s="22"/>
      <c r="L40" s="22"/>
      <c r="M40" s="22"/>
      <c r="N40" s="22"/>
      <c r="O40" s="22"/>
      <c r="P40" s="22"/>
    </row>
    <row r="41" spans="1:16" ht="39" customHeight="1">
      <c r="A41" s="22"/>
      <c r="B41" s="35"/>
      <c r="C41" s="1174"/>
      <c r="D41" s="1175"/>
      <c r="E41" s="1176"/>
      <c r="F41" s="36"/>
      <c r="G41" s="37"/>
      <c r="H41" s="37"/>
      <c r="I41" s="37"/>
      <c r="J41" s="38"/>
      <c r="K41" s="22"/>
      <c r="L41" s="22"/>
      <c r="M41" s="22"/>
      <c r="N41" s="22"/>
      <c r="O41" s="22"/>
      <c r="P41" s="22"/>
    </row>
    <row r="42" spans="1:16" ht="39" customHeight="1">
      <c r="A42" s="22"/>
      <c r="B42" s="39"/>
      <c r="C42" s="1174" t="s">
        <v>536</v>
      </c>
      <c r="D42" s="1175"/>
      <c r="E42" s="1176"/>
      <c r="F42" s="36" t="s">
        <v>482</v>
      </c>
      <c r="G42" s="37" t="s">
        <v>482</v>
      </c>
      <c r="H42" s="37" t="s">
        <v>482</v>
      </c>
      <c r="I42" s="37" t="s">
        <v>482</v>
      </c>
      <c r="J42" s="38" t="s">
        <v>482</v>
      </c>
      <c r="K42" s="22"/>
      <c r="L42" s="22"/>
      <c r="M42" s="22"/>
      <c r="N42" s="22"/>
      <c r="O42" s="22"/>
      <c r="P42" s="22"/>
    </row>
    <row r="43" spans="1:16" ht="39" customHeight="1" thickBot="1">
      <c r="A43" s="22"/>
      <c r="B43" s="40"/>
      <c r="C43" s="1177" t="s">
        <v>537</v>
      </c>
      <c r="D43" s="1178"/>
      <c r="E43" s="1179"/>
      <c r="F43" s="41" t="s">
        <v>482</v>
      </c>
      <c r="G43" s="42" t="s">
        <v>482</v>
      </c>
      <c r="H43" s="42" t="s">
        <v>482</v>
      </c>
      <c r="I43" s="42" t="s">
        <v>482</v>
      </c>
      <c r="J43" s="43" t="s">
        <v>482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0" t="s">
        <v>11</v>
      </c>
      <c r="C45" s="1191"/>
      <c r="D45" s="58"/>
      <c r="E45" s="1196" t="s">
        <v>12</v>
      </c>
      <c r="F45" s="1196"/>
      <c r="G45" s="1196"/>
      <c r="H45" s="1196"/>
      <c r="I45" s="1196"/>
      <c r="J45" s="1197"/>
      <c r="K45" s="59">
        <v>314</v>
      </c>
      <c r="L45" s="60">
        <v>297</v>
      </c>
      <c r="M45" s="60">
        <v>303</v>
      </c>
      <c r="N45" s="60">
        <v>345</v>
      </c>
      <c r="O45" s="61">
        <v>364</v>
      </c>
      <c r="P45" s="48"/>
      <c r="Q45" s="48"/>
      <c r="R45" s="48"/>
      <c r="S45" s="48"/>
      <c r="T45" s="48"/>
      <c r="U45" s="48"/>
    </row>
    <row r="46" spans="1:21" ht="30.75" customHeight="1">
      <c r="A46" s="48"/>
      <c r="B46" s="1192"/>
      <c r="C46" s="1193"/>
      <c r="D46" s="62"/>
      <c r="E46" s="1184" t="s">
        <v>13</v>
      </c>
      <c r="F46" s="1184"/>
      <c r="G46" s="1184"/>
      <c r="H46" s="1184"/>
      <c r="I46" s="1184"/>
      <c r="J46" s="1185"/>
      <c r="K46" s="63" t="s">
        <v>482</v>
      </c>
      <c r="L46" s="64" t="s">
        <v>482</v>
      </c>
      <c r="M46" s="64" t="s">
        <v>482</v>
      </c>
      <c r="N46" s="64" t="s">
        <v>482</v>
      </c>
      <c r="O46" s="65" t="s">
        <v>482</v>
      </c>
      <c r="P46" s="48"/>
      <c r="Q46" s="48"/>
      <c r="R46" s="48"/>
      <c r="S46" s="48"/>
      <c r="T46" s="48"/>
      <c r="U46" s="48"/>
    </row>
    <row r="47" spans="1:21" ht="30.75" customHeight="1">
      <c r="A47" s="48"/>
      <c r="B47" s="1192"/>
      <c r="C47" s="1193"/>
      <c r="D47" s="62"/>
      <c r="E47" s="1184" t="s">
        <v>14</v>
      </c>
      <c r="F47" s="1184"/>
      <c r="G47" s="1184"/>
      <c r="H47" s="1184"/>
      <c r="I47" s="1184"/>
      <c r="J47" s="1185"/>
      <c r="K47" s="63" t="s">
        <v>482</v>
      </c>
      <c r="L47" s="64" t="s">
        <v>482</v>
      </c>
      <c r="M47" s="64" t="s">
        <v>482</v>
      </c>
      <c r="N47" s="64" t="s">
        <v>482</v>
      </c>
      <c r="O47" s="65" t="s">
        <v>482</v>
      </c>
      <c r="P47" s="48"/>
      <c r="Q47" s="48"/>
      <c r="R47" s="48"/>
      <c r="S47" s="48"/>
      <c r="T47" s="48"/>
      <c r="U47" s="48"/>
    </row>
    <row r="48" spans="1:21" ht="30.75" customHeight="1">
      <c r="A48" s="48"/>
      <c r="B48" s="1192"/>
      <c r="C48" s="1193"/>
      <c r="D48" s="62"/>
      <c r="E48" s="1184" t="s">
        <v>15</v>
      </c>
      <c r="F48" s="1184"/>
      <c r="G48" s="1184"/>
      <c r="H48" s="1184"/>
      <c r="I48" s="1184"/>
      <c r="J48" s="1185"/>
      <c r="K48" s="63">
        <v>0</v>
      </c>
      <c r="L48" s="64" t="s">
        <v>482</v>
      </c>
      <c r="M48" s="64" t="s">
        <v>482</v>
      </c>
      <c r="N48" s="64" t="s">
        <v>482</v>
      </c>
      <c r="O48" s="65" t="s">
        <v>482</v>
      </c>
      <c r="P48" s="48"/>
      <c r="Q48" s="48"/>
      <c r="R48" s="48"/>
      <c r="S48" s="48"/>
      <c r="T48" s="48"/>
      <c r="U48" s="48"/>
    </row>
    <row r="49" spans="1:21" ht="30.75" customHeight="1">
      <c r="A49" s="48"/>
      <c r="B49" s="1192"/>
      <c r="C49" s="1193"/>
      <c r="D49" s="62"/>
      <c r="E49" s="1184" t="s">
        <v>16</v>
      </c>
      <c r="F49" s="1184"/>
      <c r="G49" s="1184"/>
      <c r="H49" s="1184"/>
      <c r="I49" s="1184"/>
      <c r="J49" s="1185"/>
      <c r="K49" s="63">
        <v>2</v>
      </c>
      <c r="L49" s="64">
        <v>2</v>
      </c>
      <c r="M49" s="64">
        <v>3</v>
      </c>
      <c r="N49" s="64">
        <v>3</v>
      </c>
      <c r="O49" s="65">
        <v>2</v>
      </c>
      <c r="P49" s="48"/>
      <c r="Q49" s="48"/>
      <c r="R49" s="48"/>
      <c r="S49" s="48"/>
      <c r="T49" s="48"/>
      <c r="U49" s="48"/>
    </row>
    <row r="50" spans="1:21" ht="30.75" customHeight="1">
      <c r="A50" s="48"/>
      <c r="B50" s="1192"/>
      <c r="C50" s="1193"/>
      <c r="D50" s="62"/>
      <c r="E50" s="1184" t="s">
        <v>17</v>
      </c>
      <c r="F50" s="1184"/>
      <c r="G50" s="1184"/>
      <c r="H50" s="1184"/>
      <c r="I50" s="1184"/>
      <c r="J50" s="1185"/>
      <c r="K50" s="63" t="s">
        <v>482</v>
      </c>
      <c r="L50" s="64" t="s">
        <v>482</v>
      </c>
      <c r="M50" s="64" t="s">
        <v>482</v>
      </c>
      <c r="N50" s="64" t="s">
        <v>482</v>
      </c>
      <c r="O50" s="65" t="s">
        <v>482</v>
      </c>
      <c r="P50" s="48"/>
      <c r="Q50" s="48"/>
      <c r="R50" s="48"/>
      <c r="S50" s="48"/>
      <c r="T50" s="48"/>
      <c r="U50" s="48"/>
    </row>
    <row r="51" spans="1:21" ht="30.75" customHeight="1">
      <c r="A51" s="48"/>
      <c r="B51" s="1194"/>
      <c r="C51" s="1195"/>
      <c r="D51" s="66"/>
      <c r="E51" s="1184" t="s">
        <v>18</v>
      </c>
      <c r="F51" s="1184"/>
      <c r="G51" s="1184"/>
      <c r="H51" s="1184"/>
      <c r="I51" s="1184"/>
      <c r="J51" s="1185"/>
      <c r="K51" s="63" t="s">
        <v>482</v>
      </c>
      <c r="L51" s="64" t="s">
        <v>482</v>
      </c>
      <c r="M51" s="64" t="s">
        <v>482</v>
      </c>
      <c r="N51" s="64" t="s">
        <v>482</v>
      </c>
      <c r="O51" s="65" t="s">
        <v>482</v>
      </c>
      <c r="P51" s="48"/>
      <c r="Q51" s="48"/>
      <c r="R51" s="48"/>
      <c r="S51" s="48"/>
      <c r="T51" s="48"/>
      <c r="U51" s="48"/>
    </row>
    <row r="52" spans="1:21" ht="30.75" customHeight="1">
      <c r="A52" s="48"/>
      <c r="B52" s="1182" t="s">
        <v>19</v>
      </c>
      <c r="C52" s="1183"/>
      <c r="D52" s="66"/>
      <c r="E52" s="1184" t="s">
        <v>20</v>
      </c>
      <c r="F52" s="1184"/>
      <c r="G52" s="1184"/>
      <c r="H52" s="1184"/>
      <c r="I52" s="1184"/>
      <c r="J52" s="1185"/>
      <c r="K52" s="63">
        <v>226</v>
      </c>
      <c r="L52" s="64">
        <v>220</v>
      </c>
      <c r="M52" s="64">
        <v>230</v>
      </c>
      <c r="N52" s="64">
        <v>266</v>
      </c>
      <c r="O52" s="65">
        <v>284</v>
      </c>
      <c r="P52" s="48"/>
      <c r="Q52" s="48"/>
      <c r="R52" s="48"/>
      <c r="S52" s="48"/>
      <c r="T52" s="48"/>
      <c r="U52" s="48"/>
    </row>
    <row r="53" spans="1:21" ht="30.75" customHeight="1" thickBot="1">
      <c r="A53" s="48"/>
      <c r="B53" s="1186" t="s">
        <v>21</v>
      </c>
      <c r="C53" s="1187"/>
      <c r="D53" s="67"/>
      <c r="E53" s="1188" t="s">
        <v>22</v>
      </c>
      <c r="F53" s="1188"/>
      <c r="G53" s="1188"/>
      <c r="H53" s="1188"/>
      <c r="I53" s="1188"/>
      <c r="J53" s="1189"/>
      <c r="K53" s="68">
        <v>90</v>
      </c>
      <c r="L53" s="69">
        <v>79</v>
      </c>
      <c r="M53" s="69">
        <v>76</v>
      </c>
      <c r="N53" s="69">
        <v>82</v>
      </c>
      <c r="O53" s="70">
        <v>82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98" t="s">
        <v>24</v>
      </c>
      <c r="C41" s="1199"/>
      <c r="D41" s="81"/>
      <c r="E41" s="1204" t="s">
        <v>25</v>
      </c>
      <c r="F41" s="1204"/>
      <c r="G41" s="1204"/>
      <c r="H41" s="1205"/>
      <c r="I41" s="82">
        <v>3454</v>
      </c>
      <c r="J41" s="83">
        <v>3602</v>
      </c>
      <c r="K41" s="83">
        <v>3792</v>
      </c>
      <c r="L41" s="83">
        <v>3835</v>
      </c>
      <c r="M41" s="84">
        <v>4318</v>
      </c>
    </row>
    <row r="42" spans="2:13" ht="27.75" customHeight="1">
      <c r="B42" s="1200"/>
      <c r="C42" s="1201"/>
      <c r="D42" s="85"/>
      <c r="E42" s="1206" t="s">
        <v>26</v>
      </c>
      <c r="F42" s="1206"/>
      <c r="G42" s="1206"/>
      <c r="H42" s="1207"/>
      <c r="I42" s="86" t="s">
        <v>482</v>
      </c>
      <c r="J42" s="87" t="s">
        <v>482</v>
      </c>
      <c r="K42" s="87" t="s">
        <v>482</v>
      </c>
      <c r="L42" s="87" t="s">
        <v>482</v>
      </c>
      <c r="M42" s="88" t="s">
        <v>482</v>
      </c>
    </row>
    <row r="43" spans="2:13" ht="27.75" customHeight="1">
      <c r="B43" s="1200"/>
      <c r="C43" s="1201"/>
      <c r="D43" s="85"/>
      <c r="E43" s="1206" t="s">
        <v>27</v>
      </c>
      <c r="F43" s="1206"/>
      <c r="G43" s="1206"/>
      <c r="H43" s="1207"/>
      <c r="I43" s="86" t="s">
        <v>482</v>
      </c>
      <c r="J43" s="87" t="s">
        <v>482</v>
      </c>
      <c r="K43" s="87" t="s">
        <v>482</v>
      </c>
      <c r="L43" s="87" t="s">
        <v>482</v>
      </c>
      <c r="M43" s="88" t="s">
        <v>482</v>
      </c>
    </row>
    <row r="44" spans="2:13" ht="27.75" customHeight="1">
      <c r="B44" s="1200"/>
      <c r="C44" s="1201"/>
      <c r="D44" s="85"/>
      <c r="E44" s="1206" t="s">
        <v>28</v>
      </c>
      <c r="F44" s="1206"/>
      <c r="G44" s="1206"/>
      <c r="H44" s="1207"/>
      <c r="I44" s="86">
        <v>22</v>
      </c>
      <c r="J44" s="87">
        <v>21</v>
      </c>
      <c r="K44" s="87">
        <v>18</v>
      </c>
      <c r="L44" s="87">
        <v>16</v>
      </c>
      <c r="M44" s="88">
        <v>14</v>
      </c>
    </row>
    <row r="45" spans="2:13" ht="27.75" customHeight="1">
      <c r="B45" s="1200"/>
      <c r="C45" s="1201"/>
      <c r="D45" s="85"/>
      <c r="E45" s="1206" t="s">
        <v>29</v>
      </c>
      <c r="F45" s="1206"/>
      <c r="G45" s="1206"/>
      <c r="H45" s="1207"/>
      <c r="I45" s="86">
        <v>578</v>
      </c>
      <c r="J45" s="87">
        <v>539</v>
      </c>
      <c r="K45" s="87">
        <v>435</v>
      </c>
      <c r="L45" s="87">
        <v>330</v>
      </c>
      <c r="M45" s="88">
        <v>228</v>
      </c>
    </row>
    <row r="46" spans="2:13" ht="27.75" customHeight="1">
      <c r="B46" s="1200"/>
      <c r="C46" s="1201"/>
      <c r="D46" s="85"/>
      <c r="E46" s="1206" t="s">
        <v>30</v>
      </c>
      <c r="F46" s="1206"/>
      <c r="G46" s="1206"/>
      <c r="H46" s="1207"/>
      <c r="I46" s="86" t="s">
        <v>482</v>
      </c>
      <c r="J46" s="87" t="s">
        <v>482</v>
      </c>
      <c r="K46" s="87" t="s">
        <v>482</v>
      </c>
      <c r="L46" s="87" t="s">
        <v>482</v>
      </c>
      <c r="M46" s="88" t="s">
        <v>482</v>
      </c>
    </row>
    <row r="47" spans="2:13" ht="27.75" customHeight="1">
      <c r="B47" s="1200"/>
      <c r="C47" s="1201"/>
      <c r="D47" s="85"/>
      <c r="E47" s="1206" t="s">
        <v>31</v>
      </c>
      <c r="F47" s="1206"/>
      <c r="G47" s="1206"/>
      <c r="H47" s="1207"/>
      <c r="I47" s="86" t="s">
        <v>482</v>
      </c>
      <c r="J47" s="87" t="s">
        <v>482</v>
      </c>
      <c r="K47" s="87" t="s">
        <v>482</v>
      </c>
      <c r="L47" s="87" t="s">
        <v>482</v>
      </c>
      <c r="M47" s="88" t="s">
        <v>482</v>
      </c>
    </row>
    <row r="48" spans="2:13" ht="27.75" customHeight="1">
      <c r="B48" s="1202"/>
      <c r="C48" s="1203"/>
      <c r="D48" s="85"/>
      <c r="E48" s="1206" t="s">
        <v>32</v>
      </c>
      <c r="F48" s="1206"/>
      <c r="G48" s="1206"/>
      <c r="H48" s="1207"/>
      <c r="I48" s="86" t="s">
        <v>482</v>
      </c>
      <c r="J48" s="87" t="s">
        <v>482</v>
      </c>
      <c r="K48" s="87" t="s">
        <v>482</v>
      </c>
      <c r="L48" s="87" t="s">
        <v>482</v>
      </c>
      <c r="M48" s="88" t="s">
        <v>482</v>
      </c>
    </row>
    <row r="49" spans="2:13" ht="27.75" customHeight="1">
      <c r="B49" s="1208" t="s">
        <v>33</v>
      </c>
      <c r="C49" s="1209"/>
      <c r="D49" s="89"/>
      <c r="E49" s="1206" t="s">
        <v>34</v>
      </c>
      <c r="F49" s="1206"/>
      <c r="G49" s="1206"/>
      <c r="H49" s="1207"/>
      <c r="I49" s="86">
        <v>3543</v>
      </c>
      <c r="J49" s="87">
        <v>3547</v>
      </c>
      <c r="K49" s="87">
        <v>3713</v>
      </c>
      <c r="L49" s="87">
        <v>3651</v>
      </c>
      <c r="M49" s="88">
        <v>3641</v>
      </c>
    </row>
    <row r="50" spans="2:13" ht="27.75" customHeight="1">
      <c r="B50" s="1200"/>
      <c r="C50" s="1201"/>
      <c r="D50" s="85"/>
      <c r="E50" s="1206" t="s">
        <v>35</v>
      </c>
      <c r="F50" s="1206"/>
      <c r="G50" s="1206"/>
      <c r="H50" s="1207"/>
      <c r="I50" s="86" t="s">
        <v>482</v>
      </c>
      <c r="J50" s="87" t="s">
        <v>482</v>
      </c>
      <c r="K50" s="87" t="s">
        <v>482</v>
      </c>
      <c r="L50" s="87" t="s">
        <v>482</v>
      </c>
      <c r="M50" s="88" t="s">
        <v>482</v>
      </c>
    </row>
    <row r="51" spans="2:13" ht="27.75" customHeight="1">
      <c r="B51" s="1202"/>
      <c r="C51" s="1203"/>
      <c r="D51" s="85"/>
      <c r="E51" s="1206" t="s">
        <v>36</v>
      </c>
      <c r="F51" s="1206"/>
      <c r="G51" s="1206"/>
      <c r="H51" s="1207"/>
      <c r="I51" s="86">
        <v>2306</v>
      </c>
      <c r="J51" s="87">
        <v>2914</v>
      </c>
      <c r="K51" s="87">
        <v>2897</v>
      </c>
      <c r="L51" s="87">
        <v>2901</v>
      </c>
      <c r="M51" s="88">
        <v>3324</v>
      </c>
    </row>
    <row r="52" spans="2:13" ht="27.75" customHeight="1" thickBot="1">
      <c r="B52" s="1210" t="s">
        <v>37</v>
      </c>
      <c r="C52" s="1211"/>
      <c r="D52" s="90"/>
      <c r="E52" s="1212" t="s">
        <v>38</v>
      </c>
      <c r="F52" s="1212"/>
      <c r="G52" s="1212"/>
      <c r="H52" s="1213"/>
      <c r="I52" s="91">
        <v>-1794</v>
      </c>
      <c r="J52" s="92">
        <v>-2298</v>
      </c>
      <c r="K52" s="92">
        <v>-2365</v>
      </c>
      <c r="L52" s="92">
        <v>-2371</v>
      </c>
      <c r="M52" s="93">
        <v>-2404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551</v>
      </c>
      <c r="C41" s="246"/>
      <c r="D41" s="246"/>
      <c r="E41" s="246"/>
      <c r="F41" s="246"/>
      <c r="G41" s="246"/>
      <c r="H41" s="246"/>
      <c r="I41" s="246"/>
      <c r="J41" s="246"/>
      <c r="K41" s="246"/>
      <c r="L41" s="246"/>
      <c r="M41" s="246"/>
      <c r="N41" s="246"/>
      <c r="O41" s="246"/>
      <c r="P41" s="247"/>
    </row>
    <row r="42" spans="2:17">
      <c r="B42" s="248"/>
      <c r="C42" s="244"/>
      <c r="D42" s="244"/>
      <c r="E42" s="244"/>
      <c r="F42" s="244"/>
      <c r="G42" s="351" t="s">
        <v>552</v>
      </c>
      <c r="I42" s="352"/>
      <c r="J42" s="352"/>
      <c r="K42" s="352"/>
      <c r="L42" s="244"/>
      <c r="M42" s="244"/>
      <c r="N42" s="244"/>
      <c r="O42" s="244"/>
    </row>
    <row r="43" spans="2:17">
      <c r="B43" s="248"/>
      <c r="C43" s="244"/>
      <c r="D43" s="244"/>
      <c r="E43" s="244"/>
      <c r="F43" s="244"/>
      <c r="G43" s="1214"/>
      <c r="H43" s="1215"/>
      <c r="I43" s="1215"/>
      <c r="J43" s="1215"/>
      <c r="K43" s="1215"/>
      <c r="L43" s="1215"/>
      <c r="M43" s="1215"/>
      <c r="N43" s="1215"/>
      <c r="O43" s="1216"/>
    </row>
    <row r="44" spans="2:17">
      <c r="B44" s="248"/>
      <c r="C44" s="244"/>
      <c r="D44" s="244"/>
      <c r="E44" s="244"/>
      <c r="F44" s="244"/>
      <c r="G44" s="1217"/>
      <c r="H44" s="1218"/>
      <c r="I44" s="1218"/>
      <c r="J44" s="1218"/>
      <c r="K44" s="1218"/>
      <c r="L44" s="1218"/>
      <c r="M44" s="1218"/>
      <c r="N44" s="1218"/>
      <c r="O44" s="1219"/>
    </row>
    <row r="45" spans="2:17">
      <c r="B45" s="248"/>
      <c r="C45" s="244"/>
      <c r="D45" s="244"/>
      <c r="E45" s="244"/>
      <c r="F45" s="244"/>
      <c r="G45" s="1217"/>
      <c r="H45" s="1218"/>
      <c r="I45" s="1218"/>
      <c r="J45" s="1218"/>
      <c r="K45" s="1218"/>
      <c r="L45" s="1218"/>
      <c r="M45" s="1218"/>
      <c r="N45" s="1218"/>
      <c r="O45" s="1219"/>
    </row>
    <row r="46" spans="2:17">
      <c r="B46" s="248"/>
      <c r="C46" s="244"/>
      <c r="D46" s="244"/>
      <c r="E46" s="244"/>
      <c r="F46" s="244"/>
      <c r="G46" s="1217"/>
      <c r="H46" s="1218"/>
      <c r="I46" s="1218"/>
      <c r="J46" s="1218"/>
      <c r="K46" s="1218"/>
      <c r="L46" s="1218"/>
      <c r="M46" s="1218"/>
      <c r="N46" s="1218"/>
      <c r="O46" s="1219"/>
    </row>
    <row r="47" spans="2:17">
      <c r="B47" s="248"/>
      <c r="C47" s="244"/>
      <c r="D47" s="244"/>
      <c r="E47" s="244"/>
      <c r="F47" s="244"/>
      <c r="G47" s="1220"/>
      <c r="H47" s="1221"/>
      <c r="I47" s="1221"/>
      <c r="J47" s="1221"/>
      <c r="K47" s="1221"/>
      <c r="L47" s="1221"/>
      <c r="M47" s="1221"/>
      <c r="N47" s="1221"/>
      <c r="O47" s="1222"/>
    </row>
    <row r="48" spans="2:17">
      <c r="B48" s="248"/>
      <c r="C48" s="244"/>
      <c r="D48" s="244"/>
      <c r="E48" s="244"/>
      <c r="F48" s="244"/>
      <c r="G48" s="244"/>
      <c r="H48" s="353"/>
      <c r="I48" s="353"/>
      <c r="J48" s="353"/>
    </row>
    <row r="49" spans="1:17">
      <c r="B49" s="248"/>
      <c r="C49" s="244"/>
      <c r="D49" s="244"/>
      <c r="E49" s="244"/>
      <c r="F49" s="244"/>
      <c r="G49" s="243" t="s">
        <v>553</v>
      </c>
    </row>
    <row r="50" spans="1:17">
      <c r="B50" s="248"/>
      <c r="C50" s="244"/>
      <c r="D50" s="244"/>
      <c r="E50" s="244"/>
      <c r="F50" s="244"/>
      <c r="G50" s="1223"/>
      <c r="H50" s="1224"/>
      <c r="I50" s="1224"/>
      <c r="J50" s="1225"/>
      <c r="K50" s="354" t="s">
        <v>522</v>
      </c>
      <c r="L50" s="354" t="s">
        <v>523</v>
      </c>
      <c r="M50" s="354" t="s">
        <v>524</v>
      </c>
      <c r="N50" s="354" t="s">
        <v>525</v>
      </c>
      <c r="O50" s="354" t="s">
        <v>526</v>
      </c>
    </row>
    <row r="51" spans="1:17">
      <c r="B51" s="248"/>
      <c r="C51" s="244"/>
      <c r="D51" s="244"/>
      <c r="E51" s="244"/>
      <c r="F51" s="244"/>
      <c r="G51" s="1226" t="s">
        <v>554</v>
      </c>
      <c r="H51" s="1227"/>
      <c r="I51" s="1232" t="s">
        <v>555</v>
      </c>
      <c r="J51" s="1232"/>
      <c r="K51" s="1234"/>
      <c r="L51" s="1234"/>
      <c r="M51" s="1234"/>
      <c r="N51" s="1234"/>
      <c r="O51" s="1234"/>
    </row>
    <row r="52" spans="1:17">
      <c r="B52" s="248"/>
      <c r="C52" s="244"/>
      <c r="D52" s="244"/>
      <c r="E52" s="244"/>
      <c r="F52" s="244"/>
      <c r="G52" s="1228"/>
      <c r="H52" s="1229"/>
      <c r="I52" s="1233"/>
      <c r="J52" s="1233"/>
      <c r="K52" s="1235"/>
      <c r="L52" s="1235"/>
      <c r="M52" s="1235"/>
      <c r="N52" s="1235"/>
      <c r="O52" s="1235"/>
    </row>
    <row r="53" spans="1:17">
      <c r="A53" s="355"/>
      <c r="B53" s="248"/>
      <c r="C53" s="244"/>
      <c r="D53" s="244"/>
      <c r="E53" s="244"/>
      <c r="F53" s="244"/>
      <c r="G53" s="1228"/>
      <c r="H53" s="1229"/>
      <c r="I53" s="1236" t="s">
        <v>556</v>
      </c>
      <c r="J53" s="1236"/>
      <c r="K53" s="1243"/>
      <c r="L53" s="1243"/>
      <c r="M53" s="1243"/>
      <c r="N53" s="1243"/>
      <c r="O53" s="1243"/>
    </row>
    <row r="54" spans="1:17">
      <c r="A54" s="355"/>
      <c r="B54" s="248"/>
      <c r="C54" s="244"/>
      <c r="D54" s="244"/>
      <c r="E54" s="244"/>
      <c r="F54" s="244"/>
      <c r="G54" s="1230"/>
      <c r="H54" s="1231"/>
      <c r="I54" s="1236"/>
      <c r="J54" s="1236"/>
      <c r="K54" s="1244"/>
      <c r="L54" s="1244"/>
      <c r="M54" s="1244"/>
      <c r="N54" s="1244"/>
      <c r="O54" s="1244"/>
    </row>
    <row r="55" spans="1:17">
      <c r="A55" s="355"/>
      <c r="B55" s="248"/>
      <c r="C55" s="244"/>
      <c r="D55" s="244"/>
      <c r="E55" s="244"/>
      <c r="F55" s="244"/>
      <c r="G55" s="1237" t="s">
        <v>557</v>
      </c>
      <c r="H55" s="1238"/>
      <c r="I55" s="1236" t="s">
        <v>555</v>
      </c>
      <c r="J55" s="1236"/>
      <c r="K55" s="1234"/>
      <c r="L55" s="1234"/>
      <c r="M55" s="1234"/>
      <c r="N55" s="1234"/>
      <c r="O55" s="1234"/>
    </row>
    <row r="56" spans="1:17">
      <c r="A56" s="355"/>
      <c r="B56" s="248"/>
      <c r="C56" s="244"/>
      <c r="D56" s="244"/>
      <c r="E56" s="244"/>
      <c r="F56" s="244"/>
      <c r="G56" s="1239"/>
      <c r="H56" s="1240"/>
      <c r="I56" s="1236"/>
      <c r="J56" s="1236"/>
      <c r="K56" s="1235"/>
      <c r="L56" s="1235"/>
      <c r="M56" s="1235"/>
      <c r="N56" s="1235"/>
      <c r="O56" s="1235"/>
    </row>
    <row r="57" spans="1:17" s="355" customFormat="1">
      <c r="B57" s="356"/>
      <c r="C57" s="352"/>
      <c r="D57" s="352"/>
      <c r="E57" s="352"/>
      <c r="F57" s="352"/>
      <c r="G57" s="1239"/>
      <c r="H57" s="1240"/>
      <c r="I57" s="1245" t="s">
        <v>558</v>
      </c>
      <c r="J57" s="1245"/>
      <c r="K57" s="1243"/>
      <c r="L57" s="1243"/>
      <c r="M57" s="1243"/>
      <c r="N57" s="1243"/>
      <c r="O57" s="1243"/>
      <c r="P57" s="357"/>
      <c r="Q57" s="356"/>
    </row>
    <row r="58" spans="1:17" s="355" customFormat="1">
      <c r="A58" s="243"/>
      <c r="B58" s="356"/>
      <c r="C58" s="352"/>
      <c r="D58" s="352"/>
      <c r="E58" s="352"/>
      <c r="F58" s="352"/>
      <c r="G58" s="1241"/>
      <c r="H58" s="1242"/>
      <c r="I58" s="1245"/>
      <c r="J58" s="1245"/>
      <c r="K58" s="1244"/>
      <c r="L58" s="1244"/>
      <c r="M58" s="1244"/>
      <c r="N58" s="1244"/>
      <c r="O58" s="1244"/>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559</v>
      </c>
      <c r="C63" s="244"/>
      <c r="D63" s="244"/>
      <c r="E63" s="244"/>
      <c r="F63" s="244"/>
      <c r="G63" s="244"/>
      <c r="H63" s="244"/>
      <c r="I63" s="244"/>
      <c r="J63" s="244"/>
      <c r="K63" s="244"/>
      <c r="L63" s="244"/>
      <c r="M63" s="244"/>
      <c r="N63" s="244"/>
      <c r="O63" s="244"/>
    </row>
    <row r="64" spans="1:17">
      <c r="B64" s="248"/>
      <c r="C64" s="244"/>
      <c r="D64" s="244"/>
      <c r="E64" s="244"/>
      <c r="F64" s="244"/>
      <c r="G64" s="351" t="s">
        <v>552</v>
      </c>
      <c r="I64" s="352"/>
      <c r="J64" s="352"/>
      <c r="K64" s="352"/>
      <c r="L64" s="244"/>
      <c r="M64" s="244"/>
      <c r="N64" s="244"/>
      <c r="O64" s="244"/>
    </row>
    <row r="65" spans="2:30">
      <c r="B65" s="248"/>
      <c r="C65" s="244"/>
      <c r="D65" s="244"/>
      <c r="E65" s="244"/>
      <c r="F65" s="244"/>
      <c r="G65" s="1246" t="s">
        <v>562</v>
      </c>
      <c r="H65" s="1215"/>
      <c r="I65" s="1215"/>
      <c r="J65" s="1215"/>
      <c r="K65" s="1215"/>
      <c r="L65" s="1215"/>
      <c r="M65" s="1215"/>
      <c r="N65" s="1215"/>
      <c r="O65" s="1216"/>
    </row>
    <row r="66" spans="2:30">
      <c r="B66" s="248"/>
      <c r="C66" s="244"/>
      <c r="D66" s="244"/>
      <c r="E66" s="244"/>
      <c r="F66" s="244"/>
      <c r="G66" s="1217"/>
      <c r="H66" s="1218"/>
      <c r="I66" s="1218"/>
      <c r="J66" s="1218"/>
      <c r="K66" s="1218"/>
      <c r="L66" s="1218"/>
      <c r="M66" s="1218"/>
      <c r="N66" s="1218"/>
      <c r="O66" s="1219"/>
    </row>
    <row r="67" spans="2:30">
      <c r="B67" s="248"/>
      <c r="C67" s="244"/>
      <c r="D67" s="244"/>
      <c r="E67" s="244"/>
      <c r="F67" s="244"/>
      <c r="G67" s="1217"/>
      <c r="H67" s="1218"/>
      <c r="I67" s="1218"/>
      <c r="J67" s="1218"/>
      <c r="K67" s="1218"/>
      <c r="L67" s="1218"/>
      <c r="M67" s="1218"/>
      <c r="N67" s="1218"/>
      <c r="O67" s="1219"/>
    </row>
    <row r="68" spans="2:30">
      <c r="B68" s="248"/>
      <c r="C68" s="244"/>
      <c r="D68" s="244"/>
      <c r="E68" s="244"/>
      <c r="F68" s="244"/>
      <c r="G68" s="1217"/>
      <c r="H68" s="1218"/>
      <c r="I68" s="1218"/>
      <c r="J68" s="1218"/>
      <c r="K68" s="1218"/>
      <c r="L68" s="1218"/>
      <c r="M68" s="1218"/>
      <c r="N68" s="1218"/>
      <c r="O68" s="1219"/>
    </row>
    <row r="69" spans="2:30">
      <c r="B69" s="248"/>
      <c r="C69" s="244"/>
      <c r="D69" s="244"/>
      <c r="E69" s="244"/>
      <c r="F69" s="244"/>
      <c r="G69" s="1220"/>
      <c r="H69" s="1221"/>
      <c r="I69" s="1221"/>
      <c r="J69" s="1221"/>
      <c r="K69" s="1221"/>
      <c r="L69" s="1221"/>
      <c r="M69" s="1221"/>
      <c r="N69" s="1221"/>
      <c r="O69" s="1222"/>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560</v>
      </c>
      <c r="I71" s="368"/>
      <c r="J71" s="364"/>
      <c r="K71" s="364"/>
      <c r="L71" s="365"/>
      <c r="M71" s="364"/>
      <c r="N71" s="365"/>
      <c r="O71" s="366"/>
    </row>
    <row r="72" spans="2:30">
      <c r="B72" s="248"/>
      <c r="C72" s="244"/>
      <c r="D72" s="244"/>
      <c r="E72" s="244"/>
      <c r="F72" s="244"/>
      <c r="G72" s="1223"/>
      <c r="H72" s="1224"/>
      <c r="I72" s="1224"/>
      <c r="J72" s="1225"/>
      <c r="K72" s="354" t="s">
        <v>522</v>
      </c>
      <c r="L72" s="354" t="s">
        <v>523</v>
      </c>
      <c r="M72" s="354" t="s">
        <v>524</v>
      </c>
      <c r="N72" s="354" t="s">
        <v>525</v>
      </c>
      <c r="O72" s="354" t="s">
        <v>526</v>
      </c>
    </row>
    <row r="73" spans="2:30">
      <c r="B73" s="248"/>
      <c r="C73" s="244"/>
      <c r="D73" s="244"/>
      <c r="E73" s="244"/>
      <c r="F73" s="244"/>
      <c r="G73" s="1226" t="s">
        <v>554</v>
      </c>
      <c r="H73" s="1227"/>
      <c r="I73" s="1232" t="s">
        <v>555</v>
      </c>
      <c r="J73" s="1232"/>
      <c r="K73" s="1247"/>
      <c r="L73" s="1247"/>
      <c r="M73" s="1235"/>
      <c r="N73" s="1235"/>
      <c r="O73" s="1235"/>
      <c r="S73" s="243">
        <v>9.9</v>
      </c>
    </row>
    <row r="74" spans="2:30">
      <c r="B74" s="248"/>
      <c r="C74" s="244"/>
      <c r="D74" s="244"/>
      <c r="E74" s="244"/>
      <c r="F74" s="244"/>
      <c r="G74" s="1228"/>
      <c r="H74" s="1229"/>
      <c r="I74" s="1233"/>
      <c r="J74" s="1233"/>
      <c r="K74" s="1247"/>
      <c r="L74" s="1247"/>
      <c r="M74" s="1235"/>
      <c r="N74" s="1235"/>
      <c r="O74" s="1235"/>
    </row>
    <row r="75" spans="2:30">
      <c r="B75" s="248"/>
      <c r="C75" s="244"/>
      <c r="D75" s="244"/>
      <c r="E75" s="244"/>
      <c r="F75" s="244"/>
      <c r="G75" s="1228"/>
      <c r="H75" s="1229"/>
      <c r="I75" s="1236" t="s">
        <v>561</v>
      </c>
      <c r="J75" s="1236"/>
      <c r="K75" s="1248">
        <v>5.0999999999999996</v>
      </c>
      <c r="L75" s="1248">
        <v>4.3</v>
      </c>
      <c r="M75" s="1248">
        <v>4</v>
      </c>
      <c r="N75" s="1248">
        <v>3.9</v>
      </c>
      <c r="O75" s="1248">
        <v>3.8</v>
      </c>
      <c r="U75" s="243">
        <v>81.2</v>
      </c>
      <c r="W75" s="243">
        <v>87.2</v>
      </c>
      <c r="Y75" s="243">
        <v>99.8</v>
      </c>
      <c r="AA75" s="243">
        <v>109.5</v>
      </c>
      <c r="AC75" s="243">
        <v>115.2</v>
      </c>
    </row>
    <row r="76" spans="2:30">
      <c r="B76" s="248"/>
      <c r="C76" s="244"/>
      <c r="D76" s="244"/>
      <c r="E76" s="244"/>
      <c r="F76" s="244"/>
      <c r="G76" s="1230"/>
      <c r="H76" s="1231"/>
      <c r="I76" s="1236"/>
      <c r="J76" s="1236"/>
      <c r="K76" s="1244"/>
      <c r="L76" s="1244"/>
      <c r="M76" s="1244"/>
      <c r="N76" s="1244"/>
      <c r="O76" s="1244"/>
    </row>
    <row r="77" spans="2:30">
      <c r="B77" s="248"/>
      <c r="C77" s="244"/>
      <c r="D77" s="244"/>
      <c r="E77" s="244"/>
      <c r="F77" s="244"/>
      <c r="G77" s="1237" t="s">
        <v>557</v>
      </c>
      <c r="H77" s="1238"/>
      <c r="I77" s="1236" t="s">
        <v>555</v>
      </c>
      <c r="J77" s="1236"/>
      <c r="K77" s="1247">
        <v>0</v>
      </c>
      <c r="L77" s="1247">
        <v>0</v>
      </c>
      <c r="M77" s="1235">
        <v>0</v>
      </c>
      <c r="N77" s="1235">
        <v>0</v>
      </c>
      <c r="O77" s="1235">
        <v>0</v>
      </c>
      <c r="R77" s="243">
        <v>12.3</v>
      </c>
      <c r="T77" s="243">
        <v>11.1</v>
      </c>
    </row>
    <row r="78" spans="2:30">
      <c r="B78" s="248"/>
      <c r="C78" s="244"/>
      <c r="D78" s="244"/>
      <c r="E78" s="244"/>
      <c r="F78" s="244"/>
      <c r="G78" s="1239"/>
      <c r="H78" s="1240"/>
      <c r="I78" s="1236"/>
      <c r="J78" s="1236"/>
      <c r="K78" s="1247"/>
      <c r="L78" s="1247"/>
      <c r="M78" s="1235"/>
      <c r="N78" s="1235"/>
      <c r="O78" s="1235"/>
    </row>
    <row r="79" spans="2:30">
      <c r="B79" s="248"/>
      <c r="C79" s="244"/>
      <c r="D79" s="244"/>
      <c r="E79" s="244"/>
      <c r="F79" s="244"/>
      <c r="G79" s="1239"/>
      <c r="H79" s="1240"/>
      <c r="I79" s="1249" t="s">
        <v>561</v>
      </c>
      <c r="J79" s="1245"/>
      <c r="K79" s="1250">
        <v>11.4</v>
      </c>
      <c r="L79" s="1250">
        <v>10.1</v>
      </c>
      <c r="M79" s="1250">
        <v>9.1999999999999993</v>
      </c>
      <c r="N79" s="1250">
        <v>8.1999999999999993</v>
      </c>
      <c r="O79" s="1250">
        <v>7.8</v>
      </c>
      <c r="V79" s="243">
        <v>53.5</v>
      </c>
      <c r="X79" s="243">
        <v>48.2</v>
      </c>
      <c r="Z79" s="243">
        <v>34.200000000000003</v>
      </c>
      <c r="AB79" s="243">
        <v>30.3</v>
      </c>
      <c r="AD79" s="243">
        <v>28.9</v>
      </c>
    </row>
    <row r="80" spans="2:30">
      <c r="B80" s="248"/>
      <c r="C80" s="244"/>
      <c r="D80" s="244"/>
      <c r="E80" s="244"/>
      <c r="F80" s="244"/>
      <c r="G80" s="1241"/>
      <c r="H80" s="1242"/>
      <c r="I80" s="1245"/>
      <c r="J80" s="1245"/>
      <c r="K80" s="1250"/>
      <c r="L80" s="1250"/>
      <c r="M80" s="1250"/>
      <c r="N80" s="1250"/>
      <c r="O80" s="125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859173</v>
      </c>
      <c r="E3" s="116"/>
      <c r="F3" s="117">
        <v>216155</v>
      </c>
      <c r="G3" s="118"/>
      <c r="H3" s="119"/>
    </row>
    <row r="4" spans="1:8">
      <c r="A4" s="120"/>
      <c r="B4" s="121"/>
      <c r="C4" s="122"/>
      <c r="D4" s="123">
        <v>418564</v>
      </c>
      <c r="E4" s="124"/>
      <c r="F4" s="125">
        <v>108827</v>
      </c>
      <c r="G4" s="126"/>
      <c r="H4" s="127"/>
    </row>
    <row r="5" spans="1:8">
      <c r="A5" s="108" t="s">
        <v>516</v>
      </c>
      <c r="B5" s="113"/>
      <c r="C5" s="114"/>
      <c r="D5" s="115">
        <v>676519</v>
      </c>
      <c r="E5" s="116"/>
      <c r="F5" s="117">
        <v>228305</v>
      </c>
      <c r="G5" s="118"/>
      <c r="H5" s="119"/>
    </row>
    <row r="6" spans="1:8">
      <c r="A6" s="120"/>
      <c r="B6" s="121"/>
      <c r="C6" s="122"/>
      <c r="D6" s="123">
        <v>124749</v>
      </c>
      <c r="E6" s="124"/>
      <c r="F6" s="125">
        <v>86611</v>
      </c>
      <c r="G6" s="126"/>
      <c r="H6" s="127"/>
    </row>
    <row r="7" spans="1:8">
      <c r="A7" s="108" t="s">
        <v>517</v>
      </c>
      <c r="B7" s="113"/>
      <c r="C7" s="114"/>
      <c r="D7" s="115">
        <v>496453</v>
      </c>
      <c r="E7" s="116"/>
      <c r="F7" s="117">
        <v>316331</v>
      </c>
      <c r="G7" s="118"/>
      <c r="H7" s="119"/>
    </row>
    <row r="8" spans="1:8">
      <c r="A8" s="120"/>
      <c r="B8" s="121"/>
      <c r="C8" s="122"/>
      <c r="D8" s="123">
        <v>68946</v>
      </c>
      <c r="E8" s="124"/>
      <c r="F8" s="125">
        <v>106387</v>
      </c>
      <c r="G8" s="126"/>
      <c r="H8" s="127"/>
    </row>
    <row r="9" spans="1:8">
      <c r="A9" s="108" t="s">
        <v>518</v>
      </c>
      <c r="B9" s="113"/>
      <c r="C9" s="114"/>
      <c r="D9" s="115">
        <v>574923</v>
      </c>
      <c r="E9" s="116"/>
      <c r="F9" s="117">
        <v>333013</v>
      </c>
      <c r="G9" s="118"/>
      <c r="H9" s="119"/>
    </row>
    <row r="10" spans="1:8">
      <c r="A10" s="120"/>
      <c r="B10" s="121"/>
      <c r="C10" s="122"/>
      <c r="D10" s="123">
        <v>86971</v>
      </c>
      <c r="E10" s="124"/>
      <c r="F10" s="125">
        <v>126732</v>
      </c>
      <c r="G10" s="126"/>
      <c r="H10" s="127"/>
    </row>
    <row r="11" spans="1:8">
      <c r="A11" s="108" t="s">
        <v>519</v>
      </c>
      <c r="B11" s="113"/>
      <c r="C11" s="114"/>
      <c r="D11" s="115">
        <v>907438</v>
      </c>
      <c r="E11" s="116"/>
      <c r="F11" s="117">
        <v>280458</v>
      </c>
      <c r="G11" s="118"/>
      <c r="H11" s="119"/>
    </row>
    <row r="12" spans="1:8">
      <c r="A12" s="120"/>
      <c r="B12" s="121"/>
      <c r="C12" s="128"/>
      <c r="D12" s="123">
        <v>102867</v>
      </c>
      <c r="E12" s="124"/>
      <c r="F12" s="125">
        <v>127286</v>
      </c>
      <c r="G12" s="126"/>
      <c r="H12" s="127"/>
    </row>
    <row r="13" spans="1:8">
      <c r="A13" s="108"/>
      <c r="B13" s="113"/>
      <c r="C13" s="129"/>
      <c r="D13" s="130">
        <v>702901</v>
      </c>
      <c r="E13" s="131"/>
      <c r="F13" s="132">
        <v>274852</v>
      </c>
      <c r="G13" s="133"/>
      <c r="H13" s="119"/>
    </row>
    <row r="14" spans="1:8">
      <c r="A14" s="120"/>
      <c r="B14" s="121"/>
      <c r="C14" s="122"/>
      <c r="D14" s="123">
        <v>160419</v>
      </c>
      <c r="E14" s="124"/>
      <c r="F14" s="125">
        <v>111169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11.1</v>
      </c>
      <c r="C19" s="134">
        <f>ROUND(VALUE(SUBSTITUTE(実質収支比率等に係る経年分析!G$48,"▲","-")),2)</f>
        <v>15.47</v>
      </c>
      <c r="D19" s="134">
        <f>ROUND(VALUE(SUBSTITUTE(実質収支比率等に係る経年分析!H$48,"▲","-")),2)</f>
        <v>9.2899999999999991</v>
      </c>
      <c r="E19" s="134">
        <f>ROUND(VALUE(SUBSTITUTE(実質収支比率等に係る経年分析!I$48,"▲","-")),2)</f>
        <v>6.47</v>
      </c>
      <c r="F19" s="134">
        <f>ROUND(VALUE(SUBSTITUTE(実質収支比率等に係る経年分析!J$48,"▲","-")),2)</f>
        <v>10.49</v>
      </c>
    </row>
    <row r="20" spans="1:11">
      <c r="A20" s="134" t="s">
        <v>43</v>
      </c>
      <c r="B20" s="134">
        <f>ROUND(VALUE(SUBSTITUTE(実質収支比率等に係る経年分析!F$47,"▲","-")),2)</f>
        <v>79.12</v>
      </c>
      <c r="C20" s="134">
        <f>ROUND(VALUE(SUBSTITUTE(実質収支比率等に係る経年分析!G$47,"▲","-")),2)</f>
        <v>80.150000000000006</v>
      </c>
      <c r="D20" s="134">
        <f>ROUND(VALUE(SUBSTITUTE(実質収支比率等に係る経年分析!H$47,"▲","-")),2)</f>
        <v>79.069999999999993</v>
      </c>
      <c r="E20" s="134">
        <f>ROUND(VALUE(SUBSTITUTE(実質収支比率等に係る経年分析!I$47,"▲","-")),2)</f>
        <v>77.680000000000007</v>
      </c>
      <c r="F20" s="134">
        <f>ROUND(VALUE(SUBSTITUTE(実質収支比率等に係る経年分析!J$47,"▲","-")),2)</f>
        <v>67.53</v>
      </c>
    </row>
    <row r="21" spans="1:11">
      <c r="A21" s="134" t="s">
        <v>44</v>
      </c>
      <c r="B21" s="134">
        <f>IF(ISNUMBER(VALUE(SUBSTITUTE(実質収支比率等に係る経年分析!F$49,"▲","-"))),ROUND(VALUE(SUBSTITUTE(実質収支比率等に係る経年分析!F$49,"▲","-")),2),NA())</f>
        <v>5.78</v>
      </c>
      <c r="C21" s="134">
        <f>IF(ISNUMBER(VALUE(SUBSTITUTE(実質収支比率等に係る経年分析!G$49,"▲","-"))),ROUND(VALUE(SUBSTITUTE(実質収支比率等に係る経年分析!G$49,"▲","-")),2),NA())</f>
        <v>5</v>
      </c>
      <c r="D21" s="134">
        <f>IF(ISNUMBER(VALUE(SUBSTITUTE(実質収支比率等に係る経年分析!H$49,"▲","-"))),ROUND(VALUE(SUBSTITUTE(実質収支比率等に係る経年分析!H$49,"▲","-")),2),NA())</f>
        <v>-6.45</v>
      </c>
      <c r="E21" s="134">
        <f>IF(ISNUMBER(VALUE(SUBSTITUTE(実質収支比率等に係る経年分析!I$49,"▲","-"))),ROUND(VALUE(SUBSTITUTE(実質収支比率等に係る経年分析!I$49,"▲","-")),2),NA())</f>
        <v>-3.41</v>
      </c>
      <c r="F21" s="134">
        <f>IF(ISNUMBER(VALUE(SUBSTITUTE(実質収支比率等に係る経年分析!J$49,"▲","-"))),ROUND(VALUE(SUBSTITUTE(実質収支比率等に係る経年分析!J$49,"▲","-")),2),NA())</f>
        <v>-1.7</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2.44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1.51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0.91</v>
      </c>
    </row>
    <row r="33" spans="1:16">
      <c r="A33" s="135" t="str">
        <f>IF(連結実質赤字比率に係る赤字・黒字の構成分析!C$37="",NA(),連結実質赤字比率に係る赤字・黒字の構成分析!C$37)</f>
        <v>診療所会計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2.64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2.73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1.71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2.5</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8.4499999999999993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12.77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8.42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4.75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7.98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12.16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16.53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16.100000000000001</v>
      </c>
    </row>
    <row r="36" spans="1:16">
      <c r="A36" s="135" t="str">
        <f>IF(連結実質赤字比率に係る赤字・黒字の構成分析!C$34="",NA(),連結実質赤字比率に係る赤字・黒字の構成分析!C$34)</f>
        <v>船舶運航事業会計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89.93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94.43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98.17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101.76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103.17</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226</v>
      </c>
      <c r="E42" s="136"/>
      <c r="F42" s="136"/>
      <c r="G42" s="136">
        <f>'実質公債費比率（分子）の構造'!L$52</f>
        <v>220</v>
      </c>
      <c r="H42" s="136"/>
      <c r="I42" s="136"/>
      <c r="J42" s="136">
        <f>'実質公債費比率（分子）の構造'!M$52</f>
        <v>230</v>
      </c>
      <c r="K42" s="136"/>
      <c r="L42" s="136"/>
      <c r="M42" s="136">
        <f>'実質公債費比率（分子）の構造'!N$52</f>
        <v>266</v>
      </c>
      <c r="N42" s="136"/>
      <c r="O42" s="136"/>
      <c r="P42" s="136">
        <f>'実質公債費比率（分子）の構造'!O$52</f>
        <v>284</v>
      </c>
    </row>
    <row r="43" spans="1:16">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2</v>
      </c>
      <c r="C45" s="136"/>
      <c r="D45" s="136"/>
      <c r="E45" s="136">
        <f>'実質公債費比率（分子）の構造'!L$49</f>
        <v>2</v>
      </c>
      <c r="F45" s="136"/>
      <c r="G45" s="136"/>
      <c r="H45" s="136">
        <f>'実質公債費比率（分子）の構造'!M$49</f>
        <v>3</v>
      </c>
      <c r="I45" s="136"/>
      <c r="J45" s="136"/>
      <c r="K45" s="136">
        <f>'実質公債費比率（分子）の構造'!N$49</f>
        <v>3</v>
      </c>
      <c r="L45" s="136"/>
      <c r="M45" s="136"/>
      <c r="N45" s="136">
        <f>'実質公債費比率（分子）の構造'!O$49</f>
        <v>2</v>
      </c>
      <c r="O45" s="136"/>
      <c r="P45" s="136"/>
    </row>
    <row r="46" spans="1:16">
      <c r="A46" s="136" t="s">
        <v>54</v>
      </c>
      <c r="B46" s="136">
        <f>'実質公債費比率（分子）の構造'!K$48</f>
        <v>0</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314</v>
      </c>
      <c r="C49" s="136"/>
      <c r="D49" s="136"/>
      <c r="E49" s="136">
        <f>'実質公債費比率（分子）の構造'!L$45</f>
        <v>297</v>
      </c>
      <c r="F49" s="136"/>
      <c r="G49" s="136"/>
      <c r="H49" s="136">
        <f>'実質公債費比率（分子）の構造'!M$45</f>
        <v>303</v>
      </c>
      <c r="I49" s="136"/>
      <c r="J49" s="136"/>
      <c r="K49" s="136">
        <f>'実質公債費比率（分子）の構造'!N$45</f>
        <v>345</v>
      </c>
      <c r="L49" s="136"/>
      <c r="M49" s="136"/>
      <c r="N49" s="136">
        <f>'実質公債費比率（分子）の構造'!O$45</f>
        <v>364</v>
      </c>
      <c r="O49" s="136"/>
      <c r="P49" s="136"/>
    </row>
    <row r="50" spans="1:16">
      <c r="A50" s="136" t="s">
        <v>58</v>
      </c>
      <c r="B50" s="136" t="e">
        <f>NA()</f>
        <v>#N/A</v>
      </c>
      <c r="C50" s="136">
        <f>IF(ISNUMBER('実質公債費比率（分子）の構造'!K$53),'実質公債費比率（分子）の構造'!K$53,NA())</f>
        <v>90</v>
      </c>
      <c r="D50" s="136" t="e">
        <f>NA()</f>
        <v>#N/A</v>
      </c>
      <c r="E50" s="136" t="e">
        <f>NA()</f>
        <v>#N/A</v>
      </c>
      <c r="F50" s="136">
        <f>IF(ISNUMBER('実質公債費比率（分子）の構造'!L$53),'実質公債費比率（分子）の構造'!L$53,NA())</f>
        <v>79</v>
      </c>
      <c r="G50" s="136" t="e">
        <f>NA()</f>
        <v>#N/A</v>
      </c>
      <c r="H50" s="136" t="e">
        <f>NA()</f>
        <v>#N/A</v>
      </c>
      <c r="I50" s="136">
        <f>IF(ISNUMBER('実質公債費比率（分子）の構造'!M$53),'実質公債費比率（分子）の構造'!M$53,NA())</f>
        <v>76</v>
      </c>
      <c r="J50" s="136" t="e">
        <f>NA()</f>
        <v>#N/A</v>
      </c>
      <c r="K50" s="136" t="e">
        <f>NA()</f>
        <v>#N/A</v>
      </c>
      <c r="L50" s="136">
        <f>IF(ISNUMBER('実質公債費比率（分子）の構造'!N$53),'実質公債費比率（分子）の構造'!N$53,NA())</f>
        <v>82</v>
      </c>
      <c r="M50" s="136" t="e">
        <f>NA()</f>
        <v>#N/A</v>
      </c>
      <c r="N50" s="136" t="e">
        <f>NA()</f>
        <v>#N/A</v>
      </c>
      <c r="O50" s="136">
        <f>IF(ISNUMBER('実質公債費比率（分子）の構造'!O$53),'実質公債費比率（分子）の構造'!O$53,NA())</f>
        <v>82</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2306</v>
      </c>
      <c r="E56" s="135"/>
      <c r="F56" s="135"/>
      <c r="G56" s="135">
        <f>'将来負担比率（分子）の構造'!J$51</f>
        <v>2914</v>
      </c>
      <c r="H56" s="135"/>
      <c r="I56" s="135"/>
      <c r="J56" s="135">
        <f>'将来負担比率（分子）の構造'!K$51</f>
        <v>2897</v>
      </c>
      <c r="K56" s="135"/>
      <c r="L56" s="135"/>
      <c r="M56" s="135">
        <f>'将来負担比率（分子）の構造'!L$51</f>
        <v>2901</v>
      </c>
      <c r="N56" s="135"/>
      <c r="O56" s="135"/>
      <c r="P56" s="135">
        <f>'将来負担比率（分子）の構造'!M$51</f>
        <v>3324</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3543</v>
      </c>
      <c r="E58" s="135"/>
      <c r="F58" s="135"/>
      <c r="G58" s="135">
        <f>'将来負担比率（分子）の構造'!J$49</f>
        <v>3547</v>
      </c>
      <c r="H58" s="135"/>
      <c r="I58" s="135"/>
      <c r="J58" s="135">
        <f>'将来負担比率（分子）の構造'!K$49</f>
        <v>3713</v>
      </c>
      <c r="K58" s="135"/>
      <c r="L58" s="135"/>
      <c r="M58" s="135">
        <f>'将来負担比率（分子）の構造'!L$49</f>
        <v>3651</v>
      </c>
      <c r="N58" s="135"/>
      <c r="O58" s="135"/>
      <c r="P58" s="135">
        <f>'将来負担比率（分子）の構造'!M$49</f>
        <v>3641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578</v>
      </c>
      <c r="C62" s="135"/>
      <c r="D62" s="135"/>
      <c r="E62" s="135">
        <f>'将来負担比率（分子）の構造'!J$45</f>
        <v>539</v>
      </c>
      <c r="F62" s="135"/>
      <c r="G62" s="135"/>
      <c r="H62" s="135">
        <f>'将来負担比率（分子）の構造'!K$45</f>
        <v>435</v>
      </c>
      <c r="I62" s="135"/>
      <c r="J62" s="135"/>
      <c r="K62" s="135">
        <f>'将来負担比率（分子）の構造'!L$45</f>
        <v>330</v>
      </c>
      <c r="L62" s="135"/>
      <c r="M62" s="135"/>
      <c r="N62" s="135">
        <f>'将来負担比率（分子）の構造'!M$45</f>
        <v>228</v>
      </c>
      <c r="O62" s="135"/>
      <c r="P62" s="135"/>
    </row>
    <row r="63" spans="1:16">
      <c r="A63" s="135" t="s">
        <v>28</v>
      </c>
      <c r="B63" s="135">
        <f>'将来負担比率（分子）の構造'!I$44</f>
        <v>22</v>
      </c>
      <c r="C63" s="135"/>
      <c r="D63" s="135"/>
      <c r="E63" s="135">
        <f>'将来負担比率（分子）の構造'!J$44</f>
        <v>21</v>
      </c>
      <c r="F63" s="135"/>
      <c r="G63" s="135"/>
      <c r="H63" s="135">
        <f>'将来負担比率（分子）の構造'!K$44</f>
        <v>18</v>
      </c>
      <c r="I63" s="135"/>
      <c r="J63" s="135"/>
      <c r="K63" s="135">
        <f>'将来負担比率（分子）の構造'!L$44</f>
        <v>16</v>
      </c>
      <c r="L63" s="135"/>
      <c r="M63" s="135"/>
      <c r="N63" s="135">
        <f>'将来負担比率（分子）の構造'!M$44</f>
        <v>14</v>
      </c>
      <c r="O63" s="135"/>
      <c r="P63" s="135"/>
    </row>
    <row r="64" spans="1:16">
      <c r="A64" s="135" t="s">
        <v>27</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3454</v>
      </c>
      <c r="C66" s="135"/>
      <c r="D66" s="135"/>
      <c r="E66" s="135">
        <f>'将来負担比率（分子）の構造'!J$41</f>
        <v>3602</v>
      </c>
      <c r="F66" s="135"/>
      <c r="G66" s="135"/>
      <c r="H66" s="135">
        <f>'将来負担比率（分子）の構造'!K$41</f>
        <v>3792</v>
      </c>
      <c r="I66" s="135"/>
      <c r="J66" s="135"/>
      <c r="K66" s="135">
        <f>'将来負担比率（分子）の構造'!L$41</f>
        <v>3835</v>
      </c>
      <c r="L66" s="135"/>
      <c r="M66" s="135"/>
      <c r="N66" s="135">
        <f>'将来負担比率（分子）の構造'!M$41</f>
        <v>4318</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344221</v>
      </c>
      <c r="S5" s="613"/>
      <c r="T5" s="613"/>
      <c r="U5" s="613"/>
      <c r="V5" s="613"/>
      <c r="W5" s="613"/>
      <c r="X5" s="613"/>
      <c r="Y5" s="614"/>
      <c r="Z5" s="615">
        <v>4.2</v>
      </c>
      <c r="AA5" s="615"/>
      <c r="AB5" s="615"/>
      <c r="AC5" s="615"/>
      <c r="AD5" s="616">
        <v>344221</v>
      </c>
      <c r="AE5" s="616"/>
      <c r="AF5" s="616"/>
      <c r="AG5" s="616"/>
      <c r="AH5" s="616"/>
      <c r="AI5" s="616"/>
      <c r="AJ5" s="616"/>
      <c r="AK5" s="616"/>
      <c r="AL5" s="617">
        <v>14.3</v>
      </c>
      <c r="AM5" s="618"/>
      <c r="AN5" s="618"/>
      <c r="AO5" s="619"/>
      <c r="AP5" s="609" t="s">
        <v>205</v>
      </c>
      <c r="AQ5" s="610"/>
      <c r="AR5" s="610"/>
      <c r="AS5" s="610"/>
      <c r="AT5" s="610"/>
      <c r="AU5" s="610"/>
      <c r="AV5" s="610"/>
      <c r="AW5" s="610"/>
      <c r="AX5" s="610"/>
      <c r="AY5" s="610"/>
      <c r="AZ5" s="610"/>
      <c r="BA5" s="610"/>
      <c r="BB5" s="610"/>
      <c r="BC5" s="610"/>
      <c r="BD5" s="610"/>
      <c r="BE5" s="610"/>
      <c r="BF5" s="611"/>
      <c r="BG5" s="623">
        <v>344221</v>
      </c>
      <c r="BH5" s="624"/>
      <c r="BI5" s="624"/>
      <c r="BJ5" s="624"/>
      <c r="BK5" s="624"/>
      <c r="BL5" s="624"/>
      <c r="BM5" s="624"/>
      <c r="BN5" s="625"/>
      <c r="BO5" s="626">
        <v>100</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44118</v>
      </c>
      <c r="S6" s="624"/>
      <c r="T6" s="624"/>
      <c r="U6" s="624"/>
      <c r="V6" s="624"/>
      <c r="W6" s="624"/>
      <c r="X6" s="624"/>
      <c r="Y6" s="625"/>
      <c r="Z6" s="626">
        <v>0.5</v>
      </c>
      <c r="AA6" s="626"/>
      <c r="AB6" s="626"/>
      <c r="AC6" s="626"/>
      <c r="AD6" s="627">
        <v>44118</v>
      </c>
      <c r="AE6" s="627"/>
      <c r="AF6" s="627"/>
      <c r="AG6" s="627"/>
      <c r="AH6" s="627"/>
      <c r="AI6" s="627"/>
      <c r="AJ6" s="627"/>
      <c r="AK6" s="627"/>
      <c r="AL6" s="628">
        <v>1.8</v>
      </c>
      <c r="AM6" s="629"/>
      <c r="AN6" s="629"/>
      <c r="AO6" s="630"/>
      <c r="AP6" s="620" t="s">
        <v>211</v>
      </c>
      <c r="AQ6" s="621"/>
      <c r="AR6" s="621"/>
      <c r="AS6" s="621"/>
      <c r="AT6" s="621"/>
      <c r="AU6" s="621"/>
      <c r="AV6" s="621"/>
      <c r="AW6" s="621"/>
      <c r="AX6" s="621"/>
      <c r="AY6" s="621"/>
      <c r="AZ6" s="621"/>
      <c r="BA6" s="621"/>
      <c r="BB6" s="621"/>
      <c r="BC6" s="621"/>
      <c r="BD6" s="621"/>
      <c r="BE6" s="621"/>
      <c r="BF6" s="622"/>
      <c r="BG6" s="623">
        <v>344221</v>
      </c>
      <c r="BH6" s="624"/>
      <c r="BI6" s="624"/>
      <c r="BJ6" s="624"/>
      <c r="BK6" s="624"/>
      <c r="BL6" s="624"/>
      <c r="BM6" s="624"/>
      <c r="BN6" s="625"/>
      <c r="BO6" s="626">
        <v>100</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76528</v>
      </c>
      <c r="CS6" s="624"/>
      <c r="CT6" s="624"/>
      <c r="CU6" s="624"/>
      <c r="CV6" s="624"/>
      <c r="CW6" s="624"/>
      <c r="CX6" s="624"/>
      <c r="CY6" s="625"/>
      <c r="CZ6" s="626">
        <v>1</v>
      </c>
      <c r="DA6" s="626"/>
      <c r="DB6" s="626"/>
      <c r="DC6" s="626"/>
      <c r="DD6" s="632" t="s">
        <v>206</v>
      </c>
      <c r="DE6" s="624"/>
      <c r="DF6" s="624"/>
      <c r="DG6" s="624"/>
      <c r="DH6" s="624"/>
      <c r="DI6" s="624"/>
      <c r="DJ6" s="624"/>
      <c r="DK6" s="624"/>
      <c r="DL6" s="624"/>
      <c r="DM6" s="624"/>
      <c r="DN6" s="624"/>
      <c r="DO6" s="624"/>
      <c r="DP6" s="625"/>
      <c r="DQ6" s="632">
        <v>76528</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467</v>
      </c>
      <c r="S7" s="624"/>
      <c r="T7" s="624"/>
      <c r="U7" s="624"/>
      <c r="V7" s="624"/>
      <c r="W7" s="624"/>
      <c r="X7" s="624"/>
      <c r="Y7" s="625"/>
      <c r="Z7" s="626">
        <v>0</v>
      </c>
      <c r="AA7" s="626"/>
      <c r="AB7" s="626"/>
      <c r="AC7" s="626"/>
      <c r="AD7" s="627">
        <v>467</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129120</v>
      </c>
      <c r="BH7" s="624"/>
      <c r="BI7" s="624"/>
      <c r="BJ7" s="624"/>
      <c r="BK7" s="624"/>
      <c r="BL7" s="624"/>
      <c r="BM7" s="624"/>
      <c r="BN7" s="625"/>
      <c r="BO7" s="626">
        <v>37.5</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3133245</v>
      </c>
      <c r="CS7" s="624"/>
      <c r="CT7" s="624"/>
      <c r="CU7" s="624"/>
      <c r="CV7" s="624"/>
      <c r="CW7" s="624"/>
      <c r="CX7" s="624"/>
      <c r="CY7" s="625"/>
      <c r="CZ7" s="626">
        <v>39</v>
      </c>
      <c r="DA7" s="626"/>
      <c r="DB7" s="626"/>
      <c r="DC7" s="626"/>
      <c r="DD7" s="632">
        <v>2193646</v>
      </c>
      <c r="DE7" s="624"/>
      <c r="DF7" s="624"/>
      <c r="DG7" s="624"/>
      <c r="DH7" s="624"/>
      <c r="DI7" s="624"/>
      <c r="DJ7" s="624"/>
      <c r="DK7" s="624"/>
      <c r="DL7" s="624"/>
      <c r="DM7" s="624"/>
      <c r="DN7" s="624"/>
      <c r="DO7" s="624"/>
      <c r="DP7" s="625"/>
      <c r="DQ7" s="632">
        <v>1136564</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940</v>
      </c>
      <c r="S8" s="624"/>
      <c r="T8" s="624"/>
      <c r="U8" s="624"/>
      <c r="V8" s="624"/>
      <c r="W8" s="624"/>
      <c r="X8" s="624"/>
      <c r="Y8" s="625"/>
      <c r="Z8" s="626">
        <v>0</v>
      </c>
      <c r="AA8" s="626"/>
      <c r="AB8" s="626"/>
      <c r="AC8" s="626"/>
      <c r="AD8" s="627">
        <v>940</v>
      </c>
      <c r="AE8" s="627"/>
      <c r="AF8" s="627"/>
      <c r="AG8" s="627"/>
      <c r="AH8" s="627"/>
      <c r="AI8" s="627"/>
      <c r="AJ8" s="627"/>
      <c r="AK8" s="627"/>
      <c r="AL8" s="628">
        <v>0</v>
      </c>
      <c r="AM8" s="629"/>
      <c r="AN8" s="629"/>
      <c r="AO8" s="630"/>
      <c r="AP8" s="620" t="s">
        <v>217</v>
      </c>
      <c r="AQ8" s="621"/>
      <c r="AR8" s="621"/>
      <c r="AS8" s="621"/>
      <c r="AT8" s="621"/>
      <c r="AU8" s="621"/>
      <c r="AV8" s="621"/>
      <c r="AW8" s="621"/>
      <c r="AX8" s="621"/>
      <c r="AY8" s="621"/>
      <c r="AZ8" s="621"/>
      <c r="BA8" s="621"/>
      <c r="BB8" s="621"/>
      <c r="BC8" s="621"/>
      <c r="BD8" s="621"/>
      <c r="BE8" s="621"/>
      <c r="BF8" s="622"/>
      <c r="BG8" s="623">
        <v>5823</v>
      </c>
      <c r="BH8" s="624"/>
      <c r="BI8" s="624"/>
      <c r="BJ8" s="624"/>
      <c r="BK8" s="624"/>
      <c r="BL8" s="624"/>
      <c r="BM8" s="624"/>
      <c r="BN8" s="625"/>
      <c r="BO8" s="626">
        <v>1.7</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928152</v>
      </c>
      <c r="CS8" s="624"/>
      <c r="CT8" s="624"/>
      <c r="CU8" s="624"/>
      <c r="CV8" s="624"/>
      <c r="CW8" s="624"/>
      <c r="CX8" s="624"/>
      <c r="CY8" s="625"/>
      <c r="CZ8" s="626">
        <v>11.6</v>
      </c>
      <c r="DA8" s="626"/>
      <c r="DB8" s="626"/>
      <c r="DC8" s="626"/>
      <c r="DD8" s="632">
        <v>33323</v>
      </c>
      <c r="DE8" s="624"/>
      <c r="DF8" s="624"/>
      <c r="DG8" s="624"/>
      <c r="DH8" s="624"/>
      <c r="DI8" s="624"/>
      <c r="DJ8" s="624"/>
      <c r="DK8" s="624"/>
      <c r="DL8" s="624"/>
      <c r="DM8" s="624"/>
      <c r="DN8" s="624"/>
      <c r="DO8" s="624"/>
      <c r="DP8" s="625"/>
      <c r="DQ8" s="632">
        <v>602272</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764</v>
      </c>
      <c r="S9" s="624"/>
      <c r="T9" s="624"/>
      <c r="U9" s="624"/>
      <c r="V9" s="624"/>
      <c r="W9" s="624"/>
      <c r="X9" s="624"/>
      <c r="Y9" s="625"/>
      <c r="Z9" s="626">
        <v>0</v>
      </c>
      <c r="AA9" s="626"/>
      <c r="AB9" s="626"/>
      <c r="AC9" s="626"/>
      <c r="AD9" s="627">
        <v>764</v>
      </c>
      <c r="AE9" s="627"/>
      <c r="AF9" s="627"/>
      <c r="AG9" s="627"/>
      <c r="AH9" s="627"/>
      <c r="AI9" s="627"/>
      <c r="AJ9" s="627"/>
      <c r="AK9" s="627"/>
      <c r="AL9" s="628">
        <v>0</v>
      </c>
      <c r="AM9" s="629"/>
      <c r="AN9" s="629"/>
      <c r="AO9" s="630"/>
      <c r="AP9" s="620" t="s">
        <v>220</v>
      </c>
      <c r="AQ9" s="621"/>
      <c r="AR9" s="621"/>
      <c r="AS9" s="621"/>
      <c r="AT9" s="621"/>
      <c r="AU9" s="621"/>
      <c r="AV9" s="621"/>
      <c r="AW9" s="621"/>
      <c r="AX9" s="621"/>
      <c r="AY9" s="621"/>
      <c r="AZ9" s="621"/>
      <c r="BA9" s="621"/>
      <c r="BB9" s="621"/>
      <c r="BC9" s="621"/>
      <c r="BD9" s="621"/>
      <c r="BE9" s="621"/>
      <c r="BF9" s="622"/>
      <c r="BG9" s="623">
        <v>107221</v>
      </c>
      <c r="BH9" s="624"/>
      <c r="BI9" s="624"/>
      <c r="BJ9" s="624"/>
      <c r="BK9" s="624"/>
      <c r="BL9" s="624"/>
      <c r="BM9" s="624"/>
      <c r="BN9" s="625"/>
      <c r="BO9" s="626">
        <v>31.1</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450379</v>
      </c>
      <c r="CS9" s="624"/>
      <c r="CT9" s="624"/>
      <c r="CU9" s="624"/>
      <c r="CV9" s="624"/>
      <c r="CW9" s="624"/>
      <c r="CX9" s="624"/>
      <c r="CY9" s="625"/>
      <c r="CZ9" s="626">
        <v>5.6</v>
      </c>
      <c r="DA9" s="626"/>
      <c r="DB9" s="626"/>
      <c r="DC9" s="626"/>
      <c r="DD9" s="632">
        <v>1569</v>
      </c>
      <c r="DE9" s="624"/>
      <c r="DF9" s="624"/>
      <c r="DG9" s="624"/>
      <c r="DH9" s="624"/>
      <c r="DI9" s="624"/>
      <c r="DJ9" s="624"/>
      <c r="DK9" s="624"/>
      <c r="DL9" s="624"/>
      <c r="DM9" s="624"/>
      <c r="DN9" s="624"/>
      <c r="DO9" s="624"/>
      <c r="DP9" s="625"/>
      <c r="DQ9" s="632">
        <v>150853</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73273</v>
      </c>
      <c r="S10" s="624"/>
      <c r="T10" s="624"/>
      <c r="U10" s="624"/>
      <c r="V10" s="624"/>
      <c r="W10" s="624"/>
      <c r="X10" s="624"/>
      <c r="Y10" s="625"/>
      <c r="Z10" s="626">
        <v>0.9</v>
      </c>
      <c r="AA10" s="626"/>
      <c r="AB10" s="626"/>
      <c r="AC10" s="626"/>
      <c r="AD10" s="627">
        <v>73273</v>
      </c>
      <c r="AE10" s="627"/>
      <c r="AF10" s="627"/>
      <c r="AG10" s="627"/>
      <c r="AH10" s="627"/>
      <c r="AI10" s="627"/>
      <c r="AJ10" s="627"/>
      <c r="AK10" s="627"/>
      <c r="AL10" s="628">
        <v>3.1</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9374</v>
      </c>
      <c r="BH10" s="624"/>
      <c r="BI10" s="624"/>
      <c r="BJ10" s="624"/>
      <c r="BK10" s="624"/>
      <c r="BL10" s="624"/>
      <c r="BM10" s="624"/>
      <c r="BN10" s="625"/>
      <c r="BO10" s="626">
        <v>2.7</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2298</v>
      </c>
      <c r="S11" s="624"/>
      <c r="T11" s="624"/>
      <c r="U11" s="624"/>
      <c r="V11" s="624"/>
      <c r="W11" s="624"/>
      <c r="X11" s="624"/>
      <c r="Y11" s="625"/>
      <c r="Z11" s="626">
        <v>0</v>
      </c>
      <c r="AA11" s="626"/>
      <c r="AB11" s="626"/>
      <c r="AC11" s="626"/>
      <c r="AD11" s="627">
        <v>2298</v>
      </c>
      <c r="AE11" s="627"/>
      <c r="AF11" s="627"/>
      <c r="AG11" s="627"/>
      <c r="AH11" s="627"/>
      <c r="AI11" s="627"/>
      <c r="AJ11" s="627"/>
      <c r="AK11" s="627"/>
      <c r="AL11" s="628">
        <v>0.1</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6702</v>
      </c>
      <c r="BH11" s="624"/>
      <c r="BI11" s="624"/>
      <c r="BJ11" s="624"/>
      <c r="BK11" s="624"/>
      <c r="BL11" s="624"/>
      <c r="BM11" s="624"/>
      <c r="BN11" s="625"/>
      <c r="BO11" s="626">
        <v>1.9</v>
      </c>
      <c r="BP11" s="626"/>
      <c r="BQ11" s="626"/>
      <c r="BR11" s="626"/>
      <c r="BS11" s="632" t="s">
        <v>108</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1083222</v>
      </c>
      <c r="CS11" s="624"/>
      <c r="CT11" s="624"/>
      <c r="CU11" s="624"/>
      <c r="CV11" s="624"/>
      <c r="CW11" s="624"/>
      <c r="CX11" s="624"/>
      <c r="CY11" s="625"/>
      <c r="CZ11" s="626">
        <v>13.5</v>
      </c>
      <c r="DA11" s="626"/>
      <c r="DB11" s="626"/>
      <c r="DC11" s="626"/>
      <c r="DD11" s="632">
        <v>747362</v>
      </c>
      <c r="DE11" s="624"/>
      <c r="DF11" s="624"/>
      <c r="DG11" s="624"/>
      <c r="DH11" s="624"/>
      <c r="DI11" s="624"/>
      <c r="DJ11" s="624"/>
      <c r="DK11" s="624"/>
      <c r="DL11" s="624"/>
      <c r="DM11" s="624"/>
      <c r="DN11" s="624"/>
      <c r="DO11" s="624"/>
      <c r="DP11" s="625"/>
      <c r="DQ11" s="632">
        <v>282285</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168357</v>
      </c>
      <c r="BH12" s="624"/>
      <c r="BI12" s="624"/>
      <c r="BJ12" s="624"/>
      <c r="BK12" s="624"/>
      <c r="BL12" s="624"/>
      <c r="BM12" s="624"/>
      <c r="BN12" s="625"/>
      <c r="BO12" s="626">
        <v>48.9</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155432</v>
      </c>
      <c r="CS12" s="624"/>
      <c r="CT12" s="624"/>
      <c r="CU12" s="624"/>
      <c r="CV12" s="624"/>
      <c r="CW12" s="624"/>
      <c r="CX12" s="624"/>
      <c r="CY12" s="625"/>
      <c r="CZ12" s="626">
        <v>1.9</v>
      </c>
      <c r="DA12" s="626"/>
      <c r="DB12" s="626"/>
      <c r="DC12" s="626"/>
      <c r="DD12" s="632">
        <v>4113</v>
      </c>
      <c r="DE12" s="624"/>
      <c r="DF12" s="624"/>
      <c r="DG12" s="624"/>
      <c r="DH12" s="624"/>
      <c r="DI12" s="624"/>
      <c r="DJ12" s="624"/>
      <c r="DK12" s="624"/>
      <c r="DL12" s="624"/>
      <c r="DM12" s="624"/>
      <c r="DN12" s="624"/>
      <c r="DO12" s="624"/>
      <c r="DP12" s="625"/>
      <c r="DQ12" s="632">
        <v>145303</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7734</v>
      </c>
      <c r="S13" s="624"/>
      <c r="T13" s="624"/>
      <c r="U13" s="624"/>
      <c r="V13" s="624"/>
      <c r="W13" s="624"/>
      <c r="X13" s="624"/>
      <c r="Y13" s="625"/>
      <c r="Z13" s="626">
        <v>0.1</v>
      </c>
      <c r="AA13" s="626"/>
      <c r="AB13" s="626"/>
      <c r="AC13" s="626"/>
      <c r="AD13" s="627">
        <v>7734</v>
      </c>
      <c r="AE13" s="627"/>
      <c r="AF13" s="627"/>
      <c r="AG13" s="627"/>
      <c r="AH13" s="627"/>
      <c r="AI13" s="627"/>
      <c r="AJ13" s="627"/>
      <c r="AK13" s="627"/>
      <c r="AL13" s="628">
        <v>0.3</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159733</v>
      </c>
      <c r="BH13" s="624"/>
      <c r="BI13" s="624"/>
      <c r="BJ13" s="624"/>
      <c r="BK13" s="624"/>
      <c r="BL13" s="624"/>
      <c r="BM13" s="624"/>
      <c r="BN13" s="625"/>
      <c r="BO13" s="626">
        <v>46.4</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233724</v>
      </c>
      <c r="CS13" s="624"/>
      <c r="CT13" s="624"/>
      <c r="CU13" s="624"/>
      <c r="CV13" s="624"/>
      <c r="CW13" s="624"/>
      <c r="CX13" s="624"/>
      <c r="CY13" s="625"/>
      <c r="CZ13" s="626">
        <v>2.9</v>
      </c>
      <c r="DA13" s="626"/>
      <c r="DB13" s="626"/>
      <c r="DC13" s="626"/>
      <c r="DD13" s="632">
        <v>115366</v>
      </c>
      <c r="DE13" s="624"/>
      <c r="DF13" s="624"/>
      <c r="DG13" s="624"/>
      <c r="DH13" s="624"/>
      <c r="DI13" s="624"/>
      <c r="DJ13" s="624"/>
      <c r="DK13" s="624"/>
      <c r="DL13" s="624"/>
      <c r="DM13" s="624"/>
      <c r="DN13" s="624"/>
      <c r="DO13" s="624"/>
      <c r="DP13" s="625"/>
      <c r="DQ13" s="632">
        <v>116409</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17465</v>
      </c>
      <c r="BH14" s="624"/>
      <c r="BI14" s="624"/>
      <c r="BJ14" s="624"/>
      <c r="BK14" s="624"/>
      <c r="BL14" s="624"/>
      <c r="BM14" s="624"/>
      <c r="BN14" s="625"/>
      <c r="BO14" s="626">
        <v>5.0999999999999996</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25900</v>
      </c>
      <c r="CS14" s="624"/>
      <c r="CT14" s="624"/>
      <c r="CU14" s="624"/>
      <c r="CV14" s="624"/>
      <c r="CW14" s="624"/>
      <c r="CX14" s="624"/>
      <c r="CY14" s="625"/>
      <c r="CZ14" s="626">
        <v>0.3</v>
      </c>
      <c r="DA14" s="626"/>
      <c r="DB14" s="626"/>
      <c r="DC14" s="626"/>
      <c r="DD14" s="632" t="s">
        <v>108</v>
      </c>
      <c r="DE14" s="624"/>
      <c r="DF14" s="624"/>
      <c r="DG14" s="624"/>
      <c r="DH14" s="624"/>
      <c r="DI14" s="624"/>
      <c r="DJ14" s="624"/>
      <c r="DK14" s="624"/>
      <c r="DL14" s="624"/>
      <c r="DM14" s="624"/>
      <c r="DN14" s="624"/>
      <c r="DO14" s="624"/>
      <c r="DP14" s="625"/>
      <c r="DQ14" s="632">
        <v>25433</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235</v>
      </c>
      <c r="S15" s="624"/>
      <c r="T15" s="624"/>
      <c r="U15" s="624"/>
      <c r="V15" s="624"/>
      <c r="W15" s="624"/>
      <c r="X15" s="624"/>
      <c r="Y15" s="625"/>
      <c r="Z15" s="626">
        <v>0</v>
      </c>
      <c r="AA15" s="626"/>
      <c r="AB15" s="626"/>
      <c r="AC15" s="626"/>
      <c r="AD15" s="627">
        <v>235</v>
      </c>
      <c r="AE15" s="627"/>
      <c r="AF15" s="627"/>
      <c r="AG15" s="627"/>
      <c r="AH15" s="627"/>
      <c r="AI15" s="627"/>
      <c r="AJ15" s="627"/>
      <c r="AK15" s="627"/>
      <c r="AL15" s="628">
        <v>0</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28858</v>
      </c>
      <c r="BH15" s="624"/>
      <c r="BI15" s="624"/>
      <c r="BJ15" s="624"/>
      <c r="BK15" s="624"/>
      <c r="BL15" s="624"/>
      <c r="BM15" s="624"/>
      <c r="BN15" s="625"/>
      <c r="BO15" s="626">
        <v>8.4</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1561811</v>
      </c>
      <c r="CS15" s="624"/>
      <c r="CT15" s="624"/>
      <c r="CU15" s="624"/>
      <c r="CV15" s="624"/>
      <c r="CW15" s="624"/>
      <c r="CX15" s="624"/>
      <c r="CY15" s="625"/>
      <c r="CZ15" s="626">
        <v>19.5</v>
      </c>
      <c r="DA15" s="626"/>
      <c r="DB15" s="626"/>
      <c r="DC15" s="626"/>
      <c r="DD15" s="632">
        <v>1169579</v>
      </c>
      <c r="DE15" s="624"/>
      <c r="DF15" s="624"/>
      <c r="DG15" s="624"/>
      <c r="DH15" s="624"/>
      <c r="DI15" s="624"/>
      <c r="DJ15" s="624"/>
      <c r="DK15" s="624"/>
      <c r="DL15" s="624"/>
      <c r="DM15" s="624"/>
      <c r="DN15" s="624"/>
      <c r="DO15" s="624"/>
      <c r="DP15" s="625"/>
      <c r="DQ15" s="632">
        <v>588336</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2069289</v>
      </c>
      <c r="S16" s="624"/>
      <c r="T16" s="624"/>
      <c r="U16" s="624"/>
      <c r="V16" s="624"/>
      <c r="W16" s="624"/>
      <c r="X16" s="624"/>
      <c r="Y16" s="625"/>
      <c r="Z16" s="626">
        <v>25</v>
      </c>
      <c r="AA16" s="626"/>
      <c r="AB16" s="626"/>
      <c r="AC16" s="626"/>
      <c r="AD16" s="627">
        <v>1830349</v>
      </c>
      <c r="AE16" s="627"/>
      <c r="AF16" s="627"/>
      <c r="AG16" s="627"/>
      <c r="AH16" s="627"/>
      <c r="AI16" s="627"/>
      <c r="AJ16" s="627"/>
      <c r="AK16" s="627"/>
      <c r="AL16" s="628">
        <v>76.2</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v>421</v>
      </c>
      <c r="BH16" s="624"/>
      <c r="BI16" s="624"/>
      <c r="BJ16" s="624"/>
      <c r="BK16" s="624"/>
      <c r="BL16" s="624"/>
      <c r="BM16" s="624"/>
      <c r="BN16" s="625"/>
      <c r="BO16" s="626">
        <v>0.1</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1830349</v>
      </c>
      <c r="S17" s="624"/>
      <c r="T17" s="624"/>
      <c r="U17" s="624"/>
      <c r="V17" s="624"/>
      <c r="W17" s="624"/>
      <c r="X17" s="624"/>
      <c r="Y17" s="625"/>
      <c r="Z17" s="626">
        <v>22.1</v>
      </c>
      <c r="AA17" s="626"/>
      <c r="AB17" s="626"/>
      <c r="AC17" s="626"/>
      <c r="AD17" s="627">
        <v>1830349</v>
      </c>
      <c r="AE17" s="627"/>
      <c r="AF17" s="627"/>
      <c r="AG17" s="627"/>
      <c r="AH17" s="627"/>
      <c r="AI17" s="627"/>
      <c r="AJ17" s="627"/>
      <c r="AK17" s="627"/>
      <c r="AL17" s="628">
        <v>76.2</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364215</v>
      </c>
      <c r="CS17" s="624"/>
      <c r="CT17" s="624"/>
      <c r="CU17" s="624"/>
      <c r="CV17" s="624"/>
      <c r="CW17" s="624"/>
      <c r="CX17" s="624"/>
      <c r="CY17" s="625"/>
      <c r="CZ17" s="626">
        <v>4.5</v>
      </c>
      <c r="DA17" s="626"/>
      <c r="DB17" s="626"/>
      <c r="DC17" s="626"/>
      <c r="DD17" s="632" t="s">
        <v>108</v>
      </c>
      <c r="DE17" s="624"/>
      <c r="DF17" s="624"/>
      <c r="DG17" s="624"/>
      <c r="DH17" s="624"/>
      <c r="DI17" s="624"/>
      <c r="DJ17" s="624"/>
      <c r="DK17" s="624"/>
      <c r="DL17" s="624"/>
      <c r="DM17" s="624"/>
      <c r="DN17" s="624"/>
      <c r="DO17" s="624"/>
      <c r="DP17" s="625"/>
      <c r="DQ17" s="632">
        <v>359332</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238940</v>
      </c>
      <c r="S18" s="624"/>
      <c r="T18" s="624"/>
      <c r="U18" s="624"/>
      <c r="V18" s="624"/>
      <c r="W18" s="624"/>
      <c r="X18" s="624"/>
      <c r="Y18" s="625"/>
      <c r="Z18" s="626">
        <v>2.9</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v>12788</v>
      </c>
      <c r="CS18" s="624"/>
      <c r="CT18" s="624"/>
      <c r="CU18" s="624"/>
      <c r="CV18" s="624"/>
      <c r="CW18" s="624"/>
      <c r="CX18" s="624"/>
      <c r="CY18" s="625"/>
      <c r="CZ18" s="626">
        <v>0.2</v>
      </c>
      <c r="DA18" s="626"/>
      <c r="DB18" s="626"/>
      <c r="DC18" s="626"/>
      <c r="DD18" s="632" t="s">
        <v>108</v>
      </c>
      <c r="DE18" s="624"/>
      <c r="DF18" s="624"/>
      <c r="DG18" s="624"/>
      <c r="DH18" s="624"/>
      <c r="DI18" s="624"/>
      <c r="DJ18" s="624"/>
      <c r="DK18" s="624"/>
      <c r="DL18" s="624"/>
      <c r="DM18" s="624"/>
      <c r="DN18" s="624"/>
      <c r="DO18" s="624"/>
      <c r="DP18" s="625"/>
      <c r="DQ18" s="632">
        <v>12788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2543339</v>
      </c>
      <c r="S20" s="624"/>
      <c r="T20" s="624"/>
      <c r="U20" s="624"/>
      <c r="V20" s="624"/>
      <c r="W20" s="624"/>
      <c r="X20" s="624"/>
      <c r="Y20" s="625"/>
      <c r="Z20" s="626">
        <v>30.7</v>
      </c>
      <c r="AA20" s="626"/>
      <c r="AB20" s="626"/>
      <c r="AC20" s="626"/>
      <c r="AD20" s="627">
        <v>2304399</v>
      </c>
      <c r="AE20" s="627"/>
      <c r="AF20" s="627"/>
      <c r="AG20" s="627"/>
      <c r="AH20" s="627"/>
      <c r="AI20" s="627"/>
      <c r="AJ20" s="627"/>
      <c r="AK20" s="627"/>
      <c r="AL20" s="628">
        <v>96</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8025396</v>
      </c>
      <c r="CS20" s="624"/>
      <c r="CT20" s="624"/>
      <c r="CU20" s="624"/>
      <c r="CV20" s="624"/>
      <c r="CW20" s="624"/>
      <c r="CX20" s="624"/>
      <c r="CY20" s="625"/>
      <c r="CZ20" s="626">
        <v>100</v>
      </c>
      <c r="DA20" s="626"/>
      <c r="DB20" s="626"/>
      <c r="DC20" s="626"/>
      <c r="DD20" s="632">
        <v>4264958</v>
      </c>
      <c r="DE20" s="624"/>
      <c r="DF20" s="624"/>
      <c r="DG20" s="624"/>
      <c r="DH20" s="624"/>
      <c r="DI20" s="624"/>
      <c r="DJ20" s="624"/>
      <c r="DK20" s="624"/>
      <c r="DL20" s="624"/>
      <c r="DM20" s="624"/>
      <c r="DN20" s="624"/>
      <c r="DO20" s="624"/>
      <c r="DP20" s="625"/>
      <c r="DQ20" s="632">
        <v>3496103</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1721</v>
      </c>
      <c r="S21" s="624"/>
      <c r="T21" s="624"/>
      <c r="U21" s="624"/>
      <c r="V21" s="624"/>
      <c r="W21" s="624"/>
      <c r="X21" s="624"/>
      <c r="Y21" s="625"/>
      <c r="Z21" s="626">
        <v>0</v>
      </c>
      <c r="AA21" s="626"/>
      <c r="AB21" s="626"/>
      <c r="AC21" s="626"/>
      <c r="AD21" s="627">
        <v>1721</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36258</v>
      </c>
      <c r="S22" s="624"/>
      <c r="T22" s="624"/>
      <c r="U22" s="624"/>
      <c r="V22" s="624"/>
      <c r="W22" s="624"/>
      <c r="X22" s="624"/>
      <c r="Y22" s="625"/>
      <c r="Z22" s="626">
        <v>0.4</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74624</v>
      </c>
      <c r="S23" s="624"/>
      <c r="T23" s="624"/>
      <c r="U23" s="624"/>
      <c r="V23" s="624"/>
      <c r="W23" s="624"/>
      <c r="X23" s="624"/>
      <c r="Y23" s="625"/>
      <c r="Z23" s="626">
        <v>0.9</v>
      </c>
      <c r="AA23" s="626"/>
      <c r="AB23" s="626"/>
      <c r="AC23" s="626"/>
      <c r="AD23" s="627" t="s">
        <v>108</v>
      </c>
      <c r="AE23" s="627"/>
      <c r="AF23" s="627"/>
      <c r="AG23" s="627"/>
      <c r="AH23" s="627"/>
      <c r="AI23" s="627"/>
      <c r="AJ23" s="627"/>
      <c r="AK23" s="627"/>
      <c r="AL23" s="628" t="s">
        <v>108</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8" t="s">
        <v>265</v>
      </c>
      <c r="DM23" s="649"/>
      <c r="DN23" s="649"/>
      <c r="DO23" s="649"/>
      <c r="DP23" s="649"/>
      <c r="DQ23" s="649"/>
      <c r="DR23" s="649"/>
      <c r="DS23" s="649"/>
      <c r="DT23" s="649"/>
      <c r="DU23" s="649"/>
      <c r="DV23" s="650"/>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308109</v>
      </c>
      <c r="S24" s="624"/>
      <c r="T24" s="624"/>
      <c r="U24" s="624"/>
      <c r="V24" s="624"/>
      <c r="W24" s="624"/>
      <c r="X24" s="624"/>
      <c r="Y24" s="625"/>
      <c r="Z24" s="626">
        <v>3.7</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1587527</v>
      </c>
      <c r="CS24" s="613"/>
      <c r="CT24" s="613"/>
      <c r="CU24" s="613"/>
      <c r="CV24" s="613"/>
      <c r="CW24" s="613"/>
      <c r="CX24" s="613"/>
      <c r="CY24" s="614"/>
      <c r="CZ24" s="652">
        <v>19.8</v>
      </c>
      <c r="DA24" s="653"/>
      <c r="DB24" s="653"/>
      <c r="DC24" s="654"/>
      <c r="DD24" s="651">
        <v>1259781</v>
      </c>
      <c r="DE24" s="613"/>
      <c r="DF24" s="613"/>
      <c r="DG24" s="613"/>
      <c r="DH24" s="613"/>
      <c r="DI24" s="613"/>
      <c r="DJ24" s="613"/>
      <c r="DK24" s="614"/>
      <c r="DL24" s="651">
        <v>1230644</v>
      </c>
      <c r="DM24" s="613"/>
      <c r="DN24" s="613"/>
      <c r="DO24" s="613"/>
      <c r="DP24" s="613"/>
      <c r="DQ24" s="613"/>
      <c r="DR24" s="613"/>
      <c r="DS24" s="613"/>
      <c r="DT24" s="613"/>
      <c r="DU24" s="613"/>
      <c r="DV24" s="614"/>
      <c r="DW24" s="617">
        <v>48.9</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2065179</v>
      </c>
      <c r="S25" s="624"/>
      <c r="T25" s="624"/>
      <c r="U25" s="624"/>
      <c r="V25" s="624"/>
      <c r="W25" s="624"/>
      <c r="X25" s="624"/>
      <c r="Y25" s="625"/>
      <c r="Z25" s="626">
        <v>24.9</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906624</v>
      </c>
      <c r="CS25" s="643"/>
      <c r="CT25" s="643"/>
      <c r="CU25" s="643"/>
      <c r="CV25" s="643"/>
      <c r="CW25" s="643"/>
      <c r="CX25" s="643"/>
      <c r="CY25" s="644"/>
      <c r="CZ25" s="657">
        <v>11.3</v>
      </c>
      <c r="DA25" s="658"/>
      <c r="DB25" s="658"/>
      <c r="DC25" s="659"/>
      <c r="DD25" s="632">
        <v>806578</v>
      </c>
      <c r="DE25" s="643"/>
      <c r="DF25" s="643"/>
      <c r="DG25" s="643"/>
      <c r="DH25" s="643"/>
      <c r="DI25" s="643"/>
      <c r="DJ25" s="643"/>
      <c r="DK25" s="644"/>
      <c r="DL25" s="632">
        <v>794620</v>
      </c>
      <c r="DM25" s="643"/>
      <c r="DN25" s="643"/>
      <c r="DO25" s="643"/>
      <c r="DP25" s="643"/>
      <c r="DQ25" s="643"/>
      <c r="DR25" s="643"/>
      <c r="DS25" s="643"/>
      <c r="DT25" s="643"/>
      <c r="DU25" s="643"/>
      <c r="DV25" s="644"/>
      <c r="DW25" s="628">
        <v>31.6</v>
      </c>
      <c r="DX25" s="655"/>
      <c r="DY25" s="655"/>
      <c r="DZ25" s="655"/>
      <c r="EA25" s="655"/>
      <c r="EB25" s="655"/>
      <c r="EC25" s="656"/>
    </row>
    <row r="26" spans="2:133" ht="11.25" customHeight="1">
      <c r="B26" s="660" t="s">
        <v>273</v>
      </c>
      <c r="C26" s="661"/>
      <c r="D26" s="661"/>
      <c r="E26" s="661"/>
      <c r="F26" s="661"/>
      <c r="G26" s="661"/>
      <c r="H26" s="661"/>
      <c r="I26" s="661"/>
      <c r="J26" s="661"/>
      <c r="K26" s="661"/>
      <c r="L26" s="661"/>
      <c r="M26" s="661"/>
      <c r="N26" s="661"/>
      <c r="O26" s="661"/>
      <c r="P26" s="661"/>
      <c r="Q26" s="662"/>
      <c r="R26" s="623">
        <v>72124</v>
      </c>
      <c r="S26" s="624"/>
      <c r="T26" s="624"/>
      <c r="U26" s="624"/>
      <c r="V26" s="624"/>
      <c r="W26" s="624"/>
      <c r="X26" s="624"/>
      <c r="Y26" s="625"/>
      <c r="Z26" s="626">
        <v>0.9</v>
      </c>
      <c r="AA26" s="626"/>
      <c r="AB26" s="626"/>
      <c r="AC26" s="626"/>
      <c r="AD26" s="627">
        <v>72124</v>
      </c>
      <c r="AE26" s="627"/>
      <c r="AF26" s="627"/>
      <c r="AG26" s="627"/>
      <c r="AH26" s="627"/>
      <c r="AI26" s="627"/>
      <c r="AJ26" s="627"/>
      <c r="AK26" s="627"/>
      <c r="AL26" s="628">
        <v>3</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556729</v>
      </c>
      <c r="CS26" s="624"/>
      <c r="CT26" s="624"/>
      <c r="CU26" s="624"/>
      <c r="CV26" s="624"/>
      <c r="CW26" s="624"/>
      <c r="CX26" s="624"/>
      <c r="CY26" s="625"/>
      <c r="CZ26" s="657">
        <v>6.9</v>
      </c>
      <c r="DA26" s="658"/>
      <c r="DB26" s="658"/>
      <c r="DC26" s="659"/>
      <c r="DD26" s="632">
        <v>481927</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5"/>
      <c r="DY26" s="655"/>
      <c r="DZ26" s="655"/>
      <c r="EA26" s="655"/>
      <c r="EB26" s="655"/>
      <c r="EC26" s="656"/>
    </row>
    <row r="27" spans="2:133" ht="11.25" customHeight="1">
      <c r="B27" s="620" t="s">
        <v>276</v>
      </c>
      <c r="C27" s="621"/>
      <c r="D27" s="621"/>
      <c r="E27" s="621"/>
      <c r="F27" s="621"/>
      <c r="G27" s="621"/>
      <c r="H27" s="621"/>
      <c r="I27" s="621"/>
      <c r="J27" s="621"/>
      <c r="K27" s="621"/>
      <c r="L27" s="621"/>
      <c r="M27" s="621"/>
      <c r="N27" s="621"/>
      <c r="O27" s="621"/>
      <c r="P27" s="621"/>
      <c r="Q27" s="622"/>
      <c r="R27" s="623">
        <v>1527608</v>
      </c>
      <c r="S27" s="624"/>
      <c r="T27" s="624"/>
      <c r="U27" s="624"/>
      <c r="V27" s="624"/>
      <c r="W27" s="624"/>
      <c r="X27" s="624"/>
      <c r="Y27" s="625"/>
      <c r="Z27" s="626">
        <v>18.399999999999999</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344221</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316688</v>
      </c>
      <c r="CS27" s="643"/>
      <c r="CT27" s="643"/>
      <c r="CU27" s="643"/>
      <c r="CV27" s="643"/>
      <c r="CW27" s="643"/>
      <c r="CX27" s="643"/>
      <c r="CY27" s="644"/>
      <c r="CZ27" s="657">
        <v>3.9</v>
      </c>
      <c r="DA27" s="658"/>
      <c r="DB27" s="658"/>
      <c r="DC27" s="659"/>
      <c r="DD27" s="632">
        <v>93871</v>
      </c>
      <c r="DE27" s="643"/>
      <c r="DF27" s="643"/>
      <c r="DG27" s="643"/>
      <c r="DH27" s="643"/>
      <c r="DI27" s="643"/>
      <c r="DJ27" s="643"/>
      <c r="DK27" s="644"/>
      <c r="DL27" s="632">
        <v>76692</v>
      </c>
      <c r="DM27" s="643"/>
      <c r="DN27" s="643"/>
      <c r="DO27" s="643"/>
      <c r="DP27" s="643"/>
      <c r="DQ27" s="643"/>
      <c r="DR27" s="643"/>
      <c r="DS27" s="643"/>
      <c r="DT27" s="643"/>
      <c r="DU27" s="643"/>
      <c r="DV27" s="644"/>
      <c r="DW27" s="628">
        <v>3</v>
      </c>
      <c r="DX27" s="655"/>
      <c r="DY27" s="655"/>
      <c r="DZ27" s="655"/>
      <c r="EA27" s="655"/>
      <c r="EB27" s="655"/>
      <c r="EC27" s="656"/>
    </row>
    <row r="28" spans="2:133" ht="11.25" customHeight="1">
      <c r="B28" s="620" t="s">
        <v>279</v>
      </c>
      <c r="C28" s="621"/>
      <c r="D28" s="621"/>
      <c r="E28" s="621"/>
      <c r="F28" s="621"/>
      <c r="G28" s="621"/>
      <c r="H28" s="621"/>
      <c r="I28" s="621"/>
      <c r="J28" s="621"/>
      <c r="K28" s="621"/>
      <c r="L28" s="621"/>
      <c r="M28" s="621"/>
      <c r="N28" s="621"/>
      <c r="O28" s="621"/>
      <c r="P28" s="621"/>
      <c r="Q28" s="622"/>
      <c r="R28" s="623">
        <v>117432</v>
      </c>
      <c r="S28" s="624"/>
      <c r="T28" s="624"/>
      <c r="U28" s="624"/>
      <c r="V28" s="624"/>
      <c r="W28" s="624"/>
      <c r="X28" s="624"/>
      <c r="Y28" s="625"/>
      <c r="Z28" s="626">
        <v>1.4</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364215</v>
      </c>
      <c r="CS28" s="624"/>
      <c r="CT28" s="624"/>
      <c r="CU28" s="624"/>
      <c r="CV28" s="624"/>
      <c r="CW28" s="624"/>
      <c r="CX28" s="624"/>
      <c r="CY28" s="625"/>
      <c r="CZ28" s="657">
        <v>4.5</v>
      </c>
      <c r="DA28" s="658"/>
      <c r="DB28" s="658"/>
      <c r="DC28" s="659"/>
      <c r="DD28" s="632">
        <v>359332</v>
      </c>
      <c r="DE28" s="624"/>
      <c r="DF28" s="624"/>
      <c r="DG28" s="624"/>
      <c r="DH28" s="624"/>
      <c r="DI28" s="624"/>
      <c r="DJ28" s="624"/>
      <c r="DK28" s="625"/>
      <c r="DL28" s="632">
        <v>359332</v>
      </c>
      <c r="DM28" s="624"/>
      <c r="DN28" s="624"/>
      <c r="DO28" s="624"/>
      <c r="DP28" s="624"/>
      <c r="DQ28" s="624"/>
      <c r="DR28" s="624"/>
      <c r="DS28" s="624"/>
      <c r="DT28" s="624"/>
      <c r="DU28" s="624"/>
      <c r="DV28" s="625"/>
      <c r="DW28" s="628">
        <v>14.3</v>
      </c>
      <c r="DX28" s="655"/>
      <c r="DY28" s="655"/>
      <c r="DZ28" s="655"/>
      <c r="EA28" s="655"/>
      <c r="EB28" s="655"/>
      <c r="EC28" s="656"/>
    </row>
    <row r="29" spans="2:133" ht="11.25" customHeight="1">
      <c r="B29" s="620" t="s">
        <v>281</v>
      </c>
      <c r="C29" s="621"/>
      <c r="D29" s="621"/>
      <c r="E29" s="621"/>
      <c r="F29" s="621"/>
      <c r="G29" s="621"/>
      <c r="H29" s="621"/>
      <c r="I29" s="621"/>
      <c r="J29" s="621"/>
      <c r="K29" s="621"/>
      <c r="L29" s="621"/>
      <c r="M29" s="621"/>
      <c r="N29" s="621"/>
      <c r="O29" s="621"/>
      <c r="P29" s="621"/>
      <c r="Q29" s="622"/>
      <c r="R29" s="623">
        <v>10133</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364215</v>
      </c>
      <c r="CS29" s="643"/>
      <c r="CT29" s="643"/>
      <c r="CU29" s="643"/>
      <c r="CV29" s="643"/>
      <c r="CW29" s="643"/>
      <c r="CX29" s="643"/>
      <c r="CY29" s="644"/>
      <c r="CZ29" s="657">
        <v>4.5</v>
      </c>
      <c r="DA29" s="658"/>
      <c r="DB29" s="658"/>
      <c r="DC29" s="659"/>
      <c r="DD29" s="632">
        <v>359332</v>
      </c>
      <c r="DE29" s="643"/>
      <c r="DF29" s="643"/>
      <c r="DG29" s="643"/>
      <c r="DH29" s="643"/>
      <c r="DI29" s="643"/>
      <c r="DJ29" s="643"/>
      <c r="DK29" s="644"/>
      <c r="DL29" s="632">
        <v>359332</v>
      </c>
      <c r="DM29" s="643"/>
      <c r="DN29" s="643"/>
      <c r="DO29" s="643"/>
      <c r="DP29" s="643"/>
      <c r="DQ29" s="643"/>
      <c r="DR29" s="643"/>
      <c r="DS29" s="643"/>
      <c r="DT29" s="643"/>
      <c r="DU29" s="643"/>
      <c r="DV29" s="644"/>
      <c r="DW29" s="628">
        <v>14.3</v>
      </c>
      <c r="DX29" s="655"/>
      <c r="DY29" s="655"/>
      <c r="DZ29" s="655"/>
      <c r="EA29" s="655"/>
      <c r="EB29" s="655"/>
      <c r="EC29" s="656"/>
    </row>
    <row r="30" spans="2:133" ht="11.25" customHeight="1">
      <c r="B30" s="620" t="s">
        <v>286</v>
      </c>
      <c r="C30" s="621"/>
      <c r="D30" s="621"/>
      <c r="E30" s="621"/>
      <c r="F30" s="621"/>
      <c r="G30" s="621"/>
      <c r="H30" s="621"/>
      <c r="I30" s="621"/>
      <c r="J30" s="621"/>
      <c r="K30" s="621"/>
      <c r="L30" s="621"/>
      <c r="M30" s="621"/>
      <c r="N30" s="621"/>
      <c r="O30" s="621"/>
      <c r="P30" s="621"/>
      <c r="Q30" s="622"/>
      <c r="R30" s="623">
        <v>366373</v>
      </c>
      <c r="S30" s="624"/>
      <c r="T30" s="624"/>
      <c r="U30" s="624"/>
      <c r="V30" s="624"/>
      <c r="W30" s="624"/>
      <c r="X30" s="624"/>
      <c r="Y30" s="625"/>
      <c r="Z30" s="626">
        <v>4.4000000000000004</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98.9</v>
      </c>
      <c r="BH30" s="682"/>
      <c r="BI30" s="682"/>
      <c r="BJ30" s="682"/>
      <c r="BK30" s="682"/>
      <c r="BL30" s="682"/>
      <c r="BM30" s="618">
        <v>95.7</v>
      </c>
      <c r="BN30" s="682"/>
      <c r="BO30" s="682"/>
      <c r="BP30" s="682"/>
      <c r="BQ30" s="683"/>
      <c r="BR30" s="681">
        <v>98.4</v>
      </c>
      <c r="BS30" s="682"/>
      <c r="BT30" s="682"/>
      <c r="BU30" s="682"/>
      <c r="BV30" s="682"/>
      <c r="BW30" s="682"/>
      <c r="BX30" s="618">
        <v>93.8</v>
      </c>
      <c r="BY30" s="682"/>
      <c r="BZ30" s="682"/>
      <c r="CA30" s="682"/>
      <c r="CB30" s="683"/>
      <c r="CD30" s="686"/>
      <c r="CE30" s="687"/>
      <c r="CF30" s="637" t="s">
        <v>289</v>
      </c>
      <c r="CG30" s="638"/>
      <c r="CH30" s="638"/>
      <c r="CI30" s="638"/>
      <c r="CJ30" s="638"/>
      <c r="CK30" s="638"/>
      <c r="CL30" s="638"/>
      <c r="CM30" s="638"/>
      <c r="CN30" s="638"/>
      <c r="CO30" s="638"/>
      <c r="CP30" s="638"/>
      <c r="CQ30" s="639"/>
      <c r="CR30" s="623">
        <v>325392</v>
      </c>
      <c r="CS30" s="624"/>
      <c r="CT30" s="624"/>
      <c r="CU30" s="624"/>
      <c r="CV30" s="624"/>
      <c r="CW30" s="624"/>
      <c r="CX30" s="624"/>
      <c r="CY30" s="625"/>
      <c r="CZ30" s="657">
        <v>4.0999999999999996</v>
      </c>
      <c r="DA30" s="658"/>
      <c r="DB30" s="658"/>
      <c r="DC30" s="659"/>
      <c r="DD30" s="632">
        <v>320509</v>
      </c>
      <c r="DE30" s="624"/>
      <c r="DF30" s="624"/>
      <c r="DG30" s="624"/>
      <c r="DH30" s="624"/>
      <c r="DI30" s="624"/>
      <c r="DJ30" s="624"/>
      <c r="DK30" s="625"/>
      <c r="DL30" s="632">
        <v>320509</v>
      </c>
      <c r="DM30" s="624"/>
      <c r="DN30" s="624"/>
      <c r="DO30" s="624"/>
      <c r="DP30" s="624"/>
      <c r="DQ30" s="624"/>
      <c r="DR30" s="624"/>
      <c r="DS30" s="624"/>
      <c r="DT30" s="624"/>
      <c r="DU30" s="624"/>
      <c r="DV30" s="625"/>
      <c r="DW30" s="628">
        <v>12.7</v>
      </c>
      <c r="DX30" s="655"/>
      <c r="DY30" s="655"/>
      <c r="DZ30" s="655"/>
      <c r="EA30" s="655"/>
      <c r="EB30" s="655"/>
      <c r="EC30" s="656"/>
    </row>
    <row r="31" spans="2:133" ht="11.25" customHeight="1">
      <c r="B31" s="620" t="s">
        <v>290</v>
      </c>
      <c r="C31" s="621"/>
      <c r="D31" s="621"/>
      <c r="E31" s="621"/>
      <c r="F31" s="621"/>
      <c r="G31" s="621"/>
      <c r="H31" s="621"/>
      <c r="I31" s="621"/>
      <c r="J31" s="621"/>
      <c r="K31" s="621"/>
      <c r="L31" s="621"/>
      <c r="M31" s="621"/>
      <c r="N31" s="621"/>
      <c r="O31" s="621"/>
      <c r="P31" s="621"/>
      <c r="Q31" s="622"/>
      <c r="R31" s="623">
        <v>240472</v>
      </c>
      <c r="S31" s="624"/>
      <c r="T31" s="624"/>
      <c r="U31" s="624"/>
      <c r="V31" s="624"/>
      <c r="W31" s="624"/>
      <c r="X31" s="624"/>
      <c r="Y31" s="625"/>
      <c r="Z31" s="626">
        <v>2.9</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98.8</v>
      </c>
      <c r="BH31" s="643"/>
      <c r="BI31" s="643"/>
      <c r="BJ31" s="643"/>
      <c r="BK31" s="643"/>
      <c r="BL31" s="643"/>
      <c r="BM31" s="629">
        <v>96.5</v>
      </c>
      <c r="BN31" s="679"/>
      <c r="BO31" s="679"/>
      <c r="BP31" s="679"/>
      <c r="BQ31" s="680"/>
      <c r="BR31" s="678">
        <v>98</v>
      </c>
      <c r="BS31" s="643"/>
      <c r="BT31" s="643"/>
      <c r="BU31" s="643"/>
      <c r="BV31" s="643"/>
      <c r="BW31" s="643"/>
      <c r="BX31" s="629">
        <v>96</v>
      </c>
      <c r="BY31" s="679"/>
      <c r="BZ31" s="679"/>
      <c r="CA31" s="679"/>
      <c r="CB31" s="680"/>
      <c r="CD31" s="686"/>
      <c r="CE31" s="687"/>
      <c r="CF31" s="637" t="s">
        <v>293</v>
      </c>
      <c r="CG31" s="638"/>
      <c r="CH31" s="638"/>
      <c r="CI31" s="638"/>
      <c r="CJ31" s="638"/>
      <c r="CK31" s="638"/>
      <c r="CL31" s="638"/>
      <c r="CM31" s="638"/>
      <c r="CN31" s="638"/>
      <c r="CO31" s="638"/>
      <c r="CP31" s="638"/>
      <c r="CQ31" s="639"/>
      <c r="CR31" s="623">
        <v>38823</v>
      </c>
      <c r="CS31" s="643"/>
      <c r="CT31" s="643"/>
      <c r="CU31" s="643"/>
      <c r="CV31" s="643"/>
      <c r="CW31" s="643"/>
      <c r="CX31" s="643"/>
      <c r="CY31" s="644"/>
      <c r="CZ31" s="657">
        <v>0.5</v>
      </c>
      <c r="DA31" s="658"/>
      <c r="DB31" s="658"/>
      <c r="DC31" s="659"/>
      <c r="DD31" s="632">
        <v>38823</v>
      </c>
      <c r="DE31" s="643"/>
      <c r="DF31" s="643"/>
      <c r="DG31" s="643"/>
      <c r="DH31" s="643"/>
      <c r="DI31" s="643"/>
      <c r="DJ31" s="643"/>
      <c r="DK31" s="644"/>
      <c r="DL31" s="632">
        <v>38823</v>
      </c>
      <c r="DM31" s="643"/>
      <c r="DN31" s="643"/>
      <c r="DO31" s="643"/>
      <c r="DP31" s="643"/>
      <c r="DQ31" s="643"/>
      <c r="DR31" s="643"/>
      <c r="DS31" s="643"/>
      <c r="DT31" s="643"/>
      <c r="DU31" s="643"/>
      <c r="DV31" s="644"/>
      <c r="DW31" s="628">
        <v>1.5</v>
      </c>
      <c r="DX31" s="655"/>
      <c r="DY31" s="655"/>
      <c r="DZ31" s="655"/>
      <c r="EA31" s="655"/>
      <c r="EB31" s="655"/>
      <c r="EC31" s="656"/>
    </row>
    <row r="32" spans="2:133" ht="11.25" customHeight="1">
      <c r="B32" s="620" t="s">
        <v>294</v>
      </c>
      <c r="C32" s="621"/>
      <c r="D32" s="621"/>
      <c r="E32" s="621"/>
      <c r="F32" s="621"/>
      <c r="G32" s="621"/>
      <c r="H32" s="621"/>
      <c r="I32" s="621"/>
      <c r="J32" s="621"/>
      <c r="K32" s="621"/>
      <c r="L32" s="621"/>
      <c r="M32" s="621"/>
      <c r="N32" s="621"/>
      <c r="O32" s="621"/>
      <c r="P32" s="621"/>
      <c r="Q32" s="622"/>
      <c r="R32" s="623">
        <v>121532</v>
      </c>
      <c r="S32" s="624"/>
      <c r="T32" s="624"/>
      <c r="U32" s="624"/>
      <c r="V32" s="624"/>
      <c r="W32" s="624"/>
      <c r="X32" s="624"/>
      <c r="Y32" s="625"/>
      <c r="Z32" s="626">
        <v>1.5</v>
      </c>
      <c r="AA32" s="626"/>
      <c r="AB32" s="626"/>
      <c r="AC32" s="626"/>
      <c r="AD32" s="627">
        <v>22638</v>
      </c>
      <c r="AE32" s="627"/>
      <c r="AF32" s="627"/>
      <c r="AG32" s="627"/>
      <c r="AH32" s="627"/>
      <c r="AI32" s="627"/>
      <c r="AJ32" s="627"/>
      <c r="AK32" s="627"/>
      <c r="AL32" s="628">
        <v>0.9</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98.6</v>
      </c>
      <c r="BH32" s="691"/>
      <c r="BI32" s="691"/>
      <c r="BJ32" s="691"/>
      <c r="BK32" s="691"/>
      <c r="BL32" s="691"/>
      <c r="BM32" s="692">
        <v>93.9</v>
      </c>
      <c r="BN32" s="691"/>
      <c r="BO32" s="691"/>
      <c r="BP32" s="691"/>
      <c r="BQ32" s="693"/>
      <c r="BR32" s="690">
        <v>98.2</v>
      </c>
      <c r="BS32" s="691"/>
      <c r="BT32" s="691"/>
      <c r="BU32" s="691"/>
      <c r="BV32" s="691"/>
      <c r="BW32" s="691"/>
      <c r="BX32" s="692">
        <v>90.5</v>
      </c>
      <c r="BY32" s="691"/>
      <c r="BZ32" s="691"/>
      <c r="CA32" s="691"/>
      <c r="CB32" s="693"/>
      <c r="CD32" s="688"/>
      <c r="CE32" s="689"/>
      <c r="CF32" s="637" t="s">
        <v>296</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5"/>
      <c r="DY32" s="655"/>
      <c r="DZ32" s="655"/>
      <c r="EA32" s="655"/>
      <c r="EB32" s="655"/>
      <c r="EC32" s="656"/>
    </row>
    <row r="33" spans="2:133" ht="11.25" customHeight="1">
      <c r="B33" s="620" t="s">
        <v>297</v>
      </c>
      <c r="C33" s="621"/>
      <c r="D33" s="621"/>
      <c r="E33" s="621"/>
      <c r="F33" s="621"/>
      <c r="G33" s="621"/>
      <c r="H33" s="621"/>
      <c r="I33" s="621"/>
      <c r="J33" s="621"/>
      <c r="K33" s="621"/>
      <c r="L33" s="621"/>
      <c r="M33" s="621"/>
      <c r="N33" s="621"/>
      <c r="O33" s="621"/>
      <c r="P33" s="621"/>
      <c r="Q33" s="622"/>
      <c r="R33" s="623">
        <v>808772</v>
      </c>
      <c r="S33" s="624"/>
      <c r="T33" s="624"/>
      <c r="U33" s="624"/>
      <c r="V33" s="624"/>
      <c r="W33" s="624"/>
      <c r="X33" s="624"/>
      <c r="Y33" s="625"/>
      <c r="Z33" s="626">
        <v>9.8000000000000007</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2172911</v>
      </c>
      <c r="CS33" s="643"/>
      <c r="CT33" s="643"/>
      <c r="CU33" s="643"/>
      <c r="CV33" s="643"/>
      <c r="CW33" s="643"/>
      <c r="CX33" s="643"/>
      <c r="CY33" s="644"/>
      <c r="CZ33" s="657">
        <v>27.1</v>
      </c>
      <c r="DA33" s="658"/>
      <c r="DB33" s="658"/>
      <c r="DC33" s="659"/>
      <c r="DD33" s="632">
        <v>1494072</v>
      </c>
      <c r="DE33" s="643"/>
      <c r="DF33" s="643"/>
      <c r="DG33" s="643"/>
      <c r="DH33" s="643"/>
      <c r="DI33" s="643"/>
      <c r="DJ33" s="643"/>
      <c r="DK33" s="644"/>
      <c r="DL33" s="632">
        <v>668795</v>
      </c>
      <c r="DM33" s="643"/>
      <c r="DN33" s="643"/>
      <c r="DO33" s="643"/>
      <c r="DP33" s="643"/>
      <c r="DQ33" s="643"/>
      <c r="DR33" s="643"/>
      <c r="DS33" s="643"/>
      <c r="DT33" s="643"/>
      <c r="DU33" s="643"/>
      <c r="DV33" s="644"/>
      <c r="DW33" s="628">
        <v>26.6</v>
      </c>
      <c r="DX33" s="655"/>
      <c r="DY33" s="655"/>
      <c r="DZ33" s="655"/>
      <c r="EA33" s="655"/>
      <c r="EB33" s="655"/>
      <c r="EC33" s="656"/>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1100846</v>
      </c>
      <c r="CS34" s="624"/>
      <c r="CT34" s="624"/>
      <c r="CU34" s="624"/>
      <c r="CV34" s="624"/>
      <c r="CW34" s="624"/>
      <c r="CX34" s="624"/>
      <c r="CY34" s="625"/>
      <c r="CZ34" s="657">
        <v>13.7</v>
      </c>
      <c r="DA34" s="658"/>
      <c r="DB34" s="658"/>
      <c r="DC34" s="659"/>
      <c r="DD34" s="632">
        <v>686974</v>
      </c>
      <c r="DE34" s="624"/>
      <c r="DF34" s="624"/>
      <c r="DG34" s="624"/>
      <c r="DH34" s="624"/>
      <c r="DI34" s="624"/>
      <c r="DJ34" s="624"/>
      <c r="DK34" s="625"/>
      <c r="DL34" s="632">
        <v>377013</v>
      </c>
      <c r="DM34" s="624"/>
      <c r="DN34" s="624"/>
      <c r="DO34" s="624"/>
      <c r="DP34" s="624"/>
      <c r="DQ34" s="624"/>
      <c r="DR34" s="624"/>
      <c r="DS34" s="624"/>
      <c r="DT34" s="624"/>
      <c r="DU34" s="624"/>
      <c r="DV34" s="625"/>
      <c r="DW34" s="628">
        <v>15</v>
      </c>
      <c r="DX34" s="655"/>
      <c r="DY34" s="655"/>
      <c r="DZ34" s="655"/>
      <c r="EA34" s="655"/>
      <c r="EB34" s="655"/>
      <c r="EC34" s="656"/>
    </row>
    <row r="35" spans="2:133" ht="11.25" customHeight="1">
      <c r="B35" s="620" t="s">
        <v>303</v>
      </c>
      <c r="C35" s="621"/>
      <c r="D35" s="621"/>
      <c r="E35" s="621"/>
      <c r="F35" s="621"/>
      <c r="G35" s="621"/>
      <c r="H35" s="621"/>
      <c r="I35" s="621"/>
      <c r="J35" s="621"/>
      <c r="K35" s="621"/>
      <c r="L35" s="621"/>
      <c r="M35" s="621"/>
      <c r="N35" s="621"/>
      <c r="O35" s="621"/>
      <c r="P35" s="621"/>
      <c r="Q35" s="622"/>
      <c r="R35" s="623">
        <v>117372</v>
      </c>
      <c r="S35" s="624"/>
      <c r="T35" s="624"/>
      <c r="U35" s="624"/>
      <c r="V35" s="624"/>
      <c r="W35" s="624"/>
      <c r="X35" s="624"/>
      <c r="Y35" s="625"/>
      <c r="Z35" s="626">
        <v>1.4</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337425</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22147</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28084</v>
      </c>
      <c r="CS35" s="643"/>
      <c r="CT35" s="643"/>
      <c r="CU35" s="643"/>
      <c r="CV35" s="643"/>
      <c r="CW35" s="643"/>
      <c r="CX35" s="643"/>
      <c r="CY35" s="644"/>
      <c r="CZ35" s="657">
        <v>0.3</v>
      </c>
      <c r="DA35" s="658"/>
      <c r="DB35" s="658"/>
      <c r="DC35" s="659"/>
      <c r="DD35" s="632">
        <v>28084</v>
      </c>
      <c r="DE35" s="643"/>
      <c r="DF35" s="643"/>
      <c r="DG35" s="643"/>
      <c r="DH35" s="643"/>
      <c r="DI35" s="643"/>
      <c r="DJ35" s="643"/>
      <c r="DK35" s="644"/>
      <c r="DL35" s="632">
        <v>22200</v>
      </c>
      <c r="DM35" s="643"/>
      <c r="DN35" s="643"/>
      <c r="DO35" s="643"/>
      <c r="DP35" s="643"/>
      <c r="DQ35" s="643"/>
      <c r="DR35" s="643"/>
      <c r="DS35" s="643"/>
      <c r="DT35" s="643"/>
      <c r="DU35" s="643"/>
      <c r="DV35" s="644"/>
      <c r="DW35" s="628">
        <v>0.9</v>
      </c>
      <c r="DX35" s="655"/>
      <c r="DY35" s="655"/>
      <c r="DZ35" s="655"/>
      <c r="EA35" s="655"/>
      <c r="EB35" s="655"/>
      <c r="EC35" s="656"/>
    </row>
    <row r="36" spans="2:133" ht="11.25" customHeight="1">
      <c r="B36" s="666" t="s">
        <v>307</v>
      </c>
      <c r="C36" s="667"/>
      <c r="D36" s="667"/>
      <c r="E36" s="667"/>
      <c r="F36" s="667"/>
      <c r="G36" s="667"/>
      <c r="H36" s="667"/>
      <c r="I36" s="667"/>
      <c r="J36" s="667"/>
      <c r="K36" s="667"/>
      <c r="L36" s="667"/>
      <c r="M36" s="667"/>
      <c r="N36" s="667"/>
      <c r="O36" s="667"/>
      <c r="P36" s="667"/>
      <c r="Q36" s="668"/>
      <c r="R36" s="695">
        <v>8293676</v>
      </c>
      <c r="S36" s="696"/>
      <c r="T36" s="696"/>
      <c r="U36" s="696"/>
      <c r="V36" s="696"/>
      <c r="W36" s="696"/>
      <c r="X36" s="696"/>
      <c r="Y36" s="697"/>
      <c r="Z36" s="698">
        <v>100</v>
      </c>
      <c r="AA36" s="698"/>
      <c r="AB36" s="698"/>
      <c r="AC36" s="698"/>
      <c r="AD36" s="699">
        <v>2400882</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12572</v>
      </c>
      <c r="BA36" s="624"/>
      <c r="BB36" s="624"/>
      <c r="BC36" s="624"/>
      <c r="BD36" s="643"/>
      <c r="BE36" s="643"/>
      <c r="BF36" s="680"/>
      <c r="BG36" s="637" t="s">
        <v>309</v>
      </c>
      <c r="BH36" s="638"/>
      <c r="BI36" s="638"/>
      <c r="BJ36" s="638"/>
      <c r="BK36" s="638"/>
      <c r="BL36" s="638"/>
      <c r="BM36" s="638"/>
      <c r="BN36" s="638"/>
      <c r="BO36" s="638"/>
      <c r="BP36" s="638"/>
      <c r="BQ36" s="638"/>
      <c r="BR36" s="638"/>
      <c r="BS36" s="638"/>
      <c r="BT36" s="638"/>
      <c r="BU36" s="639"/>
      <c r="BV36" s="623">
        <v>-30262</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338159</v>
      </c>
      <c r="CS36" s="624"/>
      <c r="CT36" s="624"/>
      <c r="CU36" s="624"/>
      <c r="CV36" s="624"/>
      <c r="CW36" s="624"/>
      <c r="CX36" s="624"/>
      <c r="CY36" s="625"/>
      <c r="CZ36" s="657">
        <v>4.2</v>
      </c>
      <c r="DA36" s="658"/>
      <c r="DB36" s="658"/>
      <c r="DC36" s="659"/>
      <c r="DD36" s="632">
        <v>210651</v>
      </c>
      <c r="DE36" s="624"/>
      <c r="DF36" s="624"/>
      <c r="DG36" s="624"/>
      <c r="DH36" s="624"/>
      <c r="DI36" s="624"/>
      <c r="DJ36" s="624"/>
      <c r="DK36" s="625"/>
      <c r="DL36" s="632">
        <v>101789</v>
      </c>
      <c r="DM36" s="624"/>
      <c r="DN36" s="624"/>
      <c r="DO36" s="624"/>
      <c r="DP36" s="624"/>
      <c r="DQ36" s="624"/>
      <c r="DR36" s="624"/>
      <c r="DS36" s="624"/>
      <c r="DT36" s="624"/>
      <c r="DU36" s="624"/>
      <c r="DV36" s="625"/>
      <c r="DW36" s="628">
        <v>4</v>
      </c>
      <c r="DX36" s="655"/>
      <c r="DY36" s="655"/>
      <c r="DZ36" s="655"/>
      <c r="EA36" s="655"/>
      <c r="EB36" s="655"/>
      <c r="EC36" s="656"/>
    </row>
    <row r="37" spans="2:133" ht="11.25" customHeight="1">
      <c r="AQ37" s="702" t="s">
        <v>311</v>
      </c>
      <c r="AR37" s="703"/>
      <c r="AS37" s="703"/>
      <c r="AT37" s="703"/>
      <c r="AU37" s="703"/>
      <c r="AV37" s="703"/>
      <c r="AW37" s="703"/>
      <c r="AX37" s="703"/>
      <c r="AY37" s="704"/>
      <c r="AZ37" s="623">
        <v>1200</v>
      </c>
      <c r="BA37" s="624"/>
      <c r="BB37" s="624"/>
      <c r="BC37" s="624"/>
      <c r="BD37" s="643"/>
      <c r="BE37" s="643"/>
      <c r="BF37" s="680"/>
      <c r="BG37" s="637" t="s">
        <v>312</v>
      </c>
      <c r="BH37" s="638"/>
      <c r="BI37" s="638"/>
      <c r="BJ37" s="638"/>
      <c r="BK37" s="638"/>
      <c r="BL37" s="638"/>
      <c r="BM37" s="638"/>
      <c r="BN37" s="638"/>
      <c r="BO37" s="638"/>
      <c r="BP37" s="638"/>
      <c r="BQ37" s="638"/>
      <c r="BR37" s="638"/>
      <c r="BS37" s="638"/>
      <c r="BT37" s="638"/>
      <c r="BU37" s="639"/>
      <c r="BV37" s="623">
        <v>1157</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22910</v>
      </c>
      <c r="CS37" s="643"/>
      <c r="CT37" s="643"/>
      <c r="CU37" s="643"/>
      <c r="CV37" s="643"/>
      <c r="CW37" s="643"/>
      <c r="CX37" s="643"/>
      <c r="CY37" s="644"/>
      <c r="CZ37" s="657">
        <v>0.3</v>
      </c>
      <c r="DA37" s="658"/>
      <c r="DB37" s="658"/>
      <c r="DC37" s="659"/>
      <c r="DD37" s="632">
        <v>13777</v>
      </c>
      <c r="DE37" s="643"/>
      <c r="DF37" s="643"/>
      <c r="DG37" s="643"/>
      <c r="DH37" s="643"/>
      <c r="DI37" s="643"/>
      <c r="DJ37" s="643"/>
      <c r="DK37" s="644"/>
      <c r="DL37" s="632">
        <v>13628</v>
      </c>
      <c r="DM37" s="643"/>
      <c r="DN37" s="643"/>
      <c r="DO37" s="643"/>
      <c r="DP37" s="643"/>
      <c r="DQ37" s="643"/>
      <c r="DR37" s="643"/>
      <c r="DS37" s="643"/>
      <c r="DT37" s="643"/>
      <c r="DU37" s="643"/>
      <c r="DV37" s="644"/>
      <c r="DW37" s="628">
        <v>0.5</v>
      </c>
      <c r="DX37" s="655"/>
      <c r="DY37" s="655"/>
      <c r="DZ37" s="655"/>
      <c r="EA37" s="655"/>
      <c r="EB37" s="655"/>
      <c r="EC37" s="656"/>
    </row>
    <row r="38" spans="2:133" ht="11.25" customHeight="1">
      <c r="AQ38" s="702" t="s">
        <v>314</v>
      </c>
      <c r="AR38" s="703"/>
      <c r="AS38" s="703"/>
      <c r="AT38" s="703"/>
      <c r="AU38" s="703"/>
      <c r="AV38" s="703"/>
      <c r="AW38" s="703"/>
      <c r="AX38" s="703"/>
      <c r="AY38" s="704"/>
      <c r="AZ38" s="623" t="s">
        <v>108</v>
      </c>
      <c r="BA38" s="624"/>
      <c r="BB38" s="624"/>
      <c r="BC38" s="624"/>
      <c r="BD38" s="643"/>
      <c r="BE38" s="643"/>
      <c r="BF38" s="680"/>
      <c r="BG38" s="637" t="s">
        <v>315</v>
      </c>
      <c r="BH38" s="638"/>
      <c r="BI38" s="638"/>
      <c r="BJ38" s="638"/>
      <c r="BK38" s="638"/>
      <c r="BL38" s="638"/>
      <c r="BM38" s="638"/>
      <c r="BN38" s="638"/>
      <c r="BO38" s="638"/>
      <c r="BP38" s="638"/>
      <c r="BQ38" s="638"/>
      <c r="BR38" s="638"/>
      <c r="BS38" s="638"/>
      <c r="BT38" s="638"/>
      <c r="BU38" s="639"/>
      <c r="BV38" s="623">
        <v>2123</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323653</v>
      </c>
      <c r="CS38" s="624"/>
      <c r="CT38" s="624"/>
      <c r="CU38" s="624"/>
      <c r="CV38" s="624"/>
      <c r="CW38" s="624"/>
      <c r="CX38" s="624"/>
      <c r="CY38" s="625"/>
      <c r="CZ38" s="657">
        <v>4</v>
      </c>
      <c r="DA38" s="658"/>
      <c r="DB38" s="658"/>
      <c r="DC38" s="659"/>
      <c r="DD38" s="632">
        <v>287449</v>
      </c>
      <c r="DE38" s="624"/>
      <c r="DF38" s="624"/>
      <c r="DG38" s="624"/>
      <c r="DH38" s="624"/>
      <c r="DI38" s="624"/>
      <c r="DJ38" s="624"/>
      <c r="DK38" s="625"/>
      <c r="DL38" s="632">
        <v>167793</v>
      </c>
      <c r="DM38" s="624"/>
      <c r="DN38" s="624"/>
      <c r="DO38" s="624"/>
      <c r="DP38" s="624"/>
      <c r="DQ38" s="624"/>
      <c r="DR38" s="624"/>
      <c r="DS38" s="624"/>
      <c r="DT38" s="624"/>
      <c r="DU38" s="624"/>
      <c r="DV38" s="625"/>
      <c r="DW38" s="628">
        <v>6.7</v>
      </c>
      <c r="DX38" s="655"/>
      <c r="DY38" s="655"/>
      <c r="DZ38" s="655"/>
      <c r="EA38" s="655"/>
      <c r="EB38" s="655"/>
      <c r="EC38" s="656"/>
    </row>
    <row r="39" spans="2:133" ht="11.25" customHeight="1">
      <c r="AQ39" s="702" t="s">
        <v>317</v>
      </c>
      <c r="AR39" s="703"/>
      <c r="AS39" s="703"/>
      <c r="AT39" s="703"/>
      <c r="AU39" s="703"/>
      <c r="AV39" s="703"/>
      <c r="AW39" s="703"/>
      <c r="AX39" s="703"/>
      <c r="AY39" s="704"/>
      <c r="AZ39" s="623" t="s">
        <v>108</v>
      </c>
      <c r="BA39" s="624"/>
      <c r="BB39" s="624"/>
      <c r="BC39" s="624"/>
      <c r="BD39" s="643"/>
      <c r="BE39" s="643"/>
      <c r="BF39" s="680"/>
      <c r="BG39" s="708" t="s">
        <v>318</v>
      </c>
      <c r="BH39" s="709"/>
      <c r="BI39" s="709"/>
      <c r="BJ39" s="709"/>
      <c r="BK39" s="709"/>
      <c r="BL39" s="187"/>
      <c r="BM39" s="638" t="s">
        <v>319</v>
      </c>
      <c r="BN39" s="638"/>
      <c r="BO39" s="638"/>
      <c r="BP39" s="638"/>
      <c r="BQ39" s="638"/>
      <c r="BR39" s="638"/>
      <c r="BS39" s="638"/>
      <c r="BT39" s="638"/>
      <c r="BU39" s="639"/>
      <c r="BV39" s="623">
        <v>64</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382169</v>
      </c>
      <c r="CS39" s="643"/>
      <c r="CT39" s="643"/>
      <c r="CU39" s="643"/>
      <c r="CV39" s="643"/>
      <c r="CW39" s="643"/>
      <c r="CX39" s="643"/>
      <c r="CY39" s="644"/>
      <c r="CZ39" s="657">
        <v>4.8</v>
      </c>
      <c r="DA39" s="658"/>
      <c r="DB39" s="658"/>
      <c r="DC39" s="659"/>
      <c r="DD39" s="632">
        <v>280914</v>
      </c>
      <c r="DE39" s="643"/>
      <c r="DF39" s="643"/>
      <c r="DG39" s="643"/>
      <c r="DH39" s="643"/>
      <c r="DI39" s="643"/>
      <c r="DJ39" s="643"/>
      <c r="DK39" s="644"/>
      <c r="DL39" s="632" t="s">
        <v>108</v>
      </c>
      <c r="DM39" s="643"/>
      <c r="DN39" s="643"/>
      <c r="DO39" s="643"/>
      <c r="DP39" s="643"/>
      <c r="DQ39" s="643"/>
      <c r="DR39" s="643"/>
      <c r="DS39" s="643"/>
      <c r="DT39" s="643"/>
      <c r="DU39" s="643"/>
      <c r="DV39" s="644"/>
      <c r="DW39" s="628" t="s">
        <v>108</v>
      </c>
      <c r="DX39" s="655"/>
      <c r="DY39" s="655"/>
      <c r="DZ39" s="655"/>
      <c r="EA39" s="655"/>
      <c r="EB39" s="655"/>
      <c r="EC39" s="65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161645</v>
      </c>
      <c r="BA40" s="624"/>
      <c r="BB40" s="624"/>
      <c r="BC40" s="624"/>
      <c r="BD40" s="643"/>
      <c r="BE40" s="643"/>
      <c r="BF40" s="680"/>
      <c r="BG40" s="708"/>
      <c r="BH40" s="709"/>
      <c r="BI40" s="709"/>
      <c r="BJ40" s="709"/>
      <c r="BK40" s="709"/>
      <c r="BL40" s="187"/>
      <c r="BM40" s="638" t="s">
        <v>322</v>
      </c>
      <c r="BN40" s="638"/>
      <c r="BO40" s="638"/>
      <c r="BP40" s="638"/>
      <c r="BQ40" s="638"/>
      <c r="BR40" s="638"/>
      <c r="BS40" s="638"/>
      <c r="BT40" s="638"/>
      <c r="BU40" s="639"/>
      <c r="BV40" s="623">
        <v>173</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t="s">
        <v>108</v>
      </c>
      <c r="CS40" s="624"/>
      <c r="CT40" s="624"/>
      <c r="CU40" s="624"/>
      <c r="CV40" s="624"/>
      <c r="CW40" s="624"/>
      <c r="CX40" s="624"/>
      <c r="CY40" s="625"/>
      <c r="CZ40" s="657" t="s">
        <v>108</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5"/>
      <c r="DY40" s="655"/>
      <c r="DZ40" s="655"/>
      <c r="EA40" s="655"/>
      <c r="EB40" s="655"/>
      <c r="EC40" s="65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324</v>
      </c>
      <c r="AR41" s="646"/>
      <c r="AS41" s="646"/>
      <c r="AT41" s="646"/>
      <c r="AU41" s="646"/>
      <c r="AV41" s="646"/>
      <c r="AW41" s="646"/>
      <c r="AX41" s="646"/>
      <c r="AY41" s="647"/>
      <c r="AZ41" s="695">
        <v>162008</v>
      </c>
      <c r="BA41" s="696"/>
      <c r="BB41" s="696"/>
      <c r="BC41" s="696"/>
      <c r="BD41" s="691"/>
      <c r="BE41" s="691"/>
      <c r="BF41" s="693"/>
      <c r="BG41" s="710"/>
      <c r="BH41" s="711"/>
      <c r="BI41" s="711"/>
      <c r="BJ41" s="711"/>
      <c r="BK41" s="711"/>
      <c r="BL41" s="189"/>
      <c r="BM41" s="646" t="s">
        <v>325</v>
      </c>
      <c r="BN41" s="646"/>
      <c r="BO41" s="646"/>
      <c r="BP41" s="646"/>
      <c r="BQ41" s="646"/>
      <c r="BR41" s="646"/>
      <c r="BS41" s="646"/>
      <c r="BT41" s="646"/>
      <c r="BU41" s="647"/>
      <c r="BV41" s="695">
        <v>275</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43"/>
      <c r="CT41" s="643"/>
      <c r="CU41" s="643"/>
      <c r="CV41" s="643"/>
      <c r="CW41" s="643"/>
      <c r="CX41" s="643"/>
      <c r="CY41" s="644"/>
      <c r="CZ41" s="657" t="s">
        <v>206</v>
      </c>
      <c r="DA41" s="658"/>
      <c r="DB41" s="658"/>
      <c r="DC41" s="659"/>
      <c r="DD41" s="632" t="s">
        <v>206</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4264958</v>
      </c>
      <c r="CS42" s="624"/>
      <c r="CT42" s="624"/>
      <c r="CU42" s="624"/>
      <c r="CV42" s="624"/>
      <c r="CW42" s="624"/>
      <c r="CX42" s="624"/>
      <c r="CY42" s="625"/>
      <c r="CZ42" s="657">
        <v>53.1</v>
      </c>
      <c r="DA42" s="706"/>
      <c r="DB42" s="706"/>
      <c r="DC42" s="707"/>
      <c r="DD42" s="632">
        <v>742250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2725</v>
      </c>
      <c r="CS43" s="643"/>
      <c r="CT43" s="643"/>
      <c r="CU43" s="643"/>
      <c r="CV43" s="643"/>
      <c r="CW43" s="643"/>
      <c r="CX43" s="643"/>
      <c r="CY43" s="644"/>
      <c r="CZ43" s="657">
        <v>0</v>
      </c>
      <c r="DA43" s="658"/>
      <c r="DB43" s="658"/>
      <c r="DC43" s="659"/>
      <c r="DD43" s="632">
        <v>2725</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4264958</v>
      </c>
      <c r="CS44" s="624"/>
      <c r="CT44" s="624"/>
      <c r="CU44" s="624"/>
      <c r="CV44" s="624"/>
      <c r="CW44" s="624"/>
      <c r="CX44" s="624"/>
      <c r="CY44" s="625"/>
      <c r="CZ44" s="657">
        <v>53.1</v>
      </c>
      <c r="DA44" s="706"/>
      <c r="DB44" s="706"/>
      <c r="DC44" s="707"/>
      <c r="DD44" s="632">
        <v>742250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3772489</v>
      </c>
      <c r="CS45" s="643"/>
      <c r="CT45" s="643"/>
      <c r="CU45" s="643"/>
      <c r="CV45" s="643"/>
      <c r="CW45" s="643"/>
      <c r="CX45" s="643"/>
      <c r="CY45" s="644"/>
      <c r="CZ45" s="657">
        <v>47</v>
      </c>
      <c r="DA45" s="658"/>
      <c r="DB45" s="658"/>
      <c r="DC45" s="659"/>
      <c r="DD45" s="632">
        <v>307966</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483477</v>
      </c>
      <c r="CS46" s="624"/>
      <c r="CT46" s="624"/>
      <c r="CU46" s="624"/>
      <c r="CV46" s="624"/>
      <c r="CW46" s="624"/>
      <c r="CX46" s="624"/>
      <c r="CY46" s="625"/>
      <c r="CZ46" s="657">
        <v>6</v>
      </c>
      <c r="DA46" s="706"/>
      <c r="DB46" s="706"/>
      <c r="DC46" s="707"/>
      <c r="DD46" s="632">
        <v>425292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t="s">
        <v>118</v>
      </c>
      <c r="CS47" s="643"/>
      <c r="CT47" s="643"/>
      <c r="CU47" s="643"/>
      <c r="CV47" s="643"/>
      <c r="CW47" s="643"/>
      <c r="CX47" s="643"/>
      <c r="CY47" s="644"/>
      <c r="CZ47" s="657" t="s">
        <v>118</v>
      </c>
      <c r="DA47" s="658"/>
      <c r="DB47" s="658"/>
      <c r="DC47" s="659"/>
      <c r="DD47" s="632" t="s">
        <v>118</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8025396</v>
      </c>
      <c r="CS49" s="691"/>
      <c r="CT49" s="691"/>
      <c r="CU49" s="691"/>
      <c r="CV49" s="691"/>
      <c r="CW49" s="691"/>
      <c r="CX49" s="691"/>
      <c r="CY49" s="718"/>
      <c r="CZ49" s="719">
        <v>100</v>
      </c>
      <c r="DA49" s="720"/>
      <c r="DB49" s="720"/>
      <c r="DC49" s="721"/>
      <c r="DD49" s="722">
        <v>3496103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7975</v>
      </c>
      <c r="R7" s="753"/>
      <c r="S7" s="753"/>
      <c r="T7" s="753"/>
      <c r="U7" s="753"/>
      <c r="V7" s="753">
        <v>7767</v>
      </c>
      <c r="W7" s="753"/>
      <c r="X7" s="753"/>
      <c r="Y7" s="753"/>
      <c r="Z7" s="753"/>
      <c r="AA7" s="753">
        <v>208</v>
      </c>
      <c r="AB7" s="753"/>
      <c r="AC7" s="753"/>
      <c r="AD7" s="753"/>
      <c r="AE7" s="754"/>
      <c r="AF7" s="755">
        <v>192</v>
      </c>
      <c r="AG7" s="756"/>
      <c r="AH7" s="756"/>
      <c r="AI7" s="756"/>
      <c r="AJ7" s="757"/>
      <c r="AK7" s="792">
        <v>366</v>
      </c>
      <c r="AL7" s="793"/>
      <c r="AM7" s="793"/>
      <c r="AN7" s="793"/>
      <c r="AO7" s="793"/>
      <c r="AP7" s="793">
        <v>4318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547</v>
      </c>
      <c r="BT7" s="797"/>
      <c r="BU7" s="797"/>
      <c r="BV7" s="797"/>
      <c r="BW7" s="797"/>
      <c r="BX7" s="797"/>
      <c r="BY7" s="797"/>
      <c r="BZ7" s="797"/>
      <c r="CA7" s="797"/>
      <c r="CB7" s="797"/>
      <c r="CC7" s="797"/>
      <c r="CD7" s="797"/>
      <c r="CE7" s="797"/>
      <c r="CF7" s="797"/>
      <c r="CG7" s="798"/>
      <c r="CH7" s="789">
        <v>5</v>
      </c>
      <c r="CI7" s="790"/>
      <c r="CJ7" s="790"/>
      <c r="CK7" s="790"/>
      <c r="CL7" s="791"/>
      <c r="CM7" s="789">
        <v>12</v>
      </c>
      <c r="CN7" s="790"/>
      <c r="CO7" s="790"/>
      <c r="CP7" s="790"/>
      <c r="CQ7" s="791"/>
      <c r="CR7" s="789">
        <v>20</v>
      </c>
      <c r="CS7" s="790"/>
      <c r="CT7" s="790"/>
      <c r="CU7" s="790"/>
      <c r="CV7" s="791"/>
      <c r="CW7" s="789">
        <v>0</v>
      </c>
      <c r="CX7" s="790"/>
      <c r="CY7" s="790"/>
      <c r="CZ7" s="790"/>
      <c r="DA7" s="791"/>
      <c r="DB7" s="789">
        <v>0</v>
      </c>
      <c r="DC7" s="790"/>
      <c r="DD7" s="790"/>
      <c r="DE7" s="790"/>
      <c r="DF7" s="791"/>
      <c r="DG7" s="789">
        <v>0</v>
      </c>
      <c r="DH7" s="790"/>
      <c r="DI7" s="790"/>
      <c r="DJ7" s="790"/>
      <c r="DK7" s="791"/>
      <c r="DL7" s="789">
        <v>0</v>
      </c>
      <c r="DM7" s="790"/>
      <c r="DN7" s="790"/>
      <c r="DO7" s="790"/>
      <c r="DP7" s="791"/>
      <c r="DQ7" s="789">
        <v>0</v>
      </c>
      <c r="DR7" s="790"/>
      <c r="DS7" s="790"/>
      <c r="DT7" s="790"/>
      <c r="DU7" s="791"/>
      <c r="DV7" s="770"/>
      <c r="DW7" s="771"/>
      <c r="DX7" s="771"/>
      <c r="DY7" s="771"/>
      <c r="DZ7" s="772"/>
      <c r="EA7" s="205"/>
    </row>
    <row r="8" spans="1:131" s="206" customFormat="1" ht="26.25" customHeight="1">
      <c r="A8" s="212">
        <v>2</v>
      </c>
      <c r="B8" s="773" t="s">
        <v>361</v>
      </c>
      <c r="C8" s="774"/>
      <c r="D8" s="774"/>
      <c r="E8" s="774"/>
      <c r="F8" s="774"/>
      <c r="G8" s="774"/>
      <c r="H8" s="774"/>
      <c r="I8" s="774"/>
      <c r="J8" s="774"/>
      <c r="K8" s="774"/>
      <c r="L8" s="774"/>
      <c r="M8" s="774"/>
      <c r="N8" s="774"/>
      <c r="O8" s="774"/>
      <c r="P8" s="775"/>
      <c r="Q8" s="776">
        <v>348</v>
      </c>
      <c r="R8" s="777"/>
      <c r="S8" s="777"/>
      <c r="T8" s="777"/>
      <c r="U8" s="777"/>
      <c r="V8" s="777">
        <v>288</v>
      </c>
      <c r="W8" s="777"/>
      <c r="X8" s="777"/>
      <c r="Y8" s="777"/>
      <c r="Z8" s="777"/>
      <c r="AA8" s="777">
        <v>60</v>
      </c>
      <c r="AB8" s="777"/>
      <c r="AC8" s="777"/>
      <c r="AD8" s="777"/>
      <c r="AE8" s="778"/>
      <c r="AF8" s="779">
        <v>60</v>
      </c>
      <c r="AG8" s="780"/>
      <c r="AH8" s="780"/>
      <c r="AI8" s="780"/>
      <c r="AJ8" s="781"/>
      <c r="AK8" s="782">
        <v>30</v>
      </c>
      <c r="AL8" s="783"/>
      <c r="AM8" s="783"/>
      <c r="AN8" s="783"/>
      <c r="AO8" s="783"/>
      <c r="AP8" s="783">
        <v>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548</v>
      </c>
      <c r="BT8" s="787"/>
      <c r="BU8" s="787"/>
      <c r="BV8" s="787"/>
      <c r="BW8" s="787"/>
      <c r="BX8" s="787"/>
      <c r="BY8" s="787"/>
      <c r="BZ8" s="787"/>
      <c r="CA8" s="787"/>
      <c r="CB8" s="787"/>
      <c r="CC8" s="787"/>
      <c r="CD8" s="787"/>
      <c r="CE8" s="787"/>
      <c r="CF8" s="787"/>
      <c r="CG8" s="788"/>
      <c r="CH8" s="799">
        <v>5</v>
      </c>
      <c r="CI8" s="800"/>
      <c r="CJ8" s="800"/>
      <c r="CK8" s="800"/>
      <c r="CL8" s="801"/>
      <c r="CM8" s="799">
        <v>37</v>
      </c>
      <c r="CN8" s="800"/>
      <c r="CO8" s="800"/>
      <c r="CP8" s="800"/>
      <c r="CQ8" s="801"/>
      <c r="CR8" s="799">
        <v>10</v>
      </c>
      <c r="CS8" s="800"/>
      <c r="CT8" s="800"/>
      <c r="CU8" s="800"/>
      <c r="CV8" s="801"/>
      <c r="CW8" s="799">
        <v>0</v>
      </c>
      <c r="CX8" s="800"/>
      <c r="CY8" s="800"/>
      <c r="CZ8" s="800"/>
      <c r="DA8" s="801"/>
      <c r="DB8" s="799">
        <v>0</v>
      </c>
      <c r="DC8" s="800"/>
      <c r="DD8" s="800"/>
      <c r="DE8" s="800"/>
      <c r="DF8" s="801"/>
      <c r="DG8" s="799">
        <v>0</v>
      </c>
      <c r="DH8" s="800"/>
      <c r="DI8" s="800"/>
      <c r="DJ8" s="800"/>
      <c r="DK8" s="801"/>
      <c r="DL8" s="799">
        <v>0</v>
      </c>
      <c r="DM8" s="800"/>
      <c r="DN8" s="800"/>
      <c r="DO8" s="800"/>
      <c r="DP8" s="801"/>
      <c r="DQ8" s="799">
        <v>0</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549</v>
      </c>
      <c r="BT9" s="787"/>
      <c r="BU9" s="787"/>
      <c r="BV9" s="787"/>
      <c r="BW9" s="787"/>
      <c r="BX9" s="787"/>
      <c r="BY9" s="787"/>
      <c r="BZ9" s="787"/>
      <c r="CA9" s="787"/>
      <c r="CB9" s="787"/>
      <c r="CC9" s="787"/>
      <c r="CD9" s="787"/>
      <c r="CE9" s="787"/>
      <c r="CF9" s="787"/>
      <c r="CG9" s="788"/>
      <c r="CH9" s="799">
        <v>16</v>
      </c>
      <c r="CI9" s="800"/>
      <c r="CJ9" s="800"/>
      <c r="CK9" s="800"/>
      <c r="CL9" s="801"/>
      <c r="CM9" s="799">
        <v>933</v>
      </c>
      <c r="CN9" s="800"/>
      <c r="CO9" s="800"/>
      <c r="CP9" s="800"/>
      <c r="CQ9" s="801"/>
      <c r="CR9" s="799">
        <v>3</v>
      </c>
      <c r="CS9" s="800"/>
      <c r="CT9" s="800"/>
      <c r="CU9" s="800"/>
      <c r="CV9" s="801"/>
      <c r="CW9" s="799">
        <v>0</v>
      </c>
      <c r="CX9" s="800"/>
      <c r="CY9" s="800"/>
      <c r="CZ9" s="800"/>
      <c r="DA9" s="801"/>
      <c r="DB9" s="799">
        <v>0</v>
      </c>
      <c r="DC9" s="800"/>
      <c r="DD9" s="800"/>
      <c r="DE9" s="800"/>
      <c r="DF9" s="801"/>
      <c r="DG9" s="799">
        <v>0</v>
      </c>
      <c r="DH9" s="800"/>
      <c r="DI9" s="800"/>
      <c r="DJ9" s="800"/>
      <c r="DK9" s="801"/>
      <c r="DL9" s="799">
        <v>0</v>
      </c>
      <c r="DM9" s="800"/>
      <c r="DN9" s="800"/>
      <c r="DO9" s="800"/>
      <c r="DP9" s="801"/>
      <c r="DQ9" s="799">
        <v>0</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8323</v>
      </c>
      <c r="R23" s="812"/>
      <c r="S23" s="812"/>
      <c r="T23" s="812"/>
      <c r="U23" s="812"/>
      <c r="V23" s="812">
        <v>8055</v>
      </c>
      <c r="W23" s="812"/>
      <c r="X23" s="812"/>
      <c r="Y23" s="812"/>
      <c r="Z23" s="812"/>
      <c r="AA23" s="812">
        <v>268</v>
      </c>
      <c r="AB23" s="812"/>
      <c r="AC23" s="812"/>
      <c r="AD23" s="812"/>
      <c r="AE23" s="813"/>
      <c r="AF23" s="814">
        <v>253</v>
      </c>
      <c r="AG23" s="812"/>
      <c r="AH23" s="812"/>
      <c r="AI23" s="812"/>
      <c r="AJ23" s="815"/>
      <c r="AK23" s="816"/>
      <c r="AL23" s="817"/>
      <c r="AM23" s="817"/>
      <c r="AN23" s="817"/>
      <c r="AO23" s="817"/>
      <c r="AP23" s="812">
        <v>4318</v>
      </c>
      <c r="AQ23" s="812"/>
      <c r="AR23" s="812"/>
      <c r="AS23" s="812"/>
      <c r="AT23" s="812"/>
      <c r="AU23" s="818"/>
      <c r="AV23" s="818"/>
      <c r="AW23" s="818"/>
      <c r="AX23" s="818"/>
      <c r="AY23" s="819"/>
      <c r="AZ23" s="827" t="s">
        <v>365</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1131</v>
      </c>
      <c r="R28" s="756"/>
      <c r="S28" s="756"/>
      <c r="T28" s="756"/>
      <c r="U28" s="841"/>
      <c r="V28" s="754">
        <v>1109</v>
      </c>
      <c r="W28" s="756"/>
      <c r="X28" s="756"/>
      <c r="Y28" s="756"/>
      <c r="Z28" s="841"/>
      <c r="AA28" s="754">
        <v>22</v>
      </c>
      <c r="AB28" s="756"/>
      <c r="AC28" s="756"/>
      <c r="AD28" s="756"/>
      <c r="AE28" s="757"/>
      <c r="AF28" s="842">
        <v>22</v>
      </c>
      <c r="AG28" s="843"/>
      <c r="AH28" s="843"/>
      <c r="AI28" s="843"/>
      <c r="AJ28" s="844"/>
      <c r="AK28" s="845">
        <v>162</v>
      </c>
      <c r="AL28" s="836"/>
      <c r="AM28" s="836"/>
      <c r="AN28" s="836"/>
      <c r="AO28" s="836"/>
      <c r="AP28" s="836">
        <v>0</v>
      </c>
      <c r="AQ28" s="836"/>
      <c r="AR28" s="836"/>
      <c r="AS28" s="836"/>
      <c r="AT28" s="836"/>
      <c r="AU28" s="836">
        <v>0</v>
      </c>
      <c r="AV28" s="836"/>
      <c r="AW28" s="836"/>
      <c r="AX28" s="836"/>
      <c r="AY28" s="836"/>
      <c r="AZ28" s="837" t="s">
        <v>538</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846">
        <v>69</v>
      </c>
      <c r="R29" s="780"/>
      <c r="S29" s="780"/>
      <c r="T29" s="780"/>
      <c r="U29" s="847"/>
      <c r="V29" s="778">
        <v>67</v>
      </c>
      <c r="W29" s="780"/>
      <c r="X29" s="780"/>
      <c r="Y29" s="780"/>
      <c r="Z29" s="847"/>
      <c r="AA29" s="778">
        <v>2</v>
      </c>
      <c r="AB29" s="780"/>
      <c r="AC29" s="780"/>
      <c r="AD29" s="780"/>
      <c r="AE29" s="781"/>
      <c r="AF29" s="779">
        <v>2</v>
      </c>
      <c r="AG29" s="780"/>
      <c r="AH29" s="780"/>
      <c r="AI29" s="780"/>
      <c r="AJ29" s="781"/>
      <c r="AK29" s="850">
        <v>18</v>
      </c>
      <c r="AL29" s="851"/>
      <c r="AM29" s="851"/>
      <c r="AN29" s="851"/>
      <c r="AO29" s="851"/>
      <c r="AP29" s="851">
        <v>0</v>
      </c>
      <c r="AQ29" s="851"/>
      <c r="AR29" s="851"/>
      <c r="AS29" s="851"/>
      <c r="AT29" s="851"/>
      <c r="AU29" s="851">
        <v>0</v>
      </c>
      <c r="AV29" s="851"/>
      <c r="AW29" s="851"/>
      <c r="AX29" s="851"/>
      <c r="AY29" s="851"/>
      <c r="AZ29" s="852" t="s">
        <v>538</v>
      </c>
      <c r="BA29" s="852"/>
      <c r="BB29" s="852"/>
      <c r="BC29" s="852"/>
      <c r="BD29" s="852"/>
      <c r="BE29" s="848"/>
      <c r="BF29" s="848"/>
      <c r="BG29" s="848"/>
      <c r="BH29" s="848"/>
      <c r="BI29" s="849"/>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846">
        <v>200</v>
      </c>
      <c r="R30" s="780"/>
      <c r="S30" s="780"/>
      <c r="T30" s="780"/>
      <c r="U30" s="847"/>
      <c r="V30" s="778">
        <v>199</v>
      </c>
      <c r="W30" s="780"/>
      <c r="X30" s="780"/>
      <c r="Y30" s="780"/>
      <c r="Z30" s="847"/>
      <c r="AA30" s="778">
        <v>1</v>
      </c>
      <c r="AB30" s="780"/>
      <c r="AC30" s="780"/>
      <c r="AD30" s="780"/>
      <c r="AE30" s="781"/>
      <c r="AF30" s="779">
        <v>388</v>
      </c>
      <c r="AG30" s="780"/>
      <c r="AH30" s="780"/>
      <c r="AI30" s="780"/>
      <c r="AJ30" s="781"/>
      <c r="AK30" s="850">
        <v>0</v>
      </c>
      <c r="AL30" s="851"/>
      <c r="AM30" s="851"/>
      <c r="AN30" s="851"/>
      <c r="AO30" s="851"/>
      <c r="AP30" s="851">
        <v>120</v>
      </c>
      <c r="AQ30" s="851"/>
      <c r="AR30" s="851"/>
      <c r="AS30" s="851"/>
      <c r="AT30" s="851"/>
      <c r="AU30" s="851">
        <v>0</v>
      </c>
      <c r="AV30" s="851"/>
      <c r="AW30" s="851"/>
      <c r="AX30" s="851"/>
      <c r="AY30" s="851"/>
      <c r="AZ30" s="852" t="s">
        <v>538</v>
      </c>
      <c r="BA30" s="852"/>
      <c r="BB30" s="852"/>
      <c r="BC30" s="852"/>
      <c r="BD30" s="852"/>
      <c r="BE30" s="848" t="s">
        <v>379</v>
      </c>
      <c r="BF30" s="848"/>
      <c r="BG30" s="848"/>
      <c r="BH30" s="848"/>
      <c r="BI30" s="849"/>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846">
        <v>768</v>
      </c>
      <c r="R31" s="780"/>
      <c r="S31" s="780"/>
      <c r="T31" s="780"/>
      <c r="U31" s="847"/>
      <c r="V31" s="778">
        <v>655</v>
      </c>
      <c r="W31" s="780"/>
      <c r="X31" s="780"/>
      <c r="Y31" s="780"/>
      <c r="Z31" s="847"/>
      <c r="AA31" s="778">
        <v>113</v>
      </c>
      <c r="AB31" s="780"/>
      <c r="AC31" s="780"/>
      <c r="AD31" s="780"/>
      <c r="AE31" s="781"/>
      <c r="AF31" s="779">
        <v>2485</v>
      </c>
      <c r="AG31" s="780"/>
      <c r="AH31" s="780"/>
      <c r="AI31" s="780"/>
      <c r="AJ31" s="781"/>
      <c r="AK31" s="850">
        <v>0</v>
      </c>
      <c r="AL31" s="851"/>
      <c r="AM31" s="851"/>
      <c r="AN31" s="851"/>
      <c r="AO31" s="851"/>
      <c r="AP31" s="851">
        <v>134</v>
      </c>
      <c r="AQ31" s="851"/>
      <c r="AR31" s="851"/>
      <c r="AS31" s="851"/>
      <c r="AT31" s="851"/>
      <c r="AU31" s="851">
        <v>0</v>
      </c>
      <c r="AV31" s="851"/>
      <c r="AW31" s="851"/>
      <c r="AX31" s="851"/>
      <c r="AY31" s="851"/>
      <c r="AZ31" s="852" t="s">
        <v>538</v>
      </c>
      <c r="BA31" s="852"/>
      <c r="BB31" s="852"/>
      <c r="BC31" s="852"/>
      <c r="BD31" s="852"/>
      <c r="BE31" s="848" t="s">
        <v>379</v>
      </c>
      <c r="BF31" s="848"/>
      <c r="BG31" s="848"/>
      <c r="BH31" s="848"/>
      <c r="BI31" s="849"/>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3"/>
      <c r="R50" s="854"/>
      <c r="S50" s="854"/>
      <c r="T50" s="854"/>
      <c r="U50" s="854"/>
      <c r="V50" s="854"/>
      <c r="W50" s="854"/>
      <c r="X50" s="854"/>
      <c r="Y50" s="854"/>
      <c r="Z50" s="854"/>
      <c r="AA50" s="854"/>
      <c r="AB50" s="854"/>
      <c r="AC50" s="854"/>
      <c r="AD50" s="854"/>
      <c r="AE50" s="855"/>
      <c r="AF50" s="779"/>
      <c r="AG50" s="780"/>
      <c r="AH50" s="780"/>
      <c r="AI50" s="780"/>
      <c r="AJ50" s="781"/>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3"/>
      <c r="R51" s="854"/>
      <c r="S51" s="854"/>
      <c r="T51" s="854"/>
      <c r="U51" s="854"/>
      <c r="V51" s="854"/>
      <c r="W51" s="854"/>
      <c r="X51" s="854"/>
      <c r="Y51" s="854"/>
      <c r="Z51" s="854"/>
      <c r="AA51" s="854"/>
      <c r="AB51" s="854"/>
      <c r="AC51" s="854"/>
      <c r="AD51" s="854"/>
      <c r="AE51" s="855"/>
      <c r="AF51" s="779"/>
      <c r="AG51" s="780"/>
      <c r="AH51" s="780"/>
      <c r="AI51" s="780"/>
      <c r="AJ51" s="781"/>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3"/>
      <c r="R52" s="854"/>
      <c r="S52" s="854"/>
      <c r="T52" s="854"/>
      <c r="U52" s="854"/>
      <c r="V52" s="854"/>
      <c r="W52" s="854"/>
      <c r="X52" s="854"/>
      <c r="Y52" s="854"/>
      <c r="Z52" s="854"/>
      <c r="AA52" s="854"/>
      <c r="AB52" s="854"/>
      <c r="AC52" s="854"/>
      <c r="AD52" s="854"/>
      <c r="AE52" s="855"/>
      <c r="AF52" s="779"/>
      <c r="AG52" s="780"/>
      <c r="AH52" s="780"/>
      <c r="AI52" s="780"/>
      <c r="AJ52" s="781"/>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3"/>
      <c r="R53" s="854"/>
      <c r="S53" s="854"/>
      <c r="T53" s="854"/>
      <c r="U53" s="854"/>
      <c r="V53" s="854"/>
      <c r="W53" s="854"/>
      <c r="X53" s="854"/>
      <c r="Y53" s="854"/>
      <c r="Z53" s="854"/>
      <c r="AA53" s="854"/>
      <c r="AB53" s="854"/>
      <c r="AC53" s="854"/>
      <c r="AD53" s="854"/>
      <c r="AE53" s="855"/>
      <c r="AF53" s="779"/>
      <c r="AG53" s="780"/>
      <c r="AH53" s="780"/>
      <c r="AI53" s="780"/>
      <c r="AJ53" s="781"/>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3"/>
      <c r="R54" s="854"/>
      <c r="S54" s="854"/>
      <c r="T54" s="854"/>
      <c r="U54" s="854"/>
      <c r="V54" s="854"/>
      <c r="W54" s="854"/>
      <c r="X54" s="854"/>
      <c r="Y54" s="854"/>
      <c r="Z54" s="854"/>
      <c r="AA54" s="854"/>
      <c r="AB54" s="854"/>
      <c r="AC54" s="854"/>
      <c r="AD54" s="854"/>
      <c r="AE54" s="855"/>
      <c r="AF54" s="779"/>
      <c r="AG54" s="780"/>
      <c r="AH54" s="780"/>
      <c r="AI54" s="780"/>
      <c r="AJ54" s="781"/>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3"/>
      <c r="R55" s="854"/>
      <c r="S55" s="854"/>
      <c r="T55" s="854"/>
      <c r="U55" s="854"/>
      <c r="V55" s="854"/>
      <c r="W55" s="854"/>
      <c r="X55" s="854"/>
      <c r="Y55" s="854"/>
      <c r="Z55" s="854"/>
      <c r="AA55" s="854"/>
      <c r="AB55" s="854"/>
      <c r="AC55" s="854"/>
      <c r="AD55" s="854"/>
      <c r="AE55" s="855"/>
      <c r="AF55" s="779"/>
      <c r="AG55" s="780"/>
      <c r="AH55" s="780"/>
      <c r="AI55" s="780"/>
      <c r="AJ55" s="781"/>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3"/>
      <c r="R56" s="854"/>
      <c r="S56" s="854"/>
      <c r="T56" s="854"/>
      <c r="U56" s="854"/>
      <c r="V56" s="854"/>
      <c r="W56" s="854"/>
      <c r="X56" s="854"/>
      <c r="Y56" s="854"/>
      <c r="Z56" s="854"/>
      <c r="AA56" s="854"/>
      <c r="AB56" s="854"/>
      <c r="AC56" s="854"/>
      <c r="AD56" s="854"/>
      <c r="AE56" s="855"/>
      <c r="AF56" s="779"/>
      <c r="AG56" s="780"/>
      <c r="AH56" s="780"/>
      <c r="AI56" s="780"/>
      <c r="AJ56" s="781"/>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3"/>
      <c r="R57" s="854"/>
      <c r="S57" s="854"/>
      <c r="T57" s="854"/>
      <c r="U57" s="854"/>
      <c r="V57" s="854"/>
      <c r="W57" s="854"/>
      <c r="X57" s="854"/>
      <c r="Y57" s="854"/>
      <c r="Z57" s="854"/>
      <c r="AA57" s="854"/>
      <c r="AB57" s="854"/>
      <c r="AC57" s="854"/>
      <c r="AD57" s="854"/>
      <c r="AE57" s="855"/>
      <c r="AF57" s="779"/>
      <c r="AG57" s="780"/>
      <c r="AH57" s="780"/>
      <c r="AI57" s="780"/>
      <c r="AJ57" s="781"/>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3"/>
      <c r="R58" s="854"/>
      <c r="S58" s="854"/>
      <c r="T58" s="854"/>
      <c r="U58" s="854"/>
      <c r="V58" s="854"/>
      <c r="W58" s="854"/>
      <c r="X58" s="854"/>
      <c r="Y58" s="854"/>
      <c r="Z58" s="854"/>
      <c r="AA58" s="854"/>
      <c r="AB58" s="854"/>
      <c r="AC58" s="854"/>
      <c r="AD58" s="854"/>
      <c r="AE58" s="855"/>
      <c r="AF58" s="779"/>
      <c r="AG58" s="780"/>
      <c r="AH58" s="780"/>
      <c r="AI58" s="780"/>
      <c r="AJ58" s="781"/>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3"/>
      <c r="R59" s="854"/>
      <c r="S59" s="854"/>
      <c r="T59" s="854"/>
      <c r="U59" s="854"/>
      <c r="V59" s="854"/>
      <c r="W59" s="854"/>
      <c r="X59" s="854"/>
      <c r="Y59" s="854"/>
      <c r="Z59" s="854"/>
      <c r="AA59" s="854"/>
      <c r="AB59" s="854"/>
      <c r="AC59" s="854"/>
      <c r="AD59" s="854"/>
      <c r="AE59" s="855"/>
      <c r="AF59" s="779"/>
      <c r="AG59" s="780"/>
      <c r="AH59" s="780"/>
      <c r="AI59" s="780"/>
      <c r="AJ59" s="781"/>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3"/>
      <c r="R60" s="854"/>
      <c r="S60" s="854"/>
      <c r="T60" s="854"/>
      <c r="U60" s="854"/>
      <c r="V60" s="854"/>
      <c r="W60" s="854"/>
      <c r="X60" s="854"/>
      <c r="Y60" s="854"/>
      <c r="Z60" s="854"/>
      <c r="AA60" s="854"/>
      <c r="AB60" s="854"/>
      <c r="AC60" s="854"/>
      <c r="AD60" s="854"/>
      <c r="AE60" s="855"/>
      <c r="AF60" s="779"/>
      <c r="AG60" s="780"/>
      <c r="AH60" s="780"/>
      <c r="AI60" s="780"/>
      <c r="AJ60" s="781"/>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3"/>
      <c r="R61" s="854"/>
      <c r="S61" s="854"/>
      <c r="T61" s="854"/>
      <c r="U61" s="854"/>
      <c r="V61" s="854"/>
      <c r="W61" s="854"/>
      <c r="X61" s="854"/>
      <c r="Y61" s="854"/>
      <c r="Z61" s="854"/>
      <c r="AA61" s="854"/>
      <c r="AB61" s="854"/>
      <c r="AC61" s="854"/>
      <c r="AD61" s="854"/>
      <c r="AE61" s="855"/>
      <c r="AF61" s="779"/>
      <c r="AG61" s="780"/>
      <c r="AH61" s="780"/>
      <c r="AI61" s="780"/>
      <c r="AJ61" s="781"/>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3"/>
      <c r="R62" s="854"/>
      <c r="S62" s="854"/>
      <c r="T62" s="854"/>
      <c r="U62" s="854"/>
      <c r="V62" s="854"/>
      <c r="W62" s="854"/>
      <c r="X62" s="854"/>
      <c r="Y62" s="854"/>
      <c r="Z62" s="854"/>
      <c r="AA62" s="854"/>
      <c r="AB62" s="854"/>
      <c r="AC62" s="854"/>
      <c r="AD62" s="854"/>
      <c r="AE62" s="855"/>
      <c r="AF62" s="779"/>
      <c r="AG62" s="780"/>
      <c r="AH62" s="780"/>
      <c r="AI62" s="780"/>
      <c r="AJ62" s="781"/>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382</v>
      </c>
      <c r="C63" s="809"/>
      <c r="D63" s="809"/>
      <c r="E63" s="809"/>
      <c r="F63" s="809"/>
      <c r="G63" s="809"/>
      <c r="H63" s="809"/>
      <c r="I63" s="809"/>
      <c r="J63" s="809"/>
      <c r="K63" s="809"/>
      <c r="L63" s="809"/>
      <c r="M63" s="809"/>
      <c r="N63" s="809"/>
      <c r="O63" s="809"/>
      <c r="P63" s="810"/>
      <c r="Q63" s="858"/>
      <c r="R63" s="859"/>
      <c r="S63" s="859"/>
      <c r="T63" s="859"/>
      <c r="U63" s="859"/>
      <c r="V63" s="859"/>
      <c r="W63" s="859"/>
      <c r="X63" s="859"/>
      <c r="Y63" s="859"/>
      <c r="Z63" s="859"/>
      <c r="AA63" s="859"/>
      <c r="AB63" s="859"/>
      <c r="AC63" s="859"/>
      <c r="AD63" s="859"/>
      <c r="AE63" s="860"/>
      <c r="AF63" s="861">
        <v>2897</v>
      </c>
      <c r="AG63" s="862"/>
      <c r="AH63" s="862"/>
      <c r="AI63" s="862"/>
      <c r="AJ63" s="863"/>
      <c r="AK63" s="864"/>
      <c r="AL63" s="859"/>
      <c r="AM63" s="859"/>
      <c r="AN63" s="859"/>
      <c r="AO63" s="859"/>
      <c r="AP63" s="862">
        <v>254</v>
      </c>
      <c r="AQ63" s="862"/>
      <c r="AR63" s="862"/>
      <c r="AS63" s="862"/>
      <c r="AT63" s="862"/>
      <c r="AU63" s="862">
        <v>0</v>
      </c>
      <c r="AV63" s="862"/>
      <c r="AW63" s="862"/>
      <c r="AX63" s="862"/>
      <c r="AY63" s="862"/>
      <c r="AZ63" s="866"/>
      <c r="BA63" s="866"/>
      <c r="BB63" s="866"/>
      <c r="BC63" s="866"/>
      <c r="BD63" s="866"/>
      <c r="BE63" s="867"/>
      <c r="BF63" s="867"/>
      <c r="BG63" s="867"/>
      <c r="BH63" s="867"/>
      <c r="BI63" s="868"/>
      <c r="BJ63" s="869" t="s">
        <v>108</v>
      </c>
      <c r="BK63" s="870"/>
      <c r="BL63" s="870"/>
      <c r="BM63" s="870"/>
      <c r="BN63" s="871"/>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384</v>
      </c>
      <c r="B66" s="759"/>
      <c r="C66" s="759"/>
      <c r="D66" s="759"/>
      <c r="E66" s="759"/>
      <c r="F66" s="759"/>
      <c r="G66" s="759"/>
      <c r="H66" s="759"/>
      <c r="I66" s="759"/>
      <c r="J66" s="759"/>
      <c r="K66" s="759"/>
      <c r="L66" s="759"/>
      <c r="M66" s="759"/>
      <c r="N66" s="759"/>
      <c r="O66" s="759"/>
      <c r="P66" s="760"/>
      <c r="Q66" s="735" t="s">
        <v>385</v>
      </c>
      <c r="R66" s="736"/>
      <c r="S66" s="736"/>
      <c r="T66" s="736"/>
      <c r="U66" s="737"/>
      <c r="V66" s="735" t="s">
        <v>386</v>
      </c>
      <c r="W66" s="736"/>
      <c r="X66" s="736"/>
      <c r="Y66" s="736"/>
      <c r="Z66" s="737"/>
      <c r="AA66" s="735" t="s">
        <v>387</v>
      </c>
      <c r="AB66" s="736"/>
      <c r="AC66" s="736"/>
      <c r="AD66" s="736"/>
      <c r="AE66" s="737"/>
      <c r="AF66" s="872" t="s">
        <v>388</v>
      </c>
      <c r="AG66" s="831"/>
      <c r="AH66" s="831"/>
      <c r="AI66" s="831"/>
      <c r="AJ66" s="873"/>
      <c r="AK66" s="735" t="s">
        <v>389</v>
      </c>
      <c r="AL66" s="759"/>
      <c r="AM66" s="759"/>
      <c r="AN66" s="759"/>
      <c r="AO66" s="760"/>
      <c r="AP66" s="735" t="s">
        <v>390</v>
      </c>
      <c r="AQ66" s="736"/>
      <c r="AR66" s="736"/>
      <c r="AS66" s="736"/>
      <c r="AT66" s="737"/>
      <c r="AU66" s="735" t="s">
        <v>391</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4"/>
      <c r="AG67" s="834"/>
      <c r="AH67" s="834"/>
      <c r="AI67" s="834"/>
      <c r="AJ67" s="875"/>
      <c r="AK67" s="876"/>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7"/>
    </row>
    <row r="68" spans="1:131" s="198" customFormat="1" ht="26.25" customHeight="1" thickTop="1">
      <c r="A68" s="209">
        <v>1</v>
      </c>
      <c r="B68" s="889" t="s">
        <v>539</v>
      </c>
      <c r="C68" s="890"/>
      <c r="D68" s="890"/>
      <c r="E68" s="890"/>
      <c r="F68" s="890"/>
      <c r="G68" s="890"/>
      <c r="H68" s="890"/>
      <c r="I68" s="890"/>
      <c r="J68" s="890"/>
      <c r="K68" s="890"/>
      <c r="L68" s="890"/>
      <c r="M68" s="890"/>
      <c r="N68" s="890"/>
      <c r="O68" s="890"/>
      <c r="P68" s="891"/>
      <c r="Q68" s="892">
        <v>995</v>
      </c>
      <c r="R68" s="886"/>
      <c r="S68" s="886"/>
      <c r="T68" s="886"/>
      <c r="U68" s="886"/>
      <c r="V68" s="886">
        <v>970</v>
      </c>
      <c r="W68" s="886"/>
      <c r="X68" s="886"/>
      <c r="Y68" s="886"/>
      <c r="Z68" s="886"/>
      <c r="AA68" s="886">
        <v>25</v>
      </c>
      <c r="AB68" s="886"/>
      <c r="AC68" s="886"/>
      <c r="AD68" s="886"/>
      <c r="AE68" s="886"/>
      <c r="AF68" s="886">
        <v>25</v>
      </c>
      <c r="AG68" s="886"/>
      <c r="AH68" s="886"/>
      <c r="AI68" s="886"/>
      <c r="AJ68" s="886"/>
      <c r="AK68" s="886">
        <v>0</v>
      </c>
      <c r="AL68" s="886"/>
      <c r="AM68" s="886"/>
      <c r="AN68" s="886"/>
      <c r="AO68" s="886"/>
      <c r="AP68" s="886">
        <v>0</v>
      </c>
      <c r="AQ68" s="886"/>
      <c r="AR68" s="886"/>
      <c r="AS68" s="886"/>
      <c r="AT68" s="886"/>
      <c r="AU68" s="886">
        <v>0</v>
      </c>
      <c r="AV68" s="886"/>
      <c r="AW68" s="886"/>
      <c r="AX68" s="886"/>
      <c r="AY68" s="886"/>
      <c r="AZ68" s="887"/>
      <c r="BA68" s="887"/>
      <c r="BB68" s="887"/>
      <c r="BC68" s="887"/>
      <c r="BD68" s="888"/>
      <c r="BE68" s="216"/>
      <c r="BF68" s="216"/>
      <c r="BG68" s="216"/>
      <c r="BH68" s="216"/>
      <c r="BI68" s="216"/>
      <c r="BJ68" s="216"/>
      <c r="BK68" s="216"/>
      <c r="BL68" s="216"/>
      <c r="BM68" s="216"/>
      <c r="BN68" s="216"/>
      <c r="BO68" s="216"/>
      <c r="BP68" s="216"/>
      <c r="BQ68" s="213">
        <v>62</v>
      </c>
      <c r="BR68" s="218"/>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7"/>
    </row>
    <row r="69" spans="1:131" s="198" customFormat="1" ht="26.25" customHeight="1">
      <c r="A69" s="212">
        <v>2</v>
      </c>
      <c r="B69" s="889" t="s">
        <v>540</v>
      </c>
      <c r="C69" s="890"/>
      <c r="D69" s="890"/>
      <c r="E69" s="890"/>
      <c r="F69" s="890"/>
      <c r="G69" s="890"/>
      <c r="H69" s="890"/>
      <c r="I69" s="890"/>
      <c r="J69" s="890"/>
      <c r="K69" s="890"/>
      <c r="L69" s="890"/>
      <c r="M69" s="890"/>
      <c r="N69" s="890"/>
      <c r="O69" s="890"/>
      <c r="P69" s="891"/>
      <c r="Q69" s="893">
        <v>28394</v>
      </c>
      <c r="R69" s="851"/>
      <c r="S69" s="851"/>
      <c r="T69" s="851"/>
      <c r="U69" s="851"/>
      <c r="V69" s="851">
        <v>27681</v>
      </c>
      <c r="W69" s="851"/>
      <c r="X69" s="851"/>
      <c r="Y69" s="851"/>
      <c r="Z69" s="851"/>
      <c r="AA69" s="851">
        <v>713</v>
      </c>
      <c r="AB69" s="851"/>
      <c r="AC69" s="851"/>
      <c r="AD69" s="851"/>
      <c r="AE69" s="851"/>
      <c r="AF69" s="851">
        <v>713</v>
      </c>
      <c r="AG69" s="851"/>
      <c r="AH69" s="851"/>
      <c r="AI69" s="851"/>
      <c r="AJ69" s="851"/>
      <c r="AK69" s="851">
        <v>0</v>
      </c>
      <c r="AL69" s="851"/>
      <c r="AM69" s="851"/>
      <c r="AN69" s="851"/>
      <c r="AO69" s="851"/>
      <c r="AP69" s="851">
        <v>0</v>
      </c>
      <c r="AQ69" s="851"/>
      <c r="AR69" s="851"/>
      <c r="AS69" s="851"/>
      <c r="AT69" s="851"/>
      <c r="AU69" s="851">
        <v>0</v>
      </c>
      <c r="AV69" s="851"/>
      <c r="AW69" s="851"/>
      <c r="AX69" s="851"/>
      <c r="AY69" s="851"/>
      <c r="AZ69" s="894"/>
      <c r="BA69" s="894"/>
      <c r="BB69" s="894"/>
      <c r="BC69" s="894"/>
      <c r="BD69" s="895"/>
      <c r="BE69" s="216"/>
      <c r="BF69" s="216"/>
      <c r="BG69" s="216"/>
      <c r="BH69" s="216"/>
      <c r="BI69" s="216"/>
      <c r="BJ69" s="216"/>
      <c r="BK69" s="216"/>
      <c r="BL69" s="216"/>
      <c r="BM69" s="216"/>
      <c r="BN69" s="216"/>
      <c r="BO69" s="216"/>
      <c r="BP69" s="216"/>
      <c r="BQ69" s="213">
        <v>63</v>
      </c>
      <c r="BR69" s="218"/>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7"/>
    </row>
    <row r="70" spans="1:131" s="198" customFormat="1" ht="26.25" customHeight="1">
      <c r="A70" s="212">
        <v>3</v>
      </c>
      <c r="B70" s="889" t="s">
        <v>541</v>
      </c>
      <c r="C70" s="890"/>
      <c r="D70" s="890"/>
      <c r="E70" s="890"/>
      <c r="F70" s="890"/>
      <c r="G70" s="890"/>
      <c r="H70" s="890"/>
      <c r="I70" s="890"/>
      <c r="J70" s="890"/>
      <c r="K70" s="890"/>
      <c r="L70" s="890"/>
      <c r="M70" s="890"/>
      <c r="N70" s="890"/>
      <c r="O70" s="890"/>
      <c r="P70" s="891"/>
      <c r="Q70" s="893">
        <v>269</v>
      </c>
      <c r="R70" s="851"/>
      <c r="S70" s="851"/>
      <c r="T70" s="851"/>
      <c r="U70" s="851"/>
      <c r="V70" s="851">
        <v>241</v>
      </c>
      <c r="W70" s="851"/>
      <c r="X70" s="851"/>
      <c r="Y70" s="851"/>
      <c r="Z70" s="851"/>
      <c r="AA70" s="851">
        <v>28</v>
      </c>
      <c r="AB70" s="851"/>
      <c r="AC70" s="851"/>
      <c r="AD70" s="851"/>
      <c r="AE70" s="851"/>
      <c r="AF70" s="851">
        <v>28</v>
      </c>
      <c r="AG70" s="851"/>
      <c r="AH70" s="851"/>
      <c r="AI70" s="851"/>
      <c r="AJ70" s="851"/>
      <c r="AK70" s="851">
        <v>0</v>
      </c>
      <c r="AL70" s="851"/>
      <c r="AM70" s="851"/>
      <c r="AN70" s="851"/>
      <c r="AO70" s="851"/>
      <c r="AP70" s="851">
        <v>0</v>
      </c>
      <c r="AQ70" s="851"/>
      <c r="AR70" s="851"/>
      <c r="AS70" s="851"/>
      <c r="AT70" s="851"/>
      <c r="AU70" s="851">
        <v>0</v>
      </c>
      <c r="AV70" s="851"/>
      <c r="AW70" s="851"/>
      <c r="AX70" s="851"/>
      <c r="AY70" s="851"/>
      <c r="AZ70" s="894"/>
      <c r="BA70" s="894"/>
      <c r="BB70" s="894"/>
      <c r="BC70" s="894"/>
      <c r="BD70" s="895"/>
      <c r="BE70" s="216"/>
      <c r="BF70" s="216"/>
      <c r="BG70" s="216"/>
      <c r="BH70" s="216"/>
      <c r="BI70" s="216"/>
      <c r="BJ70" s="216"/>
      <c r="BK70" s="216"/>
      <c r="BL70" s="216"/>
      <c r="BM70" s="216"/>
      <c r="BN70" s="216"/>
      <c r="BO70" s="216"/>
      <c r="BP70" s="216"/>
      <c r="BQ70" s="213">
        <v>64</v>
      </c>
      <c r="BR70" s="218"/>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7"/>
    </row>
    <row r="71" spans="1:131" s="198" customFormat="1" ht="26.25" customHeight="1">
      <c r="A71" s="212">
        <v>4</v>
      </c>
      <c r="B71" s="889" t="s">
        <v>542</v>
      </c>
      <c r="C71" s="890"/>
      <c r="D71" s="890"/>
      <c r="E71" s="890"/>
      <c r="F71" s="890"/>
      <c r="G71" s="890"/>
      <c r="H71" s="890"/>
      <c r="I71" s="890"/>
      <c r="J71" s="890"/>
      <c r="K71" s="890"/>
      <c r="L71" s="890"/>
      <c r="M71" s="890"/>
      <c r="N71" s="890"/>
      <c r="O71" s="890"/>
      <c r="P71" s="891"/>
      <c r="Q71" s="893">
        <v>141827</v>
      </c>
      <c r="R71" s="851"/>
      <c r="S71" s="851"/>
      <c r="T71" s="851"/>
      <c r="U71" s="851"/>
      <c r="V71" s="851">
        <v>135893</v>
      </c>
      <c r="W71" s="851"/>
      <c r="X71" s="851"/>
      <c r="Y71" s="851"/>
      <c r="Z71" s="851"/>
      <c r="AA71" s="851">
        <v>5934</v>
      </c>
      <c r="AB71" s="851"/>
      <c r="AC71" s="851"/>
      <c r="AD71" s="851"/>
      <c r="AE71" s="851"/>
      <c r="AF71" s="851">
        <v>5934</v>
      </c>
      <c r="AG71" s="851"/>
      <c r="AH71" s="851"/>
      <c r="AI71" s="851"/>
      <c r="AJ71" s="851"/>
      <c r="AK71" s="851">
        <v>1005</v>
      </c>
      <c r="AL71" s="851"/>
      <c r="AM71" s="851"/>
      <c r="AN71" s="851"/>
      <c r="AO71" s="851"/>
      <c r="AP71" s="851">
        <v>0</v>
      </c>
      <c r="AQ71" s="851"/>
      <c r="AR71" s="851"/>
      <c r="AS71" s="851"/>
      <c r="AT71" s="851"/>
      <c r="AU71" s="851">
        <v>0</v>
      </c>
      <c r="AV71" s="851"/>
      <c r="AW71" s="851"/>
      <c r="AX71" s="851"/>
      <c r="AY71" s="851"/>
      <c r="AZ71" s="894"/>
      <c r="BA71" s="894"/>
      <c r="BB71" s="894"/>
      <c r="BC71" s="894"/>
      <c r="BD71" s="895"/>
      <c r="BE71" s="216"/>
      <c r="BF71" s="216"/>
      <c r="BG71" s="216"/>
      <c r="BH71" s="216"/>
      <c r="BI71" s="216"/>
      <c r="BJ71" s="216"/>
      <c r="BK71" s="216"/>
      <c r="BL71" s="216"/>
      <c r="BM71" s="216"/>
      <c r="BN71" s="216"/>
      <c r="BO71" s="216"/>
      <c r="BP71" s="216"/>
      <c r="BQ71" s="213">
        <v>65</v>
      </c>
      <c r="BR71" s="218"/>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7"/>
    </row>
    <row r="72" spans="1:131" s="198" customFormat="1" ht="26.25" customHeight="1">
      <c r="A72" s="212">
        <v>5</v>
      </c>
      <c r="B72" s="889" t="s">
        <v>543</v>
      </c>
      <c r="C72" s="890"/>
      <c r="D72" s="890"/>
      <c r="E72" s="890"/>
      <c r="F72" s="890"/>
      <c r="G72" s="890"/>
      <c r="H72" s="890"/>
      <c r="I72" s="890"/>
      <c r="J72" s="890"/>
      <c r="K72" s="890"/>
      <c r="L72" s="890"/>
      <c r="M72" s="890"/>
      <c r="N72" s="890"/>
      <c r="O72" s="890"/>
      <c r="P72" s="891"/>
      <c r="Q72" s="893"/>
      <c r="R72" s="851"/>
      <c r="S72" s="851"/>
      <c r="T72" s="851"/>
      <c r="U72" s="851"/>
      <c r="V72" s="851"/>
      <c r="W72" s="851"/>
      <c r="X72" s="851"/>
      <c r="Y72" s="851"/>
      <c r="Z72" s="851"/>
      <c r="AA72" s="851"/>
      <c r="AB72" s="851"/>
      <c r="AC72" s="851"/>
      <c r="AD72" s="851"/>
      <c r="AE72" s="851"/>
      <c r="AF72" s="851"/>
      <c r="AG72" s="851"/>
      <c r="AH72" s="851"/>
      <c r="AI72" s="851"/>
      <c r="AJ72" s="851"/>
      <c r="AK72" s="851">
        <v>0</v>
      </c>
      <c r="AL72" s="851"/>
      <c r="AM72" s="851"/>
      <c r="AN72" s="851"/>
      <c r="AO72" s="851"/>
      <c r="AP72" s="851">
        <v>0</v>
      </c>
      <c r="AQ72" s="851"/>
      <c r="AR72" s="851"/>
      <c r="AS72" s="851"/>
      <c r="AT72" s="851"/>
      <c r="AU72" s="851">
        <v>0</v>
      </c>
      <c r="AV72" s="851"/>
      <c r="AW72" s="851"/>
      <c r="AX72" s="851"/>
      <c r="AY72" s="851"/>
      <c r="AZ72" s="894"/>
      <c r="BA72" s="894"/>
      <c r="BB72" s="894"/>
      <c r="BC72" s="894"/>
      <c r="BD72" s="895"/>
      <c r="BE72" s="216"/>
      <c r="BF72" s="216"/>
      <c r="BG72" s="216"/>
      <c r="BH72" s="216"/>
      <c r="BI72" s="216"/>
      <c r="BJ72" s="216"/>
      <c r="BK72" s="216"/>
      <c r="BL72" s="216"/>
      <c r="BM72" s="216"/>
      <c r="BN72" s="216"/>
      <c r="BO72" s="216"/>
      <c r="BP72" s="216"/>
      <c r="BQ72" s="213">
        <v>66</v>
      </c>
      <c r="BR72" s="218"/>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7"/>
    </row>
    <row r="73" spans="1:131" s="198" customFormat="1" ht="26.25" customHeight="1">
      <c r="A73" s="212">
        <v>6</v>
      </c>
      <c r="B73" s="889" t="s">
        <v>544</v>
      </c>
      <c r="C73" s="890"/>
      <c r="D73" s="890"/>
      <c r="E73" s="890"/>
      <c r="F73" s="890"/>
      <c r="G73" s="890"/>
      <c r="H73" s="890"/>
      <c r="I73" s="890"/>
      <c r="J73" s="890"/>
      <c r="K73" s="890"/>
      <c r="L73" s="890"/>
      <c r="M73" s="890"/>
      <c r="N73" s="890"/>
      <c r="O73" s="890"/>
      <c r="P73" s="891"/>
      <c r="Q73" s="893">
        <v>9053</v>
      </c>
      <c r="R73" s="851"/>
      <c r="S73" s="851"/>
      <c r="T73" s="851"/>
      <c r="U73" s="851"/>
      <c r="V73" s="851">
        <v>8838</v>
      </c>
      <c r="W73" s="851"/>
      <c r="X73" s="851"/>
      <c r="Y73" s="851"/>
      <c r="Z73" s="851"/>
      <c r="AA73" s="851">
        <v>215</v>
      </c>
      <c r="AB73" s="851"/>
      <c r="AC73" s="851"/>
      <c r="AD73" s="851"/>
      <c r="AE73" s="851"/>
      <c r="AF73" s="851">
        <v>215</v>
      </c>
      <c r="AG73" s="851"/>
      <c r="AH73" s="851"/>
      <c r="AI73" s="851"/>
      <c r="AJ73" s="851"/>
      <c r="AK73" s="851">
        <v>12</v>
      </c>
      <c r="AL73" s="851"/>
      <c r="AM73" s="851"/>
      <c r="AN73" s="851"/>
      <c r="AO73" s="851"/>
      <c r="AP73" s="851">
        <v>0</v>
      </c>
      <c r="AQ73" s="851"/>
      <c r="AR73" s="851"/>
      <c r="AS73" s="851"/>
      <c r="AT73" s="851"/>
      <c r="AU73" s="851">
        <v>0</v>
      </c>
      <c r="AV73" s="851"/>
      <c r="AW73" s="851"/>
      <c r="AX73" s="851"/>
      <c r="AY73" s="851"/>
      <c r="AZ73" s="894"/>
      <c r="BA73" s="894"/>
      <c r="BB73" s="894"/>
      <c r="BC73" s="894"/>
      <c r="BD73" s="895"/>
      <c r="BE73" s="216"/>
      <c r="BF73" s="216"/>
      <c r="BG73" s="216"/>
      <c r="BH73" s="216"/>
      <c r="BI73" s="216"/>
      <c r="BJ73" s="216"/>
      <c r="BK73" s="216"/>
      <c r="BL73" s="216"/>
      <c r="BM73" s="216"/>
      <c r="BN73" s="216"/>
      <c r="BO73" s="216"/>
      <c r="BP73" s="216"/>
      <c r="BQ73" s="213">
        <v>67</v>
      </c>
      <c r="BR73" s="218"/>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7"/>
    </row>
    <row r="74" spans="1:131" s="198" customFormat="1" ht="26.25" customHeight="1">
      <c r="A74" s="212">
        <v>7</v>
      </c>
      <c r="B74" s="889" t="s">
        <v>545</v>
      </c>
      <c r="C74" s="890"/>
      <c r="D74" s="890"/>
      <c r="E74" s="890"/>
      <c r="F74" s="890"/>
      <c r="G74" s="890"/>
      <c r="H74" s="890"/>
      <c r="I74" s="890"/>
      <c r="J74" s="890"/>
      <c r="K74" s="890"/>
      <c r="L74" s="890"/>
      <c r="M74" s="890"/>
      <c r="N74" s="890"/>
      <c r="O74" s="890"/>
      <c r="P74" s="891"/>
      <c r="Q74" s="893">
        <v>190</v>
      </c>
      <c r="R74" s="851"/>
      <c r="S74" s="851"/>
      <c r="T74" s="851"/>
      <c r="U74" s="851"/>
      <c r="V74" s="851">
        <v>184</v>
      </c>
      <c r="W74" s="851"/>
      <c r="X74" s="851"/>
      <c r="Y74" s="851"/>
      <c r="Z74" s="851"/>
      <c r="AA74" s="851">
        <v>6</v>
      </c>
      <c r="AB74" s="851"/>
      <c r="AC74" s="851"/>
      <c r="AD74" s="851"/>
      <c r="AE74" s="851"/>
      <c r="AF74" s="851">
        <v>6</v>
      </c>
      <c r="AG74" s="851"/>
      <c r="AH74" s="851"/>
      <c r="AI74" s="851"/>
      <c r="AJ74" s="851"/>
      <c r="AK74" s="851">
        <v>0</v>
      </c>
      <c r="AL74" s="851"/>
      <c r="AM74" s="851"/>
      <c r="AN74" s="851"/>
      <c r="AO74" s="851"/>
      <c r="AP74" s="851">
        <v>0</v>
      </c>
      <c r="AQ74" s="851"/>
      <c r="AR74" s="851"/>
      <c r="AS74" s="851"/>
      <c r="AT74" s="851"/>
      <c r="AU74" s="851">
        <v>0</v>
      </c>
      <c r="AV74" s="851"/>
      <c r="AW74" s="851"/>
      <c r="AX74" s="851"/>
      <c r="AY74" s="851"/>
      <c r="AZ74" s="894"/>
      <c r="BA74" s="894"/>
      <c r="BB74" s="894"/>
      <c r="BC74" s="894"/>
      <c r="BD74" s="895"/>
      <c r="BE74" s="216"/>
      <c r="BF74" s="216"/>
      <c r="BG74" s="216"/>
      <c r="BH74" s="216"/>
      <c r="BI74" s="216"/>
      <c r="BJ74" s="216"/>
      <c r="BK74" s="216"/>
      <c r="BL74" s="216"/>
      <c r="BM74" s="216"/>
      <c r="BN74" s="216"/>
      <c r="BO74" s="216"/>
      <c r="BP74" s="216"/>
      <c r="BQ74" s="213">
        <v>68</v>
      </c>
      <c r="BR74" s="218"/>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7"/>
    </row>
    <row r="75" spans="1:131" s="198" customFormat="1" ht="26.25" customHeight="1">
      <c r="A75" s="212">
        <v>8</v>
      </c>
      <c r="B75" s="889" t="s">
        <v>546</v>
      </c>
      <c r="C75" s="890"/>
      <c r="D75" s="890"/>
      <c r="E75" s="890"/>
      <c r="F75" s="890"/>
      <c r="G75" s="890"/>
      <c r="H75" s="890"/>
      <c r="I75" s="890"/>
      <c r="J75" s="890"/>
      <c r="K75" s="890"/>
      <c r="L75" s="890"/>
      <c r="M75" s="890"/>
      <c r="N75" s="890"/>
      <c r="O75" s="890"/>
      <c r="P75" s="891"/>
      <c r="Q75" s="896">
        <v>2587</v>
      </c>
      <c r="R75" s="897"/>
      <c r="S75" s="897"/>
      <c r="T75" s="897"/>
      <c r="U75" s="850"/>
      <c r="V75" s="898">
        <v>2567</v>
      </c>
      <c r="W75" s="897"/>
      <c r="X75" s="897"/>
      <c r="Y75" s="897"/>
      <c r="Z75" s="850"/>
      <c r="AA75" s="898">
        <v>20</v>
      </c>
      <c r="AB75" s="897"/>
      <c r="AC75" s="897"/>
      <c r="AD75" s="897"/>
      <c r="AE75" s="850"/>
      <c r="AF75" s="898">
        <v>20</v>
      </c>
      <c r="AG75" s="897"/>
      <c r="AH75" s="897"/>
      <c r="AI75" s="897"/>
      <c r="AJ75" s="850"/>
      <c r="AK75" s="898">
        <v>10</v>
      </c>
      <c r="AL75" s="897"/>
      <c r="AM75" s="897"/>
      <c r="AN75" s="897"/>
      <c r="AO75" s="850"/>
      <c r="AP75" s="898">
        <v>263</v>
      </c>
      <c r="AQ75" s="897"/>
      <c r="AR75" s="897"/>
      <c r="AS75" s="897"/>
      <c r="AT75" s="850"/>
      <c r="AU75" s="898">
        <v>263</v>
      </c>
      <c r="AV75" s="897"/>
      <c r="AW75" s="897"/>
      <c r="AX75" s="897"/>
      <c r="AY75" s="850"/>
      <c r="AZ75" s="894"/>
      <c r="BA75" s="894"/>
      <c r="BB75" s="894"/>
      <c r="BC75" s="894"/>
      <c r="BD75" s="895"/>
      <c r="BE75" s="216"/>
      <c r="BF75" s="216"/>
      <c r="BG75" s="216"/>
      <c r="BH75" s="216"/>
      <c r="BI75" s="216"/>
      <c r="BJ75" s="216"/>
      <c r="BK75" s="216"/>
      <c r="BL75" s="216"/>
      <c r="BM75" s="216"/>
      <c r="BN75" s="216"/>
      <c r="BO75" s="216"/>
      <c r="BP75" s="216"/>
      <c r="BQ75" s="213">
        <v>69</v>
      </c>
      <c r="BR75" s="218"/>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7"/>
    </row>
    <row r="76" spans="1:131" s="198" customFormat="1" ht="26.25" customHeight="1">
      <c r="A76" s="212">
        <v>9</v>
      </c>
      <c r="B76" s="889"/>
      <c r="C76" s="890"/>
      <c r="D76" s="890"/>
      <c r="E76" s="890"/>
      <c r="F76" s="890"/>
      <c r="G76" s="890"/>
      <c r="H76" s="890"/>
      <c r="I76" s="890"/>
      <c r="J76" s="890"/>
      <c r="K76" s="890"/>
      <c r="L76" s="890"/>
      <c r="M76" s="890"/>
      <c r="N76" s="890"/>
      <c r="O76" s="890"/>
      <c r="P76" s="891"/>
      <c r="Q76" s="896"/>
      <c r="R76" s="897"/>
      <c r="S76" s="897"/>
      <c r="T76" s="897"/>
      <c r="U76" s="850"/>
      <c r="V76" s="898"/>
      <c r="W76" s="897"/>
      <c r="X76" s="897"/>
      <c r="Y76" s="897"/>
      <c r="Z76" s="850"/>
      <c r="AA76" s="898"/>
      <c r="AB76" s="897"/>
      <c r="AC76" s="897"/>
      <c r="AD76" s="897"/>
      <c r="AE76" s="850"/>
      <c r="AF76" s="898"/>
      <c r="AG76" s="897"/>
      <c r="AH76" s="897"/>
      <c r="AI76" s="897"/>
      <c r="AJ76" s="850"/>
      <c r="AK76" s="898"/>
      <c r="AL76" s="897"/>
      <c r="AM76" s="897"/>
      <c r="AN76" s="897"/>
      <c r="AO76" s="850"/>
      <c r="AP76" s="898"/>
      <c r="AQ76" s="897"/>
      <c r="AR76" s="897"/>
      <c r="AS76" s="897"/>
      <c r="AT76" s="850"/>
      <c r="AU76" s="898"/>
      <c r="AV76" s="897"/>
      <c r="AW76" s="897"/>
      <c r="AX76" s="897"/>
      <c r="AY76" s="850"/>
      <c r="AZ76" s="894"/>
      <c r="BA76" s="894"/>
      <c r="BB76" s="894"/>
      <c r="BC76" s="894"/>
      <c r="BD76" s="895"/>
      <c r="BE76" s="216"/>
      <c r="BF76" s="216"/>
      <c r="BG76" s="216"/>
      <c r="BH76" s="216"/>
      <c r="BI76" s="216"/>
      <c r="BJ76" s="216"/>
      <c r="BK76" s="216"/>
      <c r="BL76" s="216"/>
      <c r="BM76" s="216"/>
      <c r="BN76" s="216"/>
      <c r="BO76" s="216"/>
      <c r="BP76" s="216"/>
      <c r="BQ76" s="213">
        <v>70</v>
      </c>
      <c r="BR76" s="218"/>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7"/>
    </row>
    <row r="77" spans="1:131" s="198" customFormat="1" ht="26.25" customHeight="1">
      <c r="A77" s="212">
        <v>10</v>
      </c>
      <c r="B77" s="889"/>
      <c r="C77" s="890"/>
      <c r="D77" s="890"/>
      <c r="E77" s="890"/>
      <c r="F77" s="890"/>
      <c r="G77" s="890"/>
      <c r="H77" s="890"/>
      <c r="I77" s="890"/>
      <c r="J77" s="890"/>
      <c r="K77" s="890"/>
      <c r="L77" s="890"/>
      <c r="M77" s="890"/>
      <c r="N77" s="890"/>
      <c r="O77" s="890"/>
      <c r="P77" s="891"/>
      <c r="Q77" s="896"/>
      <c r="R77" s="897"/>
      <c r="S77" s="897"/>
      <c r="T77" s="897"/>
      <c r="U77" s="850"/>
      <c r="V77" s="898"/>
      <c r="W77" s="897"/>
      <c r="X77" s="897"/>
      <c r="Y77" s="897"/>
      <c r="Z77" s="850"/>
      <c r="AA77" s="898"/>
      <c r="AB77" s="897"/>
      <c r="AC77" s="897"/>
      <c r="AD77" s="897"/>
      <c r="AE77" s="850"/>
      <c r="AF77" s="898"/>
      <c r="AG77" s="897"/>
      <c r="AH77" s="897"/>
      <c r="AI77" s="897"/>
      <c r="AJ77" s="850"/>
      <c r="AK77" s="898"/>
      <c r="AL77" s="897"/>
      <c r="AM77" s="897"/>
      <c r="AN77" s="897"/>
      <c r="AO77" s="850"/>
      <c r="AP77" s="898"/>
      <c r="AQ77" s="897"/>
      <c r="AR77" s="897"/>
      <c r="AS77" s="897"/>
      <c r="AT77" s="850"/>
      <c r="AU77" s="898"/>
      <c r="AV77" s="897"/>
      <c r="AW77" s="897"/>
      <c r="AX77" s="897"/>
      <c r="AY77" s="850"/>
      <c r="AZ77" s="894"/>
      <c r="BA77" s="894"/>
      <c r="BB77" s="894"/>
      <c r="BC77" s="894"/>
      <c r="BD77" s="895"/>
      <c r="BE77" s="216"/>
      <c r="BF77" s="216"/>
      <c r="BG77" s="216"/>
      <c r="BH77" s="216"/>
      <c r="BI77" s="216"/>
      <c r="BJ77" s="216"/>
      <c r="BK77" s="216"/>
      <c r="BL77" s="216"/>
      <c r="BM77" s="216"/>
      <c r="BN77" s="216"/>
      <c r="BO77" s="216"/>
      <c r="BP77" s="216"/>
      <c r="BQ77" s="213">
        <v>71</v>
      </c>
      <c r="BR77" s="218"/>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7"/>
    </row>
    <row r="78" spans="1:131" s="198" customFormat="1" ht="26.25" customHeight="1">
      <c r="A78" s="212">
        <v>11</v>
      </c>
      <c r="B78" s="889"/>
      <c r="C78" s="890"/>
      <c r="D78" s="890"/>
      <c r="E78" s="890"/>
      <c r="F78" s="890"/>
      <c r="G78" s="890"/>
      <c r="H78" s="890"/>
      <c r="I78" s="890"/>
      <c r="J78" s="890"/>
      <c r="K78" s="890"/>
      <c r="L78" s="890"/>
      <c r="M78" s="890"/>
      <c r="N78" s="890"/>
      <c r="O78" s="890"/>
      <c r="P78" s="891"/>
      <c r="Q78" s="893"/>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4"/>
      <c r="BA78" s="894"/>
      <c r="BB78" s="894"/>
      <c r="BC78" s="894"/>
      <c r="BD78" s="895"/>
      <c r="BE78" s="216"/>
      <c r="BF78" s="216"/>
      <c r="BG78" s="216"/>
      <c r="BH78" s="216"/>
      <c r="BI78" s="216"/>
      <c r="BJ78" s="219"/>
      <c r="BK78" s="219"/>
      <c r="BL78" s="219"/>
      <c r="BM78" s="219"/>
      <c r="BN78" s="219"/>
      <c r="BO78" s="216"/>
      <c r="BP78" s="216"/>
      <c r="BQ78" s="213">
        <v>72</v>
      </c>
      <c r="BR78" s="218"/>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7"/>
    </row>
    <row r="79" spans="1:131" s="198" customFormat="1" ht="26.25" customHeight="1">
      <c r="A79" s="212">
        <v>12</v>
      </c>
      <c r="B79" s="889"/>
      <c r="C79" s="890"/>
      <c r="D79" s="890"/>
      <c r="E79" s="890"/>
      <c r="F79" s="890"/>
      <c r="G79" s="890"/>
      <c r="H79" s="890"/>
      <c r="I79" s="890"/>
      <c r="J79" s="890"/>
      <c r="K79" s="890"/>
      <c r="L79" s="890"/>
      <c r="M79" s="890"/>
      <c r="N79" s="890"/>
      <c r="O79" s="890"/>
      <c r="P79" s="891"/>
      <c r="Q79" s="893"/>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4"/>
      <c r="BA79" s="894"/>
      <c r="BB79" s="894"/>
      <c r="BC79" s="894"/>
      <c r="BD79" s="895"/>
      <c r="BE79" s="216"/>
      <c r="BF79" s="216"/>
      <c r="BG79" s="216"/>
      <c r="BH79" s="216"/>
      <c r="BI79" s="216"/>
      <c r="BJ79" s="219"/>
      <c r="BK79" s="219"/>
      <c r="BL79" s="219"/>
      <c r="BM79" s="219"/>
      <c r="BN79" s="219"/>
      <c r="BO79" s="216"/>
      <c r="BP79" s="216"/>
      <c r="BQ79" s="213">
        <v>73</v>
      </c>
      <c r="BR79" s="218"/>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7"/>
    </row>
    <row r="80" spans="1:131" s="198" customFormat="1" ht="26.25" customHeight="1">
      <c r="A80" s="212">
        <v>13</v>
      </c>
      <c r="B80" s="889"/>
      <c r="C80" s="890"/>
      <c r="D80" s="890"/>
      <c r="E80" s="890"/>
      <c r="F80" s="890"/>
      <c r="G80" s="890"/>
      <c r="H80" s="890"/>
      <c r="I80" s="890"/>
      <c r="J80" s="890"/>
      <c r="K80" s="890"/>
      <c r="L80" s="890"/>
      <c r="M80" s="890"/>
      <c r="N80" s="890"/>
      <c r="O80" s="890"/>
      <c r="P80" s="891"/>
      <c r="Q80" s="893"/>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4"/>
      <c r="BA80" s="894"/>
      <c r="BB80" s="894"/>
      <c r="BC80" s="894"/>
      <c r="BD80" s="895"/>
      <c r="BE80" s="216"/>
      <c r="BF80" s="216"/>
      <c r="BG80" s="216"/>
      <c r="BH80" s="216"/>
      <c r="BI80" s="216"/>
      <c r="BJ80" s="216"/>
      <c r="BK80" s="216"/>
      <c r="BL80" s="216"/>
      <c r="BM80" s="216"/>
      <c r="BN80" s="216"/>
      <c r="BO80" s="216"/>
      <c r="BP80" s="216"/>
      <c r="BQ80" s="213">
        <v>74</v>
      </c>
      <c r="BR80" s="218"/>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7"/>
    </row>
    <row r="81" spans="1:131" s="198" customFormat="1" ht="26.25" customHeight="1">
      <c r="A81" s="212">
        <v>14</v>
      </c>
      <c r="B81" s="889"/>
      <c r="C81" s="890"/>
      <c r="D81" s="890"/>
      <c r="E81" s="890"/>
      <c r="F81" s="890"/>
      <c r="G81" s="890"/>
      <c r="H81" s="890"/>
      <c r="I81" s="890"/>
      <c r="J81" s="890"/>
      <c r="K81" s="890"/>
      <c r="L81" s="890"/>
      <c r="M81" s="890"/>
      <c r="N81" s="890"/>
      <c r="O81" s="890"/>
      <c r="P81" s="891"/>
      <c r="Q81" s="893"/>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4"/>
      <c r="BA81" s="894"/>
      <c r="BB81" s="894"/>
      <c r="BC81" s="894"/>
      <c r="BD81" s="895"/>
      <c r="BE81" s="216"/>
      <c r="BF81" s="216"/>
      <c r="BG81" s="216"/>
      <c r="BH81" s="216"/>
      <c r="BI81" s="216"/>
      <c r="BJ81" s="216"/>
      <c r="BK81" s="216"/>
      <c r="BL81" s="216"/>
      <c r="BM81" s="216"/>
      <c r="BN81" s="216"/>
      <c r="BO81" s="216"/>
      <c r="BP81" s="216"/>
      <c r="BQ81" s="213">
        <v>75</v>
      </c>
      <c r="BR81" s="218"/>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7"/>
    </row>
    <row r="82" spans="1:131" s="198" customFormat="1" ht="26.25" customHeight="1">
      <c r="A82" s="212">
        <v>15</v>
      </c>
      <c r="B82" s="889"/>
      <c r="C82" s="890"/>
      <c r="D82" s="890"/>
      <c r="E82" s="890"/>
      <c r="F82" s="890"/>
      <c r="G82" s="890"/>
      <c r="H82" s="890"/>
      <c r="I82" s="890"/>
      <c r="J82" s="890"/>
      <c r="K82" s="890"/>
      <c r="L82" s="890"/>
      <c r="M82" s="890"/>
      <c r="N82" s="890"/>
      <c r="O82" s="890"/>
      <c r="P82" s="891"/>
      <c r="Q82" s="893"/>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4"/>
      <c r="BA82" s="894"/>
      <c r="BB82" s="894"/>
      <c r="BC82" s="894"/>
      <c r="BD82" s="895"/>
      <c r="BE82" s="216"/>
      <c r="BF82" s="216"/>
      <c r="BG82" s="216"/>
      <c r="BH82" s="216"/>
      <c r="BI82" s="216"/>
      <c r="BJ82" s="216"/>
      <c r="BK82" s="216"/>
      <c r="BL82" s="216"/>
      <c r="BM82" s="216"/>
      <c r="BN82" s="216"/>
      <c r="BO82" s="216"/>
      <c r="BP82" s="216"/>
      <c r="BQ82" s="213">
        <v>76</v>
      </c>
      <c r="BR82" s="218"/>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7"/>
    </row>
    <row r="83" spans="1:131" s="198" customFormat="1" ht="26.25" customHeight="1">
      <c r="A83" s="212">
        <v>16</v>
      </c>
      <c r="B83" s="889"/>
      <c r="C83" s="890"/>
      <c r="D83" s="890"/>
      <c r="E83" s="890"/>
      <c r="F83" s="890"/>
      <c r="G83" s="890"/>
      <c r="H83" s="890"/>
      <c r="I83" s="890"/>
      <c r="J83" s="890"/>
      <c r="K83" s="890"/>
      <c r="L83" s="890"/>
      <c r="M83" s="890"/>
      <c r="N83" s="890"/>
      <c r="O83" s="890"/>
      <c r="P83" s="891"/>
      <c r="Q83" s="893"/>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4"/>
      <c r="BA83" s="894"/>
      <c r="BB83" s="894"/>
      <c r="BC83" s="894"/>
      <c r="BD83" s="895"/>
      <c r="BE83" s="216"/>
      <c r="BF83" s="216"/>
      <c r="BG83" s="216"/>
      <c r="BH83" s="216"/>
      <c r="BI83" s="216"/>
      <c r="BJ83" s="216"/>
      <c r="BK83" s="216"/>
      <c r="BL83" s="216"/>
      <c r="BM83" s="216"/>
      <c r="BN83" s="216"/>
      <c r="BO83" s="216"/>
      <c r="BP83" s="216"/>
      <c r="BQ83" s="213">
        <v>77</v>
      </c>
      <c r="BR83" s="218"/>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7"/>
    </row>
    <row r="84" spans="1:131" s="198" customFormat="1" ht="26.25" customHeight="1">
      <c r="A84" s="212">
        <v>17</v>
      </c>
      <c r="B84" s="889"/>
      <c r="C84" s="890"/>
      <c r="D84" s="890"/>
      <c r="E84" s="890"/>
      <c r="F84" s="890"/>
      <c r="G84" s="890"/>
      <c r="H84" s="890"/>
      <c r="I84" s="890"/>
      <c r="J84" s="890"/>
      <c r="K84" s="890"/>
      <c r="L84" s="890"/>
      <c r="M84" s="890"/>
      <c r="N84" s="890"/>
      <c r="O84" s="890"/>
      <c r="P84" s="891"/>
      <c r="Q84" s="893"/>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4"/>
      <c r="BA84" s="894"/>
      <c r="BB84" s="894"/>
      <c r="BC84" s="894"/>
      <c r="BD84" s="895"/>
      <c r="BE84" s="216"/>
      <c r="BF84" s="216"/>
      <c r="BG84" s="216"/>
      <c r="BH84" s="216"/>
      <c r="BI84" s="216"/>
      <c r="BJ84" s="216"/>
      <c r="BK84" s="216"/>
      <c r="BL84" s="216"/>
      <c r="BM84" s="216"/>
      <c r="BN84" s="216"/>
      <c r="BO84" s="216"/>
      <c r="BP84" s="216"/>
      <c r="BQ84" s="213">
        <v>78</v>
      </c>
      <c r="BR84" s="218"/>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7"/>
    </row>
    <row r="85" spans="1:131" s="198" customFormat="1" ht="26.25" customHeight="1">
      <c r="A85" s="212">
        <v>18</v>
      </c>
      <c r="B85" s="889"/>
      <c r="C85" s="890"/>
      <c r="D85" s="890"/>
      <c r="E85" s="890"/>
      <c r="F85" s="890"/>
      <c r="G85" s="890"/>
      <c r="H85" s="890"/>
      <c r="I85" s="890"/>
      <c r="J85" s="890"/>
      <c r="K85" s="890"/>
      <c r="L85" s="890"/>
      <c r="M85" s="890"/>
      <c r="N85" s="890"/>
      <c r="O85" s="890"/>
      <c r="P85" s="891"/>
      <c r="Q85" s="893"/>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4"/>
      <c r="BA85" s="894"/>
      <c r="BB85" s="894"/>
      <c r="BC85" s="894"/>
      <c r="BD85" s="895"/>
      <c r="BE85" s="216"/>
      <c r="BF85" s="216"/>
      <c r="BG85" s="216"/>
      <c r="BH85" s="216"/>
      <c r="BI85" s="216"/>
      <c r="BJ85" s="216"/>
      <c r="BK85" s="216"/>
      <c r="BL85" s="216"/>
      <c r="BM85" s="216"/>
      <c r="BN85" s="216"/>
      <c r="BO85" s="216"/>
      <c r="BP85" s="216"/>
      <c r="BQ85" s="213">
        <v>79</v>
      </c>
      <c r="BR85" s="218"/>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7"/>
    </row>
    <row r="86" spans="1:131" s="198" customFormat="1" ht="26.25" customHeight="1">
      <c r="A86" s="212">
        <v>19</v>
      </c>
      <c r="B86" s="889"/>
      <c r="C86" s="890"/>
      <c r="D86" s="890"/>
      <c r="E86" s="890"/>
      <c r="F86" s="890"/>
      <c r="G86" s="890"/>
      <c r="H86" s="890"/>
      <c r="I86" s="890"/>
      <c r="J86" s="890"/>
      <c r="K86" s="890"/>
      <c r="L86" s="890"/>
      <c r="M86" s="890"/>
      <c r="N86" s="890"/>
      <c r="O86" s="890"/>
      <c r="P86" s="891"/>
      <c r="Q86" s="893"/>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4"/>
      <c r="BA86" s="894"/>
      <c r="BB86" s="894"/>
      <c r="BC86" s="894"/>
      <c r="BD86" s="895"/>
      <c r="BE86" s="216"/>
      <c r="BF86" s="216"/>
      <c r="BG86" s="216"/>
      <c r="BH86" s="216"/>
      <c r="BI86" s="216"/>
      <c r="BJ86" s="216"/>
      <c r="BK86" s="216"/>
      <c r="BL86" s="216"/>
      <c r="BM86" s="216"/>
      <c r="BN86" s="216"/>
      <c r="BO86" s="216"/>
      <c r="BP86" s="216"/>
      <c r="BQ86" s="213">
        <v>80</v>
      </c>
      <c r="BR86" s="218"/>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7"/>
    </row>
    <row r="87" spans="1:131" s="198" customFormat="1" ht="26.25" customHeight="1">
      <c r="A87" s="220">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16"/>
      <c r="BF87" s="216"/>
      <c r="BG87" s="216"/>
      <c r="BH87" s="216"/>
      <c r="BI87" s="216"/>
      <c r="BJ87" s="216"/>
      <c r="BK87" s="216"/>
      <c r="BL87" s="216"/>
      <c r="BM87" s="216"/>
      <c r="BN87" s="216"/>
      <c r="BO87" s="216"/>
      <c r="BP87" s="216"/>
      <c r="BQ87" s="213">
        <v>81</v>
      </c>
      <c r="BR87" s="218"/>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7"/>
    </row>
    <row r="88" spans="1:131" s="198" customFormat="1" ht="26.25" customHeight="1" thickBot="1">
      <c r="A88" s="215" t="s">
        <v>363</v>
      </c>
      <c r="B88" s="808" t="s">
        <v>392</v>
      </c>
      <c r="C88" s="809"/>
      <c r="D88" s="809"/>
      <c r="E88" s="809"/>
      <c r="F88" s="809"/>
      <c r="G88" s="809"/>
      <c r="H88" s="809"/>
      <c r="I88" s="809"/>
      <c r="J88" s="809"/>
      <c r="K88" s="809"/>
      <c r="L88" s="809"/>
      <c r="M88" s="809"/>
      <c r="N88" s="809"/>
      <c r="O88" s="809"/>
      <c r="P88" s="810"/>
      <c r="Q88" s="858"/>
      <c r="R88" s="859"/>
      <c r="S88" s="859"/>
      <c r="T88" s="859"/>
      <c r="U88" s="859"/>
      <c r="V88" s="859"/>
      <c r="W88" s="859"/>
      <c r="X88" s="859"/>
      <c r="Y88" s="859"/>
      <c r="Z88" s="859"/>
      <c r="AA88" s="859"/>
      <c r="AB88" s="859"/>
      <c r="AC88" s="859"/>
      <c r="AD88" s="859"/>
      <c r="AE88" s="859"/>
      <c r="AF88" s="862">
        <v>6941</v>
      </c>
      <c r="AG88" s="862"/>
      <c r="AH88" s="862"/>
      <c r="AI88" s="862"/>
      <c r="AJ88" s="862"/>
      <c r="AK88" s="859"/>
      <c r="AL88" s="859"/>
      <c r="AM88" s="859"/>
      <c r="AN88" s="859"/>
      <c r="AO88" s="859"/>
      <c r="AP88" s="862">
        <v>263</v>
      </c>
      <c r="AQ88" s="862"/>
      <c r="AR88" s="862"/>
      <c r="AS88" s="862"/>
      <c r="AT88" s="862"/>
      <c r="AU88" s="862">
        <v>263</v>
      </c>
      <c r="AV88" s="862"/>
      <c r="AW88" s="862"/>
      <c r="AX88" s="862"/>
      <c r="AY88" s="862"/>
      <c r="AZ88" s="867"/>
      <c r="BA88" s="867"/>
      <c r="BB88" s="867"/>
      <c r="BC88" s="867"/>
      <c r="BD88" s="868"/>
      <c r="BE88" s="216"/>
      <c r="BF88" s="216"/>
      <c r="BG88" s="216"/>
      <c r="BH88" s="216"/>
      <c r="BI88" s="216"/>
      <c r="BJ88" s="216"/>
      <c r="BK88" s="216"/>
      <c r="BL88" s="216"/>
      <c r="BM88" s="216"/>
      <c r="BN88" s="216"/>
      <c r="BO88" s="216"/>
      <c r="BP88" s="216"/>
      <c r="BQ88" s="213">
        <v>82</v>
      </c>
      <c r="BR88" s="218"/>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393</v>
      </c>
      <c r="BS102" s="809"/>
      <c r="BT102" s="809"/>
      <c r="BU102" s="809"/>
      <c r="BV102" s="809"/>
      <c r="BW102" s="809"/>
      <c r="BX102" s="809"/>
      <c r="BY102" s="809"/>
      <c r="BZ102" s="809"/>
      <c r="CA102" s="809"/>
      <c r="CB102" s="809"/>
      <c r="CC102" s="809"/>
      <c r="CD102" s="809"/>
      <c r="CE102" s="809"/>
      <c r="CF102" s="809"/>
      <c r="CG102" s="810"/>
      <c r="CH102" s="906"/>
      <c r="CI102" s="907"/>
      <c r="CJ102" s="907"/>
      <c r="CK102" s="907"/>
      <c r="CL102" s="908"/>
      <c r="CM102" s="906"/>
      <c r="CN102" s="907"/>
      <c r="CO102" s="907"/>
      <c r="CP102" s="907"/>
      <c r="CQ102" s="908"/>
      <c r="CR102" s="909">
        <v>33</v>
      </c>
      <c r="CS102" s="870"/>
      <c r="CT102" s="870"/>
      <c r="CU102" s="870"/>
      <c r="CV102" s="910"/>
      <c r="CW102" s="909">
        <v>0</v>
      </c>
      <c r="CX102" s="870"/>
      <c r="CY102" s="870"/>
      <c r="CZ102" s="870"/>
      <c r="DA102" s="910"/>
      <c r="DB102" s="909">
        <v>0</v>
      </c>
      <c r="DC102" s="870"/>
      <c r="DD102" s="870"/>
      <c r="DE102" s="870"/>
      <c r="DF102" s="910"/>
      <c r="DG102" s="909">
        <v>0</v>
      </c>
      <c r="DH102" s="870"/>
      <c r="DI102" s="870"/>
      <c r="DJ102" s="870"/>
      <c r="DK102" s="910"/>
      <c r="DL102" s="909">
        <v>0</v>
      </c>
      <c r="DM102" s="870"/>
      <c r="DN102" s="870"/>
      <c r="DO102" s="870"/>
      <c r="DP102" s="910"/>
      <c r="DQ102" s="909">
        <v>0</v>
      </c>
      <c r="DR102" s="870"/>
      <c r="DS102" s="870"/>
      <c r="DT102" s="870"/>
      <c r="DU102" s="910"/>
      <c r="DV102" s="935"/>
      <c r="DW102" s="936"/>
      <c r="DX102" s="936"/>
      <c r="DY102" s="936"/>
      <c r="DZ102" s="937"/>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8" t="s">
        <v>394</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9" t="s">
        <v>395</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0" t="s">
        <v>398</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399</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197" customFormat="1" ht="26.25" customHeight="1">
      <c r="A109" s="933" t="s">
        <v>400</v>
      </c>
      <c r="B109" s="912"/>
      <c r="C109" s="912"/>
      <c r="D109" s="912"/>
      <c r="E109" s="912"/>
      <c r="F109" s="912"/>
      <c r="G109" s="912"/>
      <c r="H109" s="912"/>
      <c r="I109" s="912"/>
      <c r="J109" s="912"/>
      <c r="K109" s="912"/>
      <c r="L109" s="912"/>
      <c r="M109" s="912"/>
      <c r="N109" s="912"/>
      <c r="O109" s="912"/>
      <c r="P109" s="912"/>
      <c r="Q109" s="912"/>
      <c r="R109" s="912"/>
      <c r="S109" s="912"/>
      <c r="T109" s="912"/>
      <c r="U109" s="912"/>
      <c r="V109" s="912"/>
      <c r="W109" s="912"/>
      <c r="X109" s="912"/>
      <c r="Y109" s="912"/>
      <c r="Z109" s="913"/>
      <c r="AA109" s="911" t="s">
        <v>401</v>
      </c>
      <c r="AB109" s="912"/>
      <c r="AC109" s="912"/>
      <c r="AD109" s="912"/>
      <c r="AE109" s="913"/>
      <c r="AF109" s="911" t="s">
        <v>283</v>
      </c>
      <c r="AG109" s="912"/>
      <c r="AH109" s="912"/>
      <c r="AI109" s="912"/>
      <c r="AJ109" s="913"/>
      <c r="AK109" s="911" t="s">
        <v>282</v>
      </c>
      <c r="AL109" s="912"/>
      <c r="AM109" s="912"/>
      <c r="AN109" s="912"/>
      <c r="AO109" s="913"/>
      <c r="AP109" s="911" t="s">
        <v>402</v>
      </c>
      <c r="AQ109" s="912"/>
      <c r="AR109" s="912"/>
      <c r="AS109" s="912"/>
      <c r="AT109" s="914"/>
      <c r="AU109" s="933" t="s">
        <v>400</v>
      </c>
      <c r="AV109" s="912"/>
      <c r="AW109" s="912"/>
      <c r="AX109" s="912"/>
      <c r="AY109" s="912"/>
      <c r="AZ109" s="912"/>
      <c r="BA109" s="912"/>
      <c r="BB109" s="912"/>
      <c r="BC109" s="912"/>
      <c r="BD109" s="912"/>
      <c r="BE109" s="912"/>
      <c r="BF109" s="912"/>
      <c r="BG109" s="912"/>
      <c r="BH109" s="912"/>
      <c r="BI109" s="912"/>
      <c r="BJ109" s="912"/>
      <c r="BK109" s="912"/>
      <c r="BL109" s="912"/>
      <c r="BM109" s="912"/>
      <c r="BN109" s="912"/>
      <c r="BO109" s="912"/>
      <c r="BP109" s="913"/>
      <c r="BQ109" s="911" t="s">
        <v>401</v>
      </c>
      <c r="BR109" s="912"/>
      <c r="BS109" s="912"/>
      <c r="BT109" s="912"/>
      <c r="BU109" s="913"/>
      <c r="BV109" s="911" t="s">
        <v>283</v>
      </c>
      <c r="BW109" s="912"/>
      <c r="BX109" s="912"/>
      <c r="BY109" s="912"/>
      <c r="BZ109" s="913"/>
      <c r="CA109" s="911" t="s">
        <v>282</v>
      </c>
      <c r="CB109" s="912"/>
      <c r="CC109" s="912"/>
      <c r="CD109" s="912"/>
      <c r="CE109" s="913"/>
      <c r="CF109" s="934" t="s">
        <v>402</v>
      </c>
      <c r="CG109" s="934"/>
      <c r="CH109" s="934"/>
      <c r="CI109" s="934"/>
      <c r="CJ109" s="934"/>
      <c r="CK109" s="911" t="s">
        <v>403</v>
      </c>
      <c r="CL109" s="912"/>
      <c r="CM109" s="912"/>
      <c r="CN109" s="912"/>
      <c r="CO109" s="912"/>
      <c r="CP109" s="912"/>
      <c r="CQ109" s="912"/>
      <c r="CR109" s="912"/>
      <c r="CS109" s="912"/>
      <c r="CT109" s="912"/>
      <c r="CU109" s="912"/>
      <c r="CV109" s="912"/>
      <c r="CW109" s="912"/>
      <c r="CX109" s="912"/>
      <c r="CY109" s="912"/>
      <c r="CZ109" s="912"/>
      <c r="DA109" s="912"/>
      <c r="DB109" s="912"/>
      <c r="DC109" s="912"/>
      <c r="DD109" s="912"/>
      <c r="DE109" s="912"/>
      <c r="DF109" s="913"/>
      <c r="DG109" s="911" t="s">
        <v>401</v>
      </c>
      <c r="DH109" s="912"/>
      <c r="DI109" s="912"/>
      <c r="DJ109" s="912"/>
      <c r="DK109" s="913"/>
      <c r="DL109" s="911" t="s">
        <v>283</v>
      </c>
      <c r="DM109" s="912"/>
      <c r="DN109" s="912"/>
      <c r="DO109" s="912"/>
      <c r="DP109" s="913"/>
      <c r="DQ109" s="911" t="s">
        <v>282</v>
      </c>
      <c r="DR109" s="912"/>
      <c r="DS109" s="912"/>
      <c r="DT109" s="912"/>
      <c r="DU109" s="913"/>
      <c r="DV109" s="911" t="s">
        <v>402</v>
      </c>
      <c r="DW109" s="912"/>
      <c r="DX109" s="912"/>
      <c r="DY109" s="912"/>
      <c r="DZ109" s="914"/>
    </row>
    <row r="110" spans="1:131" s="197" customFormat="1" ht="26.25" customHeight="1">
      <c r="A110" s="915" t="s">
        <v>404</v>
      </c>
      <c r="B110" s="916"/>
      <c r="C110" s="916"/>
      <c r="D110" s="916"/>
      <c r="E110" s="916"/>
      <c r="F110" s="916"/>
      <c r="G110" s="916"/>
      <c r="H110" s="916"/>
      <c r="I110" s="916"/>
      <c r="J110" s="916"/>
      <c r="K110" s="916"/>
      <c r="L110" s="916"/>
      <c r="M110" s="916"/>
      <c r="N110" s="916"/>
      <c r="O110" s="916"/>
      <c r="P110" s="916"/>
      <c r="Q110" s="916"/>
      <c r="R110" s="916"/>
      <c r="S110" s="916"/>
      <c r="T110" s="916"/>
      <c r="U110" s="916"/>
      <c r="V110" s="916"/>
      <c r="W110" s="916"/>
      <c r="X110" s="916"/>
      <c r="Y110" s="916"/>
      <c r="Z110" s="917"/>
      <c r="AA110" s="918">
        <v>303121</v>
      </c>
      <c r="AB110" s="919"/>
      <c r="AC110" s="919"/>
      <c r="AD110" s="919"/>
      <c r="AE110" s="920"/>
      <c r="AF110" s="921">
        <v>345162</v>
      </c>
      <c r="AG110" s="919"/>
      <c r="AH110" s="919"/>
      <c r="AI110" s="919"/>
      <c r="AJ110" s="920"/>
      <c r="AK110" s="921">
        <v>364215</v>
      </c>
      <c r="AL110" s="919"/>
      <c r="AM110" s="919"/>
      <c r="AN110" s="919"/>
      <c r="AO110" s="920"/>
      <c r="AP110" s="922">
        <v>17.100000000000001</v>
      </c>
      <c r="AQ110" s="923"/>
      <c r="AR110" s="923"/>
      <c r="AS110" s="923"/>
      <c r="AT110" s="924"/>
      <c r="AU110" s="925" t="s">
        <v>60</v>
      </c>
      <c r="AV110" s="926"/>
      <c r="AW110" s="926"/>
      <c r="AX110" s="926"/>
      <c r="AY110" s="927"/>
      <c r="AZ110" s="969" t="s">
        <v>405</v>
      </c>
      <c r="BA110" s="916"/>
      <c r="BB110" s="916"/>
      <c r="BC110" s="916"/>
      <c r="BD110" s="916"/>
      <c r="BE110" s="916"/>
      <c r="BF110" s="916"/>
      <c r="BG110" s="916"/>
      <c r="BH110" s="916"/>
      <c r="BI110" s="916"/>
      <c r="BJ110" s="916"/>
      <c r="BK110" s="916"/>
      <c r="BL110" s="916"/>
      <c r="BM110" s="916"/>
      <c r="BN110" s="916"/>
      <c r="BO110" s="916"/>
      <c r="BP110" s="917"/>
      <c r="BQ110" s="955">
        <v>3791552</v>
      </c>
      <c r="BR110" s="956"/>
      <c r="BS110" s="956"/>
      <c r="BT110" s="956"/>
      <c r="BU110" s="956"/>
      <c r="BV110" s="956">
        <v>3835051</v>
      </c>
      <c r="BW110" s="956"/>
      <c r="BX110" s="956"/>
      <c r="BY110" s="956"/>
      <c r="BZ110" s="956"/>
      <c r="CA110" s="956">
        <v>4318431</v>
      </c>
      <c r="CB110" s="956"/>
      <c r="CC110" s="956"/>
      <c r="CD110" s="956"/>
      <c r="CE110" s="956"/>
      <c r="CF110" s="970">
        <v>203.3</v>
      </c>
      <c r="CG110" s="971"/>
      <c r="CH110" s="971"/>
      <c r="CI110" s="971"/>
      <c r="CJ110" s="971"/>
      <c r="CK110" s="972" t="s">
        <v>406</v>
      </c>
      <c r="CL110" s="973"/>
      <c r="CM110" s="952" t="s">
        <v>407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55" t="s">
        <v>408</v>
      </c>
      <c r="DH110" s="956"/>
      <c r="DI110" s="956"/>
      <c r="DJ110" s="956"/>
      <c r="DK110" s="956"/>
      <c r="DL110" s="956" t="s">
        <v>408</v>
      </c>
      <c r="DM110" s="956"/>
      <c r="DN110" s="956"/>
      <c r="DO110" s="956"/>
      <c r="DP110" s="956"/>
      <c r="DQ110" s="956" t="s">
        <v>408</v>
      </c>
      <c r="DR110" s="956"/>
      <c r="DS110" s="956"/>
      <c r="DT110" s="956"/>
      <c r="DU110" s="956"/>
      <c r="DV110" s="957" t="s">
        <v>408</v>
      </c>
      <c r="DW110" s="957"/>
      <c r="DX110" s="957"/>
      <c r="DY110" s="957"/>
      <c r="DZ110" s="958"/>
    </row>
    <row r="111" spans="1:131" s="197" customFormat="1" ht="26.25" customHeight="1">
      <c r="A111" s="959" t="s">
        <v>409</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408</v>
      </c>
      <c r="AB111" s="963"/>
      <c r="AC111" s="963"/>
      <c r="AD111" s="963"/>
      <c r="AE111" s="964"/>
      <c r="AF111" s="965" t="s">
        <v>408</v>
      </c>
      <c r="AG111" s="963"/>
      <c r="AH111" s="963"/>
      <c r="AI111" s="963"/>
      <c r="AJ111" s="964"/>
      <c r="AK111" s="965" t="s">
        <v>408</v>
      </c>
      <c r="AL111" s="963"/>
      <c r="AM111" s="963"/>
      <c r="AN111" s="963"/>
      <c r="AO111" s="964"/>
      <c r="AP111" s="966" t="s">
        <v>408</v>
      </c>
      <c r="AQ111" s="967"/>
      <c r="AR111" s="967"/>
      <c r="AS111" s="967"/>
      <c r="AT111" s="968"/>
      <c r="AU111" s="928"/>
      <c r="AV111" s="929"/>
      <c r="AW111" s="929"/>
      <c r="AX111" s="929"/>
      <c r="AY111" s="930"/>
      <c r="AZ111" s="978" t="s">
        <v>410</v>
      </c>
      <c r="BA111" s="979"/>
      <c r="BB111" s="979"/>
      <c r="BC111" s="979"/>
      <c r="BD111" s="979"/>
      <c r="BE111" s="979"/>
      <c r="BF111" s="979"/>
      <c r="BG111" s="979"/>
      <c r="BH111" s="979"/>
      <c r="BI111" s="979"/>
      <c r="BJ111" s="979"/>
      <c r="BK111" s="979"/>
      <c r="BL111" s="979"/>
      <c r="BM111" s="979"/>
      <c r="BN111" s="979"/>
      <c r="BO111" s="979"/>
      <c r="BP111" s="980"/>
      <c r="BQ111" s="948" t="s">
        <v>408</v>
      </c>
      <c r="BR111" s="949"/>
      <c r="BS111" s="949"/>
      <c r="BT111" s="949"/>
      <c r="BU111" s="949"/>
      <c r="BV111" s="949" t="s">
        <v>408</v>
      </c>
      <c r="BW111" s="949"/>
      <c r="BX111" s="949"/>
      <c r="BY111" s="949"/>
      <c r="BZ111" s="949"/>
      <c r="CA111" s="949" t="s">
        <v>408</v>
      </c>
      <c r="CB111" s="949"/>
      <c r="CC111" s="949"/>
      <c r="CD111" s="949"/>
      <c r="CE111" s="949"/>
      <c r="CF111" s="943" t="s">
        <v>408</v>
      </c>
      <c r="CG111" s="944"/>
      <c r="CH111" s="944"/>
      <c r="CI111" s="944"/>
      <c r="CJ111" s="944"/>
      <c r="CK111" s="974"/>
      <c r="CL111" s="975"/>
      <c r="CM111" s="945" t="s">
        <v>411</v>
      </c>
      <c r="CN111" s="946"/>
      <c r="CO111" s="946"/>
      <c r="CP111" s="946"/>
      <c r="CQ111" s="946"/>
      <c r="CR111" s="946"/>
      <c r="CS111" s="946"/>
      <c r="CT111" s="946"/>
      <c r="CU111" s="946"/>
      <c r="CV111" s="946"/>
      <c r="CW111" s="946"/>
      <c r="CX111" s="946"/>
      <c r="CY111" s="946"/>
      <c r="CZ111" s="946"/>
      <c r="DA111" s="946"/>
      <c r="DB111" s="946"/>
      <c r="DC111" s="946"/>
      <c r="DD111" s="946"/>
      <c r="DE111" s="946"/>
      <c r="DF111" s="947"/>
      <c r="DG111" s="948" t="s">
        <v>408</v>
      </c>
      <c r="DH111" s="949"/>
      <c r="DI111" s="949"/>
      <c r="DJ111" s="949"/>
      <c r="DK111" s="949"/>
      <c r="DL111" s="949" t="s">
        <v>408</v>
      </c>
      <c r="DM111" s="949"/>
      <c r="DN111" s="949"/>
      <c r="DO111" s="949"/>
      <c r="DP111" s="949"/>
      <c r="DQ111" s="949" t="s">
        <v>408</v>
      </c>
      <c r="DR111" s="949"/>
      <c r="DS111" s="949"/>
      <c r="DT111" s="949"/>
      <c r="DU111" s="949"/>
      <c r="DV111" s="950" t="s">
        <v>408</v>
      </c>
      <c r="DW111" s="950"/>
      <c r="DX111" s="950"/>
      <c r="DY111" s="950"/>
      <c r="DZ111" s="951"/>
    </row>
    <row r="112" spans="1:131" s="197" customFormat="1" ht="26.25" customHeight="1">
      <c r="A112" s="981" t="s">
        <v>412</v>
      </c>
      <c r="B112" s="982"/>
      <c r="C112" s="979" t="s">
        <v>413</v>
      </c>
      <c r="D112" s="979"/>
      <c r="E112" s="979"/>
      <c r="F112" s="979"/>
      <c r="G112" s="979"/>
      <c r="H112" s="979"/>
      <c r="I112" s="979"/>
      <c r="J112" s="979"/>
      <c r="K112" s="979"/>
      <c r="L112" s="979"/>
      <c r="M112" s="979"/>
      <c r="N112" s="979"/>
      <c r="O112" s="979"/>
      <c r="P112" s="979"/>
      <c r="Q112" s="979"/>
      <c r="R112" s="979"/>
      <c r="S112" s="979"/>
      <c r="T112" s="979"/>
      <c r="U112" s="979"/>
      <c r="V112" s="979"/>
      <c r="W112" s="979"/>
      <c r="X112" s="979"/>
      <c r="Y112" s="979"/>
      <c r="Z112" s="980"/>
      <c r="AA112" s="987" t="s">
        <v>108</v>
      </c>
      <c r="AB112" s="988"/>
      <c r="AC112" s="988"/>
      <c r="AD112" s="988"/>
      <c r="AE112" s="989"/>
      <c r="AF112" s="990" t="s">
        <v>108</v>
      </c>
      <c r="AG112" s="988"/>
      <c r="AH112" s="988"/>
      <c r="AI112" s="988"/>
      <c r="AJ112" s="989"/>
      <c r="AK112" s="990" t="s">
        <v>108</v>
      </c>
      <c r="AL112" s="988"/>
      <c r="AM112" s="988"/>
      <c r="AN112" s="988"/>
      <c r="AO112" s="989"/>
      <c r="AP112" s="991" t="s">
        <v>108</v>
      </c>
      <c r="AQ112" s="992"/>
      <c r="AR112" s="992"/>
      <c r="AS112" s="992"/>
      <c r="AT112" s="993"/>
      <c r="AU112" s="928"/>
      <c r="AV112" s="929"/>
      <c r="AW112" s="929"/>
      <c r="AX112" s="929"/>
      <c r="AY112" s="930"/>
      <c r="AZ112" s="978" t="s">
        <v>414</v>
      </c>
      <c r="BA112" s="979"/>
      <c r="BB112" s="979"/>
      <c r="BC112" s="979"/>
      <c r="BD112" s="979"/>
      <c r="BE112" s="979"/>
      <c r="BF112" s="979"/>
      <c r="BG112" s="979"/>
      <c r="BH112" s="979"/>
      <c r="BI112" s="979"/>
      <c r="BJ112" s="979"/>
      <c r="BK112" s="979"/>
      <c r="BL112" s="979"/>
      <c r="BM112" s="979"/>
      <c r="BN112" s="979"/>
      <c r="BO112" s="979"/>
      <c r="BP112" s="980"/>
      <c r="BQ112" s="948" t="s">
        <v>108</v>
      </c>
      <c r="BR112" s="949"/>
      <c r="BS112" s="949"/>
      <c r="BT112" s="949"/>
      <c r="BU112" s="949"/>
      <c r="BV112" s="949" t="s">
        <v>108</v>
      </c>
      <c r="BW112" s="949"/>
      <c r="BX112" s="949"/>
      <c r="BY112" s="949"/>
      <c r="BZ112" s="949"/>
      <c r="CA112" s="949" t="s">
        <v>108</v>
      </c>
      <c r="CB112" s="949"/>
      <c r="CC112" s="949"/>
      <c r="CD112" s="949"/>
      <c r="CE112" s="949"/>
      <c r="CF112" s="943" t="s">
        <v>108</v>
      </c>
      <c r="CG112" s="944"/>
      <c r="CH112" s="944"/>
      <c r="CI112" s="944"/>
      <c r="CJ112" s="944"/>
      <c r="CK112" s="974"/>
      <c r="CL112" s="975"/>
      <c r="CM112" s="945" t="s">
        <v>415</v>
      </c>
      <c r="CN112" s="946"/>
      <c r="CO112" s="946"/>
      <c r="CP112" s="946"/>
      <c r="CQ112" s="946"/>
      <c r="CR112" s="946"/>
      <c r="CS112" s="946"/>
      <c r="CT112" s="946"/>
      <c r="CU112" s="946"/>
      <c r="CV112" s="946"/>
      <c r="CW112" s="946"/>
      <c r="CX112" s="946"/>
      <c r="CY112" s="946"/>
      <c r="CZ112" s="946"/>
      <c r="DA112" s="946"/>
      <c r="DB112" s="946"/>
      <c r="DC112" s="946"/>
      <c r="DD112" s="946"/>
      <c r="DE112" s="946"/>
      <c r="DF112" s="947"/>
      <c r="DG112" s="948" t="s">
        <v>108</v>
      </c>
      <c r="DH112" s="949"/>
      <c r="DI112" s="949"/>
      <c r="DJ112" s="949"/>
      <c r="DK112" s="949"/>
      <c r="DL112" s="949" t="s">
        <v>108</v>
      </c>
      <c r="DM112" s="949"/>
      <c r="DN112" s="949"/>
      <c r="DO112" s="949"/>
      <c r="DP112" s="949"/>
      <c r="DQ112" s="949" t="s">
        <v>108</v>
      </c>
      <c r="DR112" s="949"/>
      <c r="DS112" s="949"/>
      <c r="DT112" s="949"/>
      <c r="DU112" s="949"/>
      <c r="DV112" s="950" t="s">
        <v>108</v>
      </c>
      <c r="DW112" s="950"/>
      <c r="DX112" s="950"/>
      <c r="DY112" s="950"/>
      <c r="DZ112" s="951"/>
    </row>
    <row r="113" spans="1:130" s="197" customFormat="1" ht="26.25" customHeight="1">
      <c r="A113" s="983"/>
      <c r="B113" s="984"/>
      <c r="C113" s="979" t="s">
        <v>416</v>
      </c>
      <c r="D113" s="979"/>
      <c r="E113" s="979"/>
      <c r="F113" s="979"/>
      <c r="G113" s="979"/>
      <c r="H113" s="979"/>
      <c r="I113" s="979"/>
      <c r="J113" s="979"/>
      <c r="K113" s="979"/>
      <c r="L113" s="979"/>
      <c r="M113" s="979"/>
      <c r="N113" s="979"/>
      <c r="O113" s="979"/>
      <c r="P113" s="979"/>
      <c r="Q113" s="979"/>
      <c r="R113" s="979"/>
      <c r="S113" s="979"/>
      <c r="T113" s="979"/>
      <c r="U113" s="979"/>
      <c r="V113" s="979"/>
      <c r="W113" s="979"/>
      <c r="X113" s="979"/>
      <c r="Y113" s="979"/>
      <c r="Z113" s="980"/>
      <c r="AA113" s="962" t="s">
        <v>108</v>
      </c>
      <c r="AB113" s="963"/>
      <c r="AC113" s="963"/>
      <c r="AD113" s="963"/>
      <c r="AE113" s="964"/>
      <c r="AF113" s="965" t="s">
        <v>108</v>
      </c>
      <c r="AG113" s="963"/>
      <c r="AH113" s="963"/>
      <c r="AI113" s="963"/>
      <c r="AJ113" s="964"/>
      <c r="AK113" s="965" t="s">
        <v>108</v>
      </c>
      <c r="AL113" s="963"/>
      <c r="AM113" s="963"/>
      <c r="AN113" s="963"/>
      <c r="AO113" s="964"/>
      <c r="AP113" s="966" t="s">
        <v>108</v>
      </c>
      <c r="AQ113" s="967"/>
      <c r="AR113" s="967"/>
      <c r="AS113" s="967"/>
      <c r="AT113" s="968"/>
      <c r="AU113" s="928"/>
      <c r="AV113" s="929"/>
      <c r="AW113" s="929"/>
      <c r="AX113" s="929"/>
      <c r="AY113" s="930"/>
      <c r="AZ113" s="978" t="s">
        <v>417</v>
      </c>
      <c r="BA113" s="979"/>
      <c r="BB113" s="979"/>
      <c r="BC113" s="979"/>
      <c r="BD113" s="979"/>
      <c r="BE113" s="979"/>
      <c r="BF113" s="979"/>
      <c r="BG113" s="979"/>
      <c r="BH113" s="979"/>
      <c r="BI113" s="979"/>
      <c r="BJ113" s="979"/>
      <c r="BK113" s="979"/>
      <c r="BL113" s="979"/>
      <c r="BM113" s="979"/>
      <c r="BN113" s="979"/>
      <c r="BO113" s="979"/>
      <c r="BP113" s="980"/>
      <c r="BQ113" s="948">
        <v>18415</v>
      </c>
      <c r="BR113" s="949"/>
      <c r="BS113" s="949"/>
      <c r="BT113" s="949"/>
      <c r="BU113" s="949"/>
      <c r="BV113" s="949">
        <v>16055</v>
      </c>
      <c r="BW113" s="949"/>
      <c r="BX113" s="949"/>
      <c r="BY113" s="949"/>
      <c r="BZ113" s="949"/>
      <c r="CA113" s="949">
        <v>13871</v>
      </c>
      <c r="CB113" s="949"/>
      <c r="CC113" s="949"/>
      <c r="CD113" s="949"/>
      <c r="CE113" s="949"/>
      <c r="CF113" s="943">
        <v>0.7</v>
      </c>
      <c r="CG113" s="944"/>
      <c r="CH113" s="944"/>
      <c r="CI113" s="944"/>
      <c r="CJ113" s="944"/>
      <c r="CK113" s="974"/>
      <c r="CL113" s="975"/>
      <c r="CM113" s="945" t="s">
        <v>418</v>
      </c>
      <c r="CN113" s="946"/>
      <c r="CO113" s="946"/>
      <c r="CP113" s="946"/>
      <c r="CQ113" s="946"/>
      <c r="CR113" s="946"/>
      <c r="CS113" s="946"/>
      <c r="CT113" s="946"/>
      <c r="CU113" s="946"/>
      <c r="CV113" s="946"/>
      <c r="CW113" s="946"/>
      <c r="CX113" s="946"/>
      <c r="CY113" s="946"/>
      <c r="CZ113" s="946"/>
      <c r="DA113" s="946"/>
      <c r="DB113" s="946"/>
      <c r="DC113" s="946"/>
      <c r="DD113" s="946"/>
      <c r="DE113" s="946"/>
      <c r="DF113" s="947"/>
      <c r="DG113" s="987" t="s">
        <v>108</v>
      </c>
      <c r="DH113" s="988"/>
      <c r="DI113" s="988"/>
      <c r="DJ113" s="988"/>
      <c r="DK113" s="989"/>
      <c r="DL113" s="990" t="s">
        <v>108</v>
      </c>
      <c r="DM113" s="988"/>
      <c r="DN113" s="988"/>
      <c r="DO113" s="988"/>
      <c r="DP113" s="989"/>
      <c r="DQ113" s="990" t="s">
        <v>108</v>
      </c>
      <c r="DR113" s="988"/>
      <c r="DS113" s="988"/>
      <c r="DT113" s="988"/>
      <c r="DU113" s="989"/>
      <c r="DV113" s="991" t="s">
        <v>108</v>
      </c>
      <c r="DW113" s="992"/>
      <c r="DX113" s="992"/>
      <c r="DY113" s="992"/>
      <c r="DZ113" s="993"/>
    </row>
    <row r="114" spans="1:130" s="197" customFormat="1" ht="26.25" customHeight="1">
      <c r="A114" s="983"/>
      <c r="B114" s="984"/>
      <c r="C114" s="979" t="s">
        <v>419</v>
      </c>
      <c r="D114" s="979"/>
      <c r="E114" s="979"/>
      <c r="F114" s="979"/>
      <c r="G114" s="979"/>
      <c r="H114" s="979"/>
      <c r="I114" s="979"/>
      <c r="J114" s="979"/>
      <c r="K114" s="979"/>
      <c r="L114" s="979"/>
      <c r="M114" s="979"/>
      <c r="N114" s="979"/>
      <c r="O114" s="979"/>
      <c r="P114" s="979"/>
      <c r="Q114" s="979"/>
      <c r="R114" s="979"/>
      <c r="S114" s="979"/>
      <c r="T114" s="979"/>
      <c r="U114" s="979"/>
      <c r="V114" s="979"/>
      <c r="W114" s="979"/>
      <c r="X114" s="979"/>
      <c r="Y114" s="979"/>
      <c r="Z114" s="980"/>
      <c r="AA114" s="987">
        <v>2827</v>
      </c>
      <c r="AB114" s="988"/>
      <c r="AC114" s="988"/>
      <c r="AD114" s="988"/>
      <c r="AE114" s="989"/>
      <c r="AF114" s="990">
        <v>2786</v>
      </c>
      <c r="AG114" s="988"/>
      <c r="AH114" s="988"/>
      <c r="AI114" s="988"/>
      <c r="AJ114" s="989"/>
      <c r="AK114" s="990">
        <v>2184</v>
      </c>
      <c r="AL114" s="988"/>
      <c r="AM114" s="988"/>
      <c r="AN114" s="988"/>
      <c r="AO114" s="989"/>
      <c r="AP114" s="991">
        <v>0.1</v>
      </c>
      <c r="AQ114" s="992"/>
      <c r="AR114" s="992"/>
      <c r="AS114" s="992"/>
      <c r="AT114" s="993"/>
      <c r="AU114" s="928"/>
      <c r="AV114" s="929"/>
      <c r="AW114" s="929"/>
      <c r="AX114" s="929"/>
      <c r="AY114" s="930"/>
      <c r="AZ114" s="978" t="s">
        <v>420</v>
      </c>
      <c r="BA114" s="979"/>
      <c r="BB114" s="979"/>
      <c r="BC114" s="979"/>
      <c r="BD114" s="979"/>
      <c r="BE114" s="979"/>
      <c r="BF114" s="979"/>
      <c r="BG114" s="979"/>
      <c r="BH114" s="979"/>
      <c r="BI114" s="979"/>
      <c r="BJ114" s="979"/>
      <c r="BK114" s="979"/>
      <c r="BL114" s="979"/>
      <c r="BM114" s="979"/>
      <c r="BN114" s="979"/>
      <c r="BO114" s="979"/>
      <c r="BP114" s="980"/>
      <c r="BQ114" s="948">
        <v>434844</v>
      </c>
      <c r="BR114" s="949"/>
      <c r="BS114" s="949"/>
      <c r="BT114" s="949"/>
      <c r="BU114" s="949"/>
      <c r="BV114" s="949">
        <v>329687</v>
      </c>
      <c r="BW114" s="949"/>
      <c r="BX114" s="949"/>
      <c r="BY114" s="949"/>
      <c r="BZ114" s="949"/>
      <c r="CA114" s="949">
        <v>228093</v>
      </c>
      <c r="CB114" s="949"/>
      <c r="CC114" s="949"/>
      <c r="CD114" s="949"/>
      <c r="CE114" s="949"/>
      <c r="CF114" s="943">
        <v>10.7</v>
      </c>
      <c r="CG114" s="944"/>
      <c r="CH114" s="944"/>
      <c r="CI114" s="944"/>
      <c r="CJ114" s="944"/>
      <c r="CK114" s="974"/>
      <c r="CL114" s="975"/>
      <c r="CM114" s="945" t="s">
        <v>421</v>
      </c>
      <c r="CN114" s="946"/>
      <c r="CO114" s="946"/>
      <c r="CP114" s="946"/>
      <c r="CQ114" s="946"/>
      <c r="CR114" s="946"/>
      <c r="CS114" s="946"/>
      <c r="CT114" s="946"/>
      <c r="CU114" s="946"/>
      <c r="CV114" s="946"/>
      <c r="CW114" s="946"/>
      <c r="CX114" s="946"/>
      <c r="CY114" s="946"/>
      <c r="CZ114" s="946"/>
      <c r="DA114" s="946"/>
      <c r="DB114" s="946"/>
      <c r="DC114" s="946"/>
      <c r="DD114" s="946"/>
      <c r="DE114" s="946"/>
      <c r="DF114" s="947"/>
      <c r="DG114" s="987" t="s">
        <v>108</v>
      </c>
      <c r="DH114" s="988"/>
      <c r="DI114" s="988"/>
      <c r="DJ114" s="988"/>
      <c r="DK114" s="989"/>
      <c r="DL114" s="990" t="s">
        <v>108</v>
      </c>
      <c r="DM114" s="988"/>
      <c r="DN114" s="988"/>
      <c r="DO114" s="988"/>
      <c r="DP114" s="989"/>
      <c r="DQ114" s="990" t="s">
        <v>108</v>
      </c>
      <c r="DR114" s="988"/>
      <c r="DS114" s="988"/>
      <c r="DT114" s="988"/>
      <c r="DU114" s="989"/>
      <c r="DV114" s="991" t="s">
        <v>108</v>
      </c>
      <c r="DW114" s="992"/>
      <c r="DX114" s="992"/>
      <c r="DY114" s="992"/>
      <c r="DZ114" s="993"/>
    </row>
    <row r="115" spans="1:130" s="197" customFormat="1" ht="26.25" customHeight="1">
      <c r="A115" s="983"/>
      <c r="B115" s="984"/>
      <c r="C115" s="979" t="s">
        <v>422</v>
      </c>
      <c r="D115" s="979"/>
      <c r="E115" s="979"/>
      <c r="F115" s="979"/>
      <c r="G115" s="979"/>
      <c r="H115" s="979"/>
      <c r="I115" s="979"/>
      <c r="J115" s="979"/>
      <c r="K115" s="979"/>
      <c r="L115" s="979"/>
      <c r="M115" s="979"/>
      <c r="N115" s="979"/>
      <c r="O115" s="979"/>
      <c r="P115" s="979"/>
      <c r="Q115" s="979"/>
      <c r="R115" s="979"/>
      <c r="S115" s="979"/>
      <c r="T115" s="979"/>
      <c r="U115" s="979"/>
      <c r="V115" s="979"/>
      <c r="W115" s="979"/>
      <c r="X115" s="979"/>
      <c r="Y115" s="979"/>
      <c r="Z115" s="980"/>
      <c r="AA115" s="962" t="s">
        <v>108</v>
      </c>
      <c r="AB115" s="963"/>
      <c r="AC115" s="963"/>
      <c r="AD115" s="963"/>
      <c r="AE115" s="964"/>
      <c r="AF115" s="965" t="s">
        <v>108</v>
      </c>
      <c r="AG115" s="963"/>
      <c r="AH115" s="963"/>
      <c r="AI115" s="963"/>
      <c r="AJ115" s="964"/>
      <c r="AK115" s="965" t="s">
        <v>108</v>
      </c>
      <c r="AL115" s="963"/>
      <c r="AM115" s="963"/>
      <c r="AN115" s="963"/>
      <c r="AO115" s="964"/>
      <c r="AP115" s="966" t="s">
        <v>108</v>
      </c>
      <c r="AQ115" s="967"/>
      <c r="AR115" s="967"/>
      <c r="AS115" s="967"/>
      <c r="AT115" s="968"/>
      <c r="AU115" s="928"/>
      <c r="AV115" s="929"/>
      <c r="AW115" s="929"/>
      <c r="AX115" s="929"/>
      <c r="AY115" s="930"/>
      <c r="AZ115" s="978" t="s">
        <v>423</v>
      </c>
      <c r="BA115" s="979"/>
      <c r="BB115" s="979"/>
      <c r="BC115" s="979"/>
      <c r="BD115" s="979"/>
      <c r="BE115" s="979"/>
      <c r="BF115" s="979"/>
      <c r="BG115" s="979"/>
      <c r="BH115" s="979"/>
      <c r="BI115" s="979"/>
      <c r="BJ115" s="979"/>
      <c r="BK115" s="979"/>
      <c r="BL115" s="979"/>
      <c r="BM115" s="979"/>
      <c r="BN115" s="979"/>
      <c r="BO115" s="979"/>
      <c r="BP115" s="980"/>
      <c r="BQ115" s="948" t="s">
        <v>108</v>
      </c>
      <c r="BR115" s="949"/>
      <c r="BS115" s="949"/>
      <c r="BT115" s="949"/>
      <c r="BU115" s="949"/>
      <c r="BV115" s="949" t="s">
        <v>108</v>
      </c>
      <c r="BW115" s="949"/>
      <c r="BX115" s="949"/>
      <c r="BY115" s="949"/>
      <c r="BZ115" s="949"/>
      <c r="CA115" s="949" t="s">
        <v>108</v>
      </c>
      <c r="CB115" s="949"/>
      <c r="CC115" s="949"/>
      <c r="CD115" s="949"/>
      <c r="CE115" s="949"/>
      <c r="CF115" s="943" t="s">
        <v>108</v>
      </c>
      <c r="CG115" s="944"/>
      <c r="CH115" s="944"/>
      <c r="CI115" s="944"/>
      <c r="CJ115" s="944"/>
      <c r="CK115" s="974"/>
      <c r="CL115" s="975"/>
      <c r="CM115" s="978" t="s">
        <v>424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0"/>
      <c r="DG115" s="987" t="s">
        <v>108</v>
      </c>
      <c r="DH115" s="988"/>
      <c r="DI115" s="988"/>
      <c r="DJ115" s="988"/>
      <c r="DK115" s="989"/>
      <c r="DL115" s="990" t="s">
        <v>108</v>
      </c>
      <c r="DM115" s="988"/>
      <c r="DN115" s="988"/>
      <c r="DO115" s="988"/>
      <c r="DP115" s="989"/>
      <c r="DQ115" s="990" t="s">
        <v>108</v>
      </c>
      <c r="DR115" s="988"/>
      <c r="DS115" s="988"/>
      <c r="DT115" s="988"/>
      <c r="DU115" s="989"/>
      <c r="DV115" s="991" t="s">
        <v>108</v>
      </c>
      <c r="DW115" s="992"/>
      <c r="DX115" s="992"/>
      <c r="DY115" s="992"/>
      <c r="DZ115" s="993"/>
    </row>
    <row r="116" spans="1:130" s="197" customFormat="1" ht="26.25" customHeight="1">
      <c r="A116" s="985"/>
      <c r="B116" s="986"/>
      <c r="C116" s="1000" t="s">
        <v>425</v>
      </c>
      <c r="D116" s="1000"/>
      <c r="E116" s="1000"/>
      <c r="F116" s="1000"/>
      <c r="G116" s="1000"/>
      <c r="H116" s="1000"/>
      <c r="I116" s="1000"/>
      <c r="J116" s="1000"/>
      <c r="K116" s="1000"/>
      <c r="L116" s="1000"/>
      <c r="M116" s="1000"/>
      <c r="N116" s="1000"/>
      <c r="O116" s="1000"/>
      <c r="P116" s="1000"/>
      <c r="Q116" s="1000"/>
      <c r="R116" s="1000"/>
      <c r="S116" s="1000"/>
      <c r="T116" s="1000"/>
      <c r="U116" s="1000"/>
      <c r="V116" s="1000"/>
      <c r="W116" s="1000"/>
      <c r="X116" s="1000"/>
      <c r="Y116" s="1000"/>
      <c r="Z116" s="1001"/>
      <c r="AA116" s="987" t="s">
        <v>108</v>
      </c>
      <c r="AB116" s="988"/>
      <c r="AC116" s="988"/>
      <c r="AD116" s="988"/>
      <c r="AE116" s="989"/>
      <c r="AF116" s="990" t="s">
        <v>108</v>
      </c>
      <c r="AG116" s="988"/>
      <c r="AH116" s="988"/>
      <c r="AI116" s="988"/>
      <c r="AJ116" s="989"/>
      <c r="AK116" s="990" t="s">
        <v>108</v>
      </c>
      <c r="AL116" s="988"/>
      <c r="AM116" s="988"/>
      <c r="AN116" s="988"/>
      <c r="AO116" s="989"/>
      <c r="AP116" s="991" t="s">
        <v>108</v>
      </c>
      <c r="AQ116" s="992"/>
      <c r="AR116" s="992"/>
      <c r="AS116" s="992"/>
      <c r="AT116" s="993"/>
      <c r="AU116" s="928"/>
      <c r="AV116" s="929"/>
      <c r="AW116" s="929"/>
      <c r="AX116" s="929"/>
      <c r="AY116" s="930"/>
      <c r="AZ116" s="978" t="s">
        <v>426</v>
      </c>
      <c r="BA116" s="979"/>
      <c r="BB116" s="979"/>
      <c r="BC116" s="979"/>
      <c r="BD116" s="979"/>
      <c r="BE116" s="979"/>
      <c r="BF116" s="979"/>
      <c r="BG116" s="979"/>
      <c r="BH116" s="979"/>
      <c r="BI116" s="979"/>
      <c r="BJ116" s="979"/>
      <c r="BK116" s="979"/>
      <c r="BL116" s="979"/>
      <c r="BM116" s="979"/>
      <c r="BN116" s="979"/>
      <c r="BO116" s="979"/>
      <c r="BP116" s="980"/>
      <c r="BQ116" s="948" t="s">
        <v>108</v>
      </c>
      <c r="BR116" s="949"/>
      <c r="BS116" s="949"/>
      <c r="BT116" s="949"/>
      <c r="BU116" s="949"/>
      <c r="BV116" s="949" t="s">
        <v>108</v>
      </c>
      <c r="BW116" s="949"/>
      <c r="BX116" s="949"/>
      <c r="BY116" s="949"/>
      <c r="BZ116" s="949"/>
      <c r="CA116" s="949" t="s">
        <v>108</v>
      </c>
      <c r="CB116" s="949"/>
      <c r="CC116" s="949"/>
      <c r="CD116" s="949"/>
      <c r="CE116" s="949"/>
      <c r="CF116" s="943" t="s">
        <v>108</v>
      </c>
      <c r="CG116" s="944"/>
      <c r="CH116" s="944"/>
      <c r="CI116" s="944"/>
      <c r="CJ116" s="944"/>
      <c r="CK116" s="974"/>
      <c r="CL116" s="975"/>
      <c r="CM116" s="945" t="s">
        <v>427</v>
      </c>
      <c r="CN116" s="946"/>
      <c r="CO116" s="946"/>
      <c r="CP116" s="946"/>
      <c r="CQ116" s="946"/>
      <c r="CR116" s="946"/>
      <c r="CS116" s="946"/>
      <c r="CT116" s="946"/>
      <c r="CU116" s="946"/>
      <c r="CV116" s="946"/>
      <c r="CW116" s="946"/>
      <c r="CX116" s="946"/>
      <c r="CY116" s="946"/>
      <c r="CZ116" s="946"/>
      <c r="DA116" s="946"/>
      <c r="DB116" s="946"/>
      <c r="DC116" s="946"/>
      <c r="DD116" s="946"/>
      <c r="DE116" s="946"/>
      <c r="DF116" s="947"/>
      <c r="DG116" s="987" t="s">
        <v>108</v>
      </c>
      <c r="DH116" s="988"/>
      <c r="DI116" s="988"/>
      <c r="DJ116" s="988"/>
      <c r="DK116" s="989"/>
      <c r="DL116" s="990" t="s">
        <v>108</v>
      </c>
      <c r="DM116" s="988"/>
      <c r="DN116" s="988"/>
      <c r="DO116" s="988"/>
      <c r="DP116" s="989"/>
      <c r="DQ116" s="990" t="s">
        <v>108</v>
      </c>
      <c r="DR116" s="988"/>
      <c r="DS116" s="988"/>
      <c r="DT116" s="988"/>
      <c r="DU116" s="989"/>
      <c r="DV116" s="991" t="s">
        <v>108</v>
      </c>
      <c r="DW116" s="992"/>
      <c r="DX116" s="992"/>
      <c r="DY116" s="992"/>
      <c r="DZ116" s="993"/>
    </row>
    <row r="117" spans="1:130" s="197" customFormat="1" ht="26.25" customHeight="1">
      <c r="A117" s="933" t="s">
        <v>166</v>
      </c>
      <c r="B117" s="912"/>
      <c r="C117" s="912"/>
      <c r="D117" s="912"/>
      <c r="E117" s="912"/>
      <c r="F117" s="912"/>
      <c r="G117" s="912"/>
      <c r="H117" s="912"/>
      <c r="I117" s="912"/>
      <c r="J117" s="912"/>
      <c r="K117" s="912"/>
      <c r="L117" s="912"/>
      <c r="M117" s="912"/>
      <c r="N117" s="912"/>
      <c r="O117" s="912"/>
      <c r="P117" s="912"/>
      <c r="Q117" s="912"/>
      <c r="R117" s="912"/>
      <c r="S117" s="912"/>
      <c r="T117" s="912"/>
      <c r="U117" s="912"/>
      <c r="V117" s="912"/>
      <c r="W117" s="912"/>
      <c r="X117" s="912"/>
      <c r="Y117" s="1022" t="s">
        <v>428</v>
      </c>
      <c r="Z117" s="913"/>
      <c r="AA117" s="1025">
        <v>305948</v>
      </c>
      <c r="AB117" s="995"/>
      <c r="AC117" s="995"/>
      <c r="AD117" s="995"/>
      <c r="AE117" s="996"/>
      <c r="AF117" s="994">
        <v>347948</v>
      </c>
      <c r="AG117" s="995"/>
      <c r="AH117" s="995"/>
      <c r="AI117" s="995"/>
      <c r="AJ117" s="996"/>
      <c r="AK117" s="994">
        <v>366399</v>
      </c>
      <c r="AL117" s="995"/>
      <c r="AM117" s="995"/>
      <c r="AN117" s="995"/>
      <c r="AO117" s="996"/>
      <c r="AP117" s="997"/>
      <c r="AQ117" s="998"/>
      <c r="AR117" s="998"/>
      <c r="AS117" s="998"/>
      <c r="AT117" s="999"/>
      <c r="AU117" s="928"/>
      <c r="AV117" s="929"/>
      <c r="AW117" s="929"/>
      <c r="AX117" s="929"/>
      <c r="AY117" s="930"/>
      <c r="AZ117" s="1024" t="s">
        <v>429</v>
      </c>
      <c r="BA117" s="1000"/>
      <c r="BB117" s="1000"/>
      <c r="BC117" s="1000"/>
      <c r="BD117" s="1000"/>
      <c r="BE117" s="1000"/>
      <c r="BF117" s="1000"/>
      <c r="BG117" s="1000"/>
      <c r="BH117" s="1000"/>
      <c r="BI117" s="1000"/>
      <c r="BJ117" s="1000"/>
      <c r="BK117" s="1000"/>
      <c r="BL117" s="1000"/>
      <c r="BM117" s="1000"/>
      <c r="BN117" s="1000"/>
      <c r="BO117" s="1000"/>
      <c r="BP117" s="1001"/>
      <c r="BQ117" s="1014" t="s">
        <v>108</v>
      </c>
      <c r="BR117" s="1015"/>
      <c r="BS117" s="1015"/>
      <c r="BT117" s="1015"/>
      <c r="BU117" s="1015"/>
      <c r="BV117" s="1015" t="s">
        <v>108</v>
      </c>
      <c r="BW117" s="1015"/>
      <c r="BX117" s="1015"/>
      <c r="BY117" s="1015"/>
      <c r="BZ117" s="1015"/>
      <c r="CA117" s="1015" t="s">
        <v>108</v>
      </c>
      <c r="CB117" s="1015"/>
      <c r="CC117" s="1015"/>
      <c r="CD117" s="1015"/>
      <c r="CE117" s="1015"/>
      <c r="CF117" s="943" t="s">
        <v>108</v>
      </c>
      <c r="CG117" s="944"/>
      <c r="CH117" s="944"/>
      <c r="CI117" s="944"/>
      <c r="CJ117" s="944"/>
      <c r="CK117" s="974"/>
      <c r="CL117" s="975"/>
      <c r="CM117" s="945" t="s">
        <v>430</v>
      </c>
      <c r="CN117" s="946"/>
      <c r="CO117" s="946"/>
      <c r="CP117" s="946"/>
      <c r="CQ117" s="946"/>
      <c r="CR117" s="946"/>
      <c r="CS117" s="946"/>
      <c r="CT117" s="946"/>
      <c r="CU117" s="946"/>
      <c r="CV117" s="946"/>
      <c r="CW117" s="946"/>
      <c r="CX117" s="946"/>
      <c r="CY117" s="946"/>
      <c r="CZ117" s="946"/>
      <c r="DA117" s="946"/>
      <c r="DB117" s="946"/>
      <c r="DC117" s="946"/>
      <c r="DD117" s="946"/>
      <c r="DE117" s="946"/>
      <c r="DF117" s="947"/>
      <c r="DG117" s="987" t="s">
        <v>108</v>
      </c>
      <c r="DH117" s="988"/>
      <c r="DI117" s="988"/>
      <c r="DJ117" s="988"/>
      <c r="DK117" s="989"/>
      <c r="DL117" s="990" t="s">
        <v>108</v>
      </c>
      <c r="DM117" s="988"/>
      <c r="DN117" s="988"/>
      <c r="DO117" s="988"/>
      <c r="DP117" s="989"/>
      <c r="DQ117" s="990" t="s">
        <v>108</v>
      </c>
      <c r="DR117" s="988"/>
      <c r="DS117" s="988"/>
      <c r="DT117" s="988"/>
      <c r="DU117" s="989"/>
      <c r="DV117" s="991" t="s">
        <v>108</v>
      </c>
      <c r="DW117" s="992"/>
      <c r="DX117" s="992"/>
      <c r="DY117" s="992"/>
      <c r="DZ117" s="993"/>
    </row>
    <row r="118" spans="1:130" s="197" customFormat="1" ht="26.25" customHeight="1">
      <c r="A118" s="933" t="s">
        <v>403</v>
      </c>
      <c r="B118" s="912"/>
      <c r="C118" s="912"/>
      <c r="D118" s="912"/>
      <c r="E118" s="912"/>
      <c r="F118" s="912"/>
      <c r="G118" s="912"/>
      <c r="H118" s="912"/>
      <c r="I118" s="912"/>
      <c r="J118" s="912"/>
      <c r="K118" s="912"/>
      <c r="L118" s="912"/>
      <c r="M118" s="912"/>
      <c r="N118" s="912"/>
      <c r="O118" s="912"/>
      <c r="P118" s="912"/>
      <c r="Q118" s="912"/>
      <c r="R118" s="912"/>
      <c r="S118" s="912"/>
      <c r="T118" s="912"/>
      <c r="U118" s="912"/>
      <c r="V118" s="912"/>
      <c r="W118" s="912"/>
      <c r="X118" s="912"/>
      <c r="Y118" s="912"/>
      <c r="Z118" s="913"/>
      <c r="AA118" s="911" t="s">
        <v>401</v>
      </c>
      <c r="AB118" s="912"/>
      <c r="AC118" s="912"/>
      <c r="AD118" s="912"/>
      <c r="AE118" s="913"/>
      <c r="AF118" s="911" t="s">
        <v>283</v>
      </c>
      <c r="AG118" s="912"/>
      <c r="AH118" s="912"/>
      <c r="AI118" s="912"/>
      <c r="AJ118" s="913"/>
      <c r="AK118" s="911" t="s">
        <v>282</v>
      </c>
      <c r="AL118" s="912"/>
      <c r="AM118" s="912"/>
      <c r="AN118" s="912"/>
      <c r="AO118" s="913"/>
      <c r="AP118" s="1019" t="s">
        <v>402</v>
      </c>
      <c r="AQ118" s="1020"/>
      <c r="AR118" s="1020"/>
      <c r="AS118" s="1020"/>
      <c r="AT118" s="1021"/>
      <c r="AU118" s="931"/>
      <c r="AV118" s="932"/>
      <c r="AW118" s="932"/>
      <c r="AX118" s="932"/>
      <c r="AY118" s="932"/>
      <c r="AZ118" s="228" t="s">
        <v>166</v>
      </c>
      <c r="BA118" s="228"/>
      <c r="BB118" s="228"/>
      <c r="BC118" s="228"/>
      <c r="BD118" s="228"/>
      <c r="BE118" s="228"/>
      <c r="BF118" s="228"/>
      <c r="BG118" s="228"/>
      <c r="BH118" s="228"/>
      <c r="BI118" s="228"/>
      <c r="BJ118" s="228"/>
      <c r="BK118" s="228"/>
      <c r="BL118" s="228"/>
      <c r="BM118" s="228"/>
      <c r="BN118" s="228"/>
      <c r="BO118" s="1022" t="s">
        <v>431</v>
      </c>
      <c r="BP118" s="1023"/>
      <c r="BQ118" s="1014">
        <v>4244811</v>
      </c>
      <c r="BR118" s="1015"/>
      <c r="BS118" s="1015"/>
      <c r="BT118" s="1015"/>
      <c r="BU118" s="1015"/>
      <c r="BV118" s="1015">
        <v>4180793</v>
      </c>
      <c r="BW118" s="1015"/>
      <c r="BX118" s="1015"/>
      <c r="BY118" s="1015"/>
      <c r="BZ118" s="1015"/>
      <c r="CA118" s="1015">
        <v>4560395</v>
      </c>
      <c r="CB118" s="1015"/>
      <c r="CC118" s="1015"/>
      <c r="CD118" s="1015"/>
      <c r="CE118" s="1015"/>
      <c r="CF118" s="1016"/>
      <c r="CG118" s="1017"/>
      <c r="CH118" s="1017"/>
      <c r="CI118" s="1017"/>
      <c r="CJ118" s="1018"/>
      <c r="CK118" s="974"/>
      <c r="CL118" s="975"/>
      <c r="CM118" s="945" t="s">
        <v>432</v>
      </c>
      <c r="CN118" s="946"/>
      <c r="CO118" s="946"/>
      <c r="CP118" s="946"/>
      <c r="CQ118" s="946"/>
      <c r="CR118" s="946"/>
      <c r="CS118" s="946"/>
      <c r="CT118" s="946"/>
      <c r="CU118" s="946"/>
      <c r="CV118" s="946"/>
      <c r="CW118" s="946"/>
      <c r="CX118" s="946"/>
      <c r="CY118" s="946"/>
      <c r="CZ118" s="946"/>
      <c r="DA118" s="946"/>
      <c r="DB118" s="946"/>
      <c r="DC118" s="946"/>
      <c r="DD118" s="946"/>
      <c r="DE118" s="946"/>
      <c r="DF118" s="947"/>
      <c r="DG118" s="987" t="s">
        <v>108</v>
      </c>
      <c r="DH118" s="988"/>
      <c r="DI118" s="988"/>
      <c r="DJ118" s="988"/>
      <c r="DK118" s="989"/>
      <c r="DL118" s="990" t="s">
        <v>108</v>
      </c>
      <c r="DM118" s="988"/>
      <c r="DN118" s="988"/>
      <c r="DO118" s="988"/>
      <c r="DP118" s="989"/>
      <c r="DQ118" s="990" t="s">
        <v>108</v>
      </c>
      <c r="DR118" s="988"/>
      <c r="DS118" s="988"/>
      <c r="DT118" s="988"/>
      <c r="DU118" s="989"/>
      <c r="DV118" s="991" t="s">
        <v>108</v>
      </c>
      <c r="DW118" s="992"/>
      <c r="DX118" s="992"/>
      <c r="DY118" s="992"/>
      <c r="DZ118" s="993"/>
    </row>
    <row r="119" spans="1:130" s="197" customFormat="1" ht="26.25" customHeight="1">
      <c r="A119" s="1003" t="s">
        <v>406</v>
      </c>
      <c r="B119" s="973"/>
      <c r="C119" s="952" t="s">
        <v>407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18" t="s">
        <v>108</v>
      </c>
      <c r="AB119" s="919"/>
      <c r="AC119" s="919"/>
      <c r="AD119" s="919"/>
      <c r="AE119" s="920"/>
      <c r="AF119" s="921" t="s">
        <v>108</v>
      </c>
      <c r="AG119" s="919"/>
      <c r="AH119" s="919"/>
      <c r="AI119" s="919"/>
      <c r="AJ119" s="920"/>
      <c r="AK119" s="921" t="s">
        <v>108</v>
      </c>
      <c r="AL119" s="919"/>
      <c r="AM119" s="919"/>
      <c r="AN119" s="919"/>
      <c r="AO119" s="920"/>
      <c r="AP119" s="922" t="s">
        <v>108</v>
      </c>
      <c r="AQ119" s="923"/>
      <c r="AR119" s="923"/>
      <c r="AS119" s="923"/>
      <c r="AT119" s="924"/>
      <c r="AU119" s="1006" t="s">
        <v>433</v>
      </c>
      <c r="AV119" s="1007"/>
      <c r="AW119" s="1007"/>
      <c r="AX119" s="1007"/>
      <c r="AY119" s="1008"/>
      <c r="AZ119" s="969" t="s">
        <v>434</v>
      </c>
      <c r="BA119" s="916"/>
      <c r="BB119" s="916"/>
      <c r="BC119" s="916"/>
      <c r="BD119" s="916"/>
      <c r="BE119" s="916"/>
      <c r="BF119" s="916"/>
      <c r="BG119" s="916"/>
      <c r="BH119" s="916"/>
      <c r="BI119" s="916"/>
      <c r="BJ119" s="916"/>
      <c r="BK119" s="916"/>
      <c r="BL119" s="916"/>
      <c r="BM119" s="916"/>
      <c r="BN119" s="916"/>
      <c r="BO119" s="916"/>
      <c r="BP119" s="917"/>
      <c r="BQ119" s="955">
        <v>3713148</v>
      </c>
      <c r="BR119" s="956"/>
      <c r="BS119" s="956"/>
      <c r="BT119" s="956"/>
      <c r="BU119" s="956"/>
      <c r="BV119" s="956">
        <v>3651132</v>
      </c>
      <c r="BW119" s="956"/>
      <c r="BX119" s="956"/>
      <c r="BY119" s="956"/>
      <c r="BZ119" s="956"/>
      <c r="CA119" s="956">
        <v>3640962</v>
      </c>
      <c r="CB119" s="956"/>
      <c r="CC119" s="956"/>
      <c r="CD119" s="956"/>
      <c r="CE119" s="956"/>
      <c r="CF119" s="970">
        <v>171.4</v>
      </c>
      <c r="CG119" s="971"/>
      <c r="CH119" s="971"/>
      <c r="CI119" s="971"/>
      <c r="CJ119" s="971"/>
      <c r="CK119" s="976"/>
      <c r="CL119" s="977"/>
      <c r="CM119" s="1033" t="s">
        <v>435</v>
      </c>
      <c r="CN119" s="1034"/>
      <c r="CO119" s="1034"/>
      <c r="CP119" s="1034"/>
      <c r="CQ119" s="1034"/>
      <c r="CR119" s="1034"/>
      <c r="CS119" s="1034"/>
      <c r="CT119" s="1034"/>
      <c r="CU119" s="1034"/>
      <c r="CV119" s="1034"/>
      <c r="CW119" s="1034"/>
      <c r="CX119" s="1034"/>
      <c r="CY119" s="1034"/>
      <c r="CZ119" s="1034"/>
      <c r="DA119" s="1034"/>
      <c r="DB119" s="1034"/>
      <c r="DC119" s="1034"/>
      <c r="DD119" s="1034"/>
      <c r="DE119" s="1034"/>
      <c r="DF119" s="1035"/>
      <c r="DG119" s="1026" t="s">
        <v>108</v>
      </c>
      <c r="DH119" s="1027"/>
      <c r="DI119" s="1027"/>
      <c r="DJ119" s="1027"/>
      <c r="DK119" s="1028"/>
      <c r="DL119" s="1029" t="s">
        <v>108</v>
      </c>
      <c r="DM119" s="1027"/>
      <c r="DN119" s="1027"/>
      <c r="DO119" s="1027"/>
      <c r="DP119" s="1028"/>
      <c r="DQ119" s="1029" t="s">
        <v>108</v>
      </c>
      <c r="DR119" s="1027"/>
      <c r="DS119" s="1027"/>
      <c r="DT119" s="1027"/>
      <c r="DU119" s="1028"/>
      <c r="DV119" s="1030" t="s">
        <v>108</v>
      </c>
      <c r="DW119" s="1031"/>
      <c r="DX119" s="1031"/>
      <c r="DY119" s="1031"/>
      <c r="DZ119" s="1032"/>
    </row>
    <row r="120" spans="1:130" s="197" customFormat="1" ht="26.25" customHeight="1">
      <c r="A120" s="1004"/>
      <c r="B120" s="975"/>
      <c r="C120" s="945" t="s">
        <v>411</v>
      </c>
      <c r="D120" s="946"/>
      <c r="E120" s="946"/>
      <c r="F120" s="946"/>
      <c r="G120" s="946"/>
      <c r="H120" s="946"/>
      <c r="I120" s="946"/>
      <c r="J120" s="946"/>
      <c r="K120" s="946"/>
      <c r="L120" s="946"/>
      <c r="M120" s="946"/>
      <c r="N120" s="946"/>
      <c r="O120" s="946"/>
      <c r="P120" s="946"/>
      <c r="Q120" s="946"/>
      <c r="R120" s="946"/>
      <c r="S120" s="946"/>
      <c r="T120" s="946"/>
      <c r="U120" s="946"/>
      <c r="V120" s="946"/>
      <c r="W120" s="946"/>
      <c r="X120" s="946"/>
      <c r="Y120" s="946"/>
      <c r="Z120" s="947"/>
      <c r="AA120" s="987" t="s">
        <v>108</v>
      </c>
      <c r="AB120" s="988"/>
      <c r="AC120" s="988"/>
      <c r="AD120" s="988"/>
      <c r="AE120" s="989"/>
      <c r="AF120" s="990" t="s">
        <v>108</v>
      </c>
      <c r="AG120" s="988"/>
      <c r="AH120" s="988"/>
      <c r="AI120" s="988"/>
      <c r="AJ120" s="989"/>
      <c r="AK120" s="990" t="s">
        <v>108</v>
      </c>
      <c r="AL120" s="988"/>
      <c r="AM120" s="988"/>
      <c r="AN120" s="988"/>
      <c r="AO120" s="989"/>
      <c r="AP120" s="991" t="s">
        <v>108</v>
      </c>
      <c r="AQ120" s="992"/>
      <c r="AR120" s="992"/>
      <c r="AS120" s="992"/>
      <c r="AT120" s="993"/>
      <c r="AU120" s="1009"/>
      <c r="AV120" s="1010"/>
      <c r="AW120" s="1010"/>
      <c r="AX120" s="1010"/>
      <c r="AY120" s="1011"/>
      <c r="AZ120" s="978" t="s">
        <v>436</v>
      </c>
      <c r="BA120" s="979"/>
      <c r="BB120" s="979"/>
      <c r="BC120" s="979"/>
      <c r="BD120" s="979"/>
      <c r="BE120" s="979"/>
      <c r="BF120" s="979"/>
      <c r="BG120" s="979"/>
      <c r="BH120" s="979"/>
      <c r="BI120" s="979"/>
      <c r="BJ120" s="979"/>
      <c r="BK120" s="979"/>
      <c r="BL120" s="979"/>
      <c r="BM120" s="979"/>
      <c r="BN120" s="979"/>
      <c r="BO120" s="979"/>
      <c r="BP120" s="980"/>
      <c r="BQ120" s="948" t="s">
        <v>108</v>
      </c>
      <c r="BR120" s="949"/>
      <c r="BS120" s="949"/>
      <c r="BT120" s="949"/>
      <c r="BU120" s="949"/>
      <c r="BV120" s="949" t="s">
        <v>108</v>
      </c>
      <c r="BW120" s="949"/>
      <c r="BX120" s="949"/>
      <c r="BY120" s="949"/>
      <c r="BZ120" s="949"/>
      <c r="CA120" s="949" t="s">
        <v>108</v>
      </c>
      <c r="CB120" s="949"/>
      <c r="CC120" s="949"/>
      <c r="CD120" s="949"/>
      <c r="CE120" s="949"/>
      <c r="CF120" s="943" t="s">
        <v>108</v>
      </c>
      <c r="CG120" s="944"/>
      <c r="CH120" s="944"/>
      <c r="CI120" s="944"/>
      <c r="CJ120" s="944"/>
      <c r="CK120" s="1042" t="s">
        <v>437</v>
      </c>
      <c r="CL120" s="1043"/>
      <c r="CM120" s="1043"/>
      <c r="CN120" s="1043"/>
      <c r="CO120" s="1044"/>
      <c r="CP120" s="1050" t="s">
        <v>438</v>
      </c>
      <c r="CQ120" s="1051"/>
      <c r="CR120" s="1051"/>
      <c r="CS120" s="1051"/>
      <c r="CT120" s="1051"/>
      <c r="CU120" s="1051"/>
      <c r="CV120" s="1051"/>
      <c r="CW120" s="1051"/>
      <c r="CX120" s="1051"/>
      <c r="CY120" s="1051"/>
      <c r="CZ120" s="1051"/>
      <c r="DA120" s="1051"/>
      <c r="DB120" s="1051"/>
      <c r="DC120" s="1051"/>
      <c r="DD120" s="1051"/>
      <c r="DE120" s="1051"/>
      <c r="DF120" s="1052"/>
      <c r="DG120" s="955" t="s">
        <v>108</v>
      </c>
      <c r="DH120" s="956"/>
      <c r="DI120" s="956"/>
      <c r="DJ120" s="956"/>
      <c r="DK120" s="956"/>
      <c r="DL120" s="956" t="s">
        <v>108</v>
      </c>
      <c r="DM120" s="956"/>
      <c r="DN120" s="956"/>
      <c r="DO120" s="956"/>
      <c r="DP120" s="956"/>
      <c r="DQ120" s="956" t="s">
        <v>108</v>
      </c>
      <c r="DR120" s="956"/>
      <c r="DS120" s="956"/>
      <c r="DT120" s="956"/>
      <c r="DU120" s="956"/>
      <c r="DV120" s="957" t="s">
        <v>108</v>
      </c>
      <c r="DW120" s="957"/>
      <c r="DX120" s="957"/>
      <c r="DY120" s="957"/>
      <c r="DZ120" s="958"/>
    </row>
    <row r="121" spans="1:130" s="197" customFormat="1" ht="26.25" customHeight="1">
      <c r="A121" s="1004"/>
      <c r="B121" s="975"/>
      <c r="C121" s="1039" t="s">
        <v>439</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987" t="s">
        <v>108</v>
      </c>
      <c r="AB121" s="988"/>
      <c r="AC121" s="988"/>
      <c r="AD121" s="988"/>
      <c r="AE121" s="989"/>
      <c r="AF121" s="990" t="s">
        <v>108</v>
      </c>
      <c r="AG121" s="988"/>
      <c r="AH121" s="988"/>
      <c r="AI121" s="988"/>
      <c r="AJ121" s="989"/>
      <c r="AK121" s="990" t="s">
        <v>108</v>
      </c>
      <c r="AL121" s="988"/>
      <c r="AM121" s="988"/>
      <c r="AN121" s="988"/>
      <c r="AO121" s="989"/>
      <c r="AP121" s="991" t="s">
        <v>108</v>
      </c>
      <c r="AQ121" s="992"/>
      <c r="AR121" s="992"/>
      <c r="AS121" s="992"/>
      <c r="AT121" s="993"/>
      <c r="AU121" s="1009"/>
      <c r="AV121" s="1010"/>
      <c r="AW121" s="1010"/>
      <c r="AX121" s="1010"/>
      <c r="AY121" s="1011"/>
      <c r="AZ121" s="1024" t="s">
        <v>440</v>
      </c>
      <c r="BA121" s="1000"/>
      <c r="BB121" s="1000"/>
      <c r="BC121" s="1000"/>
      <c r="BD121" s="1000"/>
      <c r="BE121" s="1000"/>
      <c r="BF121" s="1000"/>
      <c r="BG121" s="1000"/>
      <c r="BH121" s="1000"/>
      <c r="BI121" s="1000"/>
      <c r="BJ121" s="1000"/>
      <c r="BK121" s="1000"/>
      <c r="BL121" s="1000"/>
      <c r="BM121" s="1000"/>
      <c r="BN121" s="1000"/>
      <c r="BO121" s="1000"/>
      <c r="BP121" s="1001"/>
      <c r="BQ121" s="1014">
        <v>2897057</v>
      </c>
      <c r="BR121" s="1015"/>
      <c r="BS121" s="1015"/>
      <c r="BT121" s="1015"/>
      <c r="BU121" s="1015"/>
      <c r="BV121" s="1015">
        <v>2900849</v>
      </c>
      <c r="BW121" s="1015"/>
      <c r="BX121" s="1015"/>
      <c r="BY121" s="1015"/>
      <c r="BZ121" s="1015"/>
      <c r="CA121" s="1015">
        <v>3323776</v>
      </c>
      <c r="CB121" s="1015"/>
      <c r="CC121" s="1015"/>
      <c r="CD121" s="1015"/>
      <c r="CE121" s="1015"/>
      <c r="CF121" s="1053">
        <v>156.5</v>
      </c>
      <c r="CG121" s="1054"/>
      <c r="CH121" s="1054"/>
      <c r="CI121" s="1054"/>
      <c r="CJ121" s="1054"/>
      <c r="CK121" s="1045"/>
      <c r="CL121" s="1046"/>
      <c r="CM121" s="1046"/>
      <c r="CN121" s="1046"/>
      <c r="CO121" s="1047"/>
      <c r="CP121" s="1036" t="s">
        <v>441</v>
      </c>
      <c r="CQ121" s="1037"/>
      <c r="CR121" s="1037"/>
      <c r="CS121" s="1037"/>
      <c r="CT121" s="1037"/>
      <c r="CU121" s="1037"/>
      <c r="CV121" s="1037"/>
      <c r="CW121" s="1037"/>
      <c r="CX121" s="1037"/>
      <c r="CY121" s="1037"/>
      <c r="CZ121" s="1037"/>
      <c r="DA121" s="1037"/>
      <c r="DB121" s="1037"/>
      <c r="DC121" s="1037"/>
      <c r="DD121" s="1037"/>
      <c r="DE121" s="1037"/>
      <c r="DF121" s="1038"/>
      <c r="DG121" s="948" t="s">
        <v>108</v>
      </c>
      <c r="DH121" s="949"/>
      <c r="DI121" s="949"/>
      <c r="DJ121" s="949"/>
      <c r="DK121" s="949"/>
      <c r="DL121" s="949" t="s">
        <v>108</v>
      </c>
      <c r="DM121" s="949"/>
      <c r="DN121" s="949"/>
      <c r="DO121" s="949"/>
      <c r="DP121" s="949"/>
      <c r="DQ121" s="949" t="s">
        <v>108</v>
      </c>
      <c r="DR121" s="949"/>
      <c r="DS121" s="949"/>
      <c r="DT121" s="949"/>
      <c r="DU121" s="949"/>
      <c r="DV121" s="950" t="s">
        <v>108</v>
      </c>
      <c r="DW121" s="950"/>
      <c r="DX121" s="950"/>
      <c r="DY121" s="950"/>
      <c r="DZ121" s="951"/>
    </row>
    <row r="122" spans="1:130" s="197" customFormat="1" ht="26.25" customHeight="1">
      <c r="A122" s="1004"/>
      <c r="B122" s="975"/>
      <c r="C122" s="945" t="s">
        <v>421</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7"/>
      <c r="AA122" s="987" t="s">
        <v>108</v>
      </c>
      <c r="AB122" s="988"/>
      <c r="AC122" s="988"/>
      <c r="AD122" s="988"/>
      <c r="AE122" s="989"/>
      <c r="AF122" s="990" t="s">
        <v>108</v>
      </c>
      <c r="AG122" s="988"/>
      <c r="AH122" s="988"/>
      <c r="AI122" s="988"/>
      <c r="AJ122" s="989"/>
      <c r="AK122" s="990" t="s">
        <v>108</v>
      </c>
      <c r="AL122" s="988"/>
      <c r="AM122" s="988"/>
      <c r="AN122" s="988"/>
      <c r="AO122" s="989"/>
      <c r="AP122" s="991" t="s">
        <v>108</v>
      </c>
      <c r="AQ122" s="992"/>
      <c r="AR122" s="992"/>
      <c r="AS122" s="992"/>
      <c r="AT122" s="993"/>
      <c r="AU122" s="1012"/>
      <c r="AV122" s="1013"/>
      <c r="AW122" s="1013"/>
      <c r="AX122" s="1013"/>
      <c r="AY122" s="1013"/>
      <c r="AZ122" s="228" t="s">
        <v>166</v>
      </c>
      <c r="BA122" s="228"/>
      <c r="BB122" s="228"/>
      <c r="BC122" s="228"/>
      <c r="BD122" s="228"/>
      <c r="BE122" s="228"/>
      <c r="BF122" s="228"/>
      <c r="BG122" s="228"/>
      <c r="BH122" s="228"/>
      <c r="BI122" s="228"/>
      <c r="BJ122" s="228"/>
      <c r="BK122" s="228"/>
      <c r="BL122" s="228"/>
      <c r="BM122" s="228"/>
      <c r="BN122" s="228"/>
      <c r="BO122" s="1022" t="s">
        <v>442</v>
      </c>
      <c r="BP122" s="1023"/>
      <c r="BQ122" s="1063">
        <v>6610205</v>
      </c>
      <c r="BR122" s="1064"/>
      <c r="BS122" s="1064"/>
      <c r="BT122" s="1064"/>
      <c r="BU122" s="1064"/>
      <c r="BV122" s="1064">
        <v>6551981</v>
      </c>
      <c r="BW122" s="1064"/>
      <c r="BX122" s="1064"/>
      <c r="BY122" s="1064"/>
      <c r="BZ122" s="1064"/>
      <c r="CA122" s="1064">
        <v>6964738</v>
      </c>
      <c r="CB122" s="1064"/>
      <c r="CC122" s="1064"/>
      <c r="CD122" s="1064"/>
      <c r="CE122" s="1064"/>
      <c r="CF122" s="1016"/>
      <c r="CG122" s="1017"/>
      <c r="CH122" s="1017"/>
      <c r="CI122" s="1017"/>
      <c r="CJ122" s="1018"/>
      <c r="CK122" s="1045"/>
      <c r="CL122" s="1046"/>
      <c r="CM122" s="1046"/>
      <c r="CN122" s="1046"/>
      <c r="CO122" s="1047"/>
      <c r="CP122" s="1036"/>
      <c r="CQ122" s="1037"/>
      <c r="CR122" s="1037"/>
      <c r="CS122" s="1037"/>
      <c r="CT122" s="1037"/>
      <c r="CU122" s="1037"/>
      <c r="CV122" s="1037"/>
      <c r="CW122" s="1037"/>
      <c r="CX122" s="1037"/>
      <c r="CY122" s="1037"/>
      <c r="CZ122" s="1037"/>
      <c r="DA122" s="1037"/>
      <c r="DB122" s="1037"/>
      <c r="DC122" s="1037"/>
      <c r="DD122" s="1037"/>
      <c r="DE122" s="1037"/>
      <c r="DF122" s="1038"/>
      <c r="DG122" s="948"/>
      <c r="DH122" s="949"/>
      <c r="DI122" s="949"/>
      <c r="DJ122" s="949"/>
      <c r="DK122" s="949"/>
      <c r="DL122" s="949"/>
      <c r="DM122" s="949"/>
      <c r="DN122" s="949"/>
      <c r="DO122" s="949"/>
      <c r="DP122" s="949"/>
      <c r="DQ122" s="949"/>
      <c r="DR122" s="949"/>
      <c r="DS122" s="949"/>
      <c r="DT122" s="949"/>
      <c r="DU122" s="949"/>
      <c r="DV122" s="950"/>
      <c r="DW122" s="950"/>
      <c r="DX122" s="950"/>
      <c r="DY122" s="950"/>
      <c r="DZ122" s="951"/>
    </row>
    <row r="123" spans="1:130" s="197" customFormat="1" ht="26.25" customHeight="1" thickBot="1">
      <c r="A123" s="1004"/>
      <c r="B123" s="975"/>
      <c r="C123" s="945" t="s">
        <v>427</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7"/>
      <c r="AA123" s="987" t="s">
        <v>108</v>
      </c>
      <c r="AB123" s="988"/>
      <c r="AC123" s="988"/>
      <c r="AD123" s="988"/>
      <c r="AE123" s="989"/>
      <c r="AF123" s="990" t="s">
        <v>108</v>
      </c>
      <c r="AG123" s="988"/>
      <c r="AH123" s="988"/>
      <c r="AI123" s="988"/>
      <c r="AJ123" s="989"/>
      <c r="AK123" s="990" t="s">
        <v>108</v>
      </c>
      <c r="AL123" s="988"/>
      <c r="AM123" s="988"/>
      <c r="AN123" s="988"/>
      <c r="AO123" s="989"/>
      <c r="AP123" s="991" t="s">
        <v>108</v>
      </c>
      <c r="AQ123" s="992"/>
      <c r="AR123" s="992"/>
      <c r="AS123" s="992"/>
      <c r="AT123" s="993"/>
      <c r="AU123" s="1060" t="s">
        <v>443</v>
      </c>
      <c r="AV123" s="1061"/>
      <c r="AW123" s="1061"/>
      <c r="AX123" s="1061"/>
      <c r="AY123" s="1061"/>
      <c r="AZ123" s="1061"/>
      <c r="BA123" s="1061"/>
      <c r="BB123" s="1061"/>
      <c r="BC123" s="1061"/>
      <c r="BD123" s="1061"/>
      <c r="BE123" s="1061"/>
      <c r="BF123" s="1061"/>
      <c r="BG123" s="1061"/>
      <c r="BH123" s="1061"/>
      <c r="BI123" s="1061"/>
      <c r="BJ123" s="1061"/>
      <c r="BK123" s="1061"/>
      <c r="BL123" s="1061"/>
      <c r="BM123" s="1061"/>
      <c r="BN123" s="1061"/>
      <c r="BO123" s="1061"/>
      <c r="BP123" s="1062"/>
      <c r="BQ123" s="1055" t="s">
        <v>108</v>
      </c>
      <c r="BR123" s="1056"/>
      <c r="BS123" s="1056"/>
      <c r="BT123" s="1056"/>
      <c r="BU123" s="1056"/>
      <c r="BV123" s="1056" t="s">
        <v>108</v>
      </c>
      <c r="BW123" s="1056"/>
      <c r="BX123" s="1056"/>
      <c r="BY123" s="1056"/>
      <c r="BZ123" s="1056"/>
      <c r="CA123" s="1056" t="s">
        <v>108</v>
      </c>
      <c r="CB123" s="1056"/>
      <c r="CC123" s="1056"/>
      <c r="CD123" s="1056"/>
      <c r="CE123" s="1056"/>
      <c r="CF123" s="1057"/>
      <c r="CG123" s="1058"/>
      <c r="CH123" s="1058"/>
      <c r="CI123" s="1058"/>
      <c r="CJ123" s="1059"/>
      <c r="CK123" s="1045"/>
      <c r="CL123" s="1046"/>
      <c r="CM123" s="1046"/>
      <c r="CN123" s="1046"/>
      <c r="CO123" s="1047"/>
      <c r="CP123" s="1036"/>
      <c r="CQ123" s="1037"/>
      <c r="CR123" s="1037"/>
      <c r="CS123" s="1037"/>
      <c r="CT123" s="1037"/>
      <c r="CU123" s="1037"/>
      <c r="CV123" s="1037"/>
      <c r="CW123" s="1037"/>
      <c r="CX123" s="1037"/>
      <c r="CY123" s="1037"/>
      <c r="CZ123" s="1037"/>
      <c r="DA123" s="1037"/>
      <c r="DB123" s="1037"/>
      <c r="DC123" s="1037"/>
      <c r="DD123" s="1037"/>
      <c r="DE123" s="1037"/>
      <c r="DF123" s="1038"/>
      <c r="DG123" s="987"/>
      <c r="DH123" s="988"/>
      <c r="DI123" s="988"/>
      <c r="DJ123" s="988"/>
      <c r="DK123" s="989"/>
      <c r="DL123" s="990"/>
      <c r="DM123" s="988"/>
      <c r="DN123" s="988"/>
      <c r="DO123" s="988"/>
      <c r="DP123" s="989"/>
      <c r="DQ123" s="990"/>
      <c r="DR123" s="988"/>
      <c r="DS123" s="988"/>
      <c r="DT123" s="988"/>
      <c r="DU123" s="989"/>
      <c r="DV123" s="991"/>
      <c r="DW123" s="992"/>
      <c r="DX123" s="992"/>
      <c r="DY123" s="992"/>
      <c r="DZ123" s="993"/>
    </row>
    <row r="124" spans="1:130" s="197" customFormat="1" ht="26.25" customHeight="1">
      <c r="A124" s="1004"/>
      <c r="B124" s="975"/>
      <c r="C124" s="945" t="s">
        <v>430</v>
      </c>
      <c r="D124" s="946"/>
      <c r="E124" s="946"/>
      <c r="F124" s="946"/>
      <c r="G124" s="946"/>
      <c r="H124" s="946"/>
      <c r="I124" s="946"/>
      <c r="J124" s="946"/>
      <c r="K124" s="946"/>
      <c r="L124" s="946"/>
      <c r="M124" s="946"/>
      <c r="N124" s="946"/>
      <c r="O124" s="946"/>
      <c r="P124" s="946"/>
      <c r="Q124" s="946"/>
      <c r="R124" s="946"/>
      <c r="S124" s="946"/>
      <c r="T124" s="946"/>
      <c r="U124" s="946"/>
      <c r="V124" s="946"/>
      <c r="W124" s="946"/>
      <c r="X124" s="946"/>
      <c r="Y124" s="946"/>
      <c r="Z124" s="947"/>
      <c r="AA124" s="987" t="s">
        <v>444</v>
      </c>
      <c r="AB124" s="988"/>
      <c r="AC124" s="988"/>
      <c r="AD124" s="988"/>
      <c r="AE124" s="989"/>
      <c r="AF124" s="990" t="s">
        <v>444</v>
      </c>
      <c r="AG124" s="988"/>
      <c r="AH124" s="988"/>
      <c r="AI124" s="988"/>
      <c r="AJ124" s="989"/>
      <c r="AK124" s="990" t="s">
        <v>444</v>
      </c>
      <c r="AL124" s="988"/>
      <c r="AM124" s="988"/>
      <c r="AN124" s="988"/>
      <c r="AO124" s="989"/>
      <c r="AP124" s="991" t="s">
        <v>444</v>
      </c>
      <c r="AQ124" s="992"/>
      <c r="AR124" s="992"/>
      <c r="AS124" s="992"/>
      <c r="AT124" s="99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8"/>
      <c r="CL124" s="1048"/>
      <c r="CM124" s="1048"/>
      <c r="CN124" s="1048"/>
      <c r="CO124" s="1049"/>
      <c r="CP124" s="1036" t="s">
        <v>445</v>
      </c>
      <c r="CQ124" s="1037"/>
      <c r="CR124" s="1037"/>
      <c r="CS124" s="1037"/>
      <c r="CT124" s="1037"/>
      <c r="CU124" s="1037"/>
      <c r="CV124" s="1037"/>
      <c r="CW124" s="1037"/>
      <c r="CX124" s="1037"/>
      <c r="CY124" s="1037"/>
      <c r="CZ124" s="1037"/>
      <c r="DA124" s="1037"/>
      <c r="DB124" s="1037"/>
      <c r="DC124" s="1037"/>
      <c r="DD124" s="1037"/>
      <c r="DE124" s="1037"/>
      <c r="DF124" s="1038"/>
      <c r="DG124" s="1026" t="s">
        <v>444</v>
      </c>
      <c r="DH124" s="1027"/>
      <c r="DI124" s="1027"/>
      <c r="DJ124" s="1027"/>
      <c r="DK124" s="1028"/>
      <c r="DL124" s="1029" t="s">
        <v>444</v>
      </c>
      <c r="DM124" s="1027"/>
      <c r="DN124" s="1027"/>
      <c r="DO124" s="1027"/>
      <c r="DP124" s="1028"/>
      <c r="DQ124" s="1029" t="s">
        <v>444</v>
      </c>
      <c r="DR124" s="1027"/>
      <c r="DS124" s="1027"/>
      <c r="DT124" s="1027"/>
      <c r="DU124" s="1028"/>
      <c r="DV124" s="1030" t="s">
        <v>444</v>
      </c>
      <c r="DW124" s="1031"/>
      <c r="DX124" s="1031"/>
      <c r="DY124" s="1031"/>
      <c r="DZ124" s="1032"/>
    </row>
    <row r="125" spans="1:130" s="197" customFormat="1" ht="26.25" customHeight="1" thickBot="1">
      <c r="A125" s="1004"/>
      <c r="B125" s="975"/>
      <c r="C125" s="945" t="s">
        <v>432</v>
      </c>
      <c r="D125" s="946"/>
      <c r="E125" s="946"/>
      <c r="F125" s="946"/>
      <c r="G125" s="946"/>
      <c r="H125" s="946"/>
      <c r="I125" s="946"/>
      <c r="J125" s="946"/>
      <c r="K125" s="946"/>
      <c r="L125" s="946"/>
      <c r="M125" s="946"/>
      <c r="N125" s="946"/>
      <c r="O125" s="946"/>
      <c r="P125" s="946"/>
      <c r="Q125" s="946"/>
      <c r="R125" s="946"/>
      <c r="S125" s="946"/>
      <c r="T125" s="946"/>
      <c r="U125" s="946"/>
      <c r="V125" s="946"/>
      <c r="W125" s="946"/>
      <c r="X125" s="946"/>
      <c r="Y125" s="946"/>
      <c r="Z125" s="947"/>
      <c r="AA125" s="987" t="s">
        <v>444</v>
      </c>
      <c r="AB125" s="988"/>
      <c r="AC125" s="988"/>
      <c r="AD125" s="988"/>
      <c r="AE125" s="989"/>
      <c r="AF125" s="990" t="s">
        <v>444</v>
      </c>
      <c r="AG125" s="988"/>
      <c r="AH125" s="988"/>
      <c r="AI125" s="988"/>
      <c r="AJ125" s="989"/>
      <c r="AK125" s="990" t="s">
        <v>444</v>
      </c>
      <c r="AL125" s="988"/>
      <c r="AM125" s="988"/>
      <c r="AN125" s="988"/>
      <c r="AO125" s="989"/>
      <c r="AP125" s="991" t="s">
        <v>444</v>
      </c>
      <c r="AQ125" s="992"/>
      <c r="AR125" s="992"/>
      <c r="AS125" s="992"/>
      <c r="AT125" s="99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3" t="s">
        <v>446</v>
      </c>
      <c r="CL125" s="1043"/>
      <c r="CM125" s="1043"/>
      <c r="CN125" s="1043"/>
      <c r="CO125" s="1044"/>
      <c r="CP125" s="969" t="s">
        <v>447</v>
      </c>
      <c r="CQ125" s="916"/>
      <c r="CR125" s="916"/>
      <c r="CS125" s="916"/>
      <c r="CT125" s="916"/>
      <c r="CU125" s="916"/>
      <c r="CV125" s="916"/>
      <c r="CW125" s="916"/>
      <c r="CX125" s="916"/>
      <c r="CY125" s="916"/>
      <c r="CZ125" s="916"/>
      <c r="DA125" s="916"/>
      <c r="DB125" s="916"/>
      <c r="DC125" s="916"/>
      <c r="DD125" s="916"/>
      <c r="DE125" s="916"/>
      <c r="DF125" s="917"/>
      <c r="DG125" s="955" t="s">
        <v>444</v>
      </c>
      <c r="DH125" s="956"/>
      <c r="DI125" s="956"/>
      <c r="DJ125" s="956"/>
      <c r="DK125" s="956"/>
      <c r="DL125" s="956" t="s">
        <v>444</v>
      </c>
      <c r="DM125" s="956"/>
      <c r="DN125" s="956"/>
      <c r="DO125" s="956"/>
      <c r="DP125" s="956"/>
      <c r="DQ125" s="956" t="s">
        <v>444</v>
      </c>
      <c r="DR125" s="956"/>
      <c r="DS125" s="956"/>
      <c r="DT125" s="956"/>
      <c r="DU125" s="956"/>
      <c r="DV125" s="957" t="s">
        <v>444</v>
      </c>
      <c r="DW125" s="957"/>
      <c r="DX125" s="957"/>
      <c r="DY125" s="957"/>
      <c r="DZ125" s="958"/>
    </row>
    <row r="126" spans="1:130" s="197" customFormat="1" ht="26.25" customHeight="1">
      <c r="A126" s="1004"/>
      <c r="B126" s="975"/>
      <c r="C126" s="945" t="s">
        <v>435</v>
      </c>
      <c r="D126" s="946"/>
      <c r="E126" s="946"/>
      <c r="F126" s="946"/>
      <c r="G126" s="946"/>
      <c r="H126" s="946"/>
      <c r="I126" s="946"/>
      <c r="J126" s="946"/>
      <c r="K126" s="946"/>
      <c r="L126" s="946"/>
      <c r="M126" s="946"/>
      <c r="N126" s="946"/>
      <c r="O126" s="946"/>
      <c r="P126" s="946"/>
      <c r="Q126" s="946"/>
      <c r="R126" s="946"/>
      <c r="S126" s="946"/>
      <c r="T126" s="946"/>
      <c r="U126" s="946"/>
      <c r="V126" s="946"/>
      <c r="W126" s="946"/>
      <c r="X126" s="946"/>
      <c r="Y126" s="946"/>
      <c r="Z126" s="947"/>
      <c r="AA126" s="987" t="s">
        <v>444</v>
      </c>
      <c r="AB126" s="988"/>
      <c r="AC126" s="988"/>
      <c r="AD126" s="988"/>
      <c r="AE126" s="989"/>
      <c r="AF126" s="990" t="s">
        <v>444</v>
      </c>
      <c r="AG126" s="988"/>
      <c r="AH126" s="988"/>
      <c r="AI126" s="988"/>
      <c r="AJ126" s="989"/>
      <c r="AK126" s="990" t="s">
        <v>444</v>
      </c>
      <c r="AL126" s="988"/>
      <c r="AM126" s="988"/>
      <c r="AN126" s="988"/>
      <c r="AO126" s="989"/>
      <c r="AP126" s="991" t="s">
        <v>444</v>
      </c>
      <c r="AQ126" s="992"/>
      <c r="AR126" s="992"/>
      <c r="AS126" s="992"/>
      <c r="AT126" s="993"/>
      <c r="AU126" s="233"/>
      <c r="AV126" s="233"/>
      <c r="AW126" s="233"/>
      <c r="AX126" s="1065" t="s">
        <v>448</v>
      </c>
      <c r="AY126" s="1066"/>
      <c r="AZ126" s="1066"/>
      <c r="BA126" s="1066"/>
      <c r="BB126" s="1066"/>
      <c r="BC126" s="1066"/>
      <c r="BD126" s="1066"/>
      <c r="BE126" s="1067"/>
      <c r="BF126" s="1081" t="s">
        <v>449</v>
      </c>
      <c r="BG126" s="1066"/>
      <c r="BH126" s="1066"/>
      <c r="BI126" s="1066"/>
      <c r="BJ126" s="1066"/>
      <c r="BK126" s="1066"/>
      <c r="BL126" s="1067"/>
      <c r="BM126" s="1081" t="s">
        <v>450</v>
      </c>
      <c r="BN126" s="1066"/>
      <c r="BO126" s="1066"/>
      <c r="BP126" s="1066"/>
      <c r="BQ126" s="1066"/>
      <c r="BR126" s="1066"/>
      <c r="BS126" s="1067"/>
      <c r="BT126" s="1081" t="s">
        <v>451</v>
      </c>
      <c r="BU126" s="1066"/>
      <c r="BV126" s="1066"/>
      <c r="BW126" s="1066"/>
      <c r="BX126" s="1066"/>
      <c r="BY126" s="1066"/>
      <c r="BZ126" s="1082"/>
      <c r="CA126" s="233"/>
      <c r="CB126" s="233"/>
      <c r="CC126" s="233"/>
      <c r="CD126" s="234"/>
      <c r="CE126" s="234"/>
      <c r="CF126" s="234"/>
      <c r="CG126" s="231"/>
      <c r="CH126" s="231"/>
      <c r="CI126" s="231"/>
      <c r="CJ126" s="232"/>
      <c r="CK126" s="1046"/>
      <c r="CL126" s="1046"/>
      <c r="CM126" s="1046"/>
      <c r="CN126" s="1046"/>
      <c r="CO126" s="1047"/>
      <c r="CP126" s="978" t="s">
        <v>452</v>
      </c>
      <c r="CQ126" s="979"/>
      <c r="CR126" s="979"/>
      <c r="CS126" s="979"/>
      <c r="CT126" s="979"/>
      <c r="CU126" s="979"/>
      <c r="CV126" s="979"/>
      <c r="CW126" s="979"/>
      <c r="CX126" s="979"/>
      <c r="CY126" s="979"/>
      <c r="CZ126" s="979"/>
      <c r="DA126" s="979"/>
      <c r="DB126" s="979"/>
      <c r="DC126" s="979"/>
      <c r="DD126" s="979"/>
      <c r="DE126" s="979"/>
      <c r="DF126" s="980"/>
      <c r="DG126" s="948" t="s">
        <v>444</v>
      </c>
      <c r="DH126" s="949"/>
      <c r="DI126" s="949"/>
      <c r="DJ126" s="949"/>
      <c r="DK126" s="949"/>
      <c r="DL126" s="949" t="s">
        <v>444</v>
      </c>
      <c r="DM126" s="949"/>
      <c r="DN126" s="949"/>
      <c r="DO126" s="949"/>
      <c r="DP126" s="949"/>
      <c r="DQ126" s="949" t="s">
        <v>444</v>
      </c>
      <c r="DR126" s="949"/>
      <c r="DS126" s="949"/>
      <c r="DT126" s="949"/>
      <c r="DU126" s="949"/>
      <c r="DV126" s="950" t="s">
        <v>444</v>
      </c>
      <c r="DW126" s="950"/>
      <c r="DX126" s="950"/>
      <c r="DY126" s="950"/>
      <c r="DZ126" s="951"/>
    </row>
    <row r="127" spans="1:130" s="197" customFormat="1" ht="26.25" customHeight="1" thickBot="1">
      <c r="A127" s="1005"/>
      <c r="B127" s="977"/>
      <c r="C127" s="1033" t="s">
        <v>453</v>
      </c>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5"/>
      <c r="AA127" s="987" t="s">
        <v>444</v>
      </c>
      <c r="AB127" s="988"/>
      <c r="AC127" s="988"/>
      <c r="AD127" s="988"/>
      <c r="AE127" s="989"/>
      <c r="AF127" s="990" t="s">
        <v>444</v>
      </c>
      <c r="AG127" s="988"/>
      <c r="AH127" s="988"/>
      <c r="AI127" s="988"/>
      <c r="AJ127" s="989"/>
      <c r="AK127" s="990" t="s">
        <v>444</v>
      </c>
      <c r="AL127" s="988"/>
      <c r="AM127" s="988"/>
      <c r="AN127" s="988"/>
      <c r="AO127" s="989"/>
      <c r="AP127" s="991" t="s">
        <v>444</v>
      </c>
      <c r="AQ127" s="992"/>
      <c r="AR127" s="992"/>
      <c r="AS127" s="992"/>
      <c r="AT127" s="993"/>
      <c r="AU127" s="233"/>
      <c r="AV127" s="233"/>
      <c r="AW127" s="233"/>
      <c r="AX127" s="915" t="s">
        <v>454</v>
      </c>
      <c r="AY127" s="916"/>
      <c r="AZ127" s="916"/>
      <c r="BA127" s="916"/>
      <c r="BB127" s="916"/>
      <c r="BC127" s="916"/>
      <c r="BD127" s="916"/>
      <c r="BE127" s="917"/>
      <c r="BF127" s="1070" t="s">
        <v>444</v>
      </c>
      <c r="BG127" s="1071"/>
      <c r="BH127" s="1071"/>
      <c r="BI127" s="1071"/>
      <c r="BJ127" s="1071"/>
      <c r="BK127" s="1071"/>
      <c r="BL127" s="1080"/>
      <c r="BM127" s="1070">
        <v>15</v>
      </c>
      <c r="BN127" s="1071"/>
      <c r="BO127" s="1071"/>
      <c r="BP127" s="1071"/>
      <c r="BQ127" s="1071"/>
      <c r="BR127" s="1071"/>
      <c r="BS127" s="1080"/>
      <c r="BT127" s="1070">
        <v>20</v>
      </c>
      <c r="BU127" s="1071"/>
      <c r="BV127" s="1071"/>
      <c r="BW127" s="1071"/>
      <c r="BX127" s="1071"/>
      <c r="BY127" s="1071"/>
      <c r="BZ127" s="1072"/>
      <c r="CA127" s="234"/>
      <c r="CB127" s="234"/>
      <c r="CC127" s="234"/>
      <c r="CD127" s="234"/>
      <c r="CE127" s="234"/>
      <c r="CF127" s="234"/>
      <c r="CG127" s="231"/>
      <c r="CH127" s="231"/>
      <c r="CI127" s="231"/>
      <c r="CJ127" s="232"/>
      <c r="CK127" s="1068"/>
      <c r="CL127" s="1068"/>
      <c r="CM127" s="1068"/>
      <c r="CN127" s="1068"/>
      <c r="CO127" s="1069"/>
      <c r="CP127" s="1073" t="s">
        <v>455</v>
      </c>
      <c r="CQ127" s="1074"/>
      <c r="CR127" s="1074"/>
      <c r="CS127" s="1074"/>
      <c r="CT127" s="1074"/>
      <c r="CU127" s="1074"/>
      <c r="CV127" s="1074"/>
      <c r="CW127" s="1074"/>
      <c r="CX127" s="1074"/>
      <c r="CY127" s="1074"/>
      <c r="CZ127" s="1074"/>
      <c r="DA127" s="1074"/>
      <c r="DB127" s="1074"/>
      <c r="DC127" s="1074"/>
      <c r="DD127" s="1074"/>
      <c r="DE127" s="1074"/>
      <c r="DF127" s="1075"/>
      <c r="DG127" s="1076" t="s">
        <v>456</v>
      </c>
      <c r="DH127" s="1077"/>
      <c r="DI127" s="1077"/>
      <c r="DJ127" s="1077"/>
      <c r="DK127" s="1077"/>
      <c r="DL127" s="1077" t="s">
        <v>457</v>
      </c>
      <c r="DM127" s="1077"/>
      <c r="DN127" s="1077"/>
      <c r="DO127" s="1077"/>
      <c r="DP127" s="1077"/>
      <c r="DQ127" s="1077" t="s">
        <v>457</v>
      </c>
      <c r="DR127" s="1077"/>
      <c r="DS127" s="1077"/>
      <c r="DT127" s="1077"/>
      <c r="DU127" s="1077"/>
      <c r="DV127" s="1078" t="s">
        <v>457</v>
      </c>
      <c r="DW127" s="1078"/>
      <c r="DX127" s="1078"/>
      <c r="DY127" s="1078"/>
      <c r="DZ127" s="1079"/>
    </row>
    <row r="128" spans="1:130" s="197" customFormat="1" ht="26.25" customHeight="1">
      <c r="A128" s="1100" t="s">
        <v>458</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459</v>
      </c>
      <c r="X128" s="1102"/>
      <c r="Y128" s="1102"/>
      <c r="Z128" s="1103"/>
      <c r="AA128" s="1118" t="s">
        <v>444</v>
      </c>
      <c r="AB128" s="1119"/>
      <c r="AC128" s="1119"/>
      <c r="AD128" s="1119"/>
      <c r="AE128" s="1120"/>
      <c r="AF128" s="1121" t="s">
        <v>444</v>
      </c>
      <c r="AG128" s="1119"/>
      <c r="AH128" s="1119"/>
      <c r="AI128" s="1119"/>
      <c r="AJ128" s="1120"/>
      <c r="AK128" s="1121" t="s">
        <v>444</v>
      </c>
      <c r="AL128" s="1119"/>
      <c r="AM128" s="1119"/>
      <c r="AN128" s="1119"/>
      <c r="AO128" s="1120"/>
      <c r="AP128" s="1122"/>
      <c r="AQ128" s="1123"/>
      <c r="AR128" s="1123"/>
      <c r="AS128" s="1123"/>
      <c r="AT128" s="1124"/>
      <c r="AU128" s="235"/>
      <c r="AV128" s="235"/>
      <c r="AW128" s="235"/>
      <c r="AX128" s="1083" t="s">
        <v>460</v>
      </c>
      <c r="AY128" s="979"/>
      <c r="AZ128" s="979"/>
      <c r="BA128" s="979"/>
      <c r="BB128" s="979"/>
      <c r="BC128" s="979"/>
      <c r="BD128" s="979"/>
      <c r="BE128" s="980"/>
      <c r="BF128" s="1095" t="s">
        <v>444</v>
      </c>
      <c r="BG128" s="1096"/>
      <c r="BH128" s="1096"/>
      <c r="BI128" s="1096"/>
      <c r="BJ128" s="1096"/>
      <c r="BK128" s="1096"/>
      <c r="BL128" s="1097"/>
      <c r="BM128" s="1095">
        <v>20</v>
      </c>
      <c r="BN128" s="1096"/>
      <c r="BO128" s="1096"/>
      <c r="BP128" s="1096"/>
      <c r="BQ128" s="1096"/>
      <c r="BR128" s="1096"/>
      <c r="BS128" s="1097"/>
      <c r="BT128" s="1095">
        <v>30</v>
      </c>
      <c r="BU128" s="1098"/>
      <c r="BV128" s="1098"/>
      <c r="BW128" s="1098"/>
      <c r="BX128" s="1098"/>
      <c r="BY128" s="1098"/>
      <c r="BZ128" s="109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59" t="s">
        <v>89</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089" t="s">
        <v>461</v>
      </c>
      <c r="X129" s="1090"/>
      <c r="Y129" s="1090"/>
      <c r="Z129" s="1091"/>
      <c r="AA129" s="987">
        <v>2261521</v>
      </c>
      <c r="AB129" s="988"/>
      <c r="AC129" s="988"/>
      <c r="AD129" s="988"/>
      <c r="AE129" s="989"/>
      <c r="AF129" s="990">
        <v>2282042</v>
      </c>
      <c r="AG129" s="988"/>
      <c r="AH129" s="988"/>
      <c r="AI129" s="988"/>
      <c r="AJ129" s="989"/>
      <c r="AK129" s="990">
        <v>2408909</v>
      </c>
      <c r="AL129" s="988"/>
      <c r="AM129" s="988"/>
      <c r="AN129" s="988"/>
      <c r="AO129" s="989"/>
      <c r="AP129" s="1092"/>
      <c r="AQ129" s="1093"/>
      <c r="AR129" s="1093"/>
      <c r="AS129" s="1093"/>
      <c r="AT129" s="1094"/>
      <c r="AU129" s="235"/>
      <c r="AV129" s="235"/>
      <c r="AW129" s="235"/>
      <c r="AX129" s="1083" t="s">
        <v>462</v>
      </c>
      <c r="AY129" s="979"/>
      <c r="AZ129" s="979"/>
      <c r="BA129" s="979"/>
      <c r="BB129" s="979"/>
      <c r="BC129" s="979"/>
      <c r="BD129" s="979"/>
      <c r="BE129" s="980"/>
      <c r="BF129" s="1084">
        <v>3.8</v>
      </c>
      <c r="BG129" s="1085"/>
      <c r="BH129" s="1085"/>
      <c r="BI129" s="1085"/>
      <c r="BJ129" s="1085"/>
      <c r="BK129" s="1085"/>
      <c r="BL129" s="1086"/>
      <c r="BM129" s="1084">
        <v>25</v>
      </c>
      <c r="BN129" s="1085"/>
      <c r="BO129" s="1085"/>
      <c r="BP129" s="1085"/>
      <c r="BQ129" s="1085"/>
      <c r="BR129" s="1085"/>
      <c r="BS129" s="1086"/>
      <c r="BT129" s="1084">
        <v>35</v>
      </c>
      <c r="BU129" s="1087"/>
      <c r="BV129" s="1087"/>
      <c r="BW129" s="1087"/>
      <c r="BX129" s="1087"/>
      <c r="BY129" s="1087"/>
      <c r="BZ129" s="108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59" t="s">
        <v>463</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089" t="s">
        <v>464</v>
      </c>
      <c r="X130" s="1090"/>
      <c r="Y130" s="1090"/>
      <c r="Z130" s="1091"/>
      <c r="AA130" s="987">
        <v>229390</v>
      </c>
      <c r="AB130" s="988"/>
      <c r="AC130" s="988"/>
      <c r="AD130" s="988"/>
      <c r="AE130" s="989"/>
      <c r="AF130" s="990">
        <v>266097</v>
      </c>
      <c r="AG130" s="988"/>
      <c r="AH130" s="988"/>
      <c r="AI130" s="988"/>
      <c r="AJ130" s="989"/>
      <c r="AK130" s="990">
        <v>284475</v>
      </c>
      <c r="AL130" s="988"/>
      <c r="AM130" s="988"/>
      <c r="AN130" s="988"/>
      <c r="AO130" s="989"/>
      <c r="AP130" s="1092"/>
      <c r="AQ130" s="1093"/>
      <c r="AR130" s="1093"/>
      <c r="AS130" s="1093"/>
      <c r="AT130" s="1094"/>
      <c r="AU130" s="235"/>
      <c r="AV130" s="235"/>
      <c r="AW130" s="235"/>
      <c r="AX130" s="1142" t="s">
        <v>465</v>
      </c>
      <c r="AY130" s="1074"/>
      <c r="AZ130" s="1074"/>
      <c r="BA130" s="1074"/>
      <c r="BB130" s="1074"/>
      <c r="BC130" s="1074"/>
      <c r="BD130" s="1074"/>
      <c r="BE130" s="1075"/>
      <c r="BF130" s="1104" t="s">
        <v>466</v>
      </c>
      <c r="BG130" s="1105"/>
      <c r="BH130" s="1105"/>
      <c r="BI130" s="1105"/>
      <c r="BJ130" s="1105"/>
      <c r="BK130" s="1105"/>
      <c r="BL130" s="1106"/>
      <c r="BM130" s="1104">
        <v>350</v>
      </c>
      <c r="BN130" s="1105"/>
      <c r="BO130" s="1105"/>
      <c r="BP130" s="1105"/>
      <c r="BQ130" s="1105"/>
      <c r="BR130" s="1105"/>
      <c r="BS130" s="1106"/>
      <c r="BT130" s="1107"/>
      <c r="BU130" s="1108"/>
      <c r="BV130" s="1108"/>
      <c r="BW130" s="1108"/>
      <c r="BX130" s="1108"/>
      <c r="BY130" s="1108"/>
      <c r="BZ130" s="110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467</v>
      </c>
      <c r="X131" s="1113"/>
      <c r="Y131" s="1113"/>
      <c r="Z131" s="1114"/>
      <c r="AA131" s="1026">
        <v>2032131</v>
      </c>
      <c r="AB131" s="1027"/>
      <c r="AC131" s="1027"/>
      <c r="AD131" s="1027"/>
      <c r="AE131" s="1028"/>
      <c r="AF131" s="1029">
        <v>2015945</v>
      </c>
      <c r="AG131" s="1027"/>
      <c r="AH131" s="1027"/>
      <c r="AI131" s="1027"/>
      <c r="AJ131" s="1028"/>
      <c r="AK131" s="1029">
        <v>2124434</v>
      </c>
      <c r="AL131" s="1027"/>
      <c r="AM131" s="1027"/>
      <c r="AN131" s="1027"/>
      <c r="AO131" s="1028"/>
      <c r="AP131" s="1115"/>
      <c r="AQ131" s="1116"/>
      <c r="AR131" s="1116"/>
      <c r="AS131" s="1116"/>
      <c r="AT131" s="111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6" t="s">
        <v>468</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469</v>
      </c>
      <c r="W132" s="1130"/>
      <c r="X132" s="1130"/>
      <c r="Y132" s="1130"/>
      <c r="Z132" s="1131"/>
      <c r="AA132" s="1132">
        <v>3.7673752330000001</v>
      </c>
      <c r="AB132" s="1133"/>
      <c r="AC132" s="1133"/>
      <c r="AD132" s="1133"/>
      <c r="AE132" s="1134"/>
      <c r="AF132" s="1135">
        <v>4.0601802129999998</v>
      </c>
      <c r="AG132" s="1133"/>
      <c r="AH132" s="1133"/>
      <c r="AI132" s="1133"/>
      <c r="AJ132" s="1134"/>
      <c r="AK132" s="1135">
        <v>3.8562741890000001</v>
      </c>
      <c r="AL132" s="1133"/>
      <c r="AM132" s="1133"/>
      <c r="AN132" s="1133"/>
      <c r="AO132" s="1134"/>
      <c r="AP132" s="1016"/>
      <c r="AQ132" s="1017"/>
      <c r="AR132" s="1017"/>
      <c r="AS132" s="1017"/>
      <c r="AT132" s="113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37" t="s">
        <v>470</v>
      </c>
      <c r="W133" s="1137"/>
      <c r="X133" s="1137"/>
      <c r="Y133" s="1137"/>
      <c r="Z133" s="1138"/>
      <c r="AA133" s="1139">
        <v>4</v>
      </c>
      <c r="AB133" s="1140"/>
      <c r="AC133" s="1140"/>
      <c r="AD133" s="1140"/>
      <c r="AE133" s="1141"/>
      <c r="AF133" s="1139">
        <v>3.9</v>
      </c>
      <c r="AG133" s="1140"/>
      <c r="AH133" s="1140"/>
      <c r="AI133" s="1140"/>
      <c r="AJ133" s="1141"/>
      <c r="AK133" s="1139">
        <v>3.8</v>
      </c>
      <c r="AL133" s="1140"/>
      <c r="AM133" s="1140"/>
      <c r="AN133" s="1140"/>
      <c r="AO133" s="1141"/>
      <c r="AP133" s="1057"/>
      <c r="AQ133" s="1058"/>
      <c r="AR133" s="1058"/>
      <c r="AS133" s="1058"/>
      <c r="AT133" s="112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46" t="s">
        <v>473</v>
      </c>
      <c r="L7" s="254"/>
      <c r="M7" s="255" t="s">
        <v>474</v>
      </c>
      <c r="N7" s="256"/>
    </row>
    <row r="8" spans="1:16">
      <c r="A8" s="248"/>
      <c r="B8" s="244"/>
      <c r="C8" s="244"/>
      <c r="D8" s="244"/>
      <c r="E8" s="244"/>
      <c r="F8" s="244"/>
      <c r="G8" s="257"/>
      <c r="H8" s="258"/>
      <c r="I8" s="258"/>
      <c r="J8" s="259"/>
      <c r="K8" s="1147"/>
      <c r="L8" s="260" t="s">
        <v>475</v>
      </c>
      <c r="M8" s="261" t="s">
        <v>476</v>
      </c>
      <c r="N8" s="262" t="s">
        <v>477</v>
      </c>
    </row>
    <row r="9" spans="1:16">
      <c r="A9" s="248"/>
      <c r="B9" s="244"/>
      <c r="C9" s="244"/>
      <c r="D9" s="244"/>
      <c r="E9" s="244"/>
      <c r="F9" s="244"/>
      <c r="G9" s="1148" t="s">
        <v>478</v>
      </c>
      <c r="H9" s="1149"/>
      <c r="I9" s="1149"/>
      <c r="J9" s="1150"/>
      <c r="K9" s="263">
        <v>906624</v>
      </c>
      <c r="L9" s="264">
        <v>192899</v>
      </c>
      <c r="M9" s="265">
        <v>187155</v>
      </c>
      <c r="N9" s="266">
        <v>3.1</v>
      </c>
    </row>
    <row r="10" spans="1:16">
      <c r="A10" s="248"/>
      <c r="B10" s="244"/>
      <c r="C10" s="244"/>
      <c r="D10" s="244"/>
      <c r="E10" s="244"/>
      <c r="F10" s="244"/>
      <c r="G10" s="1148" t="s">
        <v>479</v>
      </c>
      <c r="H10" s="1149"/>
      <c r="I10" s="1149"/>
      <c r="J10" s="1150"/>
      <c r="K10" s="267">
        <v>255673</v>
      </c>
      <c r="L10" s="268">
        <v>54399</v>
      </c>
      <c r="M10" s="269">
        <v>20525</v>
      </c>
      <c r="N10" s="270">
        <v>165</v>
      </c>
    </row>
    <row r="11" spans="1:16" ht="13.5" customHeight="1">
      <c r="A11" s="248"/>
      <c r="B11" s="244"/>
      <c r="C11" s="244"/>
      <c r="D11" s="244"/>
      <c r="E11" s="244"/>
      <c r="F11" s="244"/>
      <c r="G11" s="1148" t="s">
        <v>480</v>
      </c>
      <c r="H11" s="1149"/>
      <c r="I11" s="1149"/>
      <c r="J11" s="1150"/>
      <c r="K11" s="267">
        <v>3342</v>
      </c>
      <c r="L11" s="268">
        <v>711</v>
      </c>
      <c r="M11" s="269">
        <v>27959</v>
      </c>
      <c r="N11" s="270">
        <v>-97.5</v>
      </c>
    </row>
    <row r="12" spans="1:16" ht="13.5" customHeight="1">
      <c r="A12" s="248"/>
      <c r="B12" s="244"/>
      <c r="C12" s="244"/>
      <c r="D12" s="244"/>
      <c r="E12" s="244"/>
      <c r="F12" s="244"/>
      <c r="G12" s="1148" t="s">
        <v>481</v>
      </c>
      <c r="H12" s="1149"/>
      <c r="I12" s="1149"/>
      <c r="J12" s="1150"/>
      <c r="K12" s="267" t="s">
        <v>482</v>
      </c>
      <c r="L12" s="268" t="s">
        <v>482</v>
      </c>
      <c r="M12" s="269">
        <v>2910</v>
      </c>
      <c r="N12" s="270" t="s">
        <v>482</v>
      </c>
    </row>
    <row r="13" spans="1:16" ht="13.5" customHeight="1">
      <c r="A13" s="248"/>
      <c r="B13" s="244"/>
      <c r="C13" s="244"/>
      <c r="D13" s="244"/>
      <c r="E13" s="244"/>
      <c r="F13" s="244"/>
      <c r="G13" s="1148" t="s">
        <v>483</v>
      </c>
      <c r="H13" s="1149"/>
      <c r="I13" s="1149"/>
      <c r="J13" s="1150"/>
      <c r="K13" s="267" t="s">
        <v>482</v>
      </c>
      <c r="L13" s="268" t="s">
        <v>482</v>
      </c>
      <c r="M13" s="269" t="s">
        <v>482</v>
      </c>
      <c r="N13" s="270" t="s">
        <v>482</v>
      </c>
    </row>
    <row r="14" spans="1:16" ht="13.5" customHeight="1">
      <c r="A14" s="248"/>
      <c r="B14" s="244"/>
      <c r="C14" s="244"/>
      <c r="D14" s="244"/>
      <c r="E14" s="244"/>
      <c r="F14" s="244"/>
      <c r="G14" s="1148" t="s">
        <v>484</v>
      </c>
      <c r="H14" s="1149"/>
      <c r="I14" s="1149"/>
      <c r="J14" s="1150"/>
      <c r="K14" s="267">
        <v>12763</v>
      </c>
      <c r="L14" s="268">
        <v>2716</v>
      </c>
      <c r="M14" s="269">
        <v>9160</v>
      </c>
      <c r="N14" s="270">
        <v>-70.3</v>
      </c>
    </row>
    <row r="15" spans="1:16" ht="13.5" customHeight="1">
      <c r="A15" s="248"/>
      <c r="B15" s="244"/>
      <c r="C15" s="244"/>
      <c r="D15" s="244"/>
      <c r="E15" s="244"/>
      <c r="F15" s="244"/>
      <c r="G15" s="1148" t="s">
        <v>485</v>
      </c>
      <c r="H15" s="1149"/>
      <c r="I15" s="1149"/>
      <c r="J15" s="1150"/>
      <c r="K15" s="267">
        <v>2725</v>
      </c>
      <c r="L15" s="268">
        <v>580</v>
      </c>
      <c r="M15" s="269">
        <v>4580</v>
      </c>
      <c r="N15" s="270">
        <v>-87.3</v>
      </c>
    </row>
    <row r="16" spans="1:16">
      <c r="A16" s="248"/>
      <c r="B16" s="244"/>
      <c r="C16" s="244"/>
      <c r="D16" s="244"/>
      <c r="E16" s="244"/>
      <c r="F16" s="244"/>
      <c r="G16" s="1151" t="s">
        <v>486</v>
      </c>
      <c r="H16" s="1152"/>
      <c r="I16" s="1152"/>
      <c r="J16" s="1153"/>
      <c r="K16" s="268">
        <v>-122548</v>
      </c>
      <c r="L16" s="268">
        <v>-26074</v>
      </c>
      <c r="M16" s="269">
        <v>-19254</v>
      </c>
      <c r="N16" s="270">
        <v>35.4</v>
      </c>
    </row>
    <row r="17" spans="1:16">
      <c r="A17" s="248"/>
      <c r="B17" s="244"/>
      <c r="C17" s="244"/>
      <c r="D17" s="244"/>
      <c r="E17" s="244"/>
      <c r="F17" s="244"/>
      <c r="G17" s="1151" t="s">
        <v>166</v>
      </c>
      <c r="H17" s="1152"/>
      <c r="I17" s="1152"/>
      <c r="J17" s="1153"/>
      <c r="K17" s="268">
        <v>1058579</v>
      </c>
      <c r="L17" s="268">
        <v>225230</v>
      </c>
      <c r="M17" s="269">
        <v>233033</v>
      </c>
      <c r="N17" s="270">
        <v>-3.3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43" t="s">
        <v>491</v>
      </c>
      <c r="H21" s="1144"/>
      <c r="I21" s="1144"/>
      <c r="J21" s="1145"/>
      <c r="K21" s="280">
        <v>24.47</v>
      </c>
      <c r="L21" s="281">
        <v>21.21</v>
      </c>
      <c r="M21" s="282">
        <v>3.26</v>
      </c>
      <c r="N21" s="249"/>
      <c r="O21" s="283"/>
      <c r="P21" s="279"/>
    </row>
    <row r="22" spans="1:16" s="284" customFormat="1">
      <c r="A22" s="279"/>
      <c r="B22" s="249"/>
      <c r="C22" s="249"/>
      <c r="D22" s="249"/>
      <c r="E22" s="249"/>
      <c r="F22" s="249"/>
      <c r="G22" s="1143" t="s">
        <v>492</v>
      </c>
      <c r="H22" s="1144"/>
      <c r="I22" s="1144"/>
      <c r="J22" s="1145"/>
      <c r="K22" s="285">
        <v>92.3</v>
      </c>
      <c r="L22" s="286">
        <v>95.4</v>
      </c>
      <c r="M22" s="287">
        <v>-3.1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46" t="s">
        <v>473</v>
      </c>
      <c r="L30" s="254"/>
      <c r="M30" s="255" t="s">
        <v>474</v>
      </c>
      <c r="N30" s="256"/>
    </row>
    <row r="31" spans="1:16">
      <c r="A31" s="248"/>
      <c r="B31" s="244"/>
      <c r="C31" s="244"/>
      <c r="D31" s="244"/>
      <c r="E31" s="244"/>
      <c r="F31" s="244"/>
      <c r="G31" s="257"/>
      <c r="H31" s="258"/>
      <c r="I31" s="258"/>
      <c r="J31" s="259"/>
      <c r="K31" s="1147"/>
      <c r="L31" s="260" t="s">
        <v>475</v>
      </c>
      <c r="M31" s="261" t="s">
        <v>476</v>
      </c>
      <c r="N31" s="262" t="s">
        <v>477</v>
      </c>
    </row>
    <row r="32" spans="1:16" ht="27" customHeight="1">
      <c r="A32" s="248"/>
      <c r="B32" s="244"/>
      <c r="C32" s="244"/>
      <c r="D32" s="244"/>
      <c r="E32" s="244"/>
      <c r="F32" s="244"/>
      <c r="G32" s="1159" t="s">
        <v>496</v>
      </c>
      <c r="H32" s="1160"/>
      <c r="I32" s="1160"/>
      <c r="J32" s="1161"/>
      <c r="K32" s="294">
        <v>364215</v>
      </c>
      <c r="L32" s="294">
        <v>77493</v>
      </c>
      <c r="M32" s="295">
        <v>137219</v>
      </c>
      <c r="N32" s="296">
        <v>-43.5</v>
      </c>
    </row>
    <row r="33" spans="1:16" ht="13.5" customHeight="1">
      <c r="A33" s="248"/>
      <c r="B33" s="244"/>
      <c r="C33" s="244"/>
      <c r="D33" s="244"/>
      <c r="E33" s="244"/>
      <c r="F33" s="244"/>
      <c r="G33" s="1159" t="s">
        <v>497</v>
      </c>
      <c r="H33" s="1160"/>
      <c r="I33" s="1160"/>
      <c r="J33" s="1161"/>
      <c r="K33" s="294" t="s">
        <v>482</v>
      </c>
      <c r="L33" s="294" t="s">
        <v>482</v>
      </c>
      <c r="M33" s="295" t="s">
        <v>482</v>
      </c>
      <c r="N33" s="296" t="s">
        <v>482</v>
      </c>
    </row>
    <row r="34" spans="1:16" ht="27" customHeight="1">
      <c r="A34" s="248"/>
      <c r="B34" s="244"/>
      <c r="C34" s="244"/>
      <c r="D34" s="244"/>
      <c r="E34" s="244"/>
      <c r="F34" s="244"/>
      <c r="G34" s="1159" t="s">
        <v>498</v>
      </c>
      <c r="H34" s="1160"/>
      <c r="I34" s="1160"/>
      <c r="J34" s="1161"/>
      <c r="K34" s="294" t="s">
        <v>482</v>
      </c>
      <c r="L34" s="294" t="s">
        <v>482</v>
      </c>
      <c r="M34" s="295">
        <v>4</v>
      </c>
      <c r="N34" s="296" t="s">
        <v>482</v>
      </c>
    </row>
    <row r="35" spans="1:16" ht="27" customHeight="1">
      <c r="A35" s="248"/>
      <c r="B35" s="244"/>
      <c r="C35" s="244"/>
      <c r="D35" s="244"/>
      <c r="E35" s="244"/>
      <c r="F35" s="244"/>
      <c r="G35" s="1159" t="s">
        <v>499</v>
      </c>
      <c r="H35" s="1160"/>
      <c r="I35" s="1160"/>
      <c r="J35" s="1161"/>
      <c r="K35" s="294" t="s">
        <v>482</v>
      </c>
      <c r="L35" s="294" t="s">
        <v>482</v>
      </c>
      <c r="M35" s="295">
        <v>30414</v>
      </c>
      <c r="N35" s="296" t="s">
        <v>482</v>
      </c>
    </row>
    <row r="36" spans="1:16" ht="27" customHeight="1">
      <c r="A36" s="248"/>
      <c r="B36" s="244"/>
      <c r="C36" s="244"/>
      <c r="D36" s="244"/>
      <c r="E36" s="244"/>
      <c r="F36" s="244"/>
      <c r="G36" s="1159" t="s">
        <v>500</v>
      </c>
      <c r="H36" s="1160"/>
      <c r="I36" s="1160"/>
      <c r="J36" s="1161"/>
      <c r="K36" s="294">
        <v>2184</v>
      </c>
      <c r="L36" s="294">
        <v>465</v>
      </c>
      <c r="M36" s="295">
        <v>5195</v>
      </c>
      <c r="N36" s="296">
        <v>-91</v>
      </c>
    </row>
    <row r="37" spans="1:16" ht="13.5" customHeight="1">
      <c r="A37" s="248"/>
      <c r="B37" s="244"/>
      <c r="C37" s="244"/>
      <c r="D37" s="244"/>
      <c r="E37" s="244"/>
      <c r="F37" s="244"/>
      <c r="G37" s="1159" t="s">
        <v>501</v>
      </c>
      <c r="H37" s="1160"/>
      <c r="I37" s="1160"/>
      <c r="J37" s="1161"/>
      <c r="K37" s="294" t="s">
        <v>482</v>
      </c>
      <c r="L37" s="294" t="s">
        <v>482</v>
      </c>
      <c r="M37" s="295">
        <v>2257</v>
      </c>
      <c r="N37" s="296" t="s">
        <v>482</v>
      </c>
    </row>
    <row r="38" spans="1:16" ht="27" customHeight="1">
      <c r="A38" s="248"/>
      <c r="B38" s="244"/>
      <c r="C38" s="244"/>
      <c r="D38" s="244"/>
      <c r="E38" s="244"/>
      <c r="F38" s="244"/>
      <c r="G38" s="1162" t="s">
        <v>502</v>
      </c>
      <c r="H38" s="1163"/>
      <c r="I38" s="1163"/>
      <c r="J38" s="1164"/>
      <c r="K38" s="297" t="s">
        <v>482</v>
      </c>
      <c r="L38" s="297" t="s">
        <v>482</v>
      </c>
      <c r="M38" s="298">
        <v>40</v>
      </c>
      <c r="N38" s="299" t="s">
        <v>482</v>
      </c>
      <c r="O38" s="293"/>
    </row>
    <row r="39" spans="1:16">
      <c r="A39" s="248"/>
      <c r="B39" s="244"/>
      <c r="C39" s="244"/>
      <c r="D39" s="244"/>
      <c r="E39" s="244"/>
      <c r="F39" s="244"/>
      <c r="G39" s="1162" t="s">
        <v>503</v>
      </c>
      <c r="H39" s="1163"/>
      <c r="I39" s="1163"/>
      <c r="J39" s="1164"/>
      <c r="K39" s="300" t="s">
        <v>482</v>
      </c>
      <c r="L39" s="300" t="s">
        <v>482</v>
      </c>
      <c r="M39" s="301">
        <v>-7960</v>
      </c>
      <c r="N39" s="302" t="s">
        <v>482</v>
      </c>
      <c r="O39" s="293"/>
    </row>
    <row r="40" spans="1:16" ht="27" customHeight="1">
      <c r="A40" s="248"/>
      <c r="B40" s="244"/>
      <c r="C40" s="244"/>
      <c r="D40" s="244"/>
      <c r="E40" s="244"/>
      <c r="F40" s="244"/>
      <c r="G40" s="1159" t="s">
        <v>504</v>
      </c>
      <c r="H40" s="1160"/>
      <c r="I40" s="1160"/>
      <c r="J40" s="1161"/>
      <c r="K40" s="300">
        <v>-284475</v>
      </c>
      <c r="L40" s="300">
        <v>-60527</v>
      </c>
      <c r="M40" s="301">
        <v>-124831</v>
      </c>
      <c r="N40" s="302">
        <v>-51.5</v>
      </c>
      <c r="O40" s="293"/>
    </row>
    <row r="41" spans="1:16">
      <c r="A41" s="248"/>
      <c r="B41" s="244"/>
      <c r="C41" s="244"/>
      <c r="D41" s="244"/>
      <c r="E41" s="244"/>
      <c r="F41" s="244"/>
      <c r="G41" s="1165" t="s">
        <v>277</v>
      </c>
      <c r="H41" s="1166"/>
      <c r="I41" s="1166"/>
      <c r="J41" s="1167"/>
      <c r="K41" s="294">
        <v>81924</v>
      </c>
      <c r="L41" s="300">
        <v>17431</v>
      </c>
      <c r="M41" s="301">
        <v>42339</v>
      </c>
      <c r="N41" s="302">
        <v>-58.8</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54" t="s">
        <v>473</v>
      </c>
      <c r="J49" s="1156" t="s">
        <v>508</v>
      </c>
      <c r="K49" s="1157"/>
      <c r="L49" s="1157"/>
      <c r="M49" s="1157"/>
      <c r="N49" s="1158"/>
    </row>
    <row r="50" spans="1:14">
      <c r="A50" s="248"/>
      <c r="B50" s="244"/>
      <c r="C50" s="244"/>
      <c r="D50" s="244"/>
      <c r="E50" s="244"/>
      <c r="F50" s="244"/>
      <c r="G50" s="312"/>
      <c r="H50" s="313"/>
      <c r="I50" s="1155"/>
      <c r="J50" s="314" t="s">
        <v>509</v>
      </c>
      <c r="K50" s="315" t="s">
        <v>510</v>
      </c>
      <c r="L50" s="316" t="s">
        <v>511</v>
      </c>
      <c r="M50" s="317" t="s">
        <v>512</v>
      </c>
      <c r="N50" s="318" t="s">
        <v>513</v>
      </c>
    </row>
    <row r="51" spans="1:14">
      <c r="A51" s="248"/>
      <c r="B51" s="244"/>
      <c r="C51" s="244"/>
      <c r="D51" s="244"/>
      <c r="E51" s="244"/>
      <c r="F51" s="244"/>
      <c r="G51" s="310" t="s">
        <v>514</v>
      </c>
      <c r="H51" s="311"/>
      <c r="I51" s="319">
        <v>4142933</v>
      </c>
      <c r="J51" s="320">
        <v>859173</v>
      </c>
      <c r="K51" s="321">
        <v>162.30000000000001</v>
      </c>
      <c r="L51" s="322">
        <v>216155</v>
      </c>
      <c r="M51" s="323">
        <v>12.3</v>
      </c>
      <c r="N51" s="324">
        <v>150</v>
      </c>
    </row>
    <row r="52" spans="1:14">
      <c r="A52" s="248"/>
      <c r="B52" s="244"/>
      <c r="C52" s="244"/>
      <c r="D52" s="244"/>
      <c r="E52" s="244"/>
      <c r="F52" s="244"/>
      <c r="G52" s="325"/>
      <c r="H52" s="326" t="s">
        <v>515</v>
      </c>
      <c r="I52" s="327">
        <v>2018315</v>
      </c>
      <c r="J52" s="328">
        <v>418564</v>
      </c>
      <c r="K52" s="329">
        <v>240</v>
      </c>
      <c r="L52" s="330">
        <v>108827</v>
      </c>
      <c r="M52" s="331">
        <v>32.299999999999997</v>
      </c>
      <c r="N52" s="332">
        <v>207.7</v>
      </c>
    </row>
    <row r="53" spans="1:14">
      <c r="A53" s="248"/>
      <c r="B53" s="244"/>
      <c r="C53" s="244"/>
      <c r="D53" s="244"/>
      <c r="E53" s="244"/>
      <c r="F53" s="244"/>
      <c r="G53" s="310" t="s">
        <v>516</v>
      </c>
      <c r="H53" s="311"/>
      <c r="I53" s="319">
        <v>3238495</v>
      </c>
      <c r="J53" s="320">
        <v>676519</v>
      </c>
      <c r="K53" s="321">
        <v>-21.3</v>
      </c>
      <c r="L53" s="322">
        <v>228305</v>
      </c>
      <c r="M53" s="323">
        <v>5.6</v>
      </c>
      <c r="N53" s="324">
        <v>-26.9</v>
      </c>
    </row>
    <row r="54" spans="1:14">
      <c r="A54" s="248"/>
      <c r="B54" s="244"/>
      <c r="C54" s="244"/>
      <c r="D54" s="244"/>
      <c r="E54" s="244"/>
      <c r="F54" s="244"/>
      <c r="G54" s="325"/>
      <c r="H54" s="326" t="s">
        <v>515</v>
      </c>
      <c r="I54" s="327">
        <v>597172</v>
      </c>
      <c r="J54" s="328">
        <v>124749</v>
      </c>
      <c r="K54" s="329">
        <v>-70.2</v>
      </c>
      <c r="L54" s="330">
        <v>86611</v>
      </c>
      <c r="M54" s="331">
        <v>-20.399999999999999</v>
      </c>
      <c r="N54" s="332">
        <v>-49.8</v>
      </c>
    </row>
    <row r="55" spans="1:14">
      <c r="A55" s="248"/>
      <c r="B55" s="244"/>
      <c r="C55" s="244"/>
      <c r="D55" s="244"/>
      <c r="E55" s="244"/>
      <c r="F55" s="244"/>
      <c r="G55" s="310" t="s">
        <v>517</v>
      </c>
      <c r="H55" s="311"/>
      <c r="I55" s="319">
        <v>2354677</v>
      </c>
      <c r="J55" s="320">
        <v>496453</v>
      </c>
      <c r="K55" s="321">
        <v>-26.6</v>
      </c>
      <c r="L55" s="322">
        <v>316331</v>
      </c>
      <c r="M55" s="323">
        <v>38.6</v>
      </c>
      <c r="N55" s="324">
        <v>-65.2</v>
      </c>
    </row>
    <row r="56" spans="1:14">
      <c r="A56" s="248"/>
      <c r="B56" s="244"/>
      <c r="C56" s="244"/>
      <c r="D56" s="244"/>
      <c r="E56" s="244"/>
      <c r="F56" s="244"/>
      <c r="G56" s="325"/>
      <c r="H56" s="326" t="s">
        <v>515</v>
      </c>
      <c r="I56" s="327">
        <v>327009</v>
      </c>
      <c r="J56" s="328">
        <v>68946</v>
      </c>
      <c r="K56" s="329">
        <v>-44.7</v>
      </c>
      <c r="L56" s="330">
        <v>106387</v>
      </c>
      <c r="M56" s="331">
        <v>22.8</v>
      </c>
      <c r="N56" s="332">
        <v>-67.5</v>
      </c>
    </row>
    <row r="57" spans="1:14">
      <c r="A57" s="248"/>
      <c r="B57" s="244"/>
      <c r="C57" s="244"/>
      <c r="D57" s="244"/>
      <c r="E57" s="244"/>
      <c r="F57" s="244"/>
      <c r="G57" s="310" t="s">
        <v>518</v>
      </c>
      <c r="H57" s="311"/>
      <c r="I57" s="319">
        <v>2719384</v>
      </c>
      <c r="J57" s="320">
        <v>574923</v>
      </c>
      <c r="K57" s="321">
        <v>15.8</v>
      </c>
      <c r="L57" s="322">
        <v>333013</v>
      </c>
      <c r="M57" s="323">
        <v>5.3</v>
      </c>
      <c r="N57" s="324">
        <v>10.5</v>
      </c>
    </row>
    <row r="58" spans="1:14">
      <c r="A58" s="248"/>
      <c r="B58" s="244"/>
      <c r="C58" s="244"/>
      <c r="D58" s="244"/>
      <c r="E58" s="244"/>
      <c r="F58" s="244"/>
      <c r="G58" s="325"/>
      <c r="H58" s="326" t="s">
        <v>515</v>
      </c>
      <c r="I58" s="327">
        <v>411374</v>
      </c>
      <c r="J58" s="328">
        <v>86971</v>
      </c>
      <c r="K58" s="329">
        <v>26.1</v>
      </c>
      <c r="L58" s="330">
        <v>126732</v>
      </c>
      <c r="M58" s="331">
        <v>19.100000000000001</v>
      </c>
      <c r="N58" s="332">
        <v>7</v>
      </c>
    </row>
    <row r="59" spans="1:14">
      <c r="A59" s="248"/>
      <c r="B59" s="244"/>
      <c r="C59" s="244"/>
      <c r="D59" s="244"/>
      <c r="E59" s="244"/>
      <c r="F59" s="244"/>
      <c r="G59" s="310" t="s">
        <v>519</v>
      </c>
      <c r="H59" s="311"/>
      <c r="I59" s="319">
        <v>4264958</v>
      </c>
      <c r="J59" s="320">
        <v>907438</v>
      </c>
      <c r="K59" s="321">
        <v>57.8</v>
      </c>
      <c r="L59" s="322">
        <v>280458</v>
      </c>
      <c r="M59" s="323">
        <v>-15.8</v>
      </c>
      <c r="N59" s="324">
        <v>73.599999999999994</v>
      </c>
    </row>
    <row r="60" spans="1:14">
      <c r="A60" s="248"/>
      <c r="B60" s="244"/>
      <c r="C60" s="244"/>
      <c r="D60" s="244"/>
      <c r="E60" s="244"/>
      <c r="F60" s="244"/>
      <c r="G60" s="325"/>
      <c r="H60" s="326" t="s">
        <v>515</v>
      </c>
      <c r="I60" s="333">
        <v>483477</v>
      </c>
      <c r="J60" s="328">
        <v>102867</v>
      </c>
      <c r="K60" s="329">
        <v>18.3</v>
      </c>
      <c r="L60" s="330">
        <v>127286</v>
      </c>
      <c r="M60" s="331">
        <v>0.4</v>
      </c>
      <c r="N60" s="332">
        <v>17.899999999999999</v>
      </c>
    </row>
    <row r="61" spans="1:14">
      <c r="A61" s="248"/>
      <c r="B61" s="244"/>
      <c r="C61" s="244"/>
      <c r="D61" s="244"/>
      <c r="E61" s="244"/>
      <c r="F61" s="244"/>
      <c r="G61" s="310" t="s">
        <v>520</v>
      </c>
      <c r="H61" s="334"/>
      <c r="I61" s="335">
        <v>3344089</v>
      </c>
      <c r="J61" s="336">
        <v>702901</v>
      </c>
      <c r="K61" s="337">
        <v>37.6</v>
      </c>
      <c r="L61" s="338">
        <v>274852</v>
      </c>
      <c r="M61" s="339">
        <v>9.1999999999999993</v>
      </c>
      <c r="N61" s="324">
        <v>28.4</v>
      </c>
    </row>
    <row r="62" spans="1:14">
      <c r="A62" s="248"/>
      <c r="B62" s="244"/>
      <c r="C62" s="244"/>
      <c r="D62" s="244"/>
      <c r="E62" s="244"/>
      <c r="F62" s="244"/>
      <c r="G62" s="325"/>
      <c r="H62" s="326" t="s">
        <v>515</v>
      </c>
      <c r="I62" s="327">
        <v>767469</v>
      </c>
      <c r="J62" s="328">
        <v>160419</v>
      </c>
      <c r="K62" s="329">
        <v>33.9</v>
      </c>
      <c r="L62" s="330">
        <v>111169</v>
      </c>
      <c r="M62" s="331">
        <v>10.8</v>
      </c>
      <c r="N62" s="332">
        <v>23.1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68" t="s">
        <v>3</v>
      </c>
      <c r="D47" s="1168"/>
      <c r="E47" s="1169"/>
      <c r="F47" s="11">
        <v>79.12</v>
      </c>
      <c r="G47" s="12">
        <v>80.150000000000006</v>
      </c>
      <c r="H47" s="12">
        <v>79.069999999999993</v>
      </c>
      <c r="I47" s="12">
        <v>77.680000000000007</v>
      </c>
      <c r="J47" s="13">
        <v>67.53</v>
      </c>
    </row>
    <row r="48" spans="2:10" ht="57.75" customHeight="1">
      <c r="B48" s="14"/>
      <c r="C48" s="1170" t="s">
        <v>4</v>
      </c>
      <c r="D48" s="1170"/>
      <c r="E48" s="1171"/>
      <c r="F48" s="15">
        <v>11.1</v>
      </c>
      <c r="G48" s="16">
        <v>15.47</v>
      </c>
      <c r="H48" s="16">
        <v>9.2899999999999991</v>
      </c>
      <c r="I48" s="16">
        <v>6.47</v>
      </c>
      <c r="J48" s="17">
        <v>10.49</v>
      </c>
    </row>
    <row r="49" spans="2:10" ht="57.75" customHeight="1" thickBot="1">
      <c r="B49" s="18"/>
      <c r="C49" s="1172" t="s">
        <v>5</v>
      </c>
      <c r="D49" s="1172"/>
      <c r="E49" s="1173"/>
      <c r="F49" s="19">
        <v>5.78</v>
      </c>
      <c r="G49" s="20">
        <v>5</v>
      </c>
      <c r="H49" s="20" t="s">
        <v>527</v>
      </c>
      <c r="I49" s="20" t="s">
        <v>528</v>
      </c>
      <c r="J49" s="21" t="s">
        <v>529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財政班　屋良</cp:lastModifiedBy>
  <dcterms:created xsi:type="dcterms:W3CDTF">2017-02-15T23:48:43Z</dcterms:created>
  <dcterms:modified xsi:type="dcterms:W3CDTF">2017-05-24T00:05:23Z</dcterms:modified>
  <cp:category/>
</cp:coreProperties>
</file>