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310" tabRatio="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W34" i="9" l="1"/>
  <c r="BW35" i="9" s="1"/>
  <c r="BW36" i="9" s="1"/>
  <c r="BW37" i="9" s="1"/>
  <c r="BW38" i="9" s="1"/>
  <c r="BW39" i="9" s="1"/>
  <c r="BW40" i="9" s="1"/>
  <c r="BW41" i="9" s="1"/>
  <c r="BW42" i="9" s="1"/>
  <c r="BW43" i="9" s="1"/>
  <c r="BE34" i="9"/>
  <c r="BE35" i="9" s="1"/>
  <c r="CO34" i="9" l="1"/>
</calcChain>
</file>

<file path=xl/sharedStrings.xml><?xml version="1.0" encoding="utf-8"?>
<sst xmlns="http://schemas.openxmlformats.org/spreadsheetml/2006/main" count="1046" uniqueCount="571">
  <si>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</si>
  <si>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</si>
  <si>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</si>
  <si>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</si>
  <si>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</si>
  <si>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</si>
  <si>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</si>
  <si>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</si>
  <si>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</si>
  <si>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</si>
  <si>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</si>
  <si>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</si>
  <si>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</si>
  <si>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</si>
  <si>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</si>
  <si>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</si>
  <si>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</si>
  <si>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</si>
  <si>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</si>
  <si>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</si>
  <si>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</si>
  <si>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</si>
  <si>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</si>
  <si>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</si>
  <si>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</si>
  <si>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</si>
  <si>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</si>
  <si>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</si>
  <si>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</si>
  <si>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</si>
  <si>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</si>
  <si>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</si>
  <si>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</si>
  <si>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</si>
  <si>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</si>
  <si>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</si>
  <si>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</si>
  <si>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</si>
  <si>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</si>
  <si>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</si>
  <si>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</si>
  <si>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</si>
  <si>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</si>
  <si>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</si>
  <si>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</si>
  <si>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</si>
  <si>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</si>
  <si>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</si>
  <si>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</si>
  <si>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</si>
  <si>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</si>
  <si>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</si>
  <si>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</si>
  <si>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</si>
  <si>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</si>
  <si>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</si>
  <si>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</si>
  <si>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</si>
  <si>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</si>
  <si>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</si>
  <si>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</si>
  <si>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</si>
  <si>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</si>
  <si>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</si>
  <si>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</si>
  <si>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</si>
  <si>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</si>
  <si>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</si>
  <si>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</si>
  <si>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</si>
  <si>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</si>
  <si>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</si>
  <si>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</si>
  <si>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</si>
  <si>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</si>
  <si>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</si>
  <si>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</si>
  <si>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</si>
  <si>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</si>
  <si>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</si>
  <si>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</si>
  <si>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</si>
  <si>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</si>
  <si>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</si>
  <si>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</si>
  <si>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</si>
  <si>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</si>
  <si>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</si>
  <si>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</si>
  <si>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</si>
  <si>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</si>
  <si>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</si>
  <si>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</si>
  <si>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</si>
  <si>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</si>
  <si>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</si>
  <si>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</si>
  <si>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</si>
  <si>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</si>
  <si>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</si>
  <si>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</si>
  <si>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</si>
  <si>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</si>
  <si>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</si>
  <si>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</si>
  <si>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</si>
  <si>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</si>
  <si>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</si>
  <si>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</si>
  <si>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</si>
  <si>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</si>
  <si>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</si>
  <si>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</si>
  <si>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</si>
  <si>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</si>
  <si>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</si>
  <si>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</si>
  <si>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</si>
  <si>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</si>
  <si>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</si>
  <si>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</si>
  <si>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</si>
  <si>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</si>
  <si>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</si>
  <si>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</si>
  <si>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</si>
  <si>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</si>
  <si>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</si>
  <si>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</si>
  <si>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</si>
  <si>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</si>
  <si>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</si>
  <si>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</si>
  <si>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</si>
  <si>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</si>
  <si>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</si>
  <si>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</si>
  <si>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</si>
  <si>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</si>
  <si>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</si>
  <si>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</si>
  <si>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</si>
  <si>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</si>
  <si>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</si>
  <si>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</si>
  <si>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</si>
  <si>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</si>
  <si>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</si>
  <si>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</si>
  <si>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</si>
  <si>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</si>
  <si>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</si>
  <si>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</si>
  <si>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</si>
  <si>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</si>
  <si>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</si>
  <si>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</si>
  <si>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</si>
  <si>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</si>
  <si>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</si>
  <si>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</si>
  <si>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</si>
  <si>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</si>
  <si>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</si>
  <si>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</si>
  <si>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</si>
  <si>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</si>
  <si>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</si>
  <si>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</si>
  <si>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</si>
  <si>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</si>
  <si>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</si>
  <si>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</si>
  <si>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</si>
  <si>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</si>
  <si>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</si>
  <si>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</si>
  <si>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</si>
  <si>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</si>
  <si>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</si>
  <si>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</si>
  <si>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</si>
  <si>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</si>
  <si>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</si>
  <si>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</si>
  <si>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</si>
  <si>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</si>
  <si>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</si>
  <si>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</si>
  <si>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</si>
  <si>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</si>
  <si>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</si>
  <si>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</si>
  <si>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</si>
  <si>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</si>
  <si>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</si>
  <si>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</si>
  <si>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</si>
  <si>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</si>
  <si>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</si>
  <si>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</si>
  <si>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</si>
  <si>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</si>
  <si>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</si>
  <si>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</si>
  <si>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</si>
  <si>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</si>
  <si>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</si>
  <si>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</si>
  <si>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</si>
  <si>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</si>
  <si>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</si>
  <si>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</si>
  <si>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</si>
  <si>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</si>
  <si>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</si>
  <si>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</si>
  <si>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</si>
  <si>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</si>
  <si>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</si>
  <si>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</si>
  <si>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</si>
  <si>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</si>
  <si>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</si>
  <si>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</si>
  <si>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</si>
  <si>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</si>
  <si>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</si>
  <si>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</si>
  <si>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</si>
  <si>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</si>
  <si>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</si>
  <si>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</si>
  <si>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</si>
  <si>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</si>
  <si>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</si>
  <si>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</si>
  <si>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</si>
  <si>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</si>
  <si>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</si>
  <si>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</si>
  <si>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</si>
  <si>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</si>
  <si>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</si>
  <si>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</si>
  <si>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</si>
  <si>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</si>
  <si>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</si>
  <si>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</si>
  <si>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</si>
  <si>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</si>
  <si>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</si>
  <si>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</si>
  <si>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</si>
  <si>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</si>
  <si>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</si>
  <si>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</si>
  <si>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</si>
  <si>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</si>
  <si>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</si>
  <si>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</si>
  <si>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</si>
  <si>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</si>
  <si>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</si>
  <si>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</si>
  <si>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</si>
  <si>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</si>
  <si>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</si>
  <si>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</si>
  <si>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</si>
  <si>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</si>
  <si>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</si>
  <si>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</si>
  <si>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</si>
  <si>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</si>
  <si>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</si>
  <si>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</si>
  <si>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</si>
  <si>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</si>
  <si>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</si>
  <si>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</si>
  <si>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</si>
  <si>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</si>
  <si>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</si>
  <si>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</si>
  <si>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</si>
  <si>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</si>
  <si>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</si>
  <si>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</si>
  <si>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</si>
  <si>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</si>
  <si>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</si>
  <si>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</si>
  <si>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</si>
  <si>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</si>
  <si>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</si>
  <si>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</si>
  <si>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</si>
  <si>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</si>
  <si>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</si>
  <si>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</si>
  <si>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</si>
  <si>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</si>
  <si>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</si>
  <si>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</si>
  <si>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</si>
  <si>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</si>
  <si>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</si>
  <si>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</si>
  <si>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</si>
  <si>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</si>
  <si>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</si>
  <si>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</si>
  <si>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</si>
  <si>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</si>
  <si>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</si>
  <si>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</si>
  <si>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</si>
  <si>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</si>
  <si>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</si>
  <si>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</si>
  <si>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</si>
  <si>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</si>
  <si>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</si>
  <si>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</si>
  <si>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</si>
  <si>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</si>
  <si>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</si>
  <si>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</si>
  <si>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</si>
  <si>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</si>
  <si>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</si>
  <si>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</si>
  <si>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</si>
  <si>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</si>
  <si>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</si>
  <si>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</si>
  <si>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</si>
  <si>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</si>
  <si>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</si>
  <si>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</si>
  <si>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</si>
  <si>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</si>
  <si>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</si>
  <si>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</si>
  <si>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</si>
  <si>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</si>
  <si>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</si>
  <si>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</si>
  <si>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</si>
  <si>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</si>
  <si>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</si>
  <si>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</si>
  <si>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</si>
  <si>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</si>
  <si>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</si>
  <si>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</si>
  <si>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</si>
  <si>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</si>
  <si>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</si>
  <si>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</si>
  <si>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</si>
  <si>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</si>
  <si>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</si>
  <si>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</si>
  <si>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</si>
  <si>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</si>
  <si>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</si>
  <si>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</si>
  <si>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</si>
  <si>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</si>
  <si>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</si>
  <si>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</si>
  <si>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</si>
  <si>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</si>
  <si>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</si>
  <si>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</si>
  <si>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</si>
  <si>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</si>
  <si>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</si>
  <si>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</si>
  <si>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</si>
  <si>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</si>
  <si>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</si>
  <si>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</si>
  <si>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</si>
  <si>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</si>
  <si>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</si>
  <si>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</si>
  <si>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</si>
  <si>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</si>
  <si>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</si>
  <si>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</si>
  <si>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</si>
  <si>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</si>
  <si>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</si>
  <si>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</si>
  <si>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</si>
  <si>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</si>
  <si>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</si>
  <si>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</si>
  <si>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</si>
  <si>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</si>
  <si>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</si>
  <si>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</si>
  <si>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</si>
  <si>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</si>
  <si>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</si>
  <si>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</si>
  <si>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</si>
  <si>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</si>
  <si>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</si>
  <si>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</si>
  <si>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</si>
  <si>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</si>
  <si>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</si>
  <si>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</si>
  <si>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</si>
  <si>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</si>
  <si>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</si>
  <si>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</si>
  <si>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</si>
  <si>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</si>
  <si>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</si>
  <si>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</si>
  <si>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</si>
  <si>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</si>
  <si>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</si>
  <si>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</si>
  <si>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</si>
  <si>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</si>
  <si>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</si>
  <si>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</si>
  <si>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</si>
  <si>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</si>
  <si>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</si>
  <si>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</si>
  <si>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</si>
  <si>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</si>
  <si>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</si>
  <si>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</si>
  <si>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</si>
  <si>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</si>
  <si>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</si>
  <si>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</si>
  <si>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</si>
  <si>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</si>
  <si>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</si>
  <si>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</si>
  <si>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</si>
  <si>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</si>
  <si>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</si>
  <si>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</si>
  <si>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</si>
  <si>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</si>
  <si>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</si>
  <si>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</si>
  <si>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</si>
  <si>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</si>
  <si>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</si>
  <si>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</si>
  <si>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</si>
  <si>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</si>
  <si>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</si>
  <si>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</si>
  <si>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</si>
  <si>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</si>
  <si>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</si>
  <si>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</si>
  <si>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</si>
  <si>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</si>
  <si>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</si>
  <si>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</si>
  <si>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</si>
  <si>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</si>
  <si>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</si>
  <si>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</si>
  <si>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</si>
  <si>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</si>
  <si>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</si>
  <si>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</si>
  <si>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</si>
  <si>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</si>
  <si>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</si>
  <si>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</si>
  <si>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</si>
  <si>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</si>
  <si>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</si>
  <si>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</si>
  <si>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</si>
  <si>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</si>
  <si>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</si>
  <si>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</si>
  <si>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</si>
  <si>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</si>
  <si>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</si>
  <si>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</si>
  <si>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</si>
  <si>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</si>
  <si>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</si>
  <si>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</si>
  <si>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</si>
  <si>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</si>
  <si>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</si>
  <si>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</si>
  <si>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</si>
  <si>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</si>
  <si>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</si>
  <si>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</si>
  <si>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</si>
  <si>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</si>
  <si>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</si>
  <si>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</si>
  <si>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</si>
  <si>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</si>
  <si>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</si>
  <si>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</si>
  <si>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</si>
  <si>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</si>
  <si>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</si>
  <si>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</si>
  <si>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</si>
  <si>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</si>
  <si>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4.32</t>
  </si>
  <si>
    <t>▲ 1.33</t>
  </si>
  <si>
    <t>▲ 2.05</t>
  </si>
  <si>
    <t>国民健康保険特別会計</t>
  </si>
  <si>
    <t>▲ 0.83</t>
  </si>
  <si>
    <t>▲ 2.21</t>
  </si>
  <si>
    <t>▲ 3.76</t>
  </si>
  <si>
    <t>▲ 5.38</t>
  </si>
  <si>
    <t>水道事業会計</t>
  </si>
  <si>
    <t>一般会計</t>
  </si>
  <si>
    <t>下水道事業特別会計</t>
  </si>
  <si>
    <t>土地区画整理事業特別会計</t>
  </si>
  <si>
    <t>農業集落排水事業特別会計</t>
  </si>
  <si>
    <t>後期高齢者医療特別会計</t>
  </si>
  <si>
    <t>育英会特別会計</t>
  </si>
  <si>
    <t>その他会計（赤字）</t>
  </si>
  <si>
    <t>その他会計（黒字）</t>
  </si>
  <si>
    <t>-</t>
    <phoneticPr fontId="2"/>
  </si>
  <si>
    <t>沖縄県市町村総合事務組合</t>
    <rPh sb="0" eb="3">
      <t>オキナワケン</t>
    </rPh>
    <rPh sb="3" eb="6">
      <t>シチョウソン</t>
    </rPh>
    <rPh sb="6" eb="8">
      <t>ソウゴウ</t>
    </rPh>
    <rPh sb="8" eb="12">
      <t>ジムクミアイ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</si>
  <si>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</si>
  <si>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</si>
  <si>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南部広域市町村圏事務組合（一般会計）</t>
    <rPh sb="0" eb="2">
      <t>ナンブ</t>
    </rPh>
    <rPh sb="2" eb="4">
      <t>コウイキ</t>
    </rPh>
    <rPh sb="4" eb="8">
      <t>シチョウソンケン</t>
    </rPh>
    <rPh sb="8" eb="12">
      <t>ジムクミアイ</t>
    </rPh>
    <rPh sb="13" eb="15">
      <t>イッパン</t>
    </rPh>
    <rPh sb="15" eb="17">
      <t>カイケイ</t>
    </rPh>
    <phoneticPr fontId="2"/>
  </si>
  <si>
    <t>南部広域市町村圏事務組合（ふるさと市町村圏基金特別会計）</t>
    <rPh sb="0" eb="2">
      <t>ナンブ</t>
    </rPh>
    <rPh sb="2" eb="4">
      <t>コウイキ</t>
    </rPh>
    <rPh sb="4" eb="8">
      <t>シチョウソンケン</t>
    </rPh>
    <rPh sb="8" eb="12">
      <t>ジムクミアイ</t>
    </rPh>
    <rPh sb="17" eb="20">
      <t>シチョウソン</t>
    </rPh>
    <rPh sb="20" eb="21">
      <t>ケン</t>
    </rPh>
    <rPh sb="21" eb="23">
      <t>キキン</t>
    </rPh>
    <rPh sb="23" eb="25">
      <t>トクベツ</t>
    </rPh>
    <rPh sb="25" eb="27">
      <t>カイケイ</t>
    </rPh>
    <phoneticPr fontId="2"/>
  </si>
  <si>
    <t>南部広域市町村圏事務組合（いなんせ斎場特別会計）</t>
    <rPh sb="0" eb="2">
      <t>ナンブ</t>
    </rPh>
    <rPh sb="2" eb="4">
      <t>コウイキ</t>
    </rPh>
    <rPh sb="4" eb="8">
      <t>シチョウソンケン</t>
    </rPh>
    <rPh sb="8" eb="12">
      <t>ジムクミアイ</t>
    </rPh>
    <rPh sb="17" eb="19">
      <t>サイジョウ</t>
    </rPh>
    <rPh sb="19" eb="21">
      <t>トクベツ</t>
    </rPh>
    <rPh sb="21" eb="23">
      <t>カイケイ</t>
    </rPh>
    <phoneticPr fontId="2"/>
  </si>
  <si>
    <t>南部広域市町村圏事務組合（南斎場特別会計）</t>
    <rPh sb="0" eb="2">
      <t>ナンブ</t>
    </rPh>
    <rPh sb="2" eb="4">
      <t>コウイキ</t>
    </rPh>
    <rPh sb="4" eb="8">
      <t>シチョウソンケン</t>
    </rPh>
    <rPh sb="8" eb="12">
      <t>ジムクミアイ</t>
    </rPh>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</si>
  <si>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0">
      <t>セイソウ</t>
    </rPh>
    <rPh sb="10" eb="12">
      <t>シセツ</t>
    </rPh>
    <rPh sb="12" eb="14">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</si>
  <si>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</si>
  <si>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4">
      <t>コウイキレンゴウ</t>
    </rPh>
    <rPh sb="15" eb="17">
      <t>トクベツ</t>
    </rPh>
    <rPh sb="17" eb="19">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</si>
  <si>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</si>
  <si>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沖縄県介護保険広域連合（一般会計）</t>
    <rPh sb="0" eb="3">
      <t>オキナワケン</t>
    </rPh>
    <rPh sb="3" eb="5">
      <t>カイゴ</t>
    </rPh>
    <rPh sb="5" eb="7">
      <t>ホケン</t>
    </rPh>
    <rPh sb="7" eb="11">
      <t>コウイキレンゴウ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</si>
  <si>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</si>
  <si>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t>
    <phoneticPr fontId="2"/>
  </si>
  <si>
    <t>沖縄県町村土地開発公社</t>
    <phoneticPr fontId="2"/>
  </si>
  <si>
    <t>◯</t>
    <phoneticPr fontId="2"/>
  </si>
  <si>
    <t>土地区画整理事業特別会計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</si>
  <si>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</si>
  <si>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</si>
  <si>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</si>
  <si>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</si>
  <si>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</si>
  <si>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</si>
  <si>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</si>
  <si>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</si>
  <si>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</si>
  <si>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</si>
  <si>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</si>
  <si>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</si>
  <si>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将来負担比率及び実質公債費率ともに、近年減少傾向にあるものの、将来負担比率については依然として類似団体平均値を上回っている。
　今後、学校施設老朽化に伴う改築事業及び新庁舎建設事業に係る起債発行が予定されていることから、普通建設事業費の緊急性及び必要性を精査し、起債発行額が将来の財政運営に支障を及ぼすことに無いよう引き続き財政の健全化に努めていく。</t>
    <rPh sb="1" eb="3">
      <t>ショウライ</t>
    </rPh>
    <rPh sb="3" eb="5">
      <t>フタン</t>
    </rPh>
    <rPh sb="5" eb="7">
      <t>ヒリツ</t>
    </rPh>
    <rPh sb="7" eb="8">
      <t>オヨ</t>
    </rPh>
    <rPh sb="9" eb="11">
      <t>ジッシツ</t>
    </rPh>
    <rPh sb="11" eb="14">
      <t>コウサイヒ</t>
    </rPh>
    <rPh sb="14" eb="15">
      <t>リツ</t>
    </rPh>
    <rPh sb="19" eb="21">
      <t>キンネン</t>
    </rPh>
    <rPh sb="21" eb="23">
      <t>ゲンショウ</t>
    </rPh>
    <rPh sb="23" eb="25">
      <t>ケイコウ</t>
    </rPh>
    <rPh sb="32" eb="34">
      <t>ショウライ</t>
    </rPh>
    <rPh sb="34" eb="36">
      <t>フタン</t>
    </rPh>
    <rPh sb="36" eb="38">
      <t>ヒリツ</t>
    </rPh>
    <rPh sb="43" eb="45">
      <t>イゼン</t>
    </rPh>
    <rPh sb="48" eb="50">
      <t>ルイジ</t>
    </rPh>
    <rPh sb="50" eb="52">
      <t>ダンタイ</t>
    </rPh>
    <rPh sb="52" eb="54">
      <t>ヘイキン</t>
    </rPh>
    <rPh sb="54" eb="55">
      <t>チ</t>
    </rPh>
    <rPh sb="56" eb="58">
      <t>ウワマワ</t>
    </rPh>
    <rPh sb="65" eb="67">
      <t>コンゴ</t>
    </rPh>
    <rPh sb="68" eb="70">
      <t>ガッコウ</t>
    </rPh>
    <rPh sb="70" eb="72">
      <t>シセツ</t>
    </rPh>
    <rPh sb="72" eb="75">
      <t>ロウキュウカ</t>
    </rPh>
    <rPh sb="76" eb="77">
      <t>トモナ</t>
    </rPh>
    <rPh sb="78" eb="80">
      <t>カイチク</t>
    </rPh>
    <rPh sb="80" eb="82">
      <t>ジギョウ</t>
    </rPh>
    <rPh sb="82" eb="83">
      <t>オヨ</t>
    </rPh>
    <rPh sb="84" eb="87">
      <t>シンチョウシャ</t>
    </rPh>
    <rPh sb="87" eb="89">
      <t>ケンセツ</t>
    </rPh>
    <rPh sb="89" eb="91">
      <t>ジギョウ</t>
    </rPh>
    <rPh sb="92" eb="93">
      <t>カカ</t>
    </rPh>
    <rPh sb="94" eb="96">
      <t>キサイ</t>
    </rPh>
    <rPh sb="96" eb="98">
      <t>ハッコウ</t>
    </rPh>
    <rPh sb="99" eb="101">
      <t>ヨテイ</t>
    </rPh>
    <rPh sb="111" eb="113">
      <t>フツウ</t>
    </rPh>
    <rPh sb="113" eb="115">
      <t>ケンセツ</t>
    </rPh>
    <rPh sb="115" eb="118">
      <t>ジギョウヒ</t>
    </rPh>
    <rPh sb="119" eb="122">
      <t>キンキュウセイ</t>
    </rPh>
    <rPh sb="122" eb="123">
      <t>オヨ</t>
    </rPh>
    <rPh sb="124" eb="127">
      <t>ヒツヨウセイ</t>
    </rPh>
    <rPh sb="128" eb="130">
      <t>セイサ</t>
    </rPh>
    <rPh sb="132" eb="134">
      <t>キサイ</t>
    </rPh>
    <rPh sb="134" eb="136">
      <t>ハッコウ</t>
    </rPh>
    <rPh sb="136" eb="137">
      <t>ガク</t>
    </rPh>
    <rPh sb="138" eb="140">
      <t>ショウライ</t>
    </rPh>
    <rPh sb="141" eb="143">
      <t>ザイセイ</t>
    </rPh>
    <rPh sb="143" eb="145">
      <t>ウンエイ</t>
    </rPh>
    <rPh sb="146" eb="148">
      <t>シショウ</t>
    </rPh>
    <rPh sb="149" eb="150">
      <t>オヨ</t>
    </rPh>
    <rPh sb="155" eb="156">
      <t>ナ</t>
    </rPh>
    <rPh sb="159" eb="160">
      <t>ヒ</t>
    </rPh>
    <rPh sb="161" eb="162">
      <t>ツヅ</t>
    </rPh>
    <rPh sb="163" eb="165">
      <t>ザイセイ</t>
    </rPh>
    <rPh sb="166" eb="169">
      <t>ケンゼンカ</t>
    </rPh>
    <rPh sb="170" eb="17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</si>
</sst>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66150</c:v>
                </c:pt>
                <c:pt idx="1">
                  <c:v>46658</c:v>
                </c:pt>
                <c:pt idx="2">
                  <c:v>132977</c:v>
                </c:pt>
                <c:pt idx="3">
                  <c:v>118050</c:v>
                </c:pt>
                <c:pt idx="4">
                  <c:v>108001</c:v>
                </c:pt>
              </c:numCache>
            </c:numRef>
          </c:val>
          <c:smooth val="0"/>
        </c:ser>
        <c:dLbls>
          <c:showLegendKey val="0"/>
          <c:showVal val="0"/>
          <c:showCatName val="0"/>
          <c:showSerName val="0"/>
          <c:showPercent val="0"/>
          <c:showBubbleSize val="0"/>
        </c:dLbls>
        <c:marker val="1"/>
        <c:smooth val="0"/>
        <c:axId val="180806016"/>
        <c:axId val="180807936"/>
      </c:lineChart>
      <c:catAx>
        <c:axId val="18080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07936"/>
        <c:crosses val="autoZero"/>
        <c:auto val="1"/>
        <c:lblAlgn val="ctr"/>
        <c:lblOffset val="100"/>
        <c:tickLblSkip val="1"/>
        <c:tickMarkSkip val="1"/>
        <c:noMultiLvlLbl val="0"/>
      </c:catAx>
      <c:valAx>
        <c:axId val="1808079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0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c:v>
                </c:pt>
                <c:pt idx="1">
                  <c:v>2.7</c:v>
                </c:pt>
                <c:pt idx="2">
                  <c:v>5.73</c:v>
                </c:pt>
                <c:pt idx="3">
                  <c:v>4.32</c:v>
                </c:pt>
                <c:pt idx="4">
                  <c:v>2.0499999999999998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10.86</c:v>
                </c:pt>
                <c:pt idx="1">
                  <c:v>14.62</c:v>
                </c:pt>
                <c:pt idx="2">
                  <c:v>15.81</c:v>
                </c:pt>
                <c:pt idx="3">
                  <c:v>18.62</c:v>
                </c:pt>
                <c:pt idx="4">
                  <c:v>19.91</c:v>
                </c:pt>
              </c:numCache>
            </c:numRef>
          </c:val>
        </c:ser>
        <c:dLbls>
          <c:showLegendKey val="0"/>
          <c:showVal val="0"/>
          <c:showCatName val="0"/>
          <c:showSerName val="0"/>
          <c:showPercent val="0"/>
          <c:showBubbleSize val="0"/>
        </c:dLbls>
        <c:gapWidth val="250"/>
        <c:overlap val="100"/>
        <c:axId val="203046912"/>
        <c:axId val="20304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2.0699999999999998</c:v>
                </c:pt>
                <c:pt idx="1">
                  <c:v>-4.32</c:v>
                </c:pt>
                <c:pt idx="2">
                  <c:v>3.09</c:v>
                </c:pt>
                <c:pt idx="3">
                  <c:v>-1.33</c:v>
                </c:pt>
                <c:pt idx="4">
                  <c:v>-2.0499999999999998</c:v>
                </c:pt>
              </c:numCache>
            </c:numRef>
          </c:val>
          <c:smooth val="0"/>
        </c:ser>
        <c:dLbls>
          <c:showLegendKey val="0"/>
          <c:showVal val="0"/>
          <c:showCatName val="0"/>
          <c:showSerName val="0"/>
          <c:showPercent val="0"/>
          <c:showBubbleSize val="0"/>
        </c:dLbls>
        <c:marker val="1"/>
        <c:smooth val="0"/>
        <c:axId val="203046912"/>
        <c:axId val="203048832"/>
      </c:lineChart>
      <c:catAx>
        <c:axId val="2030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048832"/>
        <c:crosses val="autoZero"/>
        <c:auto val="1"/>
        <c:lblAlgn val="ctr"/>
        <c:lblOffset val="100"/>
        <c:tickLblSkip val="1"/>
        <c:tickMarkSkip val="1"/>
        <c:noMultiLvlLbl val="0"/>
      </c:catAx>
      <c:valAx>
        <c:axId val="20304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0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0.01</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0.06</c:v>
                </c:pt>
                <c:pt idx="8">
                  <c:v>#N/A</c:v>
                </c:pt>
                <c:pt idx="9">
                  <c:v>0</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0.15</c:v>
                </c:pt>
                <c:pt idx="4">
                  <c:v>#N/A</c:v>
                </c:pt>
                <c:pt idx="5">
                  <c:v>0.01</c:v>
                </c:pt>
                <c:pt idx="6">
                  <c:v>#N/A</c:v>
                </c:pt>
                <c:pt idx="7">
                  <c:v>0.14000000000000001</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0.17</c:v>
                </c:pt>
                <c:pt idx="4">
                  <c:v>#N/A</c:v>
                </c:pt>
                <c:pt idx="5">
                  <c:v>0.11</c:v>
                </c:pt>
                <c:pt idx="6">
                  <c:v>#N/A</c:v>
                </c:pt>
                <c:pt idx="7">
                  <c:v>0.09</c:v>
                </c:pt>
                <c:pt idx="8">
                  <c:v>#N/A</c:v>
                </c:pt>
                <c:pt idx="9">
                  <c:v>0.15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7.08</c:v>
                </c:pt>
                <c:pt idx="2">
                  <c:v>#N/A</c:v>
                </c:pt>
                <c:pt idx="3">
                  <c:v>2.68</c:v>
                </c:pt>
                <c:pt idx="4">
                  <c:v>#N/A</c:v>
                </c:pt>
                <c:pt idx="5">
                  <c:v>5.71</c:v>
                </c:pt>
                <c:pt idx="6">
                  <c:v>#N/A</c:v>
                </c:pt>
                <c:pt idx="7">
                  <c:v>4.3</c:v>
                </c:pt>
                <c:pt idx="8">
                  <c:v>#N/A</c:v>
                </c:pt>
                <c:pt idx="9">
                  <c:v>2.0099999999999998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10.52</c:v>
                </c:pt>
                <c:pt idx="2">
                  <c:v>#N/A</c:v>
                </c:pt>
                <c:pt idx="3">
                  <c:v>11.29</c:v>
                </c:pt>
                <c:pt idx="4">
                  <c:v>#N/A</c:v>
                </c:pt>
                <c:pt idx="5">
                  <c:v>12.19</c:v>
                </c:pt>
                <c:pt idx="6">
                  <c:v>#N/A</c:v>
                </c:pt>
                <c:pt idx="7">
                  <c:v>13.37</c:v>
                </c:pt>
                <c:pt idx="8">
                  <c:v>#N/A</c:v>
                </c:pt>
                <c:pt idx="9">
                  <c:v>13.96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0.17</c:v>
                </c:pt>
                <c:pt idx="2">
                  <c:v>0.83</c:v>
                </c:pt>
                <c:pt idx="3">
                  <c:v>#N/A</c:v>
                </c:pt>
                <c:pt idx="4">
                  <c:v>2.21</c:v>
                </c:pt>
                <c:pt idx="5">
                  <c:v>#N/A</c:v>
                </c:pt>
                <c:pt idx="6">
                  <c:v>3.76</c:v>
                </c:pt>
                <c:pt idx="7">
                  <c:v>#N/A</c:v>
                </c:pt>
                <c:pt idx="8">
                  <c:v>5.38</c:v>
                </c:pt>
                <c:pt idx="9">
                  <c:v>#N/A</c:v>
                </c:pt>
              </c:numCache>
            </c:numRef>
          </c:val>
        </c:ser>
        <c:dLbls>
          <c:showLegendKey val="0"/>
          <c:showVal val="0"/>
          <c:showCatName val="0"/>
          <c:showSerName val="0"/>
          <c:showPercent val="0"/>
          <c:showBubbleSize val="0"/>
        </c:dLbls>
        <c:gapWidth val="150"/>
        <c:overlap val="100"/>
        <c:axId val="203810304"/>
        <c:axId val="203811840"/>
      </c:barChart>
      <c:catAx>
        <c:axId val="2038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811840"/>
        <c:crosses val="autoZero"/>
        <c:auto val="1"/>
        <c:lblAlgn val="ctr"/>
        <c:lblOffset val="100"/>
        <c:tickLblSkip val="1"/>
        <c:tickMarkSkip val="1"/>
        <c:noMultiLvlLbl val="0"/>
      </c:catAx>
      <c:valAx>
        <c:axId val="20381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1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1258</c:v>
                </c:pt>
                <c:pt idx="5">
                  <c:v>1189</c:v>
                </c:pt>
                <c:pt idx="8">
                  <c:v>1192</c:v>
                </c:pt>
                <c:pt idx="11">
                  <c:v>1219</c:v>
                </c:pt>
                <c:pt idx="14">
                  <c:v>1270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48</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404</c:v>
                </c:pt>
                <c:pt idx="3">
                  <c:v>160</c:v>
                </c:pt>
                <c:pt idx="6">
                  <c:v>9</c:v>
                </c:pt>
                <c:pt idx="9">
                  <c:v>37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217</c:v>
                </c:pt>
                <c:pt idx="3">
                  <c:v>219</c:v>
                </c:pt>
                <c:pt idx="6">
                  <c:v>227</c:v>
                </c:pt>
                <c:pt idx="9">
                  <c:v>222</c:v>
                </c:pt>
                <c:pt idx="12">
                  <c:v>221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1799</c:v>
                </c:pt>
                <c:pt idx="3">
                  <c:v>1811</c:v>
                </c:pt>
                <c:pt idx="6">
                  <c:v>1826</c:v>
                </c:pt>
                <c:pt idx="9">
                  <c:v>1791</c:v>
                </c:pt>
                <c:pt idx="12">
                  <c:v>1763</c:v>
                </c:pt>
              </c:numCache>
            </c:numRef>
          </c:val>
        </c:ser>
        <c:dLbls>
          <c:showLegendKey val="0"/>
          <c:showVal val="0"/>
          <c:showCatName val="0"/>
          <c:showSerName val="0"/>
          <c:showPercent val="0"/>
          <c:showBubbleSize val="0"/>
        </c:dLbls>
        <c:gapWidth val="100"/>
        <c:overlap val="100"/>
        <c:axId val="176874624"/>
        <c:axId val="17687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1210</c:v>
                </c:pt>
                <c:pt idx="2">
                  <c:v>#N/A</c:v>
                </c:pt>
                <c:pt idx="3">
                  <c:v>#N/A</c:v>
                </c:pt>
                <c:pt idx="4">
                  <c:v>1001</c:v>
                </c:pt>
                <c:pt idx="5">
                  <c:v>#N/A</c:v>
                </c:pt>
                <c:pt idx="6">
                  <c:v>#N/A</c:v>
                </c:pt>
                <c:pt idx="7">
                  <c:v>871</c:v>
                </c:pt>
                <c:pt idx="8">
                  <c:v>#N/A</c:v>
                </c:pt>
                <c:pt idx="9">
                  <c:v>#N/A</c:v>
                </c:pt>
                <c:pt idx="10">
                  <c:v>834</c:v>
                </c:pt>
                <c:pt idx="11">
                  <c:v>#N/A</c:v>
                </c:pt>
                <c:pt idx="12">
                  <c:v>#N/A</c:v>
                </c:pt>
                <c:pt idx="13">
                  <c:v>763</c:v>
                </c:pt>
                <c:pt idx="14">
                  <c:v>#N/A</c:v>
                </c:pt>
              </c:numCache>
            </c:numRef>
          </c:val>
          <c:smooth val="0"/>
        </c:ser>
        <c:dLbls>
          <c:showLegendKey val="0"/>
          <c:showVal val="0"/>
          <c:showCatName val="0"/>
          <c:showSerName val="0"/>
          <c:showPercent val="0"/>
          <c:showBubbleSize val="0"/>
        </c:dLbls>
        <c:marker val="1"/>
        <c:smooth val="0"/>
        <c:axId val="176874624"/>
        <c:axId val="176876544"/>
      </c:lineChart>
      <c:catAx>
        <c:axId val="1768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876544"/>
        <c:crosses val="autoZero"/>
        <c:auto val="1"/>
        <c:lblAlgn val="ctr"/>
        <c:lblOffset val="100"/>
        <c:tickLblSkip val="1"/>
        <c:tickMarkSkip val="1"/>
        <c:noMultiLvlLbl val="0"/>
      </c:catAx>
      <c:valAx>
        <c:axId val="1768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12597</c:v>
                </c:pt>
                <c:pt idx="5">
                  <c:v>12825</c:v>
                </c:pt>
                <c:pt idx="8">
                  <c:v>13143</c:v>
                </c:pt>
                <c:pt idx="11">
                  <c:v>13536</c:v>
                </c:pt>
                <c:pt idx="14">
                  <c:v>13993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3235</c:v>
                </c:pt>
                <c:pt idx="5">
                  <c:v>3178</c:v>
                </c:pt>
                <c:pt idx="8">
                  <c:v>3072</c:v>
                </c:pt>
                <c:pt idx="11">
                  <c:v>2933</c:v>
                </c:pt>
                <c:pt idx="14">
                  <c:v>2784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3225</c:v>
                </c:pt>
                <c:pt idx="5">
                  <c:v>3608</c:v>
                </c:pt>
                <c:pt idx="8">
                  <c:v>3734</c:v>
                </c:pt>
                <c:pt idx="11">
                  <c:v>4208</c:v>
                </c:pt>
                <c:pt idx="14">
                  <c:v>4468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1968</c:v>
                </c:pt>
                <c:pt idx="3">
                  <c:v>1854</c:v>
                </c:pt>
                <c:pt idx="6">
                  <c:v>1670</c:v>
                </c:pt>
                <c:pt idx="9">
                  <c:v>1138</c:v>
                </c:pt>
                <c:pt idx="12">
                  <c:v>866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621</c:v>
                </c:pt>
                <c:pt idx="3">
                  <c:v>553</c:v>
                </c:pt>
                <c:pt idx="6">
                  <c:v>779</c:v>
                </c:pt>
                <c:pt idx="9">
                  <c:v>911</c:v>
                </c:pt>
                <c:pt idx="12">
                  <c:v>887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2542</c:v>
                </c:pt>
                <c:pt idx="3">
                  <c:v>2980</c:v>
                </c:pt>
                <c:pt idx="6">
                  <c:v>3138</c:v>
                </c:pt>
                <c:pt idx="9">
                  <c:v>2790</c:v>
                </c:pt>
                <c:pt idx="12">
                  <c:v>2608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2600</c:v>
                </c:pt>
                <c:pt idx="3">
                  <c:v>3270</c:v>
                </c:pt>
                <c:pt idx="6">
                  <c:v>670</c:v>
                </c:pt>
                <c:pt idx="9">
                  <c:v>172</c:v>
                </c:pt>
                <c:pt idx="12">
                  <c:v>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18682</c:v>
                </c:pt>
                <c:pt idx="3">
                  <c:v>18381</c:v>
                </c:pt>
                <c:pt idx="6">
                  <c:v>20790</c:v>
                </c:pt>
                <c:pt idx="9">
                  <c:v>22224</c:v>
                </c:pt>
                <c:pt idx="12">
                  <c:v>23225</c:v>
                </c:pt>
              </c:numCache>
            </c:numRef>
          </c:val>
        </c:ser>
        <c:dLbls>
          <c:showLegendKey val="0"/>
          <c:showVal val="0"/>
          <c:showCatName val="0"/>
          <c:showSerName val="0"/>
          <c:showPercent val="0"/>
          <c:showBubbleSize val="0"/>
        </c:dLbls>
        <c:gapWidth val="100"/>
        <c:overlap val="100"/>
        <c:axId val="203481856"/>
        <c:axId val="20348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7357</c:v>
                </c:pt>
                <c:pt idx="2">
                  <c:v>#N/A</c:v>
                </c:pt>
                <c:pt idx="3">
                  <c:v>#N/A</c:v>
                </c:pt>
                <c:pt idx="4">
                  <c:v>7426</c:v>
                </c:pt>
                <c:pt idx="5">
                  <c:v>#N/A</c:v>
                </c:pt>
                <c:pt idx="6">
                  <c:v>#N/A</c:v>
                </c:pt>
                <c:pt idx="7">
                  <c:v>7098</c:v>
                </c:pt>
                <c:pt idx="8">
                  <c:v>#N/A</c:v>
                </c:pt>
                <c:pt idx="9">
                  <c:v>#N/A</c:v>
                </c:pt>
                <c:pt idx="10">
                  <c:v>6558</c:v>
                </c:pt>
                <c:pt idx="11">
                  <c:v>#N/A</c:v>
                </c:pt>
                <c:pt idx="12">
                  <c:v>#N/A</c:v>
                </c:pt>
                <c:pt idx="13">
                  <c:v>6374</c:v>
                </c:pt>
                <c:pt idx="14">
                  <c:v>#N/A</c:v>
                </c:pt>
              </c:numCache>
            </c:numRef>
          </c:val>
          <c:smooth val="0"/>
        </c:ser>
        <c:dLbls>
          <c:showLegendKey val="0"/>
          <c:showVal val="0"/>
          <c:showCatName val="0"/>
          <c:showSerName val="0"/>
          <c:showPercent val="0"/>
          <c:showBubbleSize val="0"/>
        </c:dLbls>
        <c:marker val="1"/>
        <c:smooth val="0"/>
        <c:axId val="203481856"/>
        <c:axId val="203483776"/>
      </c:lineChart>
      <c:catAx>
        <c:axId val="2034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483776"/>
        <c:crosses val="autoZero"/>
        <c:auto val="1"/>
        <c:lblAlgn val="ctr"/>
        <c:lblOffset val="100"/>
        <c:tickLblSkip val="1"/>
        <c:tickMarkSkip val="1"/>
        <c:noMultiLvlLbl val="0"/>
      </c:catAx>
      <c:valAx>
        <c:axId val="2034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4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{2941C1F8-6E08-40D8-9CB0-1785972940A9}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{8E9A978D-750A-473F-9015-ABC109DDE1D9}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{5CFF2A37-8261-4AED-8756-C75AFA76C366}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{F179A9CB-3399-49B2-AFA9-808264926D3D}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{C2C783C6-A471-47C0-A422-03AD9639A008}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{10A060A7-EA80-4A1A-87C0-9A738367AE42}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{916A06C2-C46F-4A21-80FF-A0DF49104069}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{EE4613B9-D867-4806-B63D-BA3C0D54302D}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{C2B4A00F-9A5A-44AC-812C-88579F3C9162}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{6BF63561-2F0A-4C73-9CFB-0A459C8EBE1A}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3735808"/>
        <c:axId val="203737728"/>
      </c:scatterChart>
      <c:valAx>
        <c:axId val="203735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37728"/>
        <c:crosses val="autoZero"/>
        <c:crossBetween val="midCat"/>
      </c:valAx>
      <c:valAx>
        <c:axId val="203737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73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{5E5AC78B-78E5-4AB7-8E9B-BBB9E7D3B659}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{AD3DAD8E-F642-4CCE-AD11-4896843B09EE}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{D8B45A51-3EF3-4571-B889-9330EFF0DCF5}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{B475C120-08C4-45B4-9A24-7DC16FB540F9}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{F85BF83B-0B6C-4E8E-8CCD-EE9D2D1F9F8F}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12.5</c:v>
                </c:pt>
                <c:pt idx="2">
                  <c:v>11.2</c:v>
                </c:pt>
                <c:pt idx="3">
                  <c:v>9.6999999999999993</c:v>
                </c:pt>
                <c:pt idx="4">
                  <c:v>8.6999999999999993</c:v>
                </c:pt>
              </c:numCache>
            </c:numRef>
          </c:xVal>
          <c:yVal>
            <c:numRef>
              <c:f>公会計指標分析・財政指標組合せ分析表!$K$73:$O$73</c:f>
              <c:numCache>
                <c:formatCode>#,##0.0;"▲ "#,##0.0</c:formatCode>
                <c:ptCount val="5"/>
                <c:pt idx="0">
                  <c:v>81.8</c:v>
                </c:pt>
                <c:pt idx="1">
                  <c:v>81.400000000000006</c:v>
                </c:pt>
                <c:pt idx="2">
                  <c:v>76.5</c:v>
                </c:pt>
                <c:pt idx="3">
                  <c:v>70.3</c:v>
                </c:pt>
                <c:pt idx="4">
                  <c:v>65.099999999999994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{33A43479-C43F-4FBA-BD2F-8D0549E8DD74}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{6DB67C20-D2D1-42C7-949B-AEE506880ED0}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{817FCB88-3A0F-4659-8853-7EEBF4B8A90B}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{8439144D-1F02-480A-800A-F3ABE588331A}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{5C8BDD1C-1DC6-469A-904C-06B9F684C872}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203669504"/>
        <c:axId val="203671424"/>
      </c:scatterChart>
      <c:valAx>
        <c:axId val="203669504"/>
        <c:scaling>
          <c:orientation val="minMax"/>
          <c:max val="14.2"/>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671424"/>
        <c:crosses val="autoZero"/>
        <c:crossBetween val="midCat"/>
      </c:valAx>
      <c:valAx>
        <c:axId val="203671424"/>
        <c:scaling>
          <c:orientation val="minMax"/>
          <c:max val="89"/>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669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年度の実質公債費率は、前年度比▲</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ポイントの</a:t>
          </a:r>
          <a:r>
            <a:rPr kumimoji="1" lang="en-US" altLang="ja-JP" sz="1400">
              <a:solidFill>
                <a:schemeClr val="dk1"/>
              </a:solidFill>
              <a:effectLst/>
              <a:latin typeface="+mn-lt"/>
              <a:ea typeface="+mn-ea"/>
              <a:cs typeface="+mn-cs"/>
            </a:rPr>
            <a:t>8.7</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地域開発事業債における元利償還金の減少及び普通交付税へ措置される算入公債費等の増加が実質公債費率の分子減少の主な要因。</a:t>
          </a:r>
          <a:endParaRPr lang="ja-JP" altLang="ja-JP" sz="1400">
            <a:effectLst/>
          </a:endParaRPr>
        </a:p>
        <a:p>
          <a:r>
            <a:rPr kumimoji="1" lang="ja-JP" altLang="ja-JP" sz="1400">
              <a:solidFill>
                <a:schemeClr val="dk1"/>
              </a:solidFill>
              <a:effectLst/>
              <a:latin typeface="+mn-lt"/>
              <a:ea typeface="+mn-ea"/>
              <a:cs typeface="+mn-cs"/>
            </a:rPr>
            <a:t>　今後も算入公債費等の活用や、公債費負担の平準化を図ることで、実質公債費負担率の抑制に努める。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小学校改築事業、中心市街地における道路事業及び新庁舎、消防庁舎建設事業等の地方債発行により地方債現在高が増加。</a:t>
          </a:r>
          <a:endParaRPr lang="ja-JP" altLang="ja-JP" sz="1400">
            <a:effectLst/>
          </a:endParaRPr>
        </a:p>
        <a:p>
          <a:r>
            <a:rPr kumimoji="1" lang="ja-JP" altLang="ja-JP" sz="1400">
              <a:solidFill>
                <a:schemeClr val="dk1"/>
              </a:solidFill>
              <a:effectLst/>
              <a:latin typeface="+mn-lt"/>
              <a:ea typeface="+mn-ea"/>
              <a:cs typeface="+mn-cs"/>
            </a:rPr>
            <a:t>　充当可能基金への積立金や基準財政需要額算入見込額は近年増加傾向にあり、将来負担比率の分子は昨年に引き続き減少しているが、今後も引き続き、学校施設老朽化に伴う増改築事業及び新庁舎、消防庁舎建設事業等に係る起債発行が予定されていることから、引き続き普通建設事業費の緊急性及び必要性を精査するとともに、基金残高の適正化を図り、将来の財政運営に支障を及ぼすことの無い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財政力指数は、</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年度の</a:t>
          </a:r>
          <a:r>
            <a:rPr kumimoji="1" lang="en-US" altLang="ja-JP" sz="1300" baseline="0">
              <a:solidFill>
                <a:schemeClr val="dk1"/>
              </a:solidFill>
              <a:effectLst/>
              <a:latin typeface="+mn-lt"/>
              <a:ea typeface="+mn-ea"/>
              <a:cs typeface="+mn-cs"/>
            </a:rPr>
            <a:t>0.53</a:t>
          </a:r>
          <a:r>
            <a:rPr kumimoji="1" lang="ja-JP" altLang="ja-JP" sz="1300" baseline="0">
              <a:solidFill>
                <a:schemeClr val="dk1"/>
              </a:solidFill>
              <a:effectLst/>
              <a:latin typeface="+mn-lt"/>
              <a:ea typeface="+mn-ea"/>
              <a:cs typeface="+mn-cs"/>
            </a:rPr>
            <a:t>から平成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0.58</a:t>
          </a:r>
          <a:r>
            <a:rPr kumimoji="1" lang="ja-JP" altLang="ja-JP" sz="1300" baseline="0">
              <a:solidFill>
                <a:schemeClr val="dk1"/>
              </a:solidFill>
              <a:effectLst/>
              <a:latin typeface="+mn-lt"/>
              <a:ea typeface="+mn-ea"/>
              <a:cs typeface="+mn-cs"/>
            </a:rPr>
            <a:t>となり、概ね安定的な増加傾向にある。</a:t>
          </a:r>
          <a:endParaRPr lang="ja-JP" altLang="ja-JP" sz="1300">
            <a:effectLst/>
          </a:endParaRPr>
        </a:p>
        <a:p>
          <a:r>
            <a:rPr kumimoji="1" lang="ja-JP" altLang="ja-JP" sz="1300" baseline="0">
              <a:solidFill>
                <a:schemeClr val="dk1"/>
              </a:solidFill>
              <a:effectLst/>
              <a:latin typeface="+mn-lt"/>
              <a:ea typeface="+mn-ea"/>
              <a:cs typeface="+mn-cs"/>
            </a:rPr>
            <a:t>　これは、堅調な人口増加や宅地開発等による市民税及び固定資産税の課税客体の増収傾向によるものである。類似団体平均を</a:t>
          </a:r>
          <a:r>
            <a:rPr kumimoji="1" lang="en-US" altLang="ja-JP" sz="1300" baseline="0">
              <a:solidFill>
                <a:schemeClr val="dk1"/>
              </a:solidFill>
              <a:effectLst/>
              <a:latin typeface="+mn-lt"/>
              <a:ea typeface="+mn-ea"/>
              <a:cs typeface="+mn-cs"/>
            </a:rPr>
            <a:t>0.05</a:t>
          </a:r>
          <a:r>
            <a:rPr kumimoji="1" lang="ja-JP" altLang="ja-JP" sz="1300" baseline="0">
              <a:solidFill>
                <a:schemeClr val="dk1"/>
              </a:solidFill>
              <a:effectLst/>
              <a:latin typeface="+mn-lt"/>
              <a:ea typeface="+mn-ea"/>
              <a:cs typeface="+mn-cs"/>
            </a:rPr>
            <a:t>ポイント上回っている状況となったが、今後とも</a:t>
          </a:r>
          <a:r>
            <a:rPr kumimoji="1" lang="ja-JP" altLang="en-US" sz="1300" baseline="0">
              <a:solidFill>
                <a:schemeClr val="dk1"/>
              </a:solidFill>
              <a:effectLst/>
              <a:latin typeface="+mn-lt"/>
              <a:ea typeface="+mn-ea"/>
              <a:cs typeface="+mn-cs"/>
            </a:rPr>
            <a:t>引き続き</a:t>
          </a:r>
          <a:r>
            <a:rPr kumimoji="1" lang="ja-JP" altLang="ja-JP" sz="1300" baseline="0">
              <a:solidFill>
                <a:schemeClr val="dk1"/>
              </a:solidFill>
              <a:effectLst/>
              <a:latin typeface="+mn-lt"/>
              <a:ea typeface="+mn-ea"/>
              <a:cs typeface="+mn-cs"/>
            </a:rPr>
            <a:t>更なる課税客体の</a:t>
          </a:r>
          <a:r>
            <a:rPr kumimoji="1" lang="ja-JP" altLang="en-US" sz="1300" baseline="0">
              <a:solidFill>
                <a:schemeClr val="dk1"/>
              </a:solidFill>
              <a:effectLst/>
              <a:latin typeface="+mn-lt"/>
              <a:ea typeface="+mn-ea"/>
              <a:cs typeface="+mn-cs"/>
            </a:rPr>
            <a:t>適切な</a:t>
          </a:r>
          <a:r>
            <a:rPr kumimoji="1" lang="ja-JP" altLang="ja-JP" sz="1300" baseline="0">
              <a:solidFill>
                <a:schemeClr val="dk1"/>
              </a:solidFill>
              <a:effectLst/>
              <a:latin typeface="+mn-lt"/>
              <a:ea typeface="+mn-ea"/>
              <a:cs typeface="+mn-cs"/>
            </a:rPr>
            <a:t>把握に取り組み、財政基盤の強化に努めていく。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35983</xdr:rowOff>
    </xdr:to>
    <xdr:cxnSp macro="">
      <xdr:nvCxnSpPr>
        <xdr:cNvPr id="68" name="直線コネクタ 67"/>
        <xdr:cNvCxnSpPr/>
      </xdr:nvCxnSpPr>
      <xdr:spPr>
        <a:xfrm flipV="1">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flipV="1">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96308</xdr:rowOff>
    </xdr:to>
    <xdr:cxnSp macro="">
      <xdr:nvCxnSpPr>
        <xdr:cNvPr id="77" name="直線コネクタ 76"/>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90" name="テキスト ボックス 89"/>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、分母である経常一般財源等の市税</a:t>
          </a:r>
          <a:r>
            <a:rPr kumimoji="1" lang="ja-JP" altLang="en-US" sz="1300">
              <a:solidFill>
                <a:schemeClr val="dk1"/>
              </a:solidFill>
              <a:effectLst/>
              <a:latin typeface="+mn-lt"/>
              <a:ea typeface="+mn-ea"/>
              <a:cs typeface="+mn-cs"/>
            </a:rPr>
            <a:t>や地方交付税</a:t>
          </a:r>
          <a:r>
            <a:rPr kumimoji="1" lang="ja-JP" altLang="ja-JP" sz="1300">
              <a:solidFill>
                <a:schemeClr val="dk1"/>
              </a:solidFill>
              <a:effectLst/>
              <a:latin typeface="+mn-lt"/>
              <a:ea typeface="+mn-ea"/>
              <a:cs typeface="+mn-cs"/>
            </a:rPr>
            <a:t>の増加が影響</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前年度の</a:t>
          </a:r>
          <a:r>
            <a:rPr kumimoji="1" lang="en-US" altLang="ja-JP" sz="1300">
              <a:solidFill>
                <a:schemeClr val="dk1"/>
              </a:solidFill>
              <a:effectLst/>
              <a:latin typeface="+mn-lt"/>
              <a:ea typeface="+mn-ea"/>
              <a:cs typeface="+mn-cs"/>
            </a:rPr>
            <a:t>89.9</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88.9</a:t>
          </a:r>
          <a:r>
            <a:rPr kumimoji="1" lang="ja-JP" altLang="ja-JP" sz="1300">
              <a:solidFill>
                <a:schemeClr val="dk1"/>
              </a:solidFill>
              <a:effectLst/>
              <a:latin typeface="+mn-lt"/>
              <a:ea typeface="+mn-ea"/>
              <a:cs typeface="+mn-cs"/>
            </a:rPr>
            <a:t>％へ</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することで、その改善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159113</xdr:rowOff>
    </xdr:to>
    <xdr:cxnSp macro="">
      <xdr:nvCxnSpPr>
        <xdr:cNvPr id="133" name="直線コネクタ 132"/>
        <xdr:cNvCxnSpPr/>
      </xdr:nvCxnSpPr>
      <xdr:spPr>
        <a:xfrm flipV="1">
          <a:off x="4114800" y="1089152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63</xdr:row>
      <xdr:rowOff>159113</xdr:rowOff>
    </xdr:to>
    <xdr:cxnSp macro="">
      <xdr:nvCxnSpPr>
        <xdr:cNvPr id="136" name="直線コネクタ 135"/>
        <xdr:cNvCxnSpPr/>
      </xdr:nvCxnSpPr>
      <xdr:spPr>
        <a:xfrm>
          <a:off x="3225800" y="1087773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76381</xdr:rowOff>
    </xdr:to>
    <xdr:cxnSp macro="">
      <xdr:nvCxnSpPr>
        <xdr:cNvPr id="139" name="直線コネクタ 138"/>
        <xdr:cNvCxnSpPr/>
      </xdr:nvCxnSpPr>
      <xdr:spPr>
        <a:xfrm>
          <a:off x="2336800" y="108432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63</xdr:row>
      <xdr:rowOff>41910</xdr:rowOff>
    </xdr:to>
    <xdr:cxnSp macro="">
      <xdr:nvCxnSpPr>
        <xdr:cNvPr id="142" name="直線コネクタ 141"/>
        <xdr:cNvCxnSpPr/>
      </xdr:nvCxnSpPr>
      <xdr:spPr>
        <a:xfrm>
          <a:off x="1447800" y="10691585"/>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2" name="円/楕円 151"/>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3"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108313</xdr:rowOff>
    </xdr:from>
    <xdr:to>
      <xdr:col>6</xdr:col>
      <xdr:colOff>50800</xdr:colOff>
      <xdr:row>64</xdr:row>
      <xdr:rowOff>38463</xdr:rowOff>
    </xdr:to>
    <xdr:sp macro="" textlink="">
      <xdr:nvSpPr>
        <xdr:cNvPr id="154" name="円/楕円 153"/>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48640</xdr:rowOff>
    </xdr:from>
    <xdr:ext cx="736600" cy="259045"/>
    <xdr:sp macro="" textlink="">
      <xdr:nvSpPr>
        <xdr:cNvPr id="155" name="テキスト ボックス 154"/>
        <xdr:cNvSpPr txBox="1"/>
      </xdr:nvSpPr>
      <xdr:spPr>
        <a:xfrm>
          <a:off x="3733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25581</xdr:rowOff>
    </xdr:from>
    <xdr:to>
      <xdr:col>4</xdr:col>
      <xdr:colOff>533400</xdr:colOff>
      <xdr:row>63</xdr:row>
      <xdr:rowOff>127181</xdr:rowOff>
    </xdr:to>
    <xdr:sp macro="" textlink="">
      <xdr:nvSpPr>
        <xdr:cNvPr id="156" name="円/楕円 155"/>
        <xdr:cNvSpPr/>
      </xdr:nvSpPr>
      <xdr:spPr>
        <a:xfrm>
          <a:off x="3175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57" name="テキスト ボックス 156"/>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8" name="円/楕円 157"/>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9" name="テキスト ボックス 158"/>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10885</xdr:rowOff>
    </xdr:from>
    <xdr:to>
      <xdr:col>2</xdr:col>
      <xdr:colOff>127000</xdr:colOff>
      <xdr:row>62</xdr:row>
      <xdr:rowOff>112485</xdr:rowOff>
    </xdr:to>
    <xdr:sp macro="" textlink="">
      <xdr:nvSpPr>
        <xdr:cNvPr id="160" name="円/楕円 159"/>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122662</xdr:rowOff>
    </xdr:from>
    <xdr:ext cx="762000" cy="259045"/>
    <xdr:sp macro="" textlink="">
      <xdr:nvSpPr>
        <xdr:cNvPr id="161" name="テキスト ボックス 160"/>
        <xdr:cNvSpPr txBox="1"/>
      </xdr:nvSpPr>
      <xdr:spPr>
        <a:xfrm>
          <a:off x="1066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人当たり人件費・物件費等決算額について、平成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a:t>
          </a:r>
          <a:r>
            <a:rPr kumimoji="1" lang="en-US" altLang="ja-JP" sz="1300">
              <a:solidFill>
                <a:schemeClr val="dk1"/>
              </a:solidFill>
              <a:effectLst/>
              <a:latin typeface="+mn-lt"/>
              <a:ea typeface="+mn-ea"/>
              <a:cs typeface="+mn-cs"/>
            </a:rPr>
            <a:t>90,949</a:t>
          </a:r>
          <a:r>
            <a:rPr kumimoji="1" lang="ja-JP" altLang="en-US" sz="1300">
              <a:solidFill>
                <a:schemeClr val="dk1"/>
              </a:solidFill>
              <a:effectLst/>
              <a:latin typeface="+mn-lt"/>
              <a:ea typeface="+mn-ea"/>
              <a:cs typeface="+mn-cs"/>
            </a:rPr>
            <a:t>円となった。</a:t>
          </a:r>
          <a:r>
            <a:rPr kumimoji="1" lang="ja-JP" altLang="ja-JP" sz="1300">
              <a:solidFill>
                <a:schemeClr val="dk1"/>
              </a:solidFill>
              <a:effectLst/>
              <a:latin typeface="+mn-lt"/>
              <a:ea typeface="+mn-ea"/>
              <a:cs typeface="+mn-cs"/>
            </a:rPr>
            <a:t>これまで実施してきた行政改革プラン等</a:t>
          </a:r>
          <a:r>
            <a:rPr kumimoji="1" lang="ja-JP" altLang="en-US" sz="1300">
              <a:solidFill>
                <a:schemeClr val="dk1"/>
              </a:solidFill>
              <a:effectLst/>
              <a:latin typeface="+mn-lt"/>
              <a:ea typeface="+mn-ea"/>
              <a:cs typeface="+mn-cs"/>
            </a:rPr>
            <a:t>の取組</a:t>
          </a:r>
          <a:r>
            <a:rPr kumimoji="1" lang="ja-JP" altLang="ja-JP" sz="1300">
              <a:solidFill>
                <a:schemeClr val="dk1"/>
              </a:solidFill>
              <a:effectLst/>
              <a:latin typeface="+mn-lt"/>
              <a:ea typeface="+mn-ea"/>
              <a:cs typeface="+mn-cs"/>
            </a:rPr>
            <a:t>により人件費等の縮減がなされ</a:t>
          </a:r>
          <a:r>
            <a:rPr kumimoji="1" lang="ja-JP" altLang="en-US" sz="1300">
              <a:solidFill>
                <a:schemeClr val="dk1"/>
              </a:solidFill>
              <a:effectLst/>
              <a:latin typeface="+mn-lt"/>
              <a:ea typeface="+mn-ea"/>
              <a:cs typeface="+mn-cs"/>
            </a:rPr>
            <a:t>てきた結果</a:t>
          </a:r>
          <a:r>
            <a:rPr kumimoji="1" lang="ja-JP" altLang="ja-JP" sz="1300">
              <a:solidFill>
                <a:schemeClr val="dk1"/>
              </a:solidFill>
              <a:effectLst/>
              <a:latin typeface="+mn-lt"/>
              <a:ea typeface="+mn-ea"/>
              <a:cs typeface="+mn-cs"/>
            </a:rPr>
            <a:t>、現在においても類似団体平均を大きく下回る</a:t>
          </a:r>
          <a:r>
            <a:rPr kumimoji="1" lang="ja-JP" altLang="en-US" sz="1300">
              <a:solidFill>
                <a:schemeClr val="dk1"/>
              </a:solidFill>
              <a:effectLst/>
              <a:latin typeface="+mn-lt"/>
              <a:ea typeface="+mn-ea"/>
              <a:cs typeface="+mn-cs"/>
            </a:rPr>
            <a:t>水準で推移している。今後も給与や定員、各種物件費等について適正に管理していくことで、現水準の維持に努めていく。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129270</xdr:rowOff>
    </xdr:from>
    <xdr:to>
      <xdr:col>7</xdr:col>
      <xdr:colOff>152400</xdr:colOff>
      <xdr:row>80</xdr:row>
      <xdr:rowOff>131719</xdr:rowOff>
    </xdr:to>
    <xdr:cxnSp macro="">
      <xdr:nvCxnSpPr>
        <xdr:cNvPr id="197" name="直線コネクタ 196"/>
        <xdr:cNvCxnSpPr/>
      </xdr:nvCxnSpPr>
      <xdr:spPr>
        <a:xfrm>
          <a:off x="4114800" y="13845270"/>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116496</xdr:rowOff>
    </xdr:from>
    <xdr:ext cx="762000" cy="259045"/>
    <xdr:sp macro="" textlink="">
      <xdr:nvSpPr>
        <xdr:cNvPr id="198" name="人件費・物件費等の状況平均値テキスト"/>
        <xdr:cNvSpPr txBox="1"/>
      </xdr:nvSpPr>
      <xdr:spPr>
        <a:xfrm>
          <a:off x="5041900" y="1383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121669</xdr:rowOff>
    </xdr:from>
    <xdr:to>
      <xdr:col>6</xdr:col>
      <xdr:colOff>0</xdr:colOff>
      <xdr:row>80</xdr:row>
      <xdr:rowOff>129270</xdr:rowOff>
    </xdr:to>
    <xdr:cxnSp macro="">
      <xdr:nvCxnSpPr>
        <xdr:cNvPr id="200" name="直線コネクタ 199"/>
        <xdr:cNvCxnSpPr/>
      </xdr:nvCxnSpPr>
      <xdr:spPr>
        <a:xfrm>
          <a:off x="3225800" y="1383766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121529</xdr:rowOff>
    </xdr:from>
    <xdr:to>
      <xdr:col>4</xdr:col>
      <xdr:colOff>482600</xdr:colOff>
      <xdr:row>80</xdr:row>
      <xdr:rowOff>121669</xdr:rowOff>
    </xdr:to>
    <xdr:cxnSp macro="">
      <xdr:nvCxnSpPr>
        <xdr:cNvPr id="203" name="直線コネクタ 202"/>
        <xdr:cNvCxnSpPr/>
      </xdr:nvCxnSpPr>
      <xdr:spPr>
        <a:xfrm>
          <a:off x="2336800" y="13837529"/>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121529</xdr:rowOff>
    </xdr:from>
    <xdr:to>
      <xdr:col>3</xdr:col>
      <xdr:colOff>279400</xdr:colOff>
      <xdr:row>80</xdr:row>
      <xdr:rowOff>122230</xdr:rowOff>
    </xdr:to>
    <xdr:cxnSp macro="">
      <xdr:nvCxnSpPr>
        <xdr:cNvPr id="206" name="直線コネクタ 205"/>
        <xdr:cNvCxnSpPr/>
      </xdr:nvCxnSpPr>
      <xdr:spPr>
        <a:xfrm flipV="1">
          <a:off x="1447800" y="13837529"/>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80919</xdr:rowOff>
    </xdr:from>
    <xdr:to>
      <xdr:col>7</xdr:col>
      <xdr:colOff>203200</xdr:colOff>
      <xdr:row>81</xdr:row>
      <xdr:rowOff>11069</xdr:rowOff>
    </xdr:to>
    <xdr:sp macro="" textlink="">
      <xdr:nvSpPr>
        <xdr:cNvPr id="216" name="円/楕円 215"/>
        <xdr:cNvSpPr/>
      </xdr:nvSpPr>
      <xdr:spPr>
        <a:xfrm>
          <a:off x="4902200" y="137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2196</xdr:rowOff>
    </xdr:from>
    <xdr:ext cx="762000" cy="259045"/>
    <xdr:sp macro="" textlink="">
      <xdr:nvSpPr>
        <xdr:cNvPr id="217" name="人件費・物件費等の状況該当値テキスト"/>
        <xdr:cNvSpPr txBox="1"/>
      </xdr:nvSpPr>
      <xdr:spPr>
        <a:xfrm>
          <a:off x="5041900" y="1371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78470</xdr:rowOff>
    </xdr:from>
    <xdr:to>
      <xdr:col>6</xdr:col>
      <xdr:colOff>50800</xdr:colOff>
      <xdr:row>81</xdr:row>
      <xdr:rowOff>8620</xdr:rowOff>
    </xdr:to>
    <xdr:sp macro="" textlink="">
      <xdr:nvSpPr>
        <xdr:cNvPr id="218" name="円/楕円 217"/>
        <xdr:cNvSpPr/>
      </xdr:nvSpPr>
      <xdr:spPr>
        <a:xfrm>
          <a:off x="4064000" y="137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18797</xdr:rowOff>
    </xdr:from>
    <xdr:ext cx="736600" cy="259045"/>
    <xdr:sp macro="" textlink="">
      <xdr:nvSpPr>
        <xdr:cNvPr id="219" name="テキスト ボックス 218"/>
        <xdr:cNvSpPr txBox="1"/>
      </xdr:nvSpPr>
      <xdr:spPr>
        <a:xfrm>
          <a:off x="3733800" y="1356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70869</xdr:rowOff>
    </xdr:from>
    <xdr:to>
      <xdr:col>4</xdr:col>
      <xdr:colOff>533400</xdr:colOff>
      <xdr:row>81</xdr:row>
      <xdr:rowOff>1019</xdr:rowOff>
    </xdr:to>
    <xdr:sp macro="" textlink="">
      <xdr:nvSpPr>
        <xdr:cNvPr id="220" name="円/楕円 219"/>
        <xdr:cNvSpPr/>
      </xdr:nvSpPr>
      <xdr:spPr>
        <a:xfrm>
          <a:off x="3175000" y="137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11196</xdr:rowOff>
    </xdr:from>
    <xdr:ext cx="762000" cy="259045"/>
    <xdr:sp macro="" textlink="">
      <xdr:nvSpPr>
        <xdr:cNvPr id="221" name="テキスト ボックス 220"/>
        <xdr:cNvSpPr txBox="1"/>
      </xdr:nvSpPr>
      <xdr:spPr>
        <a:xfrm>
          <a:off x="2844800" y="1355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70729</xdr:rowOff>
    </xdr:from>
    <xdr:to>
      <xdr:col>3</xdr:col>
      <xdr:colOff>330200</xdr:colOff>
      <xdr:row>81</xdr:row>
      <xdr:rowOff>879</xdr:rowOff>
    </xdr:to>
    <xdr:sp macro="" textlink="">
      <xdr:nvSpPr>
        <xdr:cNvPr id="222" name="円/楕円 221"/>
        <xdr:cNvSpPr/>
      </xdr:nvSpPr>
      <xdr:spPr>
        <a:xfrm>
          <a:off x="2286000" y="13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11056</xdr:rowOff>
    </xdr:from>
    <xdr:ext cx="762000" cy="259045"/>
    <xdr:sp macro="" textlink="">
      <xdr:nvSpPr>
        <xdr:cNvPr id="223" name="テキスト ボックス 222"/>
        <xdr:cNvSpPr txBox="1"/>
      </xdr:nvSpPr>
      <xdr:spPr>
        <a:xfrm>
          <a:off x="1955800" y="1355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71430</xdr:rowOff>
    </xdr:from>
    <xdr:to>
      <xdr:col>2</xdr:col>
      <xdr:colOff>127000</xdr:colOff>
      <xdr:row>81</xdr:row>
      <xdr:rowOff>1580</xdr:rowOff>
    </xdr:to>
    <xdr:sp macro="" textlink="">
      <xdr:nvSpPr>
        <xdr:cNvPr id="224" name="円/楕円 223"/>
        <xdr:cNvSpPr/>
      </xdr:nvSpPr>
      <xdr:spPr>
        <a:xfrm>
          <a:off x="1397000" y="1378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11757</xdr:rowOff>
    </xdr:from>
    <xdr:ext cx="762000" cy="259045"/>
    <xdr:sp macro="" textlink="">
      <xdr:nvSpPr>
        <xdr:cNvPr id="225" name="テキスト ボックス 224"/>
        <xdr:cNvSpPr txBox="1"/>
      </xdr:nvSpPr>
      <xdr:spPr>
        <a:xfrm>
          <a:off x="1066800" y="1355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0.4</a:t>
          </a:r>
          <a:r>
            <a:rPr kumimoji="1" lang="ja-JP" altLang="en-US" sz="1300">
              <a:latin typeface="ＭＳ Ｐゴシック"/>
            </a:rPr>
            <a:t>ポイントの増となっているが、給与制度の運用及び給与水準の適正化を図ることで、類似団体を</a:t>
          </a:r>
          <a:r>
            <a:rPr kumimoji="1" lang="en-US" altLang="ja-JP" sz="1300">
              <a:latin typeface="ＭＳ Ｐゴシック"/>
            </a:rPr>
            <a:t>0.3</a:t>
          </a:r>
          <a:r>
            <a:rPr kumimoji="1" lang="ja-JP" altLang="en-US" sz="1300">
              <a:latin typeface="ＭＳ Ｐゴシック"/>
            </a:rPr>
            <a:t>ポイント下回る</a:t>
          </a:r>
          <a:r>
            <a:rPr kumimoji="1" lang="en-US" altLang="ja-JP" sz="1300">
              <a:latin typeface="ＭＳ Ｐゴシック"/>
            </a:rPr>
            <a:t>98.0</a:t>
          </a:r>
          <a:r>
            <a:rPr kumimoji="1" lang="ja-JP" altLang="en-US" sz="1300">
              <a:latin typeface="ＭＳ Ｐゴシック"/>
            </a:rPr>
            <a:t>となった。今後も、より一層の給与水準の適正管理に努めていく。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62441</xdr:rowOff>
    </xdr:from>
    <xdr:to>
      <xdr:col>24</xdr:col>
      <xdr:colOff>558800</xdr:colOff>
      <xdr:row>84</xdr:row>
      <xdr:rowOff>102659</xdr:rowOff>
    </xdr:to>
    <xdr:cxnSp macro="">
      <xdr:nvCxnSpPr>
        <xdr:cNvPr id="263" name="直線コネクタ 262"/>
        <xdr:cNvCxnSpPr/>
      </xdr:nvCxnSpPr>
      <xdr:spPr>
        <a:xfrm>
          <a:off x="16179800" y="144642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62441</xdr:rowOff>
    </xdr:to>
    <xdr:cxnSp macro="">
      <xdr:nvCxnSpPr>
        <xdr:cNvPr id="266" name="直線コネクタ 265"/>
        <xdr:cNvCxnSpPr/>
      </xdr:nvCxnSpPr>
      <xdr:spPr>
        <a:xfrm>
          <a:off x="15290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88</xdr:row>
      <xdr:rowOff>160866</xdr:rowOff>
    </xdr:to>
    <xdr:cxnSp macro="">
      <xdr:nvCxnSpPr>
        <xdr:cNvPr id="269" name="直線コネクタ 268"/>
        <xdr:cNvCxnSpPr/>
      </xdr:nvCxnSpPr>
      <xdr:spPr>
        <a:xfrm flipV="1">
          <a:off x="14401800" y="14403916"/>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140759</xdr:rowOff>
    </xdr:from>
    <xdr:to>
      <xdr:col>21</xdr:col>
      <xdr:colOff>0</xdr:colOff>
      <xdr:row>88</xdr:row>
      <xdr:rowOff>160866</xdr:rowOff>
    </xdr:to>
    <xdr:cxnSp macro="">
      <xdr:nvCxnSpPr>
        <xdr:cNvPr id="272" name="直線コネクタ 271"/>
        <xdr:cNvCxnSpPr/>
      </xdr:nvCxnSpPr>
      <xdr:spPr>
        <a:xfrm>
          <a:off x="13512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51859</xdr:rowOff>
    </xdr:from>
    <xdr:to>
      <xdr:col>24</xdr:col>
      <xdr:colOff>609600</xdr:colOff>
      <xdr:row>84</xdr:row>
      <xdr:rowOff>153459</xdr:rowOff>
    </xdr:to>
    <xdr:sp macro="" textlink="">
      <xdr:nvSpPr>
        <xdr:cNvPr id="282" name="円/楕円 281"/>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68386</xdr:rowOff>
    </xdr:from>
    <xdr:ext cx="762000" cy="259045"/>
    <xdr:sp macro="" textlink="">
      <xdr:nvSpPr>
        <xdr:cNvPr id="283"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11641</xdr:rowOff>
    </xdr:from>
    <xdr:to>
      <xdr:col>23</xdr:col>
      <xdr:colOff>457200</xdr:colOff>
      <xdr:row>84</xdr:row>
      <xdr:rowOff>113241</xdr:rowOff>
    </xdr:to>
    <xdr:sp macro="" textlink="">
      <xdr:nvSpPr>
        <xdr:cNvPr id="284" name="円/楕円 283"/>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123418</xdr:rowOff>
    </xdr:from>
    <xdr:ext cx="736600" cy="259045"/>
    <xdr:sp macro="" textlink="">
      <xdr:nvSpPr>
        <xdr:cNvPr id="285" name="テキスト ボックス 284"/>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6" name="円/楕円 28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87" name="テキスト ボックス 28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8" name="円/楕円 28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9" name="テキスト ボックス 288"/>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89959</xdr:rowOff>
    </xdr:from>
    <xdr:to>
      <xdr:col>19</xdr:col>
      <xdr:colOff>533400</xdr:colOff>
      <xdr:row>89</xdr:row>
      <xdr:rowOff>20109</xdr:rowOff>
    </xdr:to>
    <xdr:sp macro="" textlink="">
      <xdr:nvSpPr>
        <xdr:cNvPr id="290" name="円/楕円 289"/>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30286</xdr:rowOff>
    </xdr:from>
    <xdr:ext cx="762000" cy="259045"/>
    <xdr:sp macro="" textlink="">
      <xdr:nvSpPr>
        <xdr:cNvPr id="291" name="テキスト ボックス 290"/>
        <xdr:cNvSpPr txBox="1"/>
      </xdr:nvSpPr>
      <xdr:spPr>
        <a:xfrm>
          <a:off x="13131800" y="149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人口増に伴う事務事業の増大等を考慮した職員数の見直しにより、微増ながら昨年より</a:t>
          </a:r>
          <a:r>
            <a:rPr kumimoji="1" lang="en-US" altLang="ja-JP" sz="1300">
              <a:latin typeface="ＭＳ Ｐゴシック"/>
            </a:rPr>
            <a:t>0.03</a:t>
          </a:r>
          <a:r>
            <a:rPr kumimoji="1" lang="ja-JP" altLang="en-US" sz="1300">
              <a:latin typeface="ＭＳ Ｐゴシック"/>
            </a:rPr>
            <a:t>ポイント増加した。しかしながら、類似団体との比較では、平均値を</a:t>
          </a:r>
          <a:r>
            <a:rPr kumimoji="1" lang="en-US" altLang="ja-JP" sz="1300">
              <a:latin typeface="ＭＳ Ｐゴシック"/>
            </a:rPr>
            <a:t>2.06</a:t>
          </a:r>
          <a:r>
            <a:rPr kumimoji="1" lang="ja-JP" altLang="en-US" sz="1300">
              <a:latin typeface="ＭＳ Ｐゴシック"/>
            </a:rPr>
            <a:t>人下回る</a:t>
          </a:r>
          <a:r>
            <a:rPr kumimoji="1" lang="en-US" altLang="ja-JP" sz="1300">
              <a:latin typeface="ＭＳ Ｐゴシック"/>
            </a:rPr>
            <a:t>5.90</a:t>
          </a:r>
          <a:r>
            <a:rPr kumimoji="1" lang="ja-JP" altLang="en-US" sz="1300">
              <a:latin typeface="ＭＳ Ｐゴシック"/>
            </a:rPr>
            <a:t>人となっている。今後も行政改革を推進し、行政需要に応じた事務事業の見直し及び効率化を図り市民サービスの更なる向上を目指すとともに、職員の精神的負担軽減も考慮の上、適正な定員管理に努めていく。</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147441</xdr:rowOff>
    </xdr:from>
    <xdr:to>
      <xdr:col>24</xdr:col>
      <xdr:colOff>558800</xdr:colOff>
      <xdr:row>59</xdr:row>
      <xdr:rowOff>150888</xdr:rowOff>
    </xdr:to>
    <xdr:cxnSp macro="">
      <xdr:nvCxnSpPr>
        <xdr:cNvPr id="328" name="直線コネクタ 327"/>
        <xdr:cNvCxnSpPr/>
      </xdr:nvCxnSpPr>
      <xdr:spPr>
        <a:xfrm>
          <a:off x="16179800" y="102629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131354</xdr:rowOff>
    </xdr:from>
    <xdr:to>
      <xdr:col>23</xdr:col>
      <xdr:colOff>406400</xdr:colOff>
      <xdr:row>59</xdr:row>
      <xdr:rowOff>147441</xdr:rowOff>
    </xdr:to>
    <xdr:cxnSp macro="">
      <xdr:nvCxnSpPr>
        <xdr:cNvPr id="331" name="直線コネクタ 330"/>
        <xdr:cNvCxnSpPr/>
      </xdr:nvCxnSpPr>
      <xdr:spPr>
        <a:xfrm>
          <a:off x="15290800" y="102469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130205</xdr:rowOff>
    </xdr:from>
    <xdr:to>
      <xdr:col>22</xdr:col>
      <xdr:colOff>203200</xdr:colOff>
      <xdr:row>59</xdr:row>
      <xdr:rowOff>131354</xdr:rowOff>
    </xdr:to>
    <xdr:cxnSp macro="">
      <xdr:nvCxnSpPr>
        <xdr:cNvPr id="334" name="直線コネクタ 333"/>
        <xdr:cNvCxnSpPr/>
      </xdr:nvCxnSpPr>
      <xdr:spPr>
        <a:xfrm>
          <a:off x="14401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130205</xdr:rowOff>
    </xdr:to>
    <xdr:cxnSp macro="">
      <xdr:nvCxnSpPr>
        <xdr:cNvPr id="337" name="直線コネクタ 336"/>
        <xdr:cNvCxnSpPr/>
      </xdr:nvCxnSpPr>
      <xdr:spPr>
        <a:xfrm>
          <a:off x="13512800" y="102434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100088</xdr:rowOff>
    </xdr:from>
    <xdr:to>
      <xdr:col>24</xdr:col>
      <xdr:colOff>609600</xdr:colOff>
      <xdr:row>60</xdr:row>
      <xdr:rowOff>30238</xdr:rowOff>
    </xdr:to>
    <xdr:sp macro="" textlink="">
      <xdr:nvSpPr>
        <xdr:cNvPr id="347" name="円/楕円 346"/>
        <xdr:cNvSpPr/>
      </xdr:nvSpPr>
      <xdr:spPr>
        <a:xfrm>
          <a:off x="16967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116615</xdr:rowOff>
    </xdr:from>
    <xdr:ext cx="762000" cy="259045"/>
    <xdr:sp macro="" textlink="">
      <xdr:nvSpPr>
        <xdr:cNvPr id="348" name="定員管理の状況該当値テキスト"/>
        <xdr:cNvSpPr txBox="1"/>
      </xdr:nvSpPr>
      <xdr:spPr>
        <a:xfrm>
          <a:off x="17106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96641</xdr:rowOff>
    </xdr:from>
    <xdr:to>
      <xdr:col>23</xdr:col>
      <xdr:colOff>457200</xdr:colOff>
      <xdr:row>60</xdr:row>
      <xdr:rowOff>26791</xdr:rowOff>
    </xdr:to>
    <xdr:sp macro="" textlink="">
      <xdr:nvSpPr>
        <xdr:cNvPr id="349" name="円/楕円 348"/>
        <xdr:cNvSpPr/>
      </xdr:nvSpPr>
      <xdr:spPr>
        <a:xfrm>
          <a:off x="16129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36968</xdr:rowOff>
    </xdr:from>
    <xdr:ext cx="736600" cy="259045"/>
    <xdr:sp macro="" textlink="">
      <xdr:nvSpPr>
        <xdr:cNvPr id="350" name="テキスト ボックス 349"/>
        <xdr:cNvSpPr txBox="1"/>
      </xdr:nvSpPr>
      <xdr:spPr>
        <a:xfrm>
          <a:off x="15798800" y="998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80554</xdr:rowOff>
    </xdr:from>
    <xdr:to>
      <xdr:col>22</xdr:col>
      <xdr:colOff>254000</xdr:colOff>
      <xdr:row>60</xdr:row>
      <xdr:rowOff>10704</xdr:rowOff>
    </xdr:to>
    <xdr:sp macro="" textlink="">
      <xdr:nvSpPr>
        <xdr:cNvPr id="351" name="円/楕円 350"/>
        <xdr:cNvSpPr/>
      </xdr:nvSpPr>
      <xdr:spPr>
        <a:xfrm>
          <a:off x="15240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20881</xdr:rowOff>
    </xdr:from>
    <xdr:ext cx="762000" cy="259045"/>
    <xdr:sp macro="" textlink="">
      <xdr:nvSpPr>
        <xdr:cNvPr id="352" name="テキスト ボックス 351"/>
        <xdr:cNvSpPr txBox="1"/>
      </xdr:nvSpPr>
      <xdr:spPr>
        <a:xfrm>
          <a:off x="14909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79405</xdr:rowOff>
    </xdr:from>
    <xdr:to>
      <xdr:col>21</xdr:col>
      <xdr:colOff>50800</xdr:colOff>
      <xdr:row>60</xdr:row>
      <xdr:rowOff>9555</xdr:rowOff>
    </xdr:to>
    <xdr:sp macro="" textlink="">
      <xdr:nvSpPr>
        <xdr:cNvPr id="353" name="円/楕円 352"/>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19732</xdr:rowOff>
    </xdr:from>
    <xdr:ext cx="762000" cy="259045"/>
    <xdr:sp macro="" textlink="">
      <xdr:nvSpPr>
        <xdr:cNvPr id="354" name="テキスト ボックス 353"/>
        <xdr:cNvSpPr txBox="1"/>
      </xdr:nvSpPr>
      <xdr:spPr>
        <a:xfrm>
          <a:off x="14020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77107</xdr:rowOff>
    </xdr:from>
    <xdr:to>
      <xdr:col>19</xdr:col>
      <xdr:colOff>533400</xdr:colOff>
      <xdr:row>60</xdr:row>
      <xdr:rowOff>7257</xdr:rowOff>
    </xdr:to>
    <xdr:sp macro="" textlink="">
      <xdr:nvSpPr>
        <xdr:cNvPr id="355" name="円/楕円 354"/>
        <xdr:cNvSpPr/>
      </xdr:nvSpPr>
      <xdr:spPr>
        <a:xfrm>
          <a:off x="13462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17434</xdr:rowOff>
    </xdr:from>
    <xdr:ext cx="762000" cy="259045"/>
    <xdr:sp macro="" textlink="">
      <xdr:nvSpPr>
        <xdr:cNvPr id="356" name="テキスト ボックス 355"/>
        <xdr:cNvSpPr txBox="1"/>
      </xdr:nvSpPr>
      <xdr:spPr>
        <a:xfrm>
          <a:off x="13131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標準財政規模の増大に伴い、実質公債費比率は前年度比</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しかし、今後学校施設老朽化に伴う建替及び庁舎建設事業等に係る起債発行が予定されていることから、普通建設事業費の緊急性及び必要性を精査し、起債発行額が将来の財政運営に支障を及ぼすことの無いよう引き続き健全化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38281</xdr:rowOff>
    </xdr:from>
    <xdr:to>
      <xdr:col>24</xdr:col>
      <xdr:colOff>558800</xdr:colOff>
      <xdr:row>41</xdr:row>
      <xdr:rowOff>107224</xdr:rowOff>
    </xdr:to>
    <xdr:cxnSp macro="">
      <xdr:nvCxnSpPr>
        <xdr:cNvPr id="391" name="直線コネクタ 390"/>
        <xdr:cNvCxnSpPr/>
      </xdr:nvCxnSpPr>
      <xdr:spPr>
        <a:xfrm flipV="1">
          <a:off x="16179800" y="706773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107224</xdr:rowOff>
    </xdr:from>
    <xdr:to>
      <xdr:col>23</xdr:col>
      <xdr:colOff>406400</xdr:colOff>
      <xdr:row>42</xdr:row>
      <xdr:rowOff>39188</xdr:rowOff>
    </xdr:to>
    <xdr:cxnSp macro="">
      <xdr:nvCxnSpPr>
        <xdr:cNvPr id="394" name="直線コネクタ 393"/>
        <xdr:cNvCxnSpPr/>
      </xdr:nvCxnSpPr>
      <xdr:spPr>
        <a:xfrm flipV="1">
          <a:off x="15290800" y="713667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39188</xdr:rowOff>
    </xdr:from>
    <xdr:to>
      <xdr:col>22</xdr:col>
      <xdr:colOff>203200</xdr:colOff>
      <xdr:row>42</xdr:row>
      <xdr:rowOff>128815</xdr:rowOff>
    </xdr:to>
    <xdr:cxnSp macro="">
      <xdr:nvCxnSpPr>
        <xdr:cNvPr id="397" name="直線コネクタ 396"/>
        <xdr:cNvCxnSpPr/>
      </xdr:nvCxnSpPr>
      <xdr:spPr>
        <a:xfrm flipV="1">
          <a:off x="14401800" y="7240088"/>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43</xdr:row>
      <xdr:rowOff>40096</xdr:rowOff>
    </xdr:to>
    <xdr:cxnSp macro="">
      <xdr:nvCxnSpPr>
        <xdr:cNvPr id="400" name="直線コネクタ 399"/>
        <xdr:cNvCxnSpPr/>
      </xdr:nvCxnSpPr>
      <xdr:spPr>
        <a:xfrm flipV="1">
          <a:off x="13512800" y="732971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158931</xdr:rowOff>
    </xdr:from>
    <xdr:to>
      <xdr:col>24</xdr:col>
      <xdr:colOff>609600</xdr:colOff>
      <xdr:row>41</xdr:row>
      <xdr:rowOff>89081</xdr:rowOff>
    </xdr:to>
    <xdr:sp macro="" textlink="">
      <xdr:nvSpPr>
        <xdr:cNvPr id="410" name="円/楕円 409"/>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4008</xdr:rowOff>
    </xdr:from>
    <xdr:ext cx="762000" cy="259045"/>
    <xdr:sp macro="" textlink="">
      <xdr:nvSpPr>
        <xdr:cNvPr id="411" name="公債費負担の状況該当値テキスト"/>
        <xdr:cNvSpPr txBox="1"/>
      </xdr:nvSpPr>
      <xdr:spPr>
        <a:xfrm>
          <a:off x="17106900" y="686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12" name="円/楕円 41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142801</xdr:rowOff>
    </xdr:from>
    <xdr:ext cx="736600" cy="259045"/>
    <xdr:sp macro="" textlink="">
      <xdr:nvSpPr>
        <xdr:cNvPr id="413" name="テキスト ボックス 41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159838</xdr:rowOff>
    </xdr:from>
    <xdr:to>
      <xdr:col>22</xdr:col>
      <xdr:colOff>254000</xdr:colOff>
      <xdr:row>42</xdr:row>
      <xdr:rowOff>89988</xdr:rowOff>
    </xdr:to>
    <xdr:sp macro="" textlink="">
      <xdr:nvSpPr>
        <xdr:cNvPr id="414" name="円/楕円 413"/>
        <xdr:cNvSpPr/>
      </xdr:nvSpPr>
      <xdr:spPr>
        <a:xfrm>
          <a:off x="15240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74765</xdr:rowOff>
    </xdr:from>
    <xdr:ext cx="762000" cy="259045"/>
    <xdr:sp macro="" textlink="">
      <xdr:nvSpPr>
        <xdr:cNvPr id="415" name="テキスト ボックス 414"/>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16" name="円/楕円 415"/>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17" name="テキスト ボックス 416"/>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160746</xdr:rowOff>
    </xdr:from>
    <xdr:to>
      <xdr:col>19</xdr:col>
      <xdr:colOff>533400</xdr:colOff>
      <xdr:row>43</xdr:row>
      <xdr:rowOff>90896</xdr:rowOff>
    </xdr:to>
    <xdr:sp macro="" textlink="">
      <xdr:nvSpPr>
        <xdr:cNvPr id="418" name="円/楕円 41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75673</xdr:rowOff>
    </xdr:from>
    <xdr:ext cx="762000" cy="259045"/>
    <xdr:sp macro="" textlink="">
      <xdr:nvSpPr>
        <xdr:cNvPr id="419" name="テキスト ボックス 41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児童・生徒の急増に伴う、学校新設や増改築に係る債務負担行為及び起債発行等により、平成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年度以降類似団体平均を上回っている。</a:t>
          </a:r>
          <a:endParaRPr lang="ja-JP" altLang="ja-JP" sz="1300">
            <a:effectLst/>
          </a:endParaRPr>
        </a:p>
        <a:p>
          <a:r>
            <a:rPr kumimoji="1" lang="ja-JP" altLang="ja-JP" sz="1300" baseline="0">
              <a:solidFill>
                <a:schemeClr val="dk1"/>
              </a:solidFill>
              <a:effectLst/>
              <a:latin typeface="+mn-lt"/>
              <a:ea typeface="+mn-ea"/>
              <a:cs typeface="+mn-cs"/>
            </a:rPr>
            <a:t>　今後も学校施設の老朽化に伴う増改築及び新庁舎建築等が予定されていることから、普通建設事業費の緊急性及び必要性を精査し、起債発行額が将来の財政運営に支障を及ぼすことの無いよう引き続き財政の健全化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151088</xdr:rowOff>
    </xdr:from>
    <xdr:to>
      <xdr:col>24</xdr:col>
      <xdr:colOff>558800</xdr:colOff>
      <xdr:row>17</xdr:row>
      <xdr:rowOff>21463</xdr:rowOff>
    </xdr:to>
    <xdr:cxnSp macro="">
      <xdr:nvCxnSpPr>
        <xdr:cNvPr id="453" name="直線コネクタ 452"/>
        <xdr:cNvCxnSpPr/>
      </xdr:nvCxnSpPr>
      <xdr:spPr>
        <a:xfrm flipV="1">
          <a:off x="16179800" y="289428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21463</xdr:rowOff>
    </xdr:from>
    <xdr:to>
      <xdr:col>23</xdr:col>
      <xdr:colOff>406400</xdr:colOff>
      <xdr:row>17</xdr:row>
      <xdr:rowOff>71332</xdr:rowOff>
    </xdr:to>
    <xdr:cxnSp macro="">
      <xdr:nvCxnSpPr>
        <xdr:cNvPr id="456" name="直線コネクタ 455"/>
        <xdr:cNvCxnSpPr/>
      </xdr:nvCxnSpPr>
      <xdr:spPr>
        <a:xfrm flipV="1">
          <a:off x="15290800" y="293611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71332</xdr:rowOff>
    </xdr:from>
    <xdr:to>
      <xdr:col>22</xdr:col>
      <xdr:colOff>203200</xdr:colOff>
      <xdr:row>17</xdr:row>
      <xdr:rowOff>110744</xdr:rowOff>
    </xdr:to>
    <xdr:cxnSp macro="">
      <xdr:nvCxnSpPr>
        <xdr:cNvPr id="459" name="直線コネクタ 458"/>
        <xdr:cNvCxnSpPr/>
      </xdr:nvCxnSpPr>
      <xdr:spPr>
        <a:xfrm flipV="1">
          <a:off x="14401800" y="2985982"/>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110744</xdr:rowOff>
    </xdr:from>
    <xdr:to>
      <xdr:col>21</xdr:col>
      <xdr:colOff>0</xdr:colOff>
      <xdr:row>17</xdr:row>
      <xdr:rowOff>113961</xdr:rowOff>
    </xdr:to>
    <xdr:cxnSp macro="">
      <xdr:nvCxnSpPr>
        <xdr:cNvPr id="462" name="直線コネクタ 461"/>
        <xdr:cNvCxnSpPr/>
      </xdr:nvCxnSpPr>
      <xdr:spPr>
        <a:xfrm flipV="1">
          <a:off x="13512800" y="302539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100288</xdr:rowOff>
    </xdr:from>
    <xdr:to>
      <xdr:col>24</xdr:col>
      <xdr:colOff>609600</xdr:colOff>
      <xdr:row>17</xdr:row>
      <xdr:rowOff>30438</xdr:rowOff>
    </xdr:to>
    <xdr:sp macro="" textlink="">
      <xdr:nvSpPr>
        <xdr:cNvPr id="472" name="円/楕円 471"/>
        <xdr:cNvSpPr/>
      </xdr:nvSpPr>
      <xdr:spPr>
        <a:xfrm>
          <a:off x="169672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72365</xdr:rowOff>
    </xdr:from>
    <xdr:ext cx="762000" cy="259045"/>
    <xdr:sp macro="" textlink="">
      <xdr:nvSpPr>
        <xdr:cNvPr id="473" name="将来負担の状況該当値テキスト"/>
        <xdr:cNvSpPr txBox="1"/>
      </xdr:nvSpPr>
      <xdr:spPr>
        <a:xfrm>
          <a:off x="17106900" y="281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142113</xdr:rowOff>
    </xdr:from>
    <xdr:to>
      <xdr:col>23</xdr:col>
      <xdr:colOff>457200</xdr:colOff>
      <xdr:row>17</xdr:row>
      <xdr:rowOff>72263</xdr:rowOff>
    </xdr:to>
    <xdr:sp macro="" textlink="">
      <xdr:nvSpPr>
        <xdr:cNvPr id="474" name="円/楕円 473"/>
        <xdr:cNvSpPr/>
      </xdr:nvSpPr>
      <xdr:spPr>
        <a:xfrm>
          <a:off x="16129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57040</xdr:rowOff>
    </xdr:from>
    <xdr:ext cx="736600" cy="259045"/>
    <xdr:sp macro="" textlink="">
      <xdr:nvSpPr>
        <xdr:cNvPr id="475" name="テキスト ボックス 474"/>
        <xdr:cNvSpPr txBox="1"/>
      </xdr:nvSpPr>
      <xdr:spPr>
        <a:xfrm>
          <a:off x="15798800" y="297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20532</xdr:rowOff>
    </xdr:from>
    <xdr:to>
      <xdr:col>22</xdr:col>
      <xdr:colOff>254000</xdr:colOff>
      <xdr:row>17</xdr:row>
      <xdr:rowOff>122132</xdr:rowOff>
    </xdr:to>
    <xdr:sp macro="" textlink="">
      <xdr:nvSpPr>
        <xdr:cNvPr id="476" name="円/楕円 475"/>
        <xdr:cNvSpPr/>
      </xdr:nvSpPr>
      <xdr:spPr>
        <a:xfrm>
          <a:off x="15240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106909</xdr:rowOff>
    </xdr:from>
    <xdr:ext cx="762000" cy="259045"/>
    <xdr:sp macro="" textlink="">
      <xdr:nvSpPr>
        <xdr:cNvPr id="477" name="テキスト ボックス 476"/>
        <xdr:cNvSpPr txBox="1"/>
      </xdr:nvSpPr>
      <xdr:spPr>
        <a:xfrm>
          <a:off x="14909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59944</xdr:rowOff>
    </xdr:from>
    <xdr:to>
      <xdr:col>21</xdr:col>
      <xdr:colOff>50800</xdr:colOff>
      <xdr:row>17</xdr:row>
      <xdr:rowOff>161544</xdr:rowOff>
    </xdr:to>
    <xdr:sp macro="" textlink="">
      <xdr:nvSpPr>
        <xdr:cNvPr id="478" name="円/楕円 477"/>
        <xdr:cNvSpPr/>
      </xdr:nvSpPr>
      <xdr:spPr>
        <a:xfrm>
          <a:off x="14351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146321</xdr:rowOff>
    </xdr:from>
    <xdr:ext cx="762000" cy="259045"/>
    <xdr:sp macro="" textlink="">
      <xdr:nvSpPr>
        <xdr:cNvPr id="479" name="テキスト ボックス 478"/>
        <xdr:cNvSpPr txBox="1"/>
      </xdr:nvSpPr>
      <xdr:spPr>
        <a:xfrm>
          <a:off x="14020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63161</xdr:rowOff>
    </xdr:from>
    <xdr:to>
      <xdr:col>19</xdr:col>
      <xdr:colOff>533400</xdr:colOff>
      <xdr:row>17</xdr:row>
      <xdr:rowOff>164761</xdr:rowOff>
    </xdr:to>
    <xdr:sp macro="" textlink="">
      <xdr:nvSpPr>
        <xdr:cNvPr id="480" name="円/楕円 479"/>
        <xdr:cNvSpPr/>
      </xdr:nvSpPr>
      <xdr:spPr>
        <a:xfrm>
          <a:off x="13462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149538</xdr:rowOff>
    </xdr:from>
    <xdr:ext cx="762000" cy="259045"/>
    <xdr:sp macro="" textlink="">
      <xdr:nvSpPr>
        <xdr:cNvPr id="481" name="テキスト ボックス 480"/>
        <xdr:cNvSpPr txBox="1"/>
      </xdr:nvSpPr>
      <xdr:spPr>
        <a:xfrm>
          <a:off x="13131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類似団体平均値を</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23.1</a:t>
          </a:r>
          <a:r>
            <a:rPr kumimoji="1" lang="ja-JP" altLang="ja-JP" sz="1300">
              <a:solidFill>
                <a:schemeClr val="dk1"/>
              </a:solidFill>
              <a:effectLst/>
              <a:latin typeface="+mn-lt"/>
              <a:ea typeface="+mn-ea"/>
              <a:cs typeface="+mn-cs"/>
            </a:rPr>
            <a:t>％となった。主な要因は、定員適正化計画（</a:t>
          </a:r>
          <a:r>
            <a:rPr kumimoji="1" lang="en-US" altLang="ja-JP" sz="1300">
              <a:solidFill>
                <a:schemeClr val="dk1"/>
              </a:solidFill>
              <a:effectLst/>
              <a:latin typeface="+mn-lt"/>
              <a:ea typeface="+mn-ea"/>
              <a:cs typeface="+mn-cs"/>
            </a:rPr>
            <a:t>H17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H23</a:t>
          </a:r>
          <a:r>
            <a:rPr kumimoji="1" lang="ja-JP" altLang="ja-JP" sz="1300">
              <a:solidFill>
                <a:schemeClr val="dk1"/>
              </a:solidFill>
              <a:effectLst/>
              <a:latin typeface="+mn-lt"/>
              <a:ea typeface="+mn-ea"/>
              <a:cs typeface="+mn-cs"/>
            </a:rPr>
            <a:t>）に基づき職員数削減を実施したことが挙げられる。</a:t>
          </a:r>
          <a:endParaRPr lang="ja-JP" altLang="ja-JP" sz="1300">
            <a:effectLst/>
          </a:endParaRPr>
        </a:p>
        <a:p>
          <a:r>
            <a:rPr kumimoji="1" lang="ja-JP" altLang="ja-JP" sz="1300">
              <a:solidFill>
                <a:schemeClr val="dk1"/>
              </a:solidFill>
              <a:effectLst/>
              <a:latin typeface="+mn-lt"/>
              <a:ea typeface="+mn-ea"/>
              <a:cs typeface="+mn-cs"/>
            </a:rPr>
            <a:t>　今後とも、引き続き事務事業全般の見直しを図り、適正な人員管理に努めていく。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37</xdr:row>
      <xdr:rowOff>62230</xdr:rowOff>
    </xdr:to>
    <xdr:cxnSp macro="">
      <xdr:nvCxnSpPr>
        <xdr:cNvPr id="66" name="直線コネクタ 65"/>
        <xdr:cNvCxnSpPr/>
      </xdr:nvCxnSpPr>
      <xdr:spPr>
        <a:xfrm flipV="1">
          <a:off x="3987800" y="6268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62230</xdr:rowOff>
    </xdr:to>
    <xdr:cxnSp macro="">
      <xdr:nvCxnSpPr>
        <xdr:cNvPr id="69" name="直線コネクタ 68"/>
        <xdr:cNvCxnSpPr/>
      </xdr:nvCxnSpPr>
      <xdr:spPr>
        <a:xfrm>
          <a:off x="3098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54610</xdr:rowOff>
    </xdr:to>
    <xdr:cxnSp macro="">
      <xdr:nvCxnSpPr>
        <xdr:cNvPr id="72" name="直線コネクタ 71"/>
        <xdr:cNvCxnSpPr/>
      </xdr:nvCxnSpPr>
      <xdr:spPr>
        <a:xfrm flipV="1">
          <a:off x="2209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54610</xdr:rowOff>
    </xdr:to>
    <xdr:cxnSp macro="">
      <xdr:nvCxnSpPr>
        <xdr:cNvPr id="75" name="直線コネクタ 74"/>
        <xdr:cNvCxnSpPr/>
      </xdr:nvCxnSpPr>
      <xdr:spPr>
        <a:xfrm>
          <a:off x="1320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2" name="テキスト ボックス 91"/>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a:t>
          </a:r>
          <a:r>
            <a:rPr kumimoji="1" lang="ja-JP" altLang="ja-JP"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a:t>
          </a:r>
          <a:r>
            <a:rPr kumimoji="1" lang="en-US" altLang="ja-JP" sz="1300">
              <a:solidFill>
                <a:schemeClr val="dk1"/>
              </a:solidFill>
              <a:effectLst/>
              <a:latin typeface="+mn-lt"/>
              <a:ea typeface="+mn-ea"/>
              <a:cs typeface="+mn-cs"/>
            </a:rPr>
            <a:t>15.6</a:t>
          </a:r>
          <a:r>
            <a:rPr kumimoji="1" lang="ja-JP" altLang="ja-JP" sz="1300">
              <a:solidFill>
                <a:schemeClr val="dk1"/>
              </a:solidFill>
              <a:effectLst/>
              <a:latin typeface="+mn-lt"/>
              <a:ea typeface="+mn-ea"/>
              <a:cs typeface="+mn-cs"/>
            </a:rPr>
            <a:t>％となった。沖縄振興特別推進交付金事業の創設に伴う委託業務の増加、行政機構のスリム化に伴い職員人件費から賃金職員物件費へのシフトが生じたこと等が主な要因と考えられる。</a:t>
          </a:r>
          <a:r>
            <a:rPr kumimoji="1" lang="ja-JP" altLang="en-US" sz="1300">
              <a:solidFill>
                <a:schemeClr val="dk1"/>
              </a:solidFill>
              <a:effectLst/>
              <a:latin typeface="+mn-lt"/>
              <a:ea typeface="+mn-ea"/>
              <a:cs typeface="+mn-cs"/>
            </a:rPr>
            <a:t>　類似団体と比較して</a:t>
          </a:r>
          <a:r>
            <a:rPr kumimoji="1" lang="en-US" altLang="ja-JP" sz="1300">
              <a:solidFill>
                <a:schemeClr val="dk1"/>
              </a:solidFill>
              <a:effectLst/>
              <a:latin typeface="+mn-lt"/>
              <a:ea typeface="+mn-ea"/>
              <a:cs typeface="+mn-cs"/>
            </a:rPr>
            <a:t>2.1</a:t>
          </a:r>
          <a:r>
            <a:rPr kumimoji="1" lang="ja-JP" altLang="en-US" sz="1300">
              <a:solidFill>
                <a:schemeClr val="dk1"/>
              </a:solidFill>
              <a:effectLst/>
              <a:latin typeface="+mn-lt"/>
              <a:ea typeface="+mn-ea"/>
              <a:cs typeface="+mn-cs"/>
            </a:rPr>
            <a:t>ポイント高くなっていることから、今後も委託の内容や業務の遂行における臨時職員雇用の妥当性等を精査し、その適正化を図っていく。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146050</xdr:rowOff>
    </xdr:to>
    <xdr:cxnSp macro="">
      <xdr:nvCxnSpPr>
        <xdr:cNvPr id="127" name="直線コネクタ 126"/>
        <xdr:cNvCxnSpPr/>
      </xdr:nvCxnSpPr>
      <xdr:spPr>
        <a:xfrm>
          <a:off x="15671800" y="298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69850</xdr:rowOff>
    </xdr:to>
    <xdr:cxnSp macro="">
      <xdr:nvCxnSpPr>
        <xdr:cNvPr id="130" name="直線コネクタ 129"/>
        <xdr:cNvCxnSpPr/>
      </xdr:nvCxnSpPr>
      <xdr:spPr>
        <a:xfrm>
          <a:off x="14782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165100</xdr:rowOff>
    </xdr:to>
    <xdr:cxnSp macro="">
      <xdr:nvCxnSpPr>
        <xdr:cNvPr id="133" name="直線コネクタ 132"/>
        <xdr:cNvCxnSpPr/>
      </xdr:nvCxnSpPr>
      <xdr:spPr>
        <a:xfrm>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127000</xdr:rowOff>
    </xdr:to>
    <xdr:cxnSp macro="">
      <xdr:nvCxnSpPr>
        <xdr:cNvPr id="136" name="直線コネクタ 135"/>
        <xdr:cNvCxnSpPr/>
      </xdr:nvCxnSpPr>
      <xdr:spPr>
        <a:xfrm>
          <a:off x="13004800" y="278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4" name="円/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ポイント増加し、類似団体平均を</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ポイントと大幅に上回る</a:t>
          </a:r>
          <a:r>
            <a:rPr kumimoji="1" lang="en-US" altLang="ja-JP" sz="1300">
              <a:solidFill>
                <a:schemeClr val="dk1"/>
              </a:solidFill>
              <a:effectLst/>
              <a:latin typeface="+mn-lt"/>
              <a:ea typeface="+mn-ea"/>
              <a:cs typeface="+mn-cs"/>
            </a:rPr>
            <a:t>16.0</a:t>
          </a:r>
          <a:r>
            <a:rPr kumimoji="1" lang="ja-JP" altLang="ja-JP" sz="1300">
              <a:solidFill>
                <a:schemeClr val="dk1"/>
              </a:solidFill>
              <a:effectLst/>
              <a:latin typeface="+mn-lt"/>
              <a:ea typeface="+mn-ea"/>
              <a:cs typeface="+mn-cs"/>
            </a:rPr>
            <a:t>％となり、類似団体中</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番目に高い水準にある。主な要因として、</a:t>
          </a:r>
          <a:r>
            <a:rPr kumimoji="1" lang="ja-JP" altLang="en-US" sz="1300">
              <a:solidFill>
                <a:schemeClr val="dk1"/>
              </a:solidFill>
              <a:effectLst/>
              <a:latin typeface="+mn-lt"/>
              <a:ea typeface="+mn-ea"/>
              <a:cs typeface="+mn-cs"/>
            </a:rPr>
            <a:t>障害福祉サービス給付費</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法人立認外可保育園</a:t>
          </a:r>
          <a:r>
            <a:rPr kumimoji="1" lang="ja-JP" altLang="ja-JP" sz="1300">
              <a:solidFill>
                <a:schemeClr val="dk1"/>
              </a:solidFill>
              <a:effectLst/>
              <a:latin typeface="+mn-lt"/>
              <a:ea typeface="+mn-ea"/>
              <a:cs typeface="+mn-cs"/>
            </a:rPr>
            <a:t>給付費</a:t>
          </a:r>
          <a:r>
            <a:rPr kumimoji="1" lang="ja-JP" altLang="en-US" sz="1300">
              <a:solidFill>
                <a:schemeClr val="dk1"/>
              </a:solidFill>
              <a:effectLst/>
              <a:latin typeface="+mn-lt"/>
              <a:ea typeface="+mn-ea"/>
              <a:cs typeface="+mn-cs"/>
            </a:rPr>
            <a:t>負担金</a:t>
          </a:r>
          <a:r>
            <a:rPr kumimoji="1" lang="ja-JP" altLang="ja-JP" sz="1300">
              <a:solidFill>
                <a:schemeClr val="dk1"/>
              </a:solidFill>
              <a:effectLst/>
              <a:latin typeface="+mn-lt"/>
              <a:ea typeface="+mn-ea"/>
              <a:cs typeface="+mn-cs"/>
            </a:rPr>
            <a:t>の増加が挙げられる。</a:t>
          </a:r>
          <a:endParaRPr lang="ja-JP" altLang="ja-JP" sz="1300">
            <a:effectLst/>
          </a:endParaRPr>
        </a:p>
        <a:p>
          <a:r>
            <a:rPr kumimoji="1" lang="ja-JP" altLang="ja-JP" sz="1300">
              <a:solidFill>
                <a:schemeClr val="dk1"/>
              </a:solidFill>
              <a:effectLst/>
              <a:latin typeface="+mn-lt"/>
              <a:ea typeface="+mn-ea"/>
              <a:cs typeface="+mn-cs"/>
            </a:rPr>
            <a:t>　社会経済情勢によっては生活保護受給者等の増加により更なる増加が見込まれるが、資格審査等の適正化を図っていく。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58</xdr:row>
      <xdr:rowOff>170543</xdr:rowOff>
    </xdr:to>
    <xdr:cxnSp macro="">
      <xdr:nvCxnSpPr>
        <xdr:cNvPr id="190" name="直線コネクタ 189"/>
        <xdr:cNvCxnSpPr/>
      </xdr:nvCxnSpPr>
      <xdr:spPr>
        <a:xfrm>
          <a:off x="3987800" y="1010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58</xdr:row>
      <xdr:rowOff>159657</xdr:rowOff>
    </xdr:to>
    <xdr:cxnSp macro="">
      <xdr:nvCxnSpPr>
        <xdr:cNvPr id="193" name="直線コネクタ 192"/>
        <xdr:cNvCxnSpPr/>
      </xdr:nvCxnSpPr>
      <xdr:spPr>
        <a:xfrm>
          <a:off x="3098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xdr:rowOff>
    </xdr:from>
    <xdr:to>
      <xdr:col>4</xdr:col>
      <xdr:colOff>346075</xdr:colOff>
      <xdr:row>58</xdr:row>
      <xdr:rowOff>94343</xdr:rowOff>
    </xdr:to>
    <xdr:cxnSp macro="">
      <xdr:nvCxnSpPr>
        <xdr:cNvPr id="196" name="直線コネクタ 195"/>
        <xdr:cNvCxnSpPr/>
      </xdr:nvCxnSpPr>
      <xdr:spPr>
        <a:xfrm>
          <a:off x="2209800" y="9951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58</xdr:row>
      <xdr:rowOff>7257</xdr:rowOff>
    </xdr:to>
    <xdr:cxnSp macro="">
      <xdr:nvCxnSpPr>
        <xdr:cNvPr id="199" name="直線コネクタ 198"/>
        <xdr:cNvCxnSpPr/>
      </xdr:nvCxnSpPr>
      <xdr:spPr>
        <a:xfrm>
          <a:off x="1320800" y="9809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119743</xdr:rowOff>
    </xdr:from>
    <xdr:to>
      <xdr:col>7</xdr:col>
      <xdr:colOff>66675</xdr:colOff>
      <xdr:row>59</xdr:row>
      <xdr:rowOff>49893</xdr:rowOff>
    </xdr:to>
    <xdr:sp macro="" textlink="">
      <xdr:nvSpPr>
        <xdr:cNvPr id="209" name="円/楕円 208"/>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91820</xdr:rowOff>
    </xdr:from>
    <xdr:ext cx="762000" cy="259045"/>
    <xdr:sp macro="" textlink="">
      <xdr:nvSpPr>
        <xdr:cNvPr id="210"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11" name="円/楕円 210"/>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12" name="テキスト ボックス 211"/>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3" name="円/楕円 212"/>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4" name="テキスト ボックス 213"/>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127907</xdr:rowOff>
    </xdr:from>
    <xdr:to>
      <xdr:col>3</xdr:col>
      <xdr:colOff>193675</xdr:colOff>
      <xdr:row>58</xdr:row>
      <xdr:rowOff>58057</xdr:rowOff>
    </xdr:to>
    <xdr:sp macro="" textlink="">
      <xdr:nvSpPr>
        <xdr:cNvPr id="215" name="円/楕円 214"/>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42834</xdr:rowOff>
    </xdr:from>
    <xdr:ext cx="762000" cy="259045"/>
    <xdr:sp macro="" textlink="">
      <xdr:nvSpPr>
        <xdr:cNvPr id="216" name="テキスト ボックス 215"/>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13.9</a:t>
          </a:r>
          <a:r>
            <a:rPr kumimoji="1" lang="ja-JP" altLang="ja-JP" sz="1300">
              <a:solidFill>
                <a:schemeClr val="dk1"/>
              </a:solidFill>
              <a:effectLst/>
              <a:latin typeface="+mn-lt"/>
              <a:ea typeface="+mn-ea"/>
              <a:cs typeface="+mn-cs"/>
            </a:rPr>
            <a:t>％となった。その他経費については主に国民健康保険事業特別会計や下水道事業特別会計への繰出金が挙げられる。</a:t>
          </a:r>
          <a:endParaRPr lang="ja-JP" altLang="ja-JP" sz="1300">
            <a:effectLst/>
          </a:endParaRPr>
        </a:p>
        <a:p>
          <a:r>
            <a:rPr kumimoji="1" lang="ja-JP" altLang="ja-JP" sz="1300">
              <a:solidFill>
                <a:schemeClr val="dk1"/>
              </a:solidFill>
              <a:effectLst/>
              <a:latin typeface="+mn-lt"/>
              <a:ea typeface="+mn-ea"/>
              <a:cs typeface="+mn-cs"/>
            </a:rPr>
            <a:t>　今後、公営企業会計については経費の節減、適正な料金体系による経営健全化を図る</a:t>
          </a:r>
          <a:r>
            <a:rPr kumimoji="1" lang="ja-JP" altLang="en-US" sz="1300">
              <a:solidFill>
                <a:schemeClr val="dk1"/>
              </a:solidFill>
              <a:effectLst/>
              <a:latin typeface="+mn-lt"/>
              <a:ea typeface="+mn-ea"/>
              <a:cs typeface="+mn-cs"/>
            </a:rPr>
            <a:t>こと等を求めていき</a:t>
          </a:r>
          <a:r>
            <a:rPr kumimoji="1" lang="ja-JP" altLang="ja-JP" sz="1300">
              <a:solidFill>
                <a:schemeClr val="dk1"/>
              </a:solidFill>
              <a:effectLst/>
              <a:latin typeface="+mn-lt"/>
              <a:ea typeface="+mn-ea"/>
              <a:cs typeface="+mn-cs"/>
            </a:rPr>
            <a:t>、普通会計の負担額を抑制するよう努めていく。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157480</xdr:rowOff>
    </xdr:to>
    <xdr:cxnSp macro="">
      <xdr:nvCxnSpPr>
        <xdr:cNvPr id="251" name="直線コネクタ 250"/>
        <xdr:cNvCxnSpPr/>
      </xdr:nvCxnSpPr>
      <xdr:spPr>
        <a:xfrm>
          <a:off x="15671800" y="972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127000</xdr:rowOff>
    </xdr:to>
    <xdr:cxnSp macro="">
      <xdr:nvCxnSpPr>
        <xdr:cNvPr id="254" name="直線コネクタ 253"/>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104140</xdr:rowOff>
    </xdr:to>
    <xdr:cxnSp macro="">
      <xdr:nvCxnSpPr>
        <xdr:cNvPr id="257" name="直線コネクタ 256"/>
        <xdr:cNvCxnSpPr/>
      </xdr:nvCxnSpPr>
      <xdr:spPr>
        <a:xfrm>
          <a:off x="13893800" y="955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130810</xdr:rowOff>
    </xdr:to>
    <xdr:cxnSp macro="">
      <xdr:nvCxnSpPr>
        <xdr:cNvPr id="260" name="直線コネクタ 259"/>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ポイント増加し</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った。</a:t>
          </a:r>
          <a:r>
            <a:rPr lang="ja-JP" altLang="ja-JP" sz="1300" b="0" i="0" baseline="0">
              <a:solidFill>
                <a:schemeClr val="dk1"/>
              </a:solidFill>
              <a:effectLst/>
              <a:latin typeface="+mn-lt"/>
              <a:ea typeface="+mn-ea"/>
              <a:cs typeface="+mn-cs"/>
            </a:rPr>
            <a:t>清掃施設組合への負担金が、設備の老朽化への対応に伴い増加したこと等が、主な要因である。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回る結果と</a:t>
          </a:r>
          <a:r>
            <a:rPr kumimoji="1" lang="ja-JP" altLang="en-US" sz="1300">
              <a:solidFill>
                <a:schemeClr val="dk1"/>
              </a:solidFill>
              <a:effectLst/>
              <a:latin typeface="+mn-lt"/>
              <a:ea typeface="+mn-ea"/>
              <a:cs typeface="+mn-cs"/>
            </a:rPr>
            <a:t>なってはいるが、</a:t>
          </a:r>
          <a:r>
            <a:rPr kumimoji="1" lang="ja-JP" altLang="ja-JP" sz="1300">
              <a:solidFill>
                <a:schemeClr val="dk1"/>
              </a:solidFill>
              <a:effectLst/>
              <a:latin typeface="+mn-lt"/>
              <a:ea typeface="+mn-ea"/>
              <a:cs typeface="+mn-cs"/>
            </a:rPr>
            <a:t>今後も補助</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等については、補助額や交付することそのも</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の妥当性等を</a:t>
          </a:r>
          <a:r>
            <a:rPr kumimoji="1" lang="ja-JP" altLang="en-US" sz="1300">
              <a:solidFill>
                <a:schemeClr val="dk1"/>
              </a:solidFill>
              <a:effectLst/>
              <a:latin typeface="+mn-lt"/>
              <a:ea typeface="+mn-ea"/>
              <a:cs typeface="+mn-cs"/>
            </a:rPr>
            <a:t>考慮しつつ、予算化及び執行に努めていく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35</xdr:row>
      <xdr:rowOff>46990</xdr:rowOff>
    </xdr:to>
    <xdr:cxnSp macro="">
      <xdr:nvCxnSpPr>
        <xdr:cNvPr id="309" name="直線コネクタ 308"/>
        <xdr:cNvCxnSpPr/>
      </xdr:nvCxnSpPr>
      <xdr:spPr>
        <a:xfrm>
          <a:off x="15671800" y="60340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33274</xdr:rowOff>
    </xdr:from>
    <xdr:to>
      <xdr:col>22</xdr:col>
      <xdr:colOff>565150</xdr:colOff>
      <xdr:row>35</xdr:row>
      <xdr:rowOff>42418</xdr:rowOff>
    </xdr:to>
    <xdr:cxnSp macro="">
      <xdr:nvCxnSpPr>
        <xdr:cNvPr id="312" name="直線コネクタ 311"/>
        <xdr:cNvCxnSpPr/>
      </xdr:nvCxnSpPr>
      <xdr:spPr>
        <a:xfrm flipV="1">
          <a:off x="14782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143002</xdr:rowOff>
    </xdr:to>
    <xdr:cxnSp macro="">
      <xdr:nvCxnSpPr>
        <xdr:cNvPr id="315" name="直線コネクタ 314"/>
        <xdr:cNvCxnSpPr/>
      </xdr:nvCxnSpPr>
      <xdr:spPr>
        <a:xfrm flipV="1">
          <a:off x="13893800" y="6043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30988</xdr:rowOff>
    </xdr:to>
    <xdr:cxnSp macro="">
      <xdr:nvCxnSpPr>
        <xdr:cNvPr id="318" name="直線コネクタ 317"/>
        <xdr:cNvCxnSpPr/>
      </xdr:nvCxnSpPr>
      <xdr:spPr>
        <a:xfrm flipV="1">
          <a:off x="13004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8" name="円/楕円 327"/>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9"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153924</xdr:rowOff>
    </xdr:from>
    <xdr:to>
      <xdr:col>22</xdr:col>
      <xdr:colOff>615950</xdr:colOff>
      <xdr:row>35</xdr:row>
      <xdr:rowOff>84074</xdr:rowOff>
    </xdr:to>
    <xdr:sp macro="" textlink="">
      <xdr:nvSpPr>
        <xdr:cNvPr id="330" name="円/楕円 329"/>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94251</xdr:rowOff>
    </xdr:from>
    <xdr:ext cx="736600" cy="259045"/>
    <xdr:sp macro="" textlink="">
      <xdr:nvSpPr>
        <xdr:cNvPr id="331" name="テキスト ボックス 330"/>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32" name="円/楕円 331"/>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33" name="テキスト ボックス 332"/>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4" name="円/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37" name="テキスト ボックス 336"/>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13.3</a:t>
          </a:r>
          <a:r>
            <a:rPr kumimoji="1" lang="ja-JP" altLang="ja-JP" sz="1300">
              <a:solidFill>
                <a:schemeClr val="dk1"/>
              </a:solidFill>
              <a:effectLst/>
              <a:latin typeface="+mn-lt"/>
              <a:ea typeface="+mn-ea"/>
              <a:cs typeface="+mn-cs"/>
            </a:rPr>
            <a:t>％となった。主な要因は、公債費負担適正化計画（</a:t>
          </a:r>
          <a:r>
            <a:rPr kumimoji="1" lang="en-US" altLang="ja-JP" sz="1300">
              <a:solidFill>
                <a:schemeClr val="dk1"/>
              </a:solidFill>
              <a:effectLst/>
              <a:latin typeface="+mn-lt"/>
              <a:ea typeface="+mn-ea"/>
              <a:cs typeface="+mn-cs"/>
            </a:rPr>
            <a:t>H11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H17</a:t>
          </a:r>
          <a:r>
            <a:rPr kumimoji="1" lang="ja-JP" altLang="ja-JP" sz="1300">
              <a:solidFill>
                <a:schemeClr val="dk1"/>
              </a:solidFill>
              <a:effectLst/>
              <a:latin typeface="+mn-lt"/>
              <a:ea typeface="+mn-ea"/>
              <a:cs typeface="+mn-cs"/>
            </a:rPr>
            <a:t>）に基づく起債発行の抑制等が挙げられる。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今後も学校建設事業や庁舎建設事業等による起債発行が予想されていることから、普通建設事業費の緊急性及び必要性を精査し、引き続き起債発行額が将来の財政運営に支障を及ぼすことのないよう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28702</xdr:rowOff>
    </xdr:from>
    <xdr:to>
      <xdr:col>7</xdr:col>
      <xdr:colOff>15875</xdr:colOff>
      <xdr:row>75</xdr:row>
      <xdr:rowOff>83566</xdr:rowOff>
    </xdr:to>
    <xdr:cxnSp macro="">
      <xdr:nvCxnSpPr>
        <xdr:cNvPr id="368" name="直線コネクタ 367"/>
        <xdr:cNvCxnSpPr/>
      </xdr:nvCxnSpPr>
      <xdr:spPr>
        <a:xfrm flipV="1">
          <a:off x="3987800" y="12887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138430</xdr:rowOff>
    </xdr:to>
    <xdr:cxnSp macro="">
      <xdr:nvCxnSpPr>
        <xdr:cNvPr id="371" name="直線コネクタ 370"/>
        <xdr:cNvCxnSpPr/>
      </xdr:nvCxnSpPr>
      <xdr:spPr>
        <a:xfrm flipV="1">
          <a:off x="3098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138430</xdr:rowOff>
    </xdr:to>
    <xdr:cxnSp macro="">
      <xdr:nvCxnSpPr>
        <xdr:cNvPr id="374" name="直線コネクタ 373"/>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147574</xdr:rowOff>
    </xdr:to>
    <xdr:cxnSp macro="">
      <xdr:nvCxnSpPr>
        <xdr:cNvPr id="377" name="直線コネクタ 376"/>
        <xdr:cNvCxnSpPr/>
      </xdr:nvCxnSpPr>
      <xdr:spPr>
        <a:xfrm flipV="1">
          <a:off x="1320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149352</xdr:rowOff>
    </xdr:from>
    <xdr:to>
      <xdr:col>7</xdr:col>
      <xdr:colOff>66675</xdr:colOff>
      <xdr:row>75</xdr:row>
      <xdr:rowOff>79502</xdr:rowOff>
    </xdr:to>
    <xdr:sp macro="" textlink="">
      <xdr:nvSpPr>
        <xdr:cNvPr id="387" name="円/楕円 386"/>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165879</xdr:rowOff>
    </xdr:from>
    <xdr:ext cx="762000" cy="259045"/>
    <xdr:sp macro="" textlink="">
      <xdr:nvSpPr>
        <xdr:cNvPr id="388" name="公債費該当値テキスト"/>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32766</xdr:rowOff>
    </xdr:from>
    <xdr:to>
      <xdr:col>5</xdr:col>
      <xdr:colOff>600075</xdr:colOff>
      <xdr:row>75</xdr:row>
      <xdr:rowOff>134366</xdr:rowOff>
    </xdr:to>
    <xdr:sp macro="" textlink="">
      <xdr:nvSpPr>
        <xdr:cNvPr id="389" name="円/楕円 388"/>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144543</xdr:rowOff>
    </xdr:from>
    <xdr:ext cx="736600" cy="259045"/>
    <xdr:sp macro="" textlink="">
      <xdr:nvSpPr>
        <xdr:cNvPr id="390" name="テキスト ボックス 389"/>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1" name="円/楕円 39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2" name="テキスト ボックス 39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93" name="円/楕円 39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94" name="テキスト ボックス 39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96774</xdr:rowOff>
    </xdr:from>
    <xdr:to>
      <xdr:col>1</xdr:col>
      <xdr:colOff>676275</xdr:colOff>
      <xdr:row>76</xdr:row>
      <xdr:rowOff>26924</xdr:rowOff>
    </xdr:to>
    <xdr:sp macro="" textlink="">
      <xdr:nvSpPr>
        <xdr:cNvPr id="395" name="円/楕円 394"/>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37101</xdr:rowOff>
    </xdr:from>
    <xdr:ext cx="762000" cy="259045"/>
    <xdr:sp macro="" textlink="">
      <xdr:nvSpPr>
        <xdr:cNvPr id="396" name="テキスト ボックス 395"/>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ポイント上回る</a:t>
          </a:r>
          <a:r>
            <a:rPr kumimoji="1" lang="en-US" altLang="ja-JP" sz="1300">
              <a:solidFill>
                <a:schemeClr val="dk1"/>
              </a:solidFill>
              <a:effectLst/>
              <a:latin typeface="+mn-lt"/>
              <a:ea typeface="+mn-ea"/>
              <a:cs typeface="+mn-cs"/>
            </a:rPr>
            <a:t>76.0</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。本市における</a:t>
          </a:r>
          <a:r>
            <a:rPr kumimoji="1" lang="ja-JP" altLang="ja-JP" sz="1300">
              <a:solidFill>
                <a:schemeClr val="dk1"/>
              </a:solidFill>
              <a:effectLst/>
              <a:latin typeface="+mn-lt"/>
              <a:ea typeface="+mn-ea"/>
              <a:cs typeface="+mn-cs"/>
            </a:rPr>
            <a:t>当該経費については主に人件費、扶助費が</a:t>
          </a:r>
          <a:r>
            <a:rPr kumimoji="1" lang="ja-JP" altLang="en-US" sz="1300">
              <a:solidFill>
                <a:schemeClr val="dk1"/>
              </a:solidFill>
              <a:effectLst/>
              <a:latin typeface="+mn-lt"/>
              <a:ea typeface="+mn-ea"/>
              <a:cs typeface="+mn-cs"/>
            </a:rPr>
            <a:t>大きなものとなっており</a:t>
          </a:r>
          <a:r>
            <a:rPr kumimoji="1" lang="ja-JP" altLang="ja-JP" sz="1300">
              <a:solidFill>
                <a:schemeClr val="dk1"/>
              </a:solidFill>
              <a:effectLst/>
              <a:latin typeface="+mn-lt"/>
              <a:ea typeface="+mn-ea"/>
              <a:cs typeface="+mn-cs"/>
            </a:rPr>
            <a:t>、人件費については類似団体と比較して低い水準となっているものの、扶助費については他の類似団体と比し大幅に高い水準となっていることから、今後も更なる適正化を図っていく。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69850</xdr:rowOff>
    </xdr:to>
    <xdr:cxnSp macro="">
      <xdr:nvCxnSpPr>
        <xdr:cNvPr id="425" name="直線コネクタ 424"/>
        <xdr:cNvCxnSpPr/>
      </xdr:nvCxnSpPr>
      <xdr:spPr>
        <a:xfrm flipV="1">
          <a:off x="15671800" y="13591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79</xdr:row>
      <xdr:rowOff>69850</xdr:rowOff>
    </xdr:to>
    <xdr:cxnSp macro="">
      <xdr:nvCxnSpPr>
        <xdr:cNvPr id="428" name="直線コネクタ 427"/>
        <xdr:cNvCxnSpPr/>
      </xdr:nvCxnSpPr>
      <xdr:spPr>
        <a:xfrm>
          <a:off x="14782800" y="135115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109855</xdr:rowOff>
    </xdr:from>
    <xdr:to>
      <xdr:col>21</xdr:col>
      <xdr:colOff>361950</xdr:colOff>
      <xdr:row>78</xdr:row>
      <xdr:rowOff>138430</xdr:rowOff>
    </xdr:to>
    <xdr:cxnSp macro="">
      <xdr:nvCxnSpPr>
        <xdr:cNvPr id="431" name="直線コネクタ 430"/>
        <xdr:cNvCxnSpPr/>
      </xdr:nvCxnSpPr>
      <xdr:spPr>
        <a:xfrm>
          <a:off x="13893800" y="13482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149861</xdr:rowOff>
    </xdr:from>
    <xdr:to>
      <xdr:col>20</xdr:col>
      <xdr:colOff>158750</xdr:colOff>
      <xdr:row>78</xdr:row>
      <xdr:rowOff>109855</xdr:rowOff>
    </xdr:to>
    <xdr:cxnSp macro="">
      <xdr:nvCxnSpPr>
        <xdr:cNvPr id="434" name="直線コネクタ 433"/>
        <xdr:cNvCxnSpPr/>
      </xdr:nvCxnSpPr>
      <xdr:spPr>
        <a:xfrm>
          <a:off x="13004800" y="13351511"/>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4" name="円/楕円 443"/>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5"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46" name="円/楕円 445"/>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47" name="テキスト ボックス 446"/>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8" name="円/楕円 447"/>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9" name="テキスト ボックス 448"/>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59055</xdr:rowOff>
    </xdr:from>
    <xdr:to>
      <xdr:col>20</xdr:col>
      <xdr:colOff>209550</xdr:colOff>
      <xdr:row>78</xdr:row>
      <xdr:rowOff>160655</xdr:rowOff>
    </xdr:to>
    <xdr:sp macro="" textlink="">
      <xdr:nvSpPr>
        <xdr:cNvPr id="450" name="円/楕円 449"/>
        <xdr:cNvSpPr/>
      </xdr:nvSpPr>
      <xdr:spPr>
        <a:xfrm>
          <a:off x="13843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145432</xdr:rowOff>
    </xdr:from>
    <xdr:ext cx="762000" cy="259045"/>
    <xdr:sp macro="" textlink="">
      <xdr:nvSpPr>
        <xdr:cNvPr id="451" name="テキスト ボックス 450"/>
        <xdr:cNvSpPr txBox="1"/>
      </xdr:nvSpPr>
      <xdr:spPr>
        <a:xfrm>
          <a:off x="13512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2" name="円/楕円 451"/>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39388</xdr:rowOff>
    </xdr:from>
    <xdr:ext cx="762000" cy="259045"/>
    <xdr:sp macro="" textlink="">
      <xdr:nvSpPr>
        <xdr:cNvPr id="453" name="テキスト ボックス 45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98783</xdr:rowOff>
    </xdr:from>
    <xdr:ext cx="762000" cy="259045"/>
    <xdr:sp macro="" textlink="">
      <xdr:nvSpPr>
        <xdr:cNvPr id="48" name="人口1人当たり決算額の推移最小値テキスト130"/>
        <xdr:cNvSpPr txBox="1"/>
      </xdr:nvSpPr>
      <xdr:spPr>
        <a:xfrm>
          <a:off x="5740400" y="34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88606</xdr:rowOff>
    </xdr:from>
    <xdr:to>
      <xdr:col>4</xdr:col>
      <xdr:colOff>1117600</xdr:colOff>
      <xdr:row>19</xdr:row>
      <xdr:rowOff>102877</xdr:rowOff>
    </xdr:to>
    <xdr:cxnSp macro="">
      <xdr:nvCxnSpPr>
        <xdr:cNvPr id="52" name="直線コネクタ 51"/>
        <xdr:cNvCxnSpPr/>
      </xdr:nvCxnSpPr>
      <xdr:spPr bwMode="auto">
        <a:xfrm flipV="1">
          <a:off x="5003800" y="3393781"/>
          <a:ext cx="6477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102877</xdr:rowOff>
    </xdr:from>
    <xdr:to>
      <xdr:col>4</xdr:col>
      <xdr:colOff>469900</xdr:colOff>
      <xdr:row>19</xdr:row>
      <xdr:rowOff>106519</xdr:rowOff>
    </xdr:to>
    <xdr:cxnSp macro="">
      <xdr:nvCxnSpPr>
        <xdr:cNvPr id="55" name="直線コネクタ 54"/>
        <xdr:cNvCxnSpPr/>
      </xdr:nvCxnSpPr>
      <xdr:spPr bwMode="auto">
        <a:xfrm flipV="1">
          <a:off x="4305300" y="3408052"/>
          <a:ext cx="6985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96379</xdr:rowOff>
    </xdr:from>
    <xdr:to>
      <xdr:col>3</xdr:col>
      <xdr:colOff>904875</xdr:colOff>
      <xdr:row>19</xdr:row>
      <xdr:rowOff>106519</xdr:rowOff>
    </xdr:to>
    <xdr:cxnSp macro="">
      <xdr:nvCxnSpPr>
        <xdr:cNvPr id="58" name="直線コネクタ 57"/>
        <xdr:cNvCxnSpPr/>
      </xdr:nvCxnSpPr>
      <xdr:spPr bwMode="auto">
        <a:xfrm>
          <a:off x="3606800" y="3401554"/>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79087</xdr:rowOff>
    </xdr:from>
    <xdr:to>
      <xdr:col>3</xdr:col>
      <xdr:colOff>206375</xdr:colOff>
      <xdr:row>19</xdr:row>
      <xdr:rowOff>96379</xdr:rowOff>
    </xdr:to>
    <xdr:cxnSp macro="">
      <xdr:nvCxnSpPr>
        <xdr:cNvPr id="61" name="直線コネクタ 60"/>
        <xdr:cNvCxnSpPr/>
      </xdr:nvCxnSpPr>
      <xdr:spPr bwMode="auto">
        <a:xfrm>
          <a:off x="2908300" y="3384262"/>
          <a:ext cx="698500" cy="1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37806</xdr:rowOff>
    </xdr:from>
    <xdr:to>
      <xdr:col>5</xdr:col>
      <xdr:colOff>34925</xdr:colOff>
      <xdr:row>19</xdr:row>
      <xdr:rowOff>139406</xdr:rowOff>
    </xdr:to>
    <xdr:sp macro="" textlink="">
      <xdr:nvSpPr>
        <xdr:cNvPr id="71" name="円/楕円 70"/>
        <xdr:cNvSpPr/>
      </xdr:nvSpPr>
      <xdr:spPr bwMode="auto">
        <a:xfrm>
          <a:off x="56007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117833</xdr:rowOff>
    </xdr:from>
    <xdr:ext cx="762000" cy="259045"/>
    <xdr:sp macro="" textlink="">
      <xdr:nvSpPr>
        <xdr:cNvPr id="72" name="人口1人当たり決算額の推移該当値テキスト130"/>
        <xdr:cNvSpPr txBox="1"/>
      </xdr:nvSpPr>
      <xdr:spPr>
        <a:xfrm>
          <a:off x="5740400" y="325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52077</xdr:rowOff>
    </xdr:from>
    <xdr:to>
      <xdr:col>4</xdr:col>
      <xdr:colOff>520700</xdr:colOff>
      <xdr:row>19</xdr:row>
      <xdr:rowOff>153677</xdr:rowOff>
    </xdr:to>
    <xdr:sp macro="" textlink="">
      <xdr:nvSpPr>
        <xdr:cNvPr id="73" name="円/楕円 72"/>
        <xdr:cNvSpPr/>
      </xdr:nvSpPr>
      <xdr:spPr bwMode="auto">
        <a:xfrm>
          <a:off x="49530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138454</xdr:rowOff>
    </xdr:from>
    <xdr:ext cx="736600" cy="259045"/>
    <xdr:sp macro="" textlink="">
      <xdr:nvSpPr>
        <xdr:cNvPr id="74" name="テキスト ボックス 73"/>
        <xdr:cNvSpPr txBox="1"/>
      </xdr:nvSpPr>
      <xdr:spPr>
        <a:xfrm>
          <a:off x="4622800" y="344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55719</xdr:rowOff>
    </xdr:from>
    <xdr:to>
      <xdr:col>3</xdr:col>
      <xdr:colOff>955675</xdr:colOff>
      <xdr:row>19</xdr:row>
      <xdr:rowOff>157319</xdr:rowOff>
    </xdr:to>
    <xdr:sp macro="" textlink="">
      <xdr:nvSpPr>
        <xdr:cNvPr id="75" name="円/楕円 74"/>
        <xdr:cNvSpPr/>
      </xdr:nvSpPr>
      <xdr:spPr bwMode="auto">
        <a:xfrm>
          <a:off x="42545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142096</xdr:rowOff>
    </xdr:from>
    <xdr:ext cx="762000" cy="259045"/>
    <xdr:sp macro="" textlink="">
      <xdr:nvSpPr>
        <xdr:cNvPr id="76" name="テキスト ボックス 75"/>
        <xdr:cNvSpPr txBox="1"/>
      </xdr:nvSpPr>
      <xdr:spPr>
        <a:xfrm>
          <a:off x="3924300" y="34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45579</xdr:rowOff>
    </xdr:from>
    <xdr:to>
      <xdr:col>3</xdr:col>
      <xdr:colOff>257175</xdr:colOff>
      <xdr:row>19</xdr:row>
      <xdr:rowOff>147179</xdr:rowOff>
    </xdr:to>
    <xdr:sp macro="" textlink="">
      <xdr:nvSpPr>
        <xdr:cNvPr id="77" name="円/楕円 76"/>
        <xdr:cNvSpPr/>
      </xdr:nvSpPr>
      <xdr:spPr bwMode="auto">
        <a:xfrm>
          <a:off x="3556000" y="33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131956</xdr:rowOff>
    </xdr:from>
    <xdr:ext cx="762000" cy="259045"/>
    <xdr:sp macro="" textlink="">
      <xdr:nvSpPr>
        <xdr:cNvPr id="78" name="テキスト ボックス 77"/>
        <xdr:cNvSpPr txBox="1"/>
      </xdr:nvSpPr>
      <xdr:spPr>
        <a:xfrm>
          <a:off x="3225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28287</xdr:rowOff>
    </xdr:from>
    <xdr:to>
      <xdr:col>2</xdr:col>
      <xdr:colOff>692150</xdr:colOff>
      <xdr:row>19</xdr:row>
      <xdr:rowOff>129887</xdr:rowOff>
    </xdr:to>
    <xdr:sp macro="" textlink="">
      <xdr:nvSpPr>
        <xdr:cNvPr id="79" name="円/楕円 78"/>
        <xdr:cNvSpPr/>
      </xdr:nvSpPr>
      <xdr:spPr bwMode="auto">
        <a:xfrm>
          <a:off x="2857500" y="333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114664</xdr:rowOff>
    </xdr:from>
    <xdr:ext cx="762000" cy="259045"/>
    <xdr:sp macro="" textlink="">
      <xdr:nvSpPr>
        <xdr:cNvPr id="80" name="テキスト ボックス 79"/>
        <xdr:cNvSpPr txBox="1"/>
      </xdr:nvSpPr>
      <xdr:spPr>
        <a:xfrm>
          <a:off x="2527300" y="341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46716</xdr:rowOff>
    </xdr:from>
    <xdr:to>
      <xdr:col>4</xdr:col>
      <xdr:colOff>1117600</xdr:colOff>
      <xdr:row>37</xdr:row>
      <xdr:rowOff>76936</xdr:rowOff>
    </xdr:to>
    <xdr:cxnSp macro="">
      <xdr:nvCxnSpPr>
        <xdr:cNvPr id="112" name="直線コネクタ 111"/>
        <xdr:cNvCxnSpPr/>
      </xdr:nvCxnSpPr>
      <xdr:spPr bwMode="auto">
        <a:xfrm>
          <a:off x="5003800" y="7171416"/>
          <a:ext cx="6477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28085</xdr:rowOff>
    </xdr:from>
    <xdr:to>
      <xdr:col>4</xdr:col>
      <xdr:colOff>469900</xdr:colOff>
      <xdr:row>37</xdr:row>
      <xdr:rowOff>46716</xdr:rowOff>
    </xdr:to>
    <xdr:cxnSp macro="">
      <xdr:nvCxnSpPr>
        <xdr:cNvPr id="115" name="直線コネクタ 114"/>
        <xdr:cNvCxnSpPr/>
      </xdr:nvCxnSpPr>
      <xdr:spPr bwMode="auto">
        <a:xfrm>
          <a:off x="4305300" y="71527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144351</xdr:rowOff>
    </xdr:from>
    <xdr:to>
      <xdr:col>3</xdr:col>
      <xdr:colOff>904875</xdr:colOff>
      <xdr:row>37</xdr:row>
      <xdr:rowOff>28085</xdr:rowOff>
    </xdr:to>
    <xdr:cxnSp macro="">
      <xdr:nvCxnSpPr>
        <xdr:cNvPr id="118" name="直線コネクタ 117"/>
        <xdr:cNvCxnSpPr/>
      </xdr:nvCxnSpPr>
      <xdr:spPr bwMode="auto">
        <a:xfrm>
          <a:off x="3606800" y="7097601"/>
          <a:ext cx="698500" cy="5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56271</xdr:rowOff>
    </xdr:from>
    <xdr:to>
      <xdr:col>3</xdr:col>
      <xdr:colOff>206375</xdr:colOff>
      <xdr:row>36</xdr:row>
      <xdr:rowOff>144351</xdr:rowOff>
    </xdr:to>
    <xdr:cxnSp macro="">
      <xdr:nvCxnSpPr>
        <xdr:cNvPr id="121" name="直線コネクタ 120"/>
        <xdr:cNvCxnSpPr/>
      </xdr:nvCxnSpPr>
      <xdr:spPr bwMode="auto">
        <a:xfrm>
          <a:off x="2908300" y="7009521"/>
          <a:ext cx="698500" cy="8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26136</xdr:rowOff>
    </xdr:from>
    <xdr:to>
      <xdr:col>5</xdr:col>
      <xdr:colOff>34925</xdr:colOff>
      <xdr:row>37</xdr:row>
      <xdr:rowOff>127736</xdr:rowOff>
    </xdr:to>
    <xdr:sp macro="" textlink="">
      <xdr:nvSpPr>
        <xdr:cNvPr id="131" name="円/楕円 130"/>
        <xdr:cNvSpPr/>
      </xdr:nvSpPr>
      <xdr:spPr bwMode="auto">
        <a:xfrm>
          <a:off x="56007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169663</xdr:rowOff>
    </xdr:from>
    <xdr:ext cx="762000" cy="259045"/>
    <xdr:sp macro="" textlink="">
      <xdr:nvSpPr>
        <xdr:cNvPr id="132" name="人口1人当たり決算額の推移該当値テキスト445"/>
        <xdr:cNvSpPr txBox="1"/>
      </xdr:nvSpPr>
      <xdr:spPr>
        <a:xfrm>
          <a:off x="5740400" y="712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167366</xdr:rowOff>
    </xdr:from>
    <xdr:to>
      <xdr:col>4</xdr:col>
      <xdr:colOff>520700</xdr:colOff>
      <xdr:row>37</xdr:row>
      <xdr:rowOff>97516</xdr:rowOff>
    </xdr:to>
    <xdr:sp macro="" textlink="">
      <xdr:nvSpPr>
        <xdr:cNvPr id="133" name="円/楕円 132"/>
        <xdr:cNvSpPr/>
      </xdr:nvSpPr>
      <xdr:spPr bwMode="auto">
        <a:xfrm>
          <a:off x="49530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82293</xdr:rowOff>
    </xdr:from>
    <xdr:ext cx="736600" cy="259045"/>
    <xdr:sp macro="" textlink="">
      <xdr:nvSpPr>
        <xdr:cNvPr id="134" name="テキスト ボックス 133"/>
        <xdr:cNvSpPr txBox="1"/>
      </xdr:nvSpPr>
      <xdr:spPr>
        <a:xfrm>
          <a:off x="4622800" y="7206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148735</xdr:rowOff>
    </xdr:from>
    <xdr:to>
      <xdr:col>3</xdr:col>
      <xdr:colOff>955675</xdr:colOff>
      <xdr:row>37</xdr:row>
      <xdr:rowOff>78885</xdr:rowOff>
    </xdr:to>
    <xdr:sp macro="" textlink="">
      <xdr:nvSpPr>
        <xdr:cNvPr id="135" name="円/楕円 134"/>
        <xdr:cNvSpPr/>
      </xdr:nvSpPr>
      <xdr:spPr bwMode="auto">
        <a:xfrm>
          <a:off x="42545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63662</xdr:rowOff>
    </xdr:from>
    <xdr:ext cx="762000" cy="259045"/>
    <xdr:sp macro="" textlink="">
      <xdr:nvSpPr>
        <xdr:cNvPr id="136" name="テキスト ボックス 135"/>
        <xdr:cNvSpPr txBox="1"/>
      </xdr:nvSpPr>
      <xdr:spPr>
        <a:xfrm>
          <a:off x="3924300" y="71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93551</xdr:rowOff>
    </xdr:from>
    <xdr:to>
      <xdr:col>3</xdr:col>
      <xdr:colOff>257175</xdr:colOff>
      <xdr:row>37</xdr:row>
      <xdr:rowOff>23701</xdr:rowOff>
    </xdr:to>
    <xdr:sp macro="" textlink="">
      <xdr:nvSpPr>
        <xdr:cNvPr id="137" name="円/楕円 136"/>
        <xdr:cNvSpPr/>
      </xdr:nvSpPr>
      <xdr:spPr bwMode="auto">
        <a:xfrm>
          <a:off x="3556000" y="70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8478</xdr:rowOff>
    </xdr:from>
    <xdr:ext cx="762000" cy="259045"/>
    <xdr:sp macro="" textlink="">
      <xdr:nvSpPr>
        <xdr:cNvPr id="138" name="テキスト ボックス 137"/>
        <xdr:cNvSpPr txBox="1"/>
      </xdr:nvSpPr>
      <xdr:spPr>
        <a:xfrm>
          <a:off x="3225800" y="71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5471</xdr:rowOff>
    </xdr:from>
    <xdr:to>
      <xdr:col>2</xdr:col>
      <xdr:colOff>692150</xdr:colOff>
      <xdr:row>36</xdr:row>
      <xdr:rowOff>107071</xdr:rowOff>
    </xdr:to>
    <xdr:sp macro="" textlink="">
      <xdr:nvSpPr>
        <xdr:cNvPr id="139" name="円/楕円 138"/>
        <xdr:cNvSpPr/>
      </xdr:nvSpPr>
      <xdr:spPr bwMode="auto">
        <a:xfrm>
          <a:off x="2857500" y="695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91848</xdr:rowOff>
    </xdr:from>
    <xdr:ext cx="762000" cy="259045"/>
    <xdr:sp macro="" textlink="">
      <xdr:nvSpPr>
        <xdr:cNvPr id="140" name="テキスト ボックス 139"/>
        <xdr:cNvSpPr txBox="1"/>
      </xdr:nvSpPr>
      <xdr:spPr>
        <a:xfrm>
          <a:off x="2527300" y="70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91180</xdr:rowOff>
    </xdr:from>
    <xdr:to>
      <xdr:col>6</xdr:col>
      <xdr:colOff>511175</xdr:colOff>
      <xdr:row>38</xdr:row>
      <xdr:rowOff>113526</xdr:rowOff>
    </xdr:to>
    <xdr:cxnSp macro="">
      <xdr:nvCxnSpPr>
        <xdr:cNvPr id="61" name="直線コネクタ 60"/>
        <xdr:cNvCxnSpPr/>
      </xdr:nvCxnSpPr>
      <xdr:spPr>
        <a:xfrm>
          <a:off x="3797300" y="6606280"/>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87275</xdr:rowOff>
    </xdr:from>
    <xdr:to>
      <xdr:col>5</xdr:col>
      <xdr:colOff>358775</xdr:colOff>
      <xdr:row>38</xdr:row>
      <xdr:rowOff>91180</xdr:rowOff>
    </xdr:to>
    <xdr:cxnSp macro="">
      <xdr:nvCxnSpPr>
        <xdr:cNvPr id="64" name="直線コネクタ 63"/>
        <xdr:cNvCxnSpPr/>
      </xdr:nvCxnSpPr>
      <xdr:spPr>
        <a:xfrm>
          <a:off x="2908300" y="6602375"/>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69138</xdr:rowOff>
    </xdr:from>
    <xdr:to>
      <xdr:col>4</xdr:col>
      <xdr:colOff>155575</xdr:colOff>
      <xdr:row>38</xdr:row>
      <xdr:rowOff>87275</xdr:rowOff>
    </xdr:to>
    <xdr:cxnSp macro="">
      <xdr:nvCxnSpPr>
        <xdr:cNvPr id="67" name="直線コネクタ 66"/>
        <xdr:cNvCxnSpPr/>
      </xdr:nvCxnSpPr>
      <xdr:spPr>
        <a:xfrm>
          <a:off x="2019300" y="6584238"/>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69138</xdr:rowOff>
    </xdr:from>
    <xdr:to>
      <xdr:col>2</xdr:col>
      <xdr:colOff>638175</xdr:colOff>
      <xdr:row>38</xdr:row>
      <xdr:rowOff>117945</xdr:rowOff>
    </xdr:to>
    <xdr:cxnSp macro="">
      <xdr:nvCxnSpPr>
        <xdr:cNvPr id="70" name="直線コネクタ 69"/>
        <xdr:cNvCxnSpPr/>
      </xdr:nvCxnSpPr>
      <xdr:spPr>
        <a:xfrm flipV="1">
          <a:off x="1130300" y="6584238"/>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62726</xdr:rowOff>
    </xdr:from>
    <xdr:to>
      <xdr:col>6</xdr:col>
      <xdr:colOff>561975</xdr:colOff>
      <xdr:row>38</xdr:row>
      <xdr:rowOff>164326</xdr:rowOff>
    </xdr:to>
    <xdr:sp macro="" textlink="">
      <xdr:nvSpPr>
        <xdr:cNvPr id="80" name="円/楕円 79"/>
        <xdr:cNvSpPr/>
      </xdr:nvSpPr>
      <xdr:spPr>
        <a:xfrm>
          <a:off x="45847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149103</xdr:rowOff>
    </xdr:from>
    <xdr:ext cx="534377" cy="259045"/>
    <xdr:sp macro="" textlink="">
      <xdr:nvSpPr>
        <xdr:cNvPr id="81" name="人件費該当値テキスト"/>
        <xdr:cNvSpPr txBox="1"/>
      </xdr:nvSpPr>
      <xdr:spPr>
        <a:xfrm>
          <a:off x="4686300" y="64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40380</xdr:rowOff>
    </xdr:from>
    <xdr:to>
      <xdr:col>5</xdr:col>
      <xdr:colOff>409575</xdr:colOff>
      <xdr:row>38</xdr:row>
      <xdr:rowOff>141980</xdr:rowOff>
    </xdr:to>
    <xdr:sp macro="" textlink="">
      <xdr:nvSpPr>
        <xdr:cNvPr id="82" name="円/楕円 81"/>
        <xdr:cNvSpPr/>
      </xdr:nvSpPr>
      <xdr:spPr>
        <a:xfrm>
          <a:off x="3746500" y="6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133107</xdr:rowOff>
    </xdr:from>
    <xdr:ext cx="534377" cy="259045"/>
    <xdr:sp macro="" textlink="">
      <xdr:nvSpPr>
        <xdr:cNvPr id="83" name="テキスト ボックス 82"/>
        <xdr:cNvSpPr txBox="1"/>
      </xdr:nvSpPr>
      <xdr:spPr>
        <a:xfrm>
          <a:off x="3530111" y="66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36475</xdr:rowOff>
    </xdr:from>
    <xdr:to>
      <xdr:col>4</xdr:col>
      <xdr:colOff>206375</xdr:colOff>
      <xdr:row>38</xdr:row>
      <xdr:rowOff>138075</xdr:rowOff>
    </xdr:to>
    <xdr:sp macro="" textlink="">
      <xdr:nvSpPr>
        <xdr:cNvPr id="84" name="円/楕円 83"/>
        <xdr:cNvSpPr/>
      </xdr:nvSpPr>
      <xdr:spPr>
        <a:xfrm>
          <a:off x="2857500" y="65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129202</xdr:rowOff>
    </xdr:from>
    <xdr:ext cx="534377" cy="259045"/>
    <xdr:sp macro="" textlink="">
      <xdr:nvSpPr>
        <xdr:cNvPr id="85" name="テキスト ボックス 84"/>
        <xdr:cNvSpPr txBox="1"/>
      </xdr:nvSpPr>
      <xdr:spPr>
        <a:xfrm>
          <a:off x="2641111" y="66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18338</xdr:rowOff>
    </xdr:from>
    <xdr:to>
      <xdr:col>3</xdr:col>
      <xdr:colOff>3175</xdr:colOff>
      <xdr:row>38</xdr:row>
      <xdr:rowOff>119938</xdr:rowOff>
    </xdr:to>
    <xdr:sp macro="" textlink="">
      <xdr:nvSpPr>
        <xdr:cNvPr id="86" name="円/楕円 85"/>
        <xdr:cNvSpPr/>
      </xdr:nvSpPr>
      <xdr:spPr>
        <a:xfrm>
          <a:off x="1968500" y="6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111065</xdr:rowOff>
    </xdr:from>
    <xdr:ext cx="534377" cy="259045"/>
    <xdr:sp macro="" textlink="">
      <xdr:nvSpPr>
        <xdr:cNvPr id="87" name="テキスト ボックス 86"/>
        <xdr:cNvSpPr txBox="1"/>
      </xdr:nvSpPr>
      <xdr:spPr>
        <a:xfrm>
          <a:off x="1752111" y="66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67145</xdr:rowOff>
    </xdr:from>
    <xdr:to>
      <xdr:col>1</xdr:col>
      <xdr:colOff>485775</xdr:colOff>
      <xdr:row>38</xdr:row>
      <xdr:rowOff>168745</xdr:rowOff>
    </xdr:to>
    <xdr:sp macro="" textlink="">
      <xdr:nvSpPr>
        <xdr:cNvPr id="88" name="円/楕円 87"/>
        <xdr:cNvSpPr/>
      </xdr:nvSpPr>
      <xdr:spPr>
        <a:xfrm>
          <a:off x="1079500" y="65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159872</xdr:rowOff>
    </xdr:from>
    <xdr:ext cx="534377" cy="259045"/>
    <xdr:sp macro="" textlink="">
      <xdr:nvSpPr>
        <xdr:cNvPr id="89" name="テキスト ボックス 88"/>
        <xdr:cNvSpPr txBox="1"/>
      </xdr:nvSpPr>
      <xdr:spPr>
        <a:xfrm>
          <a:off x="863111" y="66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160834</xdr:rowOff>
    </xdr:from>
    <xdr:to>
      <xdr:col>6</xdr:col>
      <xdr:colOff>511175</xdr:colOff>
      <xdr:row>58</xdr:row>
      <xdr:rowOff>162088</xdr:rowOff>
    </xdr:to>
    <xdr:cxnSp macro="">
      <xdr:nvCxnSpPr>
        <xdr:cNvPr id="118" name="直線コネクタ 117"/>
        <xdr:cNvCxnSpPr/>
      </xdr:nvCxnSpPr>
      <xdr:spPr>
        <a:xfrm>
          <a:off x="3797300" y="10104934"/>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160834</xdr:rowOff>
    </xdr:from>
    <xdr:to>
      <xdr:col>5</xdr:col>
      <xdr:colOff>358775</xdr:colOff>
      <xdr:row>58</xdr:row>
      <xdr:rowOff>168932</xdr:rowOff>
    </xdr:to>
    <xdr:cxnSp macro="">
      <xdr:nvCxnSpPr>
        <xdr:cNvPr id="121" name="直線コネクタ 120"/>
        <xdr:cNvCxnSpPr/>
      </xdr:nvCxnSpPr>
      <xdr:spPr>
        <a:xfrm flipV="1">
          <a:off x="2908300" y="10104934"/>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168764</xdr:rowOff>
    </xdr:from>
    <xdr:to>
      <xdr:col>4</xdr:col>
      <xdr:colOff>155575</xdr:colOff>
      <xdr:row>58</xdr:row>
      <xdr:rowOff>168932</xdr:rowOff>
    </xdr:to>
    <xdr:cxnSp macro="">
      <xdr:nvCxnSpPr>
        <xdr:cNvPr id="124" name="直線コネクタ 123"/>
        <xdr:cNvCxnSpPr/>
      </xdr:nvCxnSpPr>
      <xdr:spPr>
        <a:xfrm>
          <a:off x="2019300" y="10112864"/>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168764</xdr:rowOff>
    </xdr:from>
    <xdr:to>
      <xdr:col>2</xdr:col>
      <xdr:colOff>638175</xdr:colOff>
      <xdr:row>58</xdr:row>
      <xdr:rowOff>170465</xdr:rowOff>
    </xdr:to>
    <xdr:cxnSp macro="">
      <xdr:nvCxnSpPr>
        <xdr:cNvPr id="127" name="直線コネクタ 126"/>
        <xdr:cNvCxnSpPr/>
      </xdr:nvCxnSpPr>
      <xdr:spPr>
        <a:xfrm flipV="1">
          <a:off x="1130300" y="10112864"/>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111288</xdr:rowOff>
    </xdr:from>
    <xdr:to>
      <xdr:col>6</xdr:col>
      <xdr:colOff>561975</xdr:colOff>
      <xdr:row>59</xdr:row>
      <xdr:rowOff>41438</xdr:rowOff>
    </xdr:to>
    <xdr:sp macro="" textlink="">
      <xdr:nvSpPr>
        <xdr:cNvPr id="137" name="円/楕円 136"/>
        <xdr:cNvSpPr/>
      </xdr:nvSpPr>
      <xdr:spPr>
        <a:xfrm>
          <a:off x="4584700" y="100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110034</xdr:rowOff>
    </xdr:from>
    <xdr:to>
      <xdr:col>5</xdr:col>
      <xdr:colOff>409575</xdr:colOff>
      <xdr:row>59</xdr:row>
      <xdr:rowOff>40184</xdr:rowOff>
    </xdr:to>
    <xdr:sp macro="" textlink="">
      <xdr:nvSpPr>
        <xdr:cNvPr id="139" name="円/楕円 138"/>
        <xdr:cNvSpPr/>
      </xdr:nvSpPr>
      <xdr:spPr>
        <a:xfrm>
          <a:off x="3746500" y="100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31311</xdr:rowOff>
    </xdr:from>
    <xdr:ext cx="534377" cy="259045"/>
    <xdr:sp macro="" textlink="">
      <xdr:nvSpPr>
        <xdr:cNvPr id="140" name="テキスト ボックス 139"/>
        <xdr:cNvSpPr txBox="1"/>
      </xdr:nvSpPr>
      <xdr:spPr>
        <a:xfrm>
          <a:off x="3530111" y="101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118132</xdr:rowOff>
    </xdr:from>
    <xdr:to>
      <xdr:col>4</xdr:col>
      <xdr:colOff>206375</xdr:colOff>
      <xdr:row>59</xdr:row>
      <xdr:rowOff>48282</xdr:rowOff>
    </xdr:to>
    <xdr:sp macro="" textlink="">
      <xdr:nvSpPr>
        <xdr:cNvPr id="141" name="円/楕円 140"/>
        <xdr:cNvSpPr/>
      </xdr:nvSpPr>
      <xdr:spPr>
        <a:xfrm>
          <a:off x="2857500" y="100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39409</xdr:rowOff>
    </xdr:from>
    <xdr:ext cx="534377" cy="259045"/>
    <xdr:sp macro="" textlink="">
      <xdr:nvSpPr>
        <xdr:cNvPr id="142" name="テキスト ボックス 141"/>
        <xdr:cNvSpPr txBox="1"/>
      </xdr:nvSpPr>
      <xdr:spPr>
        <a:xfrm>
          <a:off x="2641111" y="1015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117964</xdr:rowOff>
    </xdr:from>
    <xdr:to>
      <xdr:col>3</xdr:col>
      <xdr:colOff>3175</xdr:colOff>
      <xdr:row>59</xdr:row>
      <xdr:rowOff>48114</xdr:rowOff>
    </xdr:to>
    <xdr:sp macro="" textlink="">
      <xdr:nvSpPr>
        <xdr:cNvPr id="143" name="円/楕円 142"/>
        <xdr:cNvSpPr/>
      </xdr:nvSpPr>
      <xdr:spPr>
        <a:xfrm>
          <a:off x="1968500" y="100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39241</xdr:rowOff>
    </xdr:from>
    <xdr:ext cx="534377" cy="259045"/>
    <xdr:sp macro="" textlink="">
      <xdr:nvSpPr>
        <xdr:cNvPr id="144" name="テキスト ボックス 143"/>
        <xdr:cNvSpPr txBox="1"/>
      </xdr:nvSpPr>
      <xdr:spPr>
        <a:xfrm>
          <a:off x="1752111" y="1015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119665</xdr:rowOff>
    </xdr:from>
    <xdr:to>
      <xdr:col>1</xdr:col>
      <xdr:colOff>485775</xdr:colOff>
      <xdr:row>59</xdr:row>
      <xdr:rowOff>49815</xdr:rowOff>
    </xdr:to>
    <xdr:sp macro="" textlink="">
      <xdr:nvSpPr>
        <xdr:cNvPr id="145" name="円/楕円 144"/>
        <xdr:cNvSpPr/>
      </xdr:nvSpPr>
      <xdr:spPr>
        <a:xfrm>
          <a:off x="1079500" y="100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40942</xdr:rowOff>
    </xdr:from>
    <xdr:ext cx="534377" cy="259045"/>
    <xdr:sp macro="" textlink="">
      <xdr:nvSpPr>
        <xdr:cNvPr id="146" name="テキスト ボックス 145"/>
        <xdr:cNvSpPr txBox="1"/>
      </xdr:nvSpPr>
      <xdr:spPr>
        <a:xfrm>
          <a:off x="863111" y="101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170058</xdr:rowOff>
    </xdr:from>
    <xdr:to>
      <xdr:col>6</xdr:col>
      <xdr:colOff>511175</xdr:colOff>
      <xdr:row>77</xdr:row>
      <xdr:rowOff>99833</xdr:rowOff>
    </xdr:to>
    <xdr:cxnSp macro="">
      <xdr:nvCxnSpPr>
        <xdr:cNvPr id="173" name="直線コネクタ 172"/>
        <xdr:cNvCxnSpPr/>
      </xdr:nvCxnSpPr>
      <xdr:spPr>
        <a:xfrm flipV="1">
          <a:off x="3797300" y="13200258"/>
          <a:ext cx="838200" cy="10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84013</xdr:rowOff>
    </xdr:from>
    <xdr:to>
      <xdr:col>5</xdr:col>
      <xdr:colOff>358775</xdr:colOff>
      <xdr:row>77</xdr:row>
      <xdr:rowOff>99833</xdr:rowOff>
    </xdr:to>
    <xdr:cxnSp macro="">
      <xdr:nvCxnSpPr>
        <xdr:cNvPr id="176" name="直線コネクタ 175"/>
        <xdr:cNvCxnSpPr/>
      </xdr:nvCxnSpPr>
      <xdr:spPr>
        <a:xfrm>
          <a:off x="2908300" y="13285663"/>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84013</xdr:rowOff>
    </xdr:from>
    <xdr:to>
      <xdr:col>4</xdr:col>
      <xdr:colOff>155575</xdr:colOff>
      <xdr:row>77</xdr:row>
      <xdr:rowOff>113320</xdr:rowOff>
    </xdr:to>
    <xdr:cxnSp macro="">
      <xdr:nvCxnSpPr>
        <xdr:cNvPr id="179" name="直線コネクタ 178"/>
        <xdr:cNvCxnSpPr/>
      </xdr:nvCxnSpPr>
      <xdr:spPr>
        <a:xfrm flipV="1">
          <a:off x="2019300" y="1328566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78253</xdr:rowOff>
    </xdr:from>
    <xdr:to>
      <xdr:col>2</xdr:col>
      <xdr:colOff>638175</xdr:colOff>
      <xdr:row>77</xdr:row>
      <xdr:rowOff>113320</xdr:rowOff>
    </xdr:to>
    <xdr:cxnSp macro="">
      <xdr:nvCxnSpPr>
        <xdr:cNvPr id="182" name="直線コネクタ 181"/>
        <xdr:cNvCxnSpPr/>
      </xdr:nvCxnSpPr>
      <xdr:spPr>
        <a:xfrm>
          <a:off x="1130300" y="13279903"/>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119258</xdr:rowOff>
    </xdr:from>
    <xdr:to>
      <xdr:col>6</xdr:col>
      <xdr:colOff>561975</xdr:colOff>
      <xdr:row>77</xdr:row>
      <xdr:rowOff>49408</xdr:rowOff>
    </xdr:to>
    <xdr:sp macro="" textlink="">
      <xdr:nvSpPr>
        <xdr:cNvPr id="192" name="円/楕円 191"/>
        <xdr:cNvSpPr/>
      </xdr:nvSpPr>
      <xdr:spPr>
        <a:xfrm>
          <a:off x="4584700" y="131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142135</xdr:rowOff>
    </xdr:from>
    <xdr:ext cx="469744" cy="259045"/>
    <xdr:sp macro="" textlink="">
      <xdr:nvSpPr>
        <xdr:cNvPr id="193" name="維持補修費該当値テキスト"/>
        <xdr:cNvSpPr txBox="1"/>
      </xdr:nvSpPr>
      <xdr:spPr>
        <a:xfrm>
          <a:off x="4686300" y="1300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49033</xdr:rowOff>
    </xdr:from>
    <xdr:to>
      <xdr:col>5</xdr:col>
      <xdr:colOff>409575</xdr:colOff>
      <xdr:row>77</xdr:row>
      <xdr:rowOff>150633</xdr:rowOff>
    </xdr:to>
    <xdr:sp macro="" textlink="">
      <xdr:nvSpPr>
        <xdr:cNvPr id="194" name="円/楕円 193"/>
        <xdr:cNvSpPr/>
      </xdr:nvSpPr>
      <xdr:spPr>
        <a:xfrm>
          <a:off x="3746500" y="132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167160</xdr:rowOff>
    </xdr:from>
    <xdr:ext cx="469744" cy="259045"/>
    <xdr:sp macro="" textlink="">
      <xdr:nvSpPr>
        <xdr:cNvPr id="195" name="テキスト ボックス 194"/>
        <xdr:cNvSpPr txBox="1"/>
      </xdr:nvSpPr>
      <xdr:spPr>
        <a:xfrm>
          <a:off x="3562427" y="1302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33213</xdr:rowOff>
    </xdr:from>
    <xdr:to>
      <xdr:col>4</xdr:col>
      <xdr:colOff>206375</xdr:colOff>
      <xdr:row>77</xdr:row>
      <xdr:rowOff>134813</xdr:rowOff>
    </xdr:to>
    <xdr:sp macro="" textlink="">
      <xdr:nvSpPr>
        <xdr:cNvPr id="196" name="円/楕円 195"/>
        <xdr:cNvSpPr/>
      </xdr:nvSpPr>
      <xdr:spPr>
        <a:xfrm>
          <a:off x="2857500" y="132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151340</xdr:rowOff>
    </xdr:from>
    <xdr:ext cx="469744" cy="259045"/>
    <xdr:sp macro="" textlink="">
      <xdr:nvSpPr>
        <xdr:cNvPr id="197" name="テキスト ボックス 196"/>
        <xdr:cNvSpPr txBox="1"/>
      </xdr:nvSpPr>
      <xdr:spPr>
        <a:xfrm>
          <a:off x="2673427" y="130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62520</xdr:rowOff>
    </xdr:from>
    <xdr:to>
      <xdr:col>3</xdr:col>
      <xdr:colOff>3175</xdr:colOff>
      <xdr:row>77</xdr:row>
      <xdr:rowOff>164120</xdr:rowOff>
    </xdr:to>
    <xdr:sp macro="" textlink="">
      <xdr:nvSpPr>
        <xdr:cNvPr id="198" name="円/楕円 197"/>
        <xdr:cNvSpPr/>
      </xdr:nvSpPr>
      <xdr:spPr>
        <a:xfrm>
          <a:off x="1968500" y="132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155247</xdr:rowOff>
    </xdr:from>
    <xdr:ext cx="469744" cy="259045"/>
    <xdr:sp macro="" textlink="">
      <xdr:nvSpPr>
        <xdr:cNvPr id="199" name="テキスト ボックス 198"/>
        <xdr:cNvSpPr txBox="1"/>
      </xdr:nvSpPr>
      <xdr:spPr>
        <a:xfrm>
          <a:off x="1784427" y="1335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27453</xdr:rowOff>
    </xdr:from>
    <xdr:to>
      <xdr:col>1</xdr:col>
      <xdr:colOff>485775</xdr:colOff>
      <xdr:row>77</xdr:row>
      <xdr:rowOff>129053</xdr:rowOff>
    </xdr:to>
    <xdr:sp macro="" textlink="">
      <xdr:nvSpPr>
        <xdr:cNvPr id="200" name="円/楕円 199"/>
        <xdr:cNvSpPr/>
      </xdr:nvSpPr>
      <xdr:spPr>
        <a:xfrm>
          <a:off x="1079500" y="13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145580</xdr:rowOff>
    </xdr:from>
    <xdr:ext cx="469744" cy="259045"/>
    <xdr:sp macro="" textlink="">
      <xdr:nvSpPr>
        <xdr:cNvPr id="201" name="テキスト ボックス 200"/>
        <xdr:cNvSpPr txBox="1"/>
      </xdr:nvSpPr>
      <xdr:spPr>
        <a:xfrm>
          <a:off x="895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116824</xdr:rowOff>
    </xdr:from>
    <xdr:to>
      <xdr:col>6</xdr:col>
      <xdr:colOff>511175</xdr:colOff>
      <xdr:row>95</xdr:row>
      <xdr:rowOff>18966</xdr:rowOff>
    </xdr:to>
    <xdr:cxnSp macro="">
      <xdr:nvCxnSpPr>
        <xdr:cNvPr id="233" name="直線コネクタ 232"/>
        <xdr:cNvCxnSpPr/>
      </xdr:nvCxnSpPr>
      <xdr:spPr>
        <a:xfrm flipV="1">
          <a:off x="3797300" y="16233124"/>
          <a:ext cx="838200" cy="7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18966</xdr:rowOff>
    </xdr:from>
    <xdr:to>
      <xdr:col>5</xdr:col>
      <xdr:colOff>358775</xdr:colOff>
      <xdr:row>95</xdr:row>
      <xdr:rowOff>145872</xdr:rowOff>
    </xdr:to>
    <xdr:cxnSp macro="">
      <xdr:nvCxnSpPr>
        <xdr:cNvPr id="236" name="直線コネクタ 235"/>
        <xdr:cNvCxnSpPr/>
      </xdr:nvCxnSpPr>
      <xdr:spPr>
        <a:xfrm flipV="1">
          <a:off x="2908300" y="16306716"/>
          <a:ext cx="889000" cy="1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145872</xdr:rowOff>
    </xdr:from>
    <xdr:to>
      <xdr:col>4</xdr:col>
      <xdr:colOff>155575</xdr:colOff>
      <xdr:row>96</xdr:row>
      <xdr:rowOff>26330</xdr:rowOff>
    </xdr:to>
    <xdr:cxnSp macro="">
      <xdr:nvCxnSpPr>
        <xdr:cNvPr id="239" name="直線コネクタ 238"/>
        <xdr:cNvCxnSpPr/>
      </xdr:nvCxnSpPr>
      <xdr:spPr>
        <a:xfrm flipV="1">
          <a:off x="2019300" y="16433622"/>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26330</xdr:rowOff>
    </xdr:from>
    <xdr:to>
      <xdr:col>2</xdr:col>
      <xdr:colOff>638175</xdr:colOff>
      <xdr:row>96</xdr:row>
      <xdr:rowOff>50873</xdr:rowOff>
    </xdr:to>
    <xdr:cxnSp macro="">
      <xdr:nvCxnSpPr>
        <xdr:cNvPr id="242" name="直線コネクタ 241"/>
        <xdr:cNvCxnSpPr/>
      </xdr:nvCxnSpPr>
      <xdr:spPr>
        <a:xfrm flipV="1">
          <a:off x="1130300" y="16485530"/>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66024</xdr:rowOff>
    </xdr:from>
    <xdr:to>
      <xdr:col>6</xdr:col>
      <xdr:colOff>561975</xdr:colOff>
      <xdr:row>94</xdr:row>
      <xdr:rowOff>167624</xdr:rowOff>
    </xdr:to>
    <xdr:sp macro="" textlink="">
      <xdr:nvSpPr>
        <xdr:cNvPr id="252" name="円/楕円 251"/>
        <xdr:cNvSpPr/>
      </xdr:nvSpPr>
      <xdr:spPr>
        <a:xfrm>
          <a:off x="4584700" y="161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88901</xdr:rowOff>
    </xdr:from>
    <xdr:ext cx="599010" cy="259045"/>
    <xdr:sp macro="" textlink="">
      <xdr:nvSpPr>
        <xdr:cNvPr id="253" name="扶助費該当値テキスト"/>
        <xdr:cNvSpPr txBox="1"/>
      </xdr:nvSpPr>
      <xdr:spPr>
        <a:xfrm>
          <a:off x="4686300" y="1603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111,401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139616</xdr:rowOff>
    </xdr:from>
    <xdr:to>
      <xdr:col>5</xdr:col>
      <xdr:colOff>409575</xdr:colOff>
      <xdr:row>95</xdr:row>
      <xdr:rowOff>69766</xdr:rowOff>
    </xdr:to>
    <xdr:sp macro="" textlink="">
      <xdr:nvSpPr>
        <xdr:cNvPr id="254" name="円/楕円 253"/>
        <xdr:cNvSpPr/>
      </xdr:nvSpPr>
      <xdr:spPr>
        <a:xfrm>
          <a:off x="3746500" y="16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86293</xdr:rowOff>
    </xdr:from>
    <xdr:ext cx="599010" cy="259045"/>
    <xdr:sp macro="" textlink="">
      <xdr:nvSpPr>
        <xdr:cNvPr id="255" name="テキスト ボックス 254"/>
        <xdr:cNvSpPr txBox="1"/>
      </xdr:nvSpPr>
      <xdr:spPr>
        <a:xfrm>
          <a:off x="3497794" y="160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95072</xdr:rowOff>
    </xdr:from>
    <xdr:to>
      <xdr:col>4</xdr:col>
      <xdr:colOff>206375</xdr:colOff>
      <xdr:row>96</xdr:row>
      <xdr:rowOff>25222</xdr:rowOff>
    </xdr:to>
    <xdr:sp macro="" textlink="">
      <xdr:nvSpPr>
        <xdr:cNvPr id="256" name="円/楕円 255"/>
        <xdr:cNvSpPr/>
      </xdr:nvSpPr>
      <xdr:spPr>
        <a:xfrm>
          <a:off x="2857500" y="16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41749</xdr:rowOff>
    </xdr:from>
    <xdr:ext cx="534377" cy="259045"/>
    <xdr:sp macro="" textlink="">
      <xdr:nvSpPr>
        <xdr:cNvPr id="257" name="テキスト ボックス 256"/>
        <xdr:cNvSpPr txBox="1"/>
      </xdr:nvSpPr>
      <xdr:spPr>
        <a:xfrm>
          <a:off x="2641111" y="161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99,122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146980</xdr:rowOff>
    </xdr:from>
    <xdr:to>
      <xdr:col>3</xdr:col>
      <xdr:colOff>3175</xdr:colOff>
      <xdr:row>96</xdr:row>
      <xdr:rowOff>77130</xdr:rowOff>
    </xdr:to>
    <xdr:sp macro="" textlink="">
      <xdr:nvSpPr>
        <xdr:cNvPr id="258" name="円/楕円 257"/>
        <xdr:cNvSpPr/>
      </xdr:nvSpPr>
      <xdr:spPr>
        <a:xfrm>
          <a:off x="1968500" y="164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93657</xdr:rowOff>
    </xdr:from>
    <xdr:ext cx="534377" cy="259045"/>
    <xdr:sp macro="" textlink="">
      <xdr:nvSpPr>
        <xdr:cNvPr id="259" name="テキスト ボックス 258"/>
        <xdr:cNvSpPr txBox="1"/>
      </xdr:nvSpPr>
      <xdr:spPr>
        <a:xfrm>
          <a:off x="1752111" y="162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xdr:rowOff>
    </xdr:from>
    <xdr:to>
      <xdr:col>1</xdr:col>
      <xdr:colOff>485775</xdr:colOff>
      <xdr:row>96</xdr:row>
      <xdr:rowOff>101673</xdr:rowOff>
    </xdr:to>
    <xdr:sp macro="" textlink="">
      <xdr:nvSpPr>
        <xdr:cNvPr id="260" name="円/楕円 259"/>
        <xdr:cNvSpPr/>
      </xdr:nvSpPr>
      <xdr:spPr>
        <a:xfrm>
          <a:off x="1079500" y="1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118200</xdr:rowOff>
    </xdr:from>
    <xdr:ext cx="534377" cy="259045"/>
    <xdr:sp macro="" textlink="">
      <xdr:nvSpPr>
        <xdr:cNvPr id="261" name="テキスト ボックス 260"/>
        <xdr:cNvSpPr txBox="1"/>
      </xdr:nvSpPr>
      <xdr:spPr>
        <a:xfrm>
          <a:off x="863111" y="162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111678</xdr:rowOff>
    </xdr:from>
    <xdr:to>
      <xdr:col>15</xdr:col>
      <xdr:colOff>180975</xdr:colOff>
      <xdr:row>39</xdr:row>
      <xdr:rowOff>40964</xdr:rowOff>
    </xdr:to>
    <xdr:cxnSp macro="">
      <xdr:nvCxnSpPr>
        <xdr:cNvPr id="291" name="直線コネクタ 290"/>
        <xdr:cNvCxnSpPr/>
      </xdr:nvCxnSpPr>
      <xdr:spPr>
        <a:xfrm flipV="1">
          <a:off x="9639300" y="6626778"/>
          <a:ext cx="8382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40964</xdr:rowOff>
    </xdr:from>
    <xdr:to>
      <xdr:col>14</xdr:col>
      <xdr:colOff>28575</xdr:colOff>
      <xdr:row>39</xdr:row>
      <xdr:rowOff>81655</xdr:rowOff>
    </xdr:to>
    <xdr:cxnSp macro="">
      <xdr:nvCxnSpPr>
        <xdr:cNvPr id="294" name="直線コネクタ 293"/>
        <xdr:cNvCxnSpPr/>
      </xdr:nvCxnSpPr>
      <xdr:spPr>
        <a:xfrm flipV="1">
          <a:off x="8750300" y="672751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11608</xdr:rowOff>
    </xdr:from>
    <xdr:to>
      <xdr:col>12</xdr:col>
      <xdr:colOff>511175</xdr:colOff>
      <xdr:row>39</xdr:row>
      <xdr:rowOff>81655</xdr:rowOff>
    </xdr:to>
    <xdr:cxnSp macro="">
      <xdr:nvCxnSpPr>
        <xdr:cNvPr id="297" name="直線コネクタ 296"/>
        <xdr:cNvCxnSpPr/>
      </xdr:nvCxnSpPr>
      <xdr:spPr>
        <a:xfrm>
          <a:off x="7861300" y="6698158"/>
          <a:ext cx="889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136309</xdr:rowOff>
    </xdr:from>
    <xdr:to>
      <xdr:col>11</xdr:col>
      <xdr:colOff>307975</xdr:colOff>
      <xdr:row>39</xdr:row>
      <xdr:rowOff>11608</xdr:rowOff>
    </xdr:to>
    <xdr:cxnSp macro="">
      <xdr:nvCxnSpPr>
        <xdr:cNvPr id="300" name="直線コネクタ 299"/>
        <xdr:cNvCxnSpPr/>
      </xdr:nvCxnSpPr>
      <xdr:spPr>
        <a:xfrm>
          <a:off x="6972300" y="6651409"/>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60878</xdr:rowOff>
    </xdr:from>
    <xdr:to>
      <xdr:col>15</xdr:col>
      <xdr:colOff>231775</xdr:colOff>
      <xdr:row>38</xdr:row>
      <xdr:rowOff>162478</xdr:rowOff>
    </xdr:to>
    <xdr:sp macro="" textlink="">
      <xdr:nvSpPr>
        <xdr:cNvPr id="310" name="円/楕円 309"/>
        <xdr:cNvSpPr/>
      </xdr:nvSpPr>
      <xdr:spPr>
        <a:xfrm>
          <a:off x="10426700" y="65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39305</xdr:rowOff>
    </xdr:from>
    <xdr:ext cx="534377" cy="259045"/>
    <xdr:sp macro="" textlink="">
      <xdr:nvSpPr>
        <xdr:cNvPr id="311" name="補助費等該当値テキスト"/>
        <xdr:cNvSpPr txBox="1"/>
      </xdr:nvSpPr>
      <xdr:spPr>
        <a:xfrm>
          <a:off x="10528300"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161614</xdr:rowOff>
    </xdr:from>
    <xdr:to>
      <xdr:col>14</xdr:col>
      <xdr:colOff>79375</xdr:colOff>
      <xdr:row>39</xdr:row>
      <xdr:rowOff>91764</xdr:rowOff>
    </xdr:to>
    <xdr:sp macro="" textlink="">
      <xdr:nvSpPr>
        <xdr:cNvPr id="312" name="円/楕円 311"/>
        <xdr:cNvSpPr/>
      </xdr:nvSpPr>
      <xdr:spPr>
        <a:xfrm>
          <a:off x="9588500" y="66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82891</xdr:rowOff>
    </xdr:from>
    <xdr:ext cx="534377" cy="259045"/>
    <xdr:sp macro="" textlink="">
      <xdr:nvSpPr>
        <xdr:cNvPr id="313" name="テキスト ボックス 312"/>
        <xdr:cNvSpPr txBox="1"/>
      </xdr:nvSpPr>
      <xdr:spPr>
        <a:xfrm>
          <a:off x="9372111" y="67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30855</xdr:rowOff>
    </xdr:from>
    <xdr:to>
      <xdr:col>12</xdr:col>
      <xdr:colOff>561975</xdr:colOff>
      <xdr:row>39</xdr:row>
      <xdr:rowOff>132455</xdr:rowOff>
    </xdr:to>
    <xdr:sp macro="" textlink="">
      <xdr:nvSpPr>
        <xdr:cNvPr id="314" name="円/楕円 313"/>
        <xdr:cNvSpPr/>
      </xdr:nvSpPr>
      <xdr:spPr>
        <a:xfrm>
          <a:off x="8699500" y="6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123582</xdr:rowOff>
    </xdr:from>
    <xdr:ext cx="534377" cy="259045"/>
    <xdr:sp macro="" textlink="">
      <xdr:nvSpPr>
        <xdr:cNvPr id="315" name="テキスト ボックス 314"/>
        <xdr:cNvSpPr txBox="1"/>
      </xdr:nvSpPr>
      <xdr:spPr>
        <a:xfrm>
          <a:off x="8483111" y="68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132258</xdr:rowOff>
    </xdr:from>
    <xdr:to>
      <xdr:col>11</xdr:col>
      <xdr:colOff>358775</xdr:colOff>
      <xdr:row>39</xdr:row>
      <xdr:rowOff>62408</xdr:rowOff>
    </xdr:to>
    <xdr:sp macro="" textlink="">
      <xdr:nvSpPr>
        <xdr:cNvPr id="316" name="円/楕円 315"/>
        <xdr:cNvSpPr/>
      </xdr:nvSpPr>
      <xdr:spPr>
        <a:xfrm>
          <a:off x="7810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53535</xdr:rowOff>
    </xdr:from>
    <xdr:ext cx="534377" cy="259045"/>
    <xdr:sp macro="" textlink="">
      <xdr:nvSpPr>
        <xdr:cNvPr id="317" name="テキスト ボックス 316"/>
        <xdr:cNvSpPr txBox="1"/>
      </xdr:nvSpPr>
      <xdr:spPr>
        <a:xfrm>
          <a:off x="7594111" y="67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85509</xdr:rowOff>
    </xdr:from>
    <xdr:to>
      <xdr:col>10</xdr:col>
      <xdr:colOff>155575</xdr:colOff>
      <xdr:row>39</xdr:row>
      <xdr:rowOff>15659</xdr:rowOff>
    </xdr:to>
    <xdr:sp macro="" textlink="">
      <xdr:nvSpPr>
        <xdr:cNvPr id="318" name="円/楕円 317"/>
        <xdr:cNvSpPr/>
      </xdr:nvSpPr>
      <xdr:spPr>
        <a:xfrm>
          <a:off x="6921500" y="66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6786</xdr:rowOff>
    </xdr:from>
    <xdr:ext cx="534377" cy="259045"/>
    <xdr:sp macro="" textlink="">
      <xdr:nvSpPr>
        <xdr:cNvPr id="319" name="テキスト ボックス 318"/>
        <xdr:cNvSpPr txBox="1"/>
      </xdr:nvSpPr>
      <xdr:spPr>
        <a:xfrm>
          <a:off x="6705111" y="66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65977</xdr:rowOff>
    </xdr:from>
    <xdr:to>
      <xdr:col>15</xdr:col>
      <xdr:colOff>180975</xdr:colOff>
      <xdr:row>58</xdr:row>
      <xdr:rowOff>78739</xdr:rowOff>
    </xdr:to>
    <xdr:cxnSp macro="">
      <xdr:nvCxnSpPr>
        <xdr:cNvPr id="348" name="直線コネクタ 347"/>
        <xdr:cNvCxnSpPr/>
      </xdr:nvCxnSpPr>
      <xdr:spPr>
        <a:xfrm>
          <a:off x="9639300" y="10010077"/>
          <a:ext cx="8382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47019</xdr:rowOff>
    </xdr:from>
    <xdr:to>
      <xdr:col>14</xdr:col>
      <xdr:colOff>28575</xdr:colOff>
      <xdr:row>58</xdr:row>
      <xdr:rowOff>65977</xdr:rowOff>
    </xdr:to>
    <xdr:cxnSp macro="">
      <xdr:nvCxnSpPr>
        <xdr:cNvPr id="351" name="直線コネクタ 350"/>
        <xdr:cNvCxnSpPr/>
      </xdr:nvCxnSpPr>
      <xdr:spPr>
        <a:xfrm>
          <a:off x="8750300" y="9991119"/>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47019</xdr:rowOff>
    </xdr:from>
    <xdr:to>
      <xdr:col>12</xdr:col>
      <xdr:colOff>511175</xdr:colOff>
      <xdr:row>58</xdr:row>
      <xdr:rowOff>156645</xdr:rowOff>
    </xdr:to>
    <xdr:cxnSp macro="">
      <xdr:nvCxnSpPr>
        <xdr:cNvPr id="354" name="直線コネクタ 353"/>
        <xdr:cNvCxnSpPr/>
      </xdr:nvCxnSpPr>
      <xdr:spPr>
        <a:xfrm flipV="1">
          <a:off x="7861300" y="9991119"/>
          <a:ext cx="889000" cy="1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131890</xdr:rowOff>
    </xdr:from>
    <xdr:to>
      <xdr:col>11</xdr:col>
      <xdr:colOff>307975</xdr:colOff>
      <xdr:row>58</xdr:row>
      <xdr:rowOff>156645</xdr:rowOff>
    </xdr:to>
    <xdr:cxnSp macro="">
      <xdr:nvCxnSpPr>
        <xdr:cNvPr id="357" name="直線コネクタ 356"/>
        <xdr:cNvCxnSpPr/>
      </xdr:nvCxnSpPr>
      <xdr:spPr>
        <a:xfrm>
          <a:off x="6972300" y="10075990"/>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27939</xdr:rowOff>
    </xdr:from>
    <xdr:to>
      <xdr:col>15</xdr:col>
      <xdr:colOff>231775</xdr:colOff>
      <xdr:row>58</xdr:row>
      <xdr:rowOff>129539</xdr:rowOff>
    </xdr:to>
    <xdr:sp macro="" textlink="">
      <xdr:nvSpPr>
        <xdr:cNvPr id="367" name="円/楕円 366"/>
        <xdr:cNvSpPr/>
      </xdr:nvSpPr>
      <xdr:spPr>
        <a:xfrm>
          <a:off x="10426700" y="99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158766</xdr:rowOff>
    </xdr:from>
    <xdr:ext cx="599010" cy="259045"/>
    <xdr:sp macro="" textlink="">
      <xdr:nvSpPr>
        <xdr:cNvPr id="368" name="普通建設事業費該当値テキスト"/>
        <xdr:cNvSpPr txBox="1"/>
      </xdr:nvSpPr>
      <xdr:spPr>
        <a:xfrm>
          <a:off x="10528300" y="975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15177</xdr:rowOff>
    </xdr:from>
    <xdr:to>
      <xdr:col>14</xdr:col>
      <xdr:colOff>79375</xdr:colOff>
      <xdr:row>58</xdr:row>
      <xdr:rowOff>116777</xdr:rowOff>
    </xdr:to>
    <xdr:sp macro="" textlink="">
      <xdr:nvSpPr>
        <xdr:cNvPr id="369" name="円/楕円 368"/>
        <xdr:cNvSpPr/>
      </xdr:nvSpPr>
      <xdr:spPr>
        <a:xfrm>
          <a:off x="9588500" y="99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133304</xdr:rowOff>
    </xdr:from>
    <xdr:ext cx="599010" cy="259045"/>
    <xdr:sp macro="" textlink="">
      <xdr:nvSpPr>
        <xdr:cNvPr id="370" name="テキスト ボックス 369"/>
        <xdr:cNvSpPr txBox="1"/>
      </xdr:nvSpPr>
      <xdr:spPr>
        <a:xfrm>
          <a:off x="9339794" y="973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167669</xdr:rowOff>
    </xdr:from>
    <xdr:to>
      <xdr:col>12</xdr:col>
      <xdr:colOff>561975</xdr:colOff>
      <xdr:row>58</xdr:row>
      <xdr:rowOff>97819</xdr:rowOff>
    </xdr:to>
    <xdr:sp macro="" textlink="">
      <xdr:nvSpPr>
        <xdr:cNvPr id="371" name="円/楕円 370"/>
        <xdr:cNvSpPr/>
      </xdr:nvSpPr>
      <xdr:spPr>
        <a:xfrm>
          <a:off x="8699500" y="9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114346</xdr:rowOff>
    </xdr:from>
    <xdr:ext cx="599010" cy="259045"/>
    <xdr:sp macro="" textlink="">
      <xdr:nvSpPr>
        <xdr:cNvPr id="372" name="テキスト ボックス 371"/>
        <xdr:cNvSpPr txBox="1"/>
      </xdr:nvSpPr>
      <xdr:spPr>
        <a:xfrm>
          <a:off x="8450794" y="97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105845</xdr:rowOff>
    </xdr:from>
    <xdr:to>
      <xdr:col>11</xdr:col>
      <xdr:colOff>358775</xdr:colOff>
      <xdr:row>59</xdr:row>
      <xdr:rowOff>35995</xdr:rowOff>
    </xdr:to>
    <xdr:sp macro="" textlink="">
      <xdr:nvSpPr>
        <xdr:cNvPr id="373" name="円/楕円 372"/>
        <xdr:cNvSpPr/>
      </xdr:nvSpPr>
      <xdr:spPr>
        <a:xfrm>
          <a:off x="7810500" y="10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27122</xdr:rowOff>
    </xdr:from>
    <xdr:ext cx="534377" cy="259045"/>
    <xdr:sp macro="" textlink="">
      <xdr:nvSpPr>
        <xdr:cNvPr id="374" name="テキスト ボックス 373"/>
        <xdr:cNvSpPr txBox="1"/>
      </xdr:nvSpPr>
      <xdr:spPr>
        <a:xfrm>
          <a:off x="7594111" y="101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81090</xdr:rowOff>
    </xdr:from>
    <xdr:to>
      <xdr:col>10</xdr:col>
      <xdr:colOff>155575</xdr:colOff>
      <xdr:row>59</xdr:row>
      <xdr:rowOff>11240</xdr:rowOff>
    </xdr:to>
    <xdr:sp macro="" textlink="">
      <xdr:nvSpPr>
        <xdr:cNvPr id="375" name="円/楕円 374"/>
        <xdr:cNvSpPr/>
      </xdr:nvSpPr>
      <xdr:spPr>
        <a:xfrm>
          <a:off x="6921500" y="100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27767</xdr:rowOff>
    </xdr:from>
    <xdr:ext cx="534377" cy="259045"/>
    <xdr:sp macro="" textlink="">
      <xdr:nvSpPr>
        <xdr:cNvPr id="376" name="テキスト ボックス 375"/>
        <xdr:cNvSpPr txBox="1"/>
      </xdr:nvSpPr>
      <xdr:spPr>
        <a:xfrm>
          <a:off x="6705111" y="98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29130</xdr:rowOff>
    </xdr:from>
    <xdr:to>
      <xdr:col>15</xdr:col>
      <xdr:colOff>180975</xdr:colOff>
      <xdr:row>78</xdr:row>
      <xdr:rowOff>138404</xdr:rowOff>
    </xdr:to>
    <xdr:cxnSp macro="">
      <xdr:nvCxnSpPr>
        <xdr:cNvPr id="405" name="直線コネクタ 404"/>
        <xdr:cNvCxnSpPr/>
      </xdr:nvCxnSpPr>
      <xdr:spPr>
        <a:xfrm>
          <a:off x="9639300" y="13402230"/>
          <a:ext cx="838200" cy="10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87604</xdr:rowOff>
    </xdr:from>
    <xdr:to>
      <xdr:col>15</xdr:col>
      <xdr:colOff>231775</xdr:colOff>
      <xdr:row>79</xdr:row>
      <xdr:rowOff>17754</xdr:rowOff>
    </xdr:to>
    <xdr:sp macro="" textlink="">
      <xdr:nvSpPr>
        <xdr:cNvPr id="415" name="円/楕円 414"/>
        <xdr:cNvSpPr/>
      </xdr:nvSpPr>
      <xdr:spPr>
        <a:xfrm>
          <a:off x="10426700" y="134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149780</xdr:rowOff>
    </xdr:from>
    <xdr:to>
      <xdr:col>14</xdr:col>
      <xdr:colOff>79375</xdr:colOff>
      <xdr:row>78</xdr:row>
      <xdr:rowOff>79930</xdr:rowOff>
    </xdr:to>
    <xdr:sp macro="" textlink="">
      <xdr:nvSpPr>
        <xdr:cNvPr id="417" name="円/楕円 416"/>
        <xdr:cNvSpPr/>
      </xdr:nvSpPr>
      <xdr:spPr>
        <a:xfrm>
          <a:off x="9588500" y="133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96457</xdr:rowOff>
    </xdr:from>
    <xdr:ext cx="534377" cy="259045"/>
    <xdr:sp macro="" textlink="">
      <xdr:nvSpPr>
        <xdr:cNvPr id="418" name="テキスト ボックス 417"/>
        <xdr:cNvSpPr txBox="1"/>
      </xdr:nvSpPr>
      <xdr:spPr>
        <a:xfrm>
          <a:off x="9372111" y="131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168511</xdr:rowOff>
    </xdr:from>
    <xdr:to>
      <xdr:col>15</xdr:col>
      <xdr:colOff>180975</xdr:colOff>
      <xdr:row>99</xdr:row>
      <xdr:rowOff>26513</xdr:rowOff>
    </xdr:to>
    <xdr:cxnSp macro="">
      <xdr:nvCxnSpPr>
        <xdr:cNvPr id="447" name="直線コネクタ 446"/>
        <xdr:cNvCxnSpPr/>
      </xdr:nvCxnSpPr>
      <xdr:spPr>
        <a:xfrm flipV="1">
          <a:off x="9639300" y="16970611"/>
          <a:ext cx="8382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117711</xdr:rowOff>
    </xdr:from>
    <xdr:to>
      <xdr:col>15</xdr:col>
      <xdr:colOff>231775</xdr:colOff>
      <xdr:row>99</xdr:row>
      <xdr:rowOff>47861</xdr:rowOff>
    </xdr:to>
    <xdr:sp macro="" textlink="">
      <xdr:nvSpPr>
        <xdr:cNvPr id="457" name="円/楕円 456"/>
        <xdr:cNvSpPr/>
      </xdr:nvSpPr>
      <xdr:spPr>
        <a:xfrm>
          <a:off x="10426700" y="16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32638</xdr:rowOff>
    </xdr:from>
    <xdr:ext cx="469744" cy="259045"/>
    <xdr:sp macro="" textlink="">
      <xdr:nvSpPr>
        <xdr:cNvPr id="458" name="普通建設事業費 （ うち更新整備　）該当値テキスト"/>
        <xdr:cNvSpPr txBox="1"/>
      </xdr:nvSpPr>
      <xdr:spPr>
        <a:xfrm>
          <a:off x="10528300" y="1683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147163</xdr:rowOff>
    </xdr:from>
    <xdr:to>
      <xdr:col>14</xdr:col>
      <xdr:colOff>79375</xdr:colOff>
      <xdr:row>99</xdr:row>
      <xdr:rowOff>77313</xdr:rowOff>
    </xdr:to>
    <xdr:sp macro="" textlink="">
      <xdr:nvSpPr>
        <xdr:cNvPr id="459" name="円/楕円 458"/>
        <xdr:cNvSpPr/>
      </xdr:nvSpPr>
      <xdr:spPr>
        <a:xfrm>
          <a:off x="9588500" y="169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68440</xdr:rowOff>
    </xdr:from>
    <xdr:ext cx="469744" cy="259045"/>
    <xdr:sp macro="" textlink="">
      <xdr:nvSpPr>
        <xdr:cNvPr id="460" name="テキスト ボックス 459"/>
        <xdr:cNvSpPr txBox="1"/>
      </xdr:nvSpPr>
      <xdr:spPr>
        <a:xfrm>
          <a:off x="9404427" y="170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138640</xdr:rowOff>
    </xdr:from>
    <xdr:to>
      <xdr:col>23</xdr:col>
      <xdr:colOff>517525</xdr:colOff>
      <xdr:row>38</xdr:row>
      <xdr:rowOff>139700</xdr:rowOff>
    </xdr:to>
    <xdr:cxnSp macro="">
      <xdr:nvCxnSpPr>
        <xdr:cNvPr id="487" name="直線コネクタ 486"/>
        <xdr:cNvCxnSpPr/>
      </xdr:nvCxnSpPr>
      <xdr:spPr>
        <a:xfrm flipV="1">
          <a:off x="15481300" y="6653740"/>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0" name="直線コネクタ 48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139654</xdr:rowOff>
    </xdr:from>
    <xdr:to>
      <xdr:col>21</xdr:col>
      <xdr:colOff>161925</xdr:colOff>
      <xdr:row>38</xdr:row>
      <xdr:rowOff>139700</xdr:rowOff>
    </xdr:to>
    <xdr:cxnSp macro="">
      <xdr:nvCxnSpPr>
        <xdr:cNvPr id="493" name="直線コネクタ 492"/>
        <xdr:cNvCxnSpPr/>
      </xdr:nvCxnSpPr>
      <xdr:spPr>
        <a:xfrm>
          <a:off x="13703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136719</xdr:rowOff>
    </xdr:from>
    <xdr:to>
      <xdr:col>19</xdr:col>
      <xdr:colOff>644525</xdr:colOff>
      <xdr:row>38</xdr:row>
      <xdr:rowOff>139654</xdr:rowOff>
    </xdr:to>
    <xdr:cxnSp macro="">
      <xdr:nvCxnSpPr>
        <xdr:cNvPr id="496" name="直線コネクタ 495"/>
        <xdr:cNvCxnSpPr/>
      </xdr:nvCxnSpPr>
      <xdr:spPr>
        <a:xfrm>
          <a:off x="12814300" y="6651819"/>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87840</xdr:rowOff>
    </xdr:from>
    <xdr:to>
      <xdr:col>23</xdr:col>
      <xdr:colOff>568325</xdr:colOff>
      <xdr:row>39</xdr:row>
      <xdr:rowOff>17990</xdr:rowOff>
    </xdr:to>
    <xdr:sp macro="" textlink="">
      <xdr:nvSpPr>
        <xdr:cNvPr id="506" name="円/楕円 505"/>
        <xdr:cNvSpPr/>
      </xdr:nvSpPr>
      <xdr:spPr>
        <a:xfrm>
          <a:off x="16268700" y="6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88854</xdr:rowOff>
    </xdr:from>
    <xdr:to>
      <xdr:col>20</xdr:col>
      <xdr:colOff>9525</xdr:colOff>
      <xdr:row>39</xdr:row>
      <xdr:rowOff>19004</xdr:rowOff>
    </xdr:to>
    <xdr:sp macro="" textlink="">
      <xdr:nvSpPr>
        <xdr:cNvPr id="512" name="円/楕円 511"/>
        <xdr:cNvSpPr/>
      </xdr:nvSpPr>
      <xdr:spPr>
        <a:xfrm>
          <a:off x="1365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10131</xdr:rowOff>
    </xdr:from>
    <xdr:ext cx="249299" cy="259045"/>
    <xdr:sp macro="" textlink="">
      <xdr:nvSpPr>
        <xdr:cNvPr id="513" name="テキスト ボックス 512"/>
        <xdr:cNvSpPr txBox="1"/>
      </xdr:nvSpPr>
      <xdr:spPr>
        <a:xfrm>
          <a:off x="1357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85919</xdr:rowOff>
    </xdr:from>
    <xdr:to>
      <xdr:col>18</xdr:col>
      <xdr:colOff>492125</xdr:colOff>
      <xdr:row>39</xdr:row>
      <xdr:rowOff>16069</xdr:rowOff>
    </xdr:to>
    <xdr:sp macro="" textlink="">
      <xdr:nvSpPr>
        <xdr:cNvPr id="514" name="円/楕円 513"/>
        <xdr:cNvSpPr/>
      </xdr:nvSpPr>
      <xdr:spPr>
        <a:xfrm>
          <a:off x="12763500" y="6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7196</xdr:rowOff>
    </xdr:from>
    <xdr:ext cx="378565" cy="259045"/>
    <xdr:sp macro="" textlink="">
      <xdr:nvSpPr>
        <xdr:cNvPr id="515" name="テキスト ボックス 514"/>
        <xdr:cNvSpPr txBox="1"/>
      </xdr:nvSpPr>
      <xdr:spPr>
        <a:xfrm>
          <a:off x="12625017" y="669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29883</xdr:rowOff>
    </xdr:from>
    <xdr:to>
      <xdr:col>23</xdr:col>
      <xdr:colOff>517525</xdr:colOff>
      <xdr:row>77</xdr:row>
      <xdr:rowOff>33541</xdr:rowOff>
    </xdr:to>
    <xdr:cxnSp macro="">
      <xdr:nvCxnSpPr>
        <xdr:cNvPr id="593" name="直線コネクタ 592"/>
        <xdr:cNvCxnSpPr/>
      </xdr:nvCxnSpPr>
      <xdr:spPr>
        <a:xfrm flipV="1">
          <a:off x="15481300" y="1323153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32753</xdr:rowOff>
    </xdr:from>
    <xdr:to>
      <xdr:col>22</xdr:col>
      <xdr:colOff>365125</xdr:colOff>
      <xdr:row>77</xdr:row>
      <xdr:rowOff>33541</xdr:rowOff>
    </xdr:to>
    <xdr:cxnSp macro="">
      <xdr:nvCxnSpPr>
        <xdr:cNvPr id="596" name="直線コネクタ 595"/>
        <xdr:cNvCxnSpPr/>
      </xdr:nvCxnSpPr>
      <xdr:spPr>
        <a:xfrm>
          <a:off x="14592300" y="13234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32753</xdr:rowOff>
    </xdr:from>
    <xdr:to>
      <xdr:col>21</xdr:col>
      <xdr:colOff>161925</xdr:colOff>
      <xdr:row>77</xdr:row>
      <xdr:rowOff>32905</xdr:rowOff>
    </xdr:to>
    <xdr:cxnSp macro="">
      <xdr:nvCxnSpPr>
        <xdr:cNvPr id="599" name="直線コネクタ 598"/>
        <xdr:cNvCxnSpPr/>
      </xdr:nvCxnSpPr>
      <xdr:spPr>
        <a:xfrm flipV="1">
          <a:off x="13703300" y="13234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31331</xdr:rowOff>
    </xdr:from>
    <xdr:to>
      <xdr:col>19</xdr:col>
      <xdr:colOff>644525</xdr:colOff>
      <xdr:row>77</xdr:row>
      <xdr:rowOff>32905</xdr:rowOff>
    </xdr:to>
    <xdr:cxnSp macro="">
      <xdr:nvCxnSpPr>
        <xdr:cNvPr id="602" name="直線コネクタ 601"/>
        <xdr:cNvCxnSpPr/>
      </xdr:nvCxnSpPr>
      <xdr:spPr>
        <a:xfrm>
          <a:off x="12814300" y="13232981"/>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150533</xdr:rowOff>
    </xdr:from>
    <xdr:to>
      <xdr:col>23</xdr:col>
      <xdr:colOff>568325</xdr:colOff>
      <xdr:row>77</xdr:row>
      <xdr:rowOff>80683</xdr:rowOff>
    </xdr:to>
    <xdr:sp macro="" textlink="">
      <xdr:nvSpPr>
        <xdr:cNvPr id="612" name="円/楕円 611"/>
        <xdr:cNvSpPr/>
      </xdr:nvSpPr>
      <xdr:spPr>
        <a:xfrm>
          <a:off x="162687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128960</xdr:rowOff>
    </xdr:from>
    <xdr:ext cx="534377" cy="259045"/>
    <xdr:sp macro="" textlink="">
      <xdr:nvSpPr>
        <xdr:cNvPr id="613" name="公債費該当値テキスト"/>
        <xdr:cNvSpPr txBox="1"/>
      </xdr:nvSpPr>
      <xdr:spPr>
        <a:xfrm>
          <a:off x="16370300" y="131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154191</xdr:rowOff>
    </xdr:from>
    <xdr:to>
      <xdr:col>22</xdr:col>
      <xdr:colOff>415925</xdr:colOff>
      <xdr:row>77</xdr:row>
      <xdr:rowOff>84341</xdr:rowOff>
    </xdr:to>
    <xdr:sp macro="" textlink="">
      <xdr:nvSpPr>
        <xdr:cNvPr id="614" name="円/楕円 613"/>
        <xdr:cNvSpPr/>
      </xdr:nvSpPr>
      <xdr:spPr>
        <a:xfrm>
          <a:off x="15430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75468</xdr:rowOff>
    </xdr:from>
    <xdr:ext cx="534377" cy="259045"/>
    <xdr:sp macro="" textlink="">
      <xdr:nvSpPr>
        <xdr:cNvPr id="615" name="テキスト ボックス 614"/>
        <xdr:cNvSpPr txBox="1"/>
      </xdr:nvSpPr>
      <xdr:spPr>
        <a:xfrm>
          <a:off x="15214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153403</xdr:rowOff>
    </xdr:from>
    <xdr:to>
      <xdr:col>21</xdr:col>
      <xdr:colOff>212725</xdr:colOff>
      <xdr:row>77</xdr:row>
      <xdr:rowOff>83553</xdr:rowOff>
    </xdr:to>
    <xdr:sp macro="" textlink="">
      <xdr:nvSpPr>
        <xdr:cNvPr id="616" name="円/楕円 615"/>
        <xdr:cNvSpPr/>
      </xdr:nvSpPr>
      <xdr:spPr>
        <a:xfrm>
          <a:off x="145415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74680</xdr:rowOff>
    </xdr:from>
    <xdr:ext cx="534377" cy="259045"/>
    <xdr:sp macro="" textlink="">
      <xdr:nvSpPr>
        <xdr:cNvPr id="617" name="テキスト ボックス 616"/>
        <xdr:cNvSpPr txBox="1"/>
      </xdr:nvSpPr>
      <xdr:spPr>
        <a:xfrm>
          <a:off x="14325111" y="132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153555</xdr:rowOff>
    </xdr:from>
    <xdr:to>
      <xdr:col>20</xdr:col>
      <xdr:colOff>9525</xdr:colOff>
      <xdr:row>77</xdr:row>
      <xdr:rowOff>83705</xdr:rowOff>
    </xdr:to>
    <xdr:sp macro="" textlink="">
      <xdr:nvSpPr>
        <xdr:cNvPr id="618" name="円/楕円 617"/>
        <xdr:cNvSpPr/>
      </xdr:nvSpPr>
      <xdr:spPr>
        <a:xfrm>
          <a:off x="13652500" y="131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74832</xdr:rowOff>
    </xdr:from>
    <xdr:ext cx="534377" cy="259045"/>
    <xdr:sp macro="" textlink="">
      <xdr:nvSpPr>
        <xdr:cNvPr id="619" name="テキスト ボックス 618"/>
        <xdr:cNvSpPr txBox="1"/>
      </xdr:nvSpPr>
      <xdr:spPr>
        <a:xfrm>
          <a:off x="13436111" y="132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151981</xdr:rowOff>
    </xdr:from>
    <xdr:to>
      <xdr:col>18</xdr:col>
      <xdr:colOff>492125</xdr:colOff>
      <xdr:row>77</xdr:row>
      <xdr:rowOff>82131</xdr:rowOff>
    </xdr:to>
    <xdr:sp macro="" textlink="">
      <xdr:nvSpPr>
        <xdr:cNvPr id="620" name="円/楕円 619"/>
        <xdr:cNvSpPr/>
      </xdr:nvSpPr>
      <xdr:spPr>
        <a:xfrm>
          <a:off x="12763500" y="1318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73258</xdr:rowOff>
    </xdr:from>
    <xdr:ext cx="534377" cy="259045"/>
    <xdr:sp macro="" textlink="">
      <xdr:nvSpPr>
        <xdr:cNvPr id="621" name="テキスト ボックス 620"/>
        <xdr:cNvSpPr txBox="1"/>
      </xdr:nvSpPr>
      <xdr:spPr>
        <a:xfrm>
          <a:off x="12547111" y="132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30280</xdr:rowOff>
    </xdr:from>
    <xdr:to>
      <xdr:col>23</xdr:col>
      <xdr:colOff>517525</xdr:colOff>
      <xdr:row>99</xdr:row>
      <xdr:rowOff>42061</xdr:rowOff>
    </xdr:to>
    <xdr:cxnSp macro="">
      <xdr:nvCxnSpPr>
        <xdr:cNvPr id="650" name="直線コネクタ 649"/>
        <xdr:cNvCxnSpPr/>
      </xdr:nvCxnSpPr>
      <xdr:spPr>
        <a:xfrm>
          <a:off x="15481300" y="17003830"/>
          <a:ext cx="8382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30280</xdr:rowOff>
    </xdr:from>
    <xdr:to>
      <xdr:col>22</xdr:col>
      <xdr:colOff>365125</xdr:colOff>
      <xdr:row>99</xdr:row>
      <xdr:rowOff>41314</xdr:rowOff>
    </xdr:to>
    <xdr:cxnSp macro="">
      <xdr:nvCxnSpPr>
        <xdr:cNvPr id="653" name="直線コネクタ 652"/>
        <xdr:cNvCxnSpPr/>
      </xdr:nvCxnSpPr>
      <xdr:spPr>
        <a:xfrm flipV="1">
          <a:off x="14592300" y="17003830"/>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40987</xdr:rowOff>
    </xdr:from>
    <xdr:to>
      <xdr:col>21</xdr:col>
      <xdr:colOff>161925</xdr:colOff>
      <xdr:row>99</xdr:row>
      <xdr:rowOff>41314</xdr:rowOff>
    </xdr:to>
    <xdr:cxnSp macro="">
      <xdr:nvCxnSpPr>
        <xdr:cNvPr id="656" name="直線コネクタ 655"/>
        <xdr:cNvCxnSpPr/>
      </xdr:nvCxnSpPr>
      <xdr:spPr>
        <a:xfrm>
          <a:off x="13703300" y="1701453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29404</xdr:rowOff>
    </xdr:from>
    <xdr:to>
      <xdr:col>19</xdr:col>
      <xdr:colOff>644525</xdr:colOff>
      <xdr:row>99</xdr:row>
      <xdr:rowOff>40987</xdr:rowOff>
    </xdr:to>
    <xdr:cxnSp macro="">
      <xdr:nvCxnSpPr>
        <xdr:cNvPr id="659" name="直線コネクタ 658"/>
        <xdr:cNvCxnSpPr/>
      </xdr:nvCxnSpPr>
      <xdr:spPr>
        <a:xfrm>
          <a:off x="12814300" y="1700295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162711</xdr:rowOff>
    </xdr:from>
    <xdr:to>
      <xdr:col>23</xdr:col>
      <xdr:colOff>568325</xdr:colOff>
      <xdr:row>99</xdr:row>
      <xdr:rowOff>92861</xdr:rowOff>
    </xdr:to>
    <xdr:sp macro="" textlink="">
      <xdr:nvSpPr>
        <xdr:cNvPr id="669" name="円/楕円 668"/>
        <xdr:cNvSpPr/>
      </xdr:nvSpPr>
      <xdr:spPr>
        <a:xfrm>
          <a:off x="16268700" y="169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77638</xdr:rowOff>
    </xdr:from>
    <xdr:ext cx="378565" cy="259045"/>
    <xdr:sp macro="" textlink="">
      <xdr:nvSpPr>
        <xdr:cNvPr id="670" name="積立金該当値テキスト"/>
        <xdr:cNvSpPr txBox="1"/>
      </xdr:nvSpPr>
      <xdr:spPr>
        <a:xfrm>
          <a:off x="16370300" y="1687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150930</xdr:rowOff>
    </xdr:from>
    <xdr:to>
      <xdr:col>22</xdr:col>
      <xdr:colOff>415925</xdr:colOff>
      <xdr:row>99</xdr:row>
      <xdr:rowOff>81080</xdr:rowOff>
    </xdr:to>
    <xdr:sp macro="" textlink="">
      <xdr:nvSpPr>
        <xdr:cNvPr id="671" name="円/楕円 670"/>
        <xdr:cNvSpPr/>
      </xdr:nvSpPr>
      <xdr:spPr>
        <a:xfrm>
          <a:off x="15430500" y="16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72207</xdr:rowOff>
    </xdr:from>
    <xdr:ext cx="469744" cy="259045"/>
    <xdr:sp macro="" textlink="">
      <xdr:nvSpPr>
        <xdr:cNvPr id="672" name="テキスト ボックス 671"/>
        <xdr:cNvSpPr txBox="1"/>
      </xdr:nvSpPr>
      <xdr:spPr>
        <a:xfrm>
          <a:off x="15246427" y="1704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161964</xdr:rowOff>
    </xdr:from>
    <xdr:to>
      <xdr:col>21</xdr:col>
      <xdr:colOff>212725</xdr:colOff>
      <xdr:row>99</xdr:row>
      <xdr:rowOff>92114</xdr:rowOff>
    </xdr:to>
    <xdr:sp macro="" textlink="">
      <xdr:nvSpPr>
        <xdr:cNvPr id="673" name="円/楕円 672"/>
        <xdr:cNvSpPr/>
      </xdr:nvSpPr>
      <xdr:spPr>
        <a:xfrm>
          <a:off x="14541500" y="169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83241</xdr:rowOff>
    </xdr:from>
    <xdr:ext cx="378565" cy="259045"/>
    <xdr:sp macro="" textlink="">
      <xdr:nvSpPr>
        <xdr:cNvPr id="674" name="テキスト ボックス 673"/>
        <xdr:cNvSpPr txBox="1"/>
      </xdr:nvSpPr>
      <xdr:spPr>
        <a:xfrm>
          <a:off x="14403017" y="1705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161637</xdr:rowOff>
    </xdr:from>
    <xdr:to>
      <xdr:col>20</xdr:col>
      <xdr:colOff>9525</xdr:colOff>
      <xdr:row>99</xdr:row>
      <xdr:rowOff>91787</xdr:rowOff>
    </xdr:to>
    <xdr:sp macro="" textlink="">
      <xdr:nvSpPr>
        <xdr:cNvPr id="675" name="円/楕円 674"/>
        <xdr:cNvSpPr/>
      </xdr:nvSpPr>
      <xdr:spPr>
        <a:xfrm>
          <a:off x="13652500" y="1696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82914</xdr:rowOff>
    </xdr:from>
    <xdr:ext cx="378565" cy="259045"/>
    <xdr:sp macro="" textlink="">
      <xdr:nvSpPr>
        <xdr:cNvPr id="676" name="テキスト ボックス 675"/>
        <xdr:cNvSpPr txBox="1"/>
      </xdr:nvSpPr>
      <xdr:spPr>
        <a:xfrm>
          <a:off x="13514017" y="17056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150054</xdr:rowOff>
    </xdr:from>
    <xdr:to>
      <xdr:col>18</xdr:col>
      <xdr:colOff>492125</xdr:colOff>
      <xdr:row>99</xdr:row>
      <xdr:rowOff>80204</xdr:rowOff>
    </xdr:to>
    <xdr:sp macro="" textlink="">
      <xdr:nvSpPr>
        <xdr:cNvPr id="677" name="円/楕円 676"/>
        <xdr:cNvSpPr/>
      </xdr:nvSpPr>
      <xdr:spPr>
        <a:xfrm>
          <a:off x="12763500" y="169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71331</xdr:rowOff>
    </xdr:from>
    <xdr:ext cx="469744" cy="259045"/>
    <xdr:sp macro="" textlink="">
      <xdr:nvSpPr>
        <xdr:cNvPr id="678" name="テキスト ボックス 677"/>
        <xdr:cNvSpPr txBox="1"/>
      </xdr:nvSpPr>
      <xdr:spPr>
        <a:xfrm>
          <a:off x="12579427" y="1704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36449</xdr:rowOff>
    </xdr:from>
    <xdr:to>
      <xdr:col>32</xdr:col>
      <xdr:colOff>187325</xdr:colOff>
      <xdr:row>59</xdr:row>
      <xdr:rowOff>37326</xdr:rowOff>
    </xdr:to>
    <xdr:cxnSp macro="">
      <xdr:nvCxnSpPr>
        <xdr:cNvPr id="760" name="直線コネクタ 759"/>
        <xdr:cNvCxnSpPr/>
      </xdr:nvCxnSpPr>
      <xdr:spPr>
        <a:xfrm>
          <a:off x="21323300" y="10151999"/>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35725</xdr:rowOff>
    </xdr:from>
    <xdr:to>
      <xdr:col>31</xdr:col>
      <xdr:colOff>34925</xdr:colOff>
      <xdr:row>59</xdr:row>
      <xdr:rowOff>36449</xdr:rowOff>
    </xdr:to>
    <xdr:cxnSp macro="">
      <xdr:nvCxnSpPr>
        <xdr:cNvPr id="763" name="直線コネクタ 762"/>
        <xdr:cNvCxnSpPr/>
      </xdr:nvCxnSpPr>
      <xdr:spPr>
        <a:xfrm>
          <a:off x="20434300" y="101512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35725</xdr:rowOff>
    </xdr:from>
    <xdr:to>
      <xdr:col>29</xdr:col>
      <xdr:colOff>517525</xdr:colOff>
      <xdr:row>59</xdr:row>
      <xdr:rowOff>36411</xdr:rowOff>
    </xdr:to>
    <xdr:cxnSp macro="">
      <xdr:nvCxnSpPr>
        <xdr:cNvPr id="766" name="直線コネクタ 765"/>
        <xdr:cNvCxnSpPr/>
      </xdr:nvCxnSpPr>
      <xdr:spPr>
        <a:xfrm flipV="1">
          <a:off x="19545300" y="1015127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36411</xdr:rowOff>
    </xdr:from>
    <xdr:to>
      <xdr:col>28</xdr:col>
      <xdr:colOff>314325</xdr:colOff>
      <xdr:row>59</xdr:row>
      <xdr:rowOff>36411</xdr:rowOff>
    </xdr:to>
    <xdr:cxnSp macro="">
      <xdr:nvCxnSpPr>
        <xdr:cNvPr id="769" name="直線コネクタ 768"/>
        <xdr:cNvCxnSpPr/>
      </xdr:nvCxnSpPr>
      <xdr:spPr>
        <a:xfrm>
          <a:off x="18656300" y="1015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157976</xdr:rowOff>
    </xdr:from>
    <xdr:to>
      <xdr:col>32</xdr:col>
      <xdr:colOff>238125</xdr:colOff>
      <xdr:row>59</xdr:row>
      <xdr:rowOff>88126</xdr:rowOff>
    </xdr:to>
    <xdr:sp macro="" textlink="">
      <xdr:nvSpPr>
        <xdr:cNvPr id="779" name="円/楕円 778"/>
        <xdr:cNvSpPr/>
      </xdr:nvSpPr>
      <xdr:spPr>
        <a:xfrm>
          <a:off x="221107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72903</xdr:rowOff>
    </xdr:from>
    <xdr:ext cx="378565" cy="259045"/>
    <xdr:sp macro="" textlink="">
      <xdr:nvSpPr>
        <xdr:cNvPr id="780" name="貸付金該当値テキスト"/>
        <xdr:cNvSpPr txBox="1"/>
      </xdr:nvSpPr>
      <xdr:spPr>
        <a:xfrm>
          <a:off x="22212300" y="1001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157099</xdr:rowOff>
    </xdr:from>
    <xdr:to>
      <xdr:col>31</xdr:col>
      <xdr:colOff>85725</xdr:colOff>
      <xdr:row>59</xdr:row>
      <xdr:rowOff>87249</xdr:rowOff>
    </xdr:to>
    <xdr:sp macro="" textlink="">
      <xdr:nvSpPr>
        <xdr:cNvPr id="781" name="円/楕円 780"/>
        <xdr:cNvSpPr/>
      </xdr:nvSpPr>
      <xdr:spPr>
        <a:xfrm>
          <a:off x="21272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78376</xdr:rowOff>
    </xdr:from>
    <xdr:ext cx="378565" cy="259045"/>
    <xdr:sp macro="" textlink="">
      <xdr:nvSpPr>
        <xdr:cNvPr id="782" name="テキスト ボックス 781"/>
        <xdr:cNvSpPr txBox="1"/>
      </xdr:nvSpPr>
      <xdr:spPr>
        <a:xfrm>
          <a:off x="21134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156375</xdr:rowOff>
    </xdr:from>
    <xdr:to>
      <xdr:col>29</xdr:col>
      <xdr:colOff>568325</xdr:colOff>
      <xdr:row>59</xdr:row>
      <xdr:rowOff>86525</xdr:rowOff>
    </xdr:to>
    <xdr:sp macro="" textlink="">
      <xdr:nvSpPr>
        <xdr:cNvPr id="783" name="円/楕円 782"/>
        <xdr:cNvSpPr/>
      </xdr:nvSpPr>
      <xdr:spPr>
        <a:xfrm>
          <a:off x="20383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77652</xdr:rowOff>
    </xdr:from>
    <xdr:ext cx="378565" cy="259045"/>
    <xdr:sp macro="" textlink="">
      <xdr:nvSpPr>
        <xdr:cNvPr id="784" name="テキスト ボックス 783"/>
        <xdr:cNvSpPr txBox="1"/>
      </xdr:nvSpPr>
      <xdr:spPr>
        <a:xfrm>
          <a:off x="20245017" y="101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157061</xdr:rowOff>
    </xdr:from>
    <xdr:to>
      <xdr:col>28</xdr:col>
      <xdr:colOff>365125</xdr:colOff>
      <xdr:row>59</xdr:row>
      <xdr:rowOff>87211</xdr:rowOff>
    </xdr:to>
    <xdr:sp macro="" textlink="">
      <xdr:nvSpPr>
        <xdr:cNvPr id="785" name="円/楕円 784"/>
        <xdr:cNvSpPr/>
      </xdr:nvSpPr>
      <xdr:spPr>
        <a:xfrm>
          <a:off x="19494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78338</xdr:rowOff>
    </xdr:from>
    <xdr:ext cx="378565" cy="259045"/>
    <xdr:sp macro="" textlink="">
      <xdr:nvSpPr>
        <xdr:cNvPr id="786" name="テキスト ボックス 785"/>
        <xdr:cNvSpPr txBox="1"/>
      </xdr:nvSpPr>
      <xdr:spPr>
        <a:xfrm>
          <a:off x="19356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157061</xdr:rowOff>
    </xdr:from>
    <xdr:to>
      <xdr:col>27</xdr:col>
      <xdr:colOff>161925</xdr:colOff>
      <xdr:row>59</xdr:row>
      <xdr:rowOff>87211</xdr:rowOff>
    </xdr:to>
    <xdr:sp macro="" textlink="">
      <xdr:nvSpPr>
        <xdr:cNvPr id="787" name="円/楕円 786"/>
        <xdr:cNvSpPr/>
      </xdr:nvSpPr>
      <xdr:spPr>
        <a:xfrm>
          <a:off x="18605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78338</xdr:rowOff>
    </xdr:from>
    <xdr:ext cx="378565" cy="259045"/>
    <xdr:sp macro="" textlink="">
      <xdr:nvSpPr>
        <xdr:cNvPr id="788" name="テキスト ボックス 787"/>
        <xdr:cNvSpPr txBox="1"/>
      </xdr:nvSpPr>
      <xdr:spPr>
        <a:xfrm>
          <a:off x="18467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139339</xdr:rowOff>
    </xdr:from>
    <xdr:to>
      <xdr:col>32</xdr:col>
      <xdr:colOff>187325</xdr:colOff>
      <xdr:row>78</xdr:row>
      <xdr:rowOff>20599</xdr:rowOff>
    </xdr:to>
    <xdr:cxnSp macro="">
      <xdr:nvCxnSpPr>
        <xdr:cNvPr id="818" name="直線コネクタ 817"/>
        <xdr:cNvCxnSpPr/>
      </xdr:nvCxnSpPr>
      <xdr:spPr>
        <a:xfrm flipV="1">
          <a:off x="21323300" y="13340989"/>
          <a:ext cx="8382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141263</xdr:rowOff>
    </xdr:from>
    <xdr:to>
      <xdr:col>31</xdr:col>
      <xdr:colOff>34925</xdr:colOff>
      <xdr:row>78</xdr:row>
      <xdr:rowOff>20599</xdr:rowOff>
    </xdr:to>
    <xdr:cxnSp macro="">
      <xdr:nvCxnSpPr>
        <xdr:cNvPr id="821" name="直線コネクタ 820"/>
        <xdr:cNvCxnSpPr/>
      </xdr:nvCxnSpPr>
      <xdr:spPr>
        <a:xfrm>
          <a:off x="20434300" y="13342913"/>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141263</xdr:rowOff>
    </xdr:from>
    <xdr:to>
      <xdr:col>29</xdr:col>
      <xdr:colOff>517525</xdr:colOff>
      <xdr:row>77</xdr:row>
      <xdr:rowOff>154845</xdr:rowOff>
    </xdr:to>
    <xdr:cxnSp macro="">
      <xdr:nvCxnSpPr>
        <xdr:cNvPr id="824" name="直線コネクタ 823"/>
        <xdr:cNvCxnSpPr/>
      </xdr:nvCxnSpPr>
      <xdr:spPr>
        <a:xfrm flipV="1">
          <a:off x="19545300" y="13342913"/>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154845</xdr:rowOff>
    </xdr:from>
    <xdr:to>
      <xdr:col>28</xdr:col>
      <xdr:colOff>314325</xdr:colOff>
      <xdr:row>77</xdr:row>
      <xdr:rowOff>166179</xdr:rowOff>
    </xdr:to>
    <xdr:cxnSp macro="">
      <xdr:nvCxnSpPr>
        <xdr:cNvPr id="827" name="直線コネクタ 826"/>
        <xdr:cNvCxnSpPr/>
      </xdr:nvCxnSpPr>
      <xdr:spPr>
        <a:xfrm flipV="1">
          <a:off x="18656300" y="13356495"/>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88539</xdr:rowOff>
    </xdr:from>
    <xdr:to>
      <xdr:col>32</xdr:col>
      <xdr:colOff>238125</xdr:colOff>
      <xdr:row>78</xdr:row>
      <xdr:rowOff>18689</xdr:rowOff>
    </xdr:to>
    <xdr:sp macro="" textlink="">
      <xdr:nvSpPr>
        <xdr:cNvPr id="837" name="円/楕円 836"/>
        <xdr:cNvSpPr/>
      </xdr:nvSpPr>
      <xdr:spPr>
        <a:xfrm>
          <a:off x="221107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66966</xdr:rowOff>
    </xdr:from>
    <xdr:ext cx="534377" cy="259045"/>
    <xdr:sp macro="" textlink="">
      <xdr:nvSpPr>
        <xdr:cNvPr id="838" name="繰出金該当値テキスト"/>
        <xdr:cNvSpPr txBox="1"/>
      </xdr:nvSpPr>
      <xdr:spPr>
        <a:xfrm>
          <a:off x="22212300" y="132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141249</xdr:rowOff>
    </xdr:from>
    <xdr:to>
      <xdr:col>31</xdr:col>
      <xdr:colOff>85725</xdr:colOff>
      <xdr:row>78</xdr:row>
      <xdr:rowOff>71399</xdr:rowOff>
    </xdr:to>
    <xdr:sp macro="" textlink="">
      <xdr:nvSpPr>
        <xdr:cNvPr id="839" name="円/楕円 838"/>
        <xdr:cNvSpPr/>
      </xdr:nvSpPr>
      <xdr:spPr>
        <a:xfrm>
          <a:off x="21272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62526</xdr:rowOff>
    </xdr:from>
    <xdr:ext cx="534377" cy="259045"/>
    <xdr:sp macro="" textlink="">
      <xdr:nvSpPr>
        <xdr:cNvPr id="840" name="テキスト ボックス 839"/>
        <xdr:cNvSpPr txBox="1"/>
      </xdr:nvSpPr>
      <xdr:spPr>
        <a:xfrm>
          <a:off x="21056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90463</xdr:rowOff>
    </xdr:from>
    <xdr:to>
      <xdr:col>29</xdr:col>
      <xdr:colOff>568325</xdr:colOff>
      <xdr:row>78</xdr:row>
      <xdr:rowOff>20613</xdr:rowOff>
    </xdr:to>
    <xdr:sp macro="" textlink="">
      <xdr:nvSpPr>
        <xdr:cNvPr id="841" name="円/楕円 840"/>
        <xdr:cNvSpPr/>
      </xdr:nvSpPr>
      <xdr:spPr>
        <a:xfrm>
          <a:off x="20383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11740</xdr:rowOff>
    </xdr:from>
    <xdr:ext cx="534377" cy="259045"/>
    <xdr:sp macro="" textlink="">
      <xdr:nvSpPr>
        <xdr:cNvPr id="842" name="テキスト ボックス 841"/>
        <xdr:cNvSpPr txBox="1"/>
      </xdr:nvSpPr>
      <xdr:spPr>
        <a:xfrm>
          <a:off x="20167111" y="133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104045</xdr:rowOff>
    </xdr:from>
    <xdr:to>
      <xdr:col>28</xdr:col>
      <xdr:colOff>365125</xdr:colOff>
      <xdr:row>78</xdr:row>
      <xdr:rowOff>34195</xdr:rowOff>
    </xdr:to>
    <xdr:sp macro="" textlink="">
      <xdr:nvSpPr>
        <xdr:cNvPr id="843" name="円/楕円 842"/>
        <xdr:cNvSpPr/>
      </xdr:nvSpPr>
      <xdr:spPr>
        <a:xfrm>
          <a:off x="19494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25322</xdr:rowOff>
    </xdr:from>
    <xdr:ext cx="534377" cy="259045"/>
    <xdr:sp macro="" textlink="">
      <xdr:nvSpPr>
        <xdr:cNvPr id="844" name="テキスト ボックス 843"/>
        <xdr:cNvSpPr txBox="1"/>
      </xdr:nvSpPr>
      <xdr:spPr>
        <a:xfrm>
          <a:off x="19278111" y="133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115379</xdr:rowOff>
    </xdr:from>
    <xdr:to>
      <xdr:col>27</xdr:col>
      <xdr:colOff>161925</xdr:colOff>
      <xdr:row>78</xdr:row>
      <xdr:rowOff>45529</xdr:rowOff>
    </xdr:to>
    <xdr:sp macro="" textlink="">
      <xdr:nvSpPr>
        <xdr:cNvPr id="845" name="円/楕円 844"/>
        <xdr:cNvSpPr/>
      </xdr:nvSpPr>
      <xdr:spPr>
        <a:xfrm>
          <a:off x="18605500" y="133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36656</xdr:rowOff>
    </xdr:from>
    <xdr:ext cx="534377" cy="259045"/>
    <xdr:sp macro="" textlink="">
      <xdr:nvSpPr>
        <xdr:cNvPr id="846" name="テキスト ボックス 845"/>
        <xdr:cNvSpPr txBox="1"/>
      </xdr:nvSpPr>
      <xdr:spPr>
        <a:xfrm>
          <a:off x="18389111" y="134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特に人件費について類似団体内では最も低く、一方扶助費・普通建設事業費は類似団体内において上位のコストとなっている。</a:t>
          </a:r>
          <a:endParaRPr kumimoji="1" lang="en-US" altLang="ja-JP" sz="1300">
            <a:latin typeface="ＭＳ Ｐゴシック"/>
          </a:endParaRPr>
        </a:p>
        <a:p>
          <a:r>
            <a:rPr kumimoji="1" lang="ja-JP" altLang="en-US" sz="1300">
              <a:latin typeface="ＭＳ Ｐゴシック"/>
            </a:rPr>
            <a:t>　人件費については、</a:t>
          </a:r>
          <a:r>
            <a:rPr kumimoji="1" lang="ja-JP" altLang="ja-JP" sz="1300">
              <a:solidFill>
                <a:schemeClr val="dk1"/>
              </a:solidFill>
              <a:effectLst/>
              <a:latin typeface="+mn-lt"/>
              <a:ea typeface="+mn-ea"/>
              <a:cs typeface="+mn-cs"/>
            </a:rPr>
            <a:t>これまで実施してきた行政改革プラン等の取組により人件費等の縮減がなされてきた結果、現在においても類似団体平均を大きく下回る水準で推移して</a:t>
          </a:r>
          <a:r>
            <a:rPr kumimoji="1" lang="ja-JP" altLang="en-US" sz="1300">
              <a:solidFill>
                <a:schemeClr val="dk1"/>
              </a:solidFill>
              <a:effectLst/>
              <a:latin typeface="+mn-lt"/>
              <a:ea typeface="+mn-ea"/>
              <a:cs typeface="+mn-cs"/>
            </a:rPr>
            <a:t>きて</a:t>
          </a:r>
          <a:r>
            <a:rPr kumimoji="1" lang="ja-JP" altLang="ja-JP" sz="1300">
              <a:solidFill>
                <a:schemeClr val="dk1"/>
              </a:solidFill>
              <a:effectLst/>
              <a:latin typeface="+mn-lt"/>
              <a:ea typeface="+mn-ea"/>
              <a:cs typeface="+mn-cs"/>
            </a:rPr>
            <a:t>いる。</a:t>
          </a:r>
          <a:r>
            <a:rPr kumimoji="1" lang="ja-JP" altLang="en-US" sz="1300">
              <a:solidFill>
                <a:schemeClr val="dk1"/>
              </a:solidFill>
              <a:effectLst/>
              <a:latin typeface="+mn-lt"/>
              <a:ea typeface="+mn-ea"/>
              <a:cs typeface="+mn-cs"/>
            </a:rPr>
            <a:t>今後も行政需要に応じた事務事業の見直し及び効率化により市民サービスの更なる向上を目指すとともに、職員負担も考慮のうえ、適正な定員管理を図っていく。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扶助費及び普通建設事業費については、本市は人口の増加に伴い子育てへの支援や教育環境整備に係るニーズが非常に大きくなっており、近年において保育</a:t>
          </a:r>
          <a:r>
            <a:rPr lang="ja-JP" altLang="en-US" sz="1300"/>
            <a:t>を必要とする子どもに係る諸施策の強化や学校・幼稚園に係る増改築事業、新築事業を展開してきた経緯があることから、類似団体内でも上位のコストとなっているものと推察される。特に普通建設事業において、現在も学校の増改築事業や市役所庁舎、消防庁舎の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159360</xdr:rowOff>
    </xdr:from>
    <xdr:to>
      <xdr:col>6</xdr:col>
      <xdr:colOff>511175</xdr:colOff>
      <xdr:row>37</xdr:row>
      <xdr:rowOff>93980</xdr:rowOff>
    </xdr:to>
    <xdr:cxnSp macro="">
      <xdr:nvCxnSpPr>
        <xdr:cNvPr id="59" name="直線コネクタ 58"/>
        <xdr:cNvCxnSpPr/>
      </xdr:nvCxnSpPr>
      <xdr:spPr>
        <a:xfrm flipV="1">
          <a:off x="3797300" y="6331560"/>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61062</xdr:rowOff>
    </xdr:from>
    <xdr:to>
      <xdr:col>5</xdr:col>
      <xdr:colOff>358775</xdr:colOff>
      <xdr:row>37</xdr:row>
      <xdr:rowOff>93980</xdr:rowOff>
    </xdr:to>
    <xdr:cxnSp macro="">
      <xdr:nvCxnSpPr>
        <xdr:cNvPr id="62" name="直線コネクタ 61"/>
        <xdr:cNvCxnSpPr/>
      </xdr:nvCxnSpPr>
      <xdr:spPr>
        <a:xfrm>
          <a:off x="2908300" y="640471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14884</xdr:rowOff>
    </xdr:from>
    <xdr:to>
      <xdr:col>4</xdr:col>
      <xdr:colOff>155575</xdr:colOff>
      <xdr:row>37</xdr:row>
      <xdr:rowOff>61062</xdr:rowOff>
    </xdr:to>
    <xdr:cxnSp macro="">
      <xdr:nvCxnSpPr>
        <xdr:cNvPr id="65" name="直線コネクタ 64"/>
        <xdr:cNvCxnSpPr/>
      </xdr:nvCxnSpPr>
      <xdr:spPr>
        <a:xfrm>
          <a:off x="2019300" y="6358534"/>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77521</xdr:rowOff>
    </xdr:from>
    <xdr:to>
      <xdr:col>2</xdr:col>
      <xdr:colOff>638175</xdr:colOff>
      <xdr:row>37</xdr:row>
      <xdr:rowOff>14884</xdr:rowOff>
    </xdr:to>
    <xdr:cxnSp macro="">
      <xdr:nvCxnSpPr>
        <xdr:cNvPr id="68" name="直線コネクタ 67"/>
        <xdr:cNvCxnSpPr/>
      </xdr:nvCxnSpPr>
      <xdr:spPr>
        <a:xfrm>
          <a:off x="1130300" y="6078271"/>
          <a:ext cx="889000" cy="2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108560</xdr:rowOff>
    </xdr:from>
    <xdr:to>
      <xdr:col>6</xdr:col>
      <xdr:colOff>561975</xdr:colOff>
      <xdr:row>37</xdr:row>
      <xdr:rowOff>38710</xdr:rowOff>
    </xdr:to>
    <xdr:sp macro="" textlink="">
      <xdr:nvSpPr>
        <xdr:cNvPr id="78" name="円/楕円 77"/>
        <xdr:cNvSpPr/>
      </xdr:nvSpPr>
      <xdr:spPr>
        <a:xfrm>
          <a:off x="45847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86987</xdr:rowOff>
    </xdr:from>
    <xdr:ext cx="469744" cy="259045"/>
    <xdr:sp macro="" textlink="">
      <xdr:nvSpPr>
        <xdr:cNvPr id="79" name="議会費該当値テキスト"/>
        <xdr:cNvSpPr txBox="1"/>
      </xdr:nvSpPr>
      <xdr:spPr>
        <a:xfrm>
          <a:off x="4686300"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43180</xdr:rowOff>
    </xdr:from>
    <xdr:to>
      <xdr:col>5</xdr:col>
      <xdr:colOff>409575</xdr:colOff>
      <xdr:row>37</xdr:row>
      <xdr:rowOff>144780</xdr:rowOff>
    </xdr:to>
    <xdr:sp macro="" textlink="">
      <xdr:nvSpPr>
        <xdr:cNvPr id="80" name="円/楕円 79"/>
        <xdr:cNvSpPr/>
      </xdr:nvSpPr>
      <xdr:spPr>
        <a:xfrm>
          <a:off x="3746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135907</xdr:rowOff>
    </xdr:from>
    <xdr:ext cx="469744" cy="259045"/>
    <xdr:sp macro="" textlink="">
      <xdr:nvSpPr>
        <xdr:cNvPr id="81" name="テキスト ボックス 80"/>
        <xdr:cNvSpPr txBox="1"/>
      </xdr:nvSpPr>
      <xdr:spPr>
        <a:xfrm>
          <a:off x="3562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10262</xdr:rowOff>
    </xdr:from>
    <xdr:to>
      <xdr:col>4</xdr:col>
      <xdr:colOff>206375</xdr:colOff>
      <xdr:row>37</xdr:row>
      <xdr:rowOff>111862</xdr:rowOff>
    </xdr:to>
    <xdr:sp macro="" textlink="">
      <xdr:nvSpPr>
        <xdr:cNvPr id="82" name="円/楕円 81"/>
        <xdr:cNvSpPr/>
      </xdr:nvSpPr>
      <xdr:spPr>
        <a:xfrm>
          <a:off x="2857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102989</xdr:rowOff>
    </xdr:from>
    <xdr:ext cx="469744" cy="259045"/>
    <xdr:sp macro="" textlink="">
      <xdr:nvSpPr>
        <xdr:cNvPr id="83" name="テキスト ボックス 82"/>
        <xdr:cNvSpPr txBox="1"/>
      </xdr:nvSpPr>
      <xdr:spPr>
        <a:xfrm>
          <a:off x="2673427" y="6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135534</xdr:rowOff>
    </xdr:from>
    <xdr:to>
      <xdr:col>3</xdr:col>
      <xdr:colOff>3175</xdr:colOff>
      <xdr:row>37</xdr:row>
      <xdr:rowOff>65684</xdr:rowOff>
    </xdr:to>
    <xdr:sp macro="" textlink="">
      <xdr:nvSpPr>
        <xdr:cNvPr id="84" name="円/楕円 83"/>
        <xdr:cNvSpPr/>
      </xdr:nvSpPr>
      <xdr:spPr>
        <a:xfrm>
          <a:off x="1968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56811</xdr:rowOff>
    </xdr:from>
    <xdr:ext cx="469744" cy="259045"/>
    <xdr:sp macro="" textlink="">
      <xdr:nvSpPr>
        <xdr:cNvPr id="85" name="テキスト ボックス 84"/>
        <xdr:cNvSpPr txBox="1"/>
      </xdr:nvSpPr>
      <xdr:spPr>
        <a:xfrm>
          <a:off x="1784427" y="640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26721</xdr:rowOff>
    </xdr:from>
    <xdr:to>
      <xdr:col>1</xdr:col>
      <xdr:colOff>485775</xdr:colOff>
      <xdr:row>35</xdr:row>
      <xdr:rowOff>128321</xdr:rowOff>
    </xdr:to>
    <xdr:sp macro="" textlink="">
      <xdr:nvSpPr>
        <xdr:cNvPr id="86" name="円/楕円 85"/>
        <xdr:cNvSpPr/>
      </xdr:nvSpPr>
      <xdr:spPr>
        <a:xfrm>
          <a:off x="1079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119448</xdr:rowOff>
    </xdr:from>
    <xdr:ext cx="469744" cy="259045"/>
    <xdr:sp macro="" textlink="">
      <xdr:nvSpPr>
        <xdr:cNvPr id="87" name="テキスト ボックス 86"/>
        <xdr:cNvSpPr txBox="1"/>
      </xdr:nvSpPr>
      <xdr:spPr>
        <a:xfrm>
          <a:off x="895427" y="6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44184</xdr:rowOff>
    </xdr:from>
    <xdr:to>
      <xdr:col>6</xdr:col>
      <xdr:colOff>511175</xdr:colOff>
      <xdr:row>58</xdr:row>
      <xdr:rowOff>142976</xdr:rowOff>
    </xdr:to>
    <xdr:cxnSp macro="">
      <xdr:nvCxnSpPr>
        <xdr:cNvPr id="118" name="直線コネクタ 117"/>
        <xdr:cNvCxnSpPr/>
      </xdr:nvCxnSpPr>
      <xdr:spPr>
        <a:xfrm flipV="1">
          <a:off x="3797300" y="9988284"/>
          <a:ext cx="838200" cy="9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142976</xdr:rowOff>
    </xdr:from>
    <xdr:to>
      <xdr:col>5</xdr:col>
      <xdr:colOff>358775</xdr:colOff>
      <xdr:row>58</xdr:row>
      <xdr:rowOff>153495</xdr:rowOff>
    </xdr:to>
    <xdr:cxnSp macro="">
      <xdr:nvCxnSpPr>
        <xdr:cNvPr id="121" name="直線コネクタ 120"/>
        <xdr:cNvCxnSpPr/>
      </xdr:nvCxnSpPr>
      <xdr:spPr>
        <a:xfrm flipV="1">
          <a:off x="2908300" y="10087076"/>
          <a:ext cx="889000" cy="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153495</xdr:rowOff>
    </xdr:from>
    <xdr:to>
      <xdr:col>4</xdr:col>
      <xdr:colOff>155575</xdr:colOff>
      <xdr:row>58</xdr:row>
      <xdr:rowOff>163282</xdr:rowOff>
    </xdr:to>
    <xdr:cxnSp macro="">
      <xdr:nvCxnSpPr>
        <xdr:cNvPr id="124" name="直線コネクタ 123"/>
        <xdr:cNvCxnSpPr/>
      </xdr:nvCxnSpPr>
      <xdr:spPr>
        <a:xfrm flipV="1">
          <a:off x="2019300" y="10097595"/>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163282</xdr:rowOff>
    </xdr:from>
    <xdr:to>
      <xdr:col>2</xdr:col>
      <xdr:colOff>638175</xdr:colOff>
      <xdr:row>59</xdr:row>
      <xdr:rowOff>13643</xdr:rowOff>
    </xdr:to>
    <xdr:cxnSp macro="">
      <xdr:nvCxnSpPr>
        <xdr:cNvPr id="127" name="直線コネクタ 126"/>
        <xdr:cNvCxnSpPr/>
      </xdr:nvCxnSpPr>
      <xdr:spPr>
        <a:xfrm flipV="1">
          <a:off x="1130300" y="10107382"/>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164834</xdr:rowOff>
    </xdr:from>
    <xdr:to>
      <xdr:col>6</xdr:col>
      <xdr:colOff>561975</xdr:colOff>
      <xdr:row>58</xdr:row>
      <xdr:rowOff>94984</xdr:rowOff>
    </xdr:to>
    <xdr:sp macro="" textlink="">
      <xdr:nvSpPr>
        <xdr:cNvPr id="137" name="円/楕円 136"/>
        <xdr:cNvSpPr/>
      </xdr:nvSpPr>
      <xdr:spPr>
        <a:xfrm>
          <a:off x="4584700" y="99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143261</xdr:rowOff>
    </xdr:from>
    <xdr:ext cx="534377" cy="259045"/>
    <xdr:sp macro="" textlink="">
      <xdr:nvSpPr>
        <xdr:cNvPr id="138" name="総務費該当値テキスト"/>
        <xdr:cNvSpPr txBox="1"/>
      </xdr:nvSpPr>
      <xdr:spPr>
        <a:xfrm>
          <a:off x="4686300" y="9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92176</xdr:rowOff>
    </xdr:from>
    <xdr:to>
      <xdr:col>5</xdr:col>
      <xdr:colOff>409575</xdr:colOff>
      <xdr:row>59</xdr:row>
      <xdr:rowOff>22326</xdr:rowOff>
    </xdr:to>
    <xdr:sp macro="" textlink="">
      <xdr:nvSpPr>
        <xdr:cNvPr id="139" name="円/楕円 138"/>
        <xdr:cNvSpPr/>
      </xdr:nvSpPr>
      <xdr:spPr>
        <a:xfrm>
          <a:off x="3746500" y="100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13453</xdr:rowOff>
    </xdr:from>
    <xdr:ext cx="534377" cy="259045"/>
    <xdr:sp macro="" textlink="">
      <xdr:nvSpPr>
        <xdr:cNvPr id="140" name="テキスト ボックス 139"/>
        <xdr:cNvSpPr txBox="1"/>
      </xdr:nvSpPr>
      <xdr:spPr>
        <a:xfrm>
          <a:off x="3530111" y="101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102695</xdr:rowOff>
    </xdr:from>
    <xdr:to>
      <xdr:col>4</xdr:col>
      <xdr:colOff>206375</xdr:colOff>
      <xdr:row>59</xdr:row>
      <xdr:rowOff>32845</xdr:rowOff>
    </xdr:to>
    <xdr:sp macro="" textlink="">
      <xdr:nvSpPr>
        <xdr:cNvPr id="141" name="円/楕円 140"/>
        <xdr:cNvSpPr/>
      </xdr:nvSpPr>
      <xdr:spPr>
        <a:xfrm>
          <a:off x="2857500" y="100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23972</xdr:rowOff>
    </xdr:from>
    <xdr:ext cx="534377" cy="259045"/>
    <xdr:sp macro="" textlink="">
      <xdr:nvSpPr>
        <xdr:cNvPr id="142" name="テキスト ボックス 141"/>
        <xdr:cNvSpPr txBox="1"/>
      </xdr:nvSpPr>
      <xdr:spPr>
        <a:xfrm>
          <a:off x="2641111" y="1013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112482</xdr:rowOff>
    </xdr:from>
    <xdr:to>
      <xdr:col>3</xdr:col>
      <xdr:colOff>3175</xdr:colOff>
      <xdr:row>59</xdr:row>
      <xdr:rowOff>42632</xdr:rowOff>
    </xdr:to>
    <xdr:sp macro="" textlink="">
      <xdr:nvSpPr>
        <xdr:cNvPr id="143" name="円/楕円 142"/>
        <xdr:cNvSpPr/>
      </xdr:nvSpPr>
      <xdr:spPr>
        <a:xfrm>
          <a:off x="1968500" y="100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33759</xdr:rowOff>
    </xdr:from>
    <xdr:ext cx="534377" cy="259045"/>
    <xdr:sp macro="" textlink="">
      <xdr:nvSpPr>
        <xdr:cNvPr id="144" name="テキスト ボックス 143"/>
        <xdr:cNvSpPr txBox="1"/>
      </xdr:nvSpPr>
      <xdr:spPr>
        <a:xfrm>
          <a:off x="1752111" y="101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134293</xdr:rowOff>
    </xdr:from>
    <xdr:to>
      <xdr:col>1</xdr:col>
      <xdr:colOff>485775</xdr:colOff>
      <xdr:row>59</xdr:row>
      <xdr:rowOff>64443</xdr:rowOff>
    </xdr:to>
    <xdr:sp macro="" textlink="">
      <xdr:nvSpPr>
        <xdr:cNvPr id="145" name="円/楕円 144"/>
        <xdr:cNvSpPr/>
      </xdr:nvSpPr>
      <xdr:spPr>
        <a:xfrm>
          <a:off x="1079500" y="100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55570</xdr:rowOff>
    </xdr:from>
    <xdr:ext cx="534377" cy="259045"/>
    <xdr:sp macro="" textlink="">
      <xdr:nvSpPr>
        <xdr:cNvPr id="146" name="テキスト ボックス 145"/>
        <xdr:cNvSpPr txBox="1"/>
      </xdr:nvSpPr>
      <xdr:spPr>
        <a:xfrm>
          <a:off x="863111" y="101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94940</xdr:rowOff>
    </xdr:from>
    <xdr:to>
      <xdr:col>6</xdr:col>
      <xdr:colOff>511175</xdr:colOff>
      <xdr:row>78</xdr:row>
      <xdr:rowOff>102726</xdr:rowOff>
    </xdr:to>
    <xdr:cxnSp macro="">
      <xdr:nvCxnSpPr>
        <xdr:cNvPr id="177" name="直線コネクタ 176"/>
        <xdr:cNvCxnSpPr/>
      </xdr:nvCxnSpPr>
      <xdr:spPr>
        <a:xfrm flipV="1">
          <a:off x="3797300" y="13468040"/>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102726</xdr:rowOff>
    </xdr:from>
    <xdr:to>
      <xdr:col>5</xdr:col>
      <xdr:colOff>358775</xdr:colOff>
      <xdr:row>78</xdr:row>
      <xdr:rowOff>109869</xdr:rowOff>
    </xdr:to>
    <xdr:cxnSp macro="">
      <xdr:nvCxnSpPr>
        <xdr:cNvPr id="180" name="直線コネクタ 179"/>
        <xdr:cNvCxnSpPr/>
      </xdr:nvCxnSpPr>
      <xdr:spPr>
        <a:xfrm flipV="1">
          <a:off x="2908300" y="13475826"/>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109869</xdr:rowOff>
    </xdr:from>
    <xdr:to>
      <xdr:col>4</xdr:col>
      <xdr:colOff>155575</xdr:colOff>
      <xdr:row>78</xdr:row>
      <xdr:rowOff>117836</xdr:rowOff>
    </xdr:to>
    <xdr:cxnSp macro="">
      <xdr:nvCxnSpPr>
        <xdr:cNvPr id="183" name="直線コネクタ 182"/>
        <xdr:cNvCxnSpPr/>
      </xdr:nvCxnSpPr>
      <xdr:spPr>
        <a:xfrm flipV="1">
          <a:off x="2019300" y="13482969"/>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117836</xdr:rowOff>
    </xdr:from>
    <xdr:to>
      <xdr:col>2</xdr:col>
      <xdr:colOff>638175</xdr:colOff>
      <xdr:row>78</xdr:row>
      <xdr:rowOff>123806</xdr:rowOff>
    </xdr:to>
    <xdr:cxnSp macro="">
      <xdr:nvCxnSpPr>
        <xdr:cNvPr id="186" name="直線コネクタ 185"/>
        <xdr:cNvCxnSpPr/>
      </xdr:nvCxnSpPr>
      <xdr:spPr>
        <a:xfrm flipV="1">
          <a:off x="1130300" y="13490936"/>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44140</xdr:rowOff>
    </xdr:from>
    <xdr:to>
      <xdr:col>6</xdr:col>
      <xdr:colOff>561975</xdr:colOff>
      <xdr:row>78</xdr:row>
      <xdr:rowOff>145740</xdr:rowOff>
    </xdr:to>
    <xdr:sp macro="" textlink="">
      <xdr:nvSpPr>
        <xdr:cNvPr id="196" name="円/楕円 195"/>
        <xdr:cNvSpPr/>
      </xdr:nvSpPr>
      <xdr:spPr>
        <a:xfrm>
          <a:off x="45847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51926</xdr:rowOff>
    </xdr:from>
    <xdr:to>
      <xdr:col>5</xdr:col>
      <xdr:colOff>409575</xdr:colOff>
      <xdr:row>78</xdr:row>
      <xdr:rowOff>153526</xdr:rowOff>
    </xdr:to>
    <xdr:sp macro="" textlink="">
      <xdr:nvSpPr>
        <xdr:cNvPr id="198" name="円/楕円 197"/>
        <xdr:cNvSpPr/>
      </xdr:nvSpPr>
      <xdr:spPr>
        <a:xfrm>
          <a:off x="3746500" y="134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170053</xdr:rowOff>
    </xdr:from>
    <xdr:ext cx="599010" cy="259045"/>
    <xdr:sp macro="" textlink="">
      <xdr:nvSpPr>
        <xdr:cNvPr id="199" name="テキスト ボックス 198"/>
        <xdr:cNvSpPr txBox="1"/>
      </xdr:nvSpPr>
      <xdr:spPr>
        <a:xfrm>
          <a:off x="3497794" y="1320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59069</xdr:rowOff>
    </xdr:from>
    <xdr:to>
      <xdr:col>4</xdr:col>
      <xdr:colOff>206375</xdr:colOff>
      <xdr:row>78</xdr:row>
      <xdr:rowOff>160669</xdr:rowOff>
    </xdr:to>
    <xdr:sp macro="" textlink="">
      <xdr:nvSpPr>
        <xdr:cNvPr id="200" name="円/楕円 199"/>
        <xdr:cNvSpPr/>
      </xdr:nvSpPr>
      <xdr:spPr>
        <a:xfrm>
          <a:off x="2857500" y="13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5746</xdr:rowOff>
    </xdr:from>
    <xdr:ext cx="599010" cy="259045"/>
    <xdr:sp macro="" textlink="">
      <xdr:nvSpPr>
        <xdr:cNvPr id="201" name="テキスト ボックス 200"/>
        <xdr:cNvSpPr txBox="1"/>
      </xdr:nvSpPr>
      <xdr:spPr>
        <a:xfrm>
          <a:off x="2608794" y="1320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67036</xdr:rowOff>
    </xdr:from>
    <xdr:to>
      <xdr:col>3</xdr:col>
      <xdr:colOff>3175</xdr:colOff>
      <xdr:row>78</xdr:row>
      <xdr:rowOff>168636</xdr:rowOff>
    </xdr:to>
    <xdr:sp macro="" textlink="">
      <xdr:nvSpPr>
        <xdr:cNvPr id="202" name="円/楕円 201"/>
        <xdr:cNvSpPr/>
      </xdr:nvSpPr>
      <xdr:spPr>
        <a:xfrm>
          <a:off x="1968500" y="134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13713</xdr:rowOff>
    </xdr:from>
    <xdr:ext cx="599010" cy="259045"/>
    <xdr:sp macro="" textlink="">
      <xdr:nvSpPr>
        <xdr:cNvPr id="203" name="テキスト ボックス 202"/>
        <xdr:cNvSpPr txBox="1"/>
      </xdr:nvSpPr>
      <xdr:spPr>
        <a:xfrm>
          <a:off x="1719794" y="1321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73006</xdr:rowOff>
    </xdr:from>
    <xdr:to>
      <xdr:col>1</xdr:col>
      <xdr:colOff>485775</xdr:colOff>
      <xdr:row>79</xdr:row>
      <xdr:rowOff>3156</xdr:rowOff>
    </xdr:to>
    <xdr:sp macro="" textlink="">
      <xdr:nvSpPr>
        <xdr:cNvPr id="204" name="円/楕円 203"/>
        <xdr:cNvSpPr/>
      </xdr:nvSpPr>
      <xdr:spPr>
        <a:xfrm>
          <a:off x="1079500" y="134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19683</xdr:rowOff>
    </xdr:from>
    <xdr:ext cx="599010" cy="259045"/>
    <xdr:sp macro="" textlink="">
      <xdr:nvSpPr>
        <xdr:cNvPr id="205" name="テキスト ボックス 204"/>
        <xdr:cNvSpPr txBox="1"/>
      </xdr:nvSpPr>
      <xdr:spPr>
        <a:xfrm>
          <a:off x="830794" y="132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29144</xdr:rowOff>
    </xdr:from>
    <xdr:to>
      <xdr:col>6</xdr:col>
      <xdr:colOff>511175</xdr:colOff>
      <xdr:row>98</xdr:row>
      <xdr:rowOff>51287</xdr:rowOff>
    </xdr:to>
    <xdr:cxnSp macro="">
      <xdr:nvCxnSpPr>
        <xdr:cNvPr id="236" name="直線コネクタ 235"/>
        <xdr:cNvCxnSpPr/>
      </xdr:nvCxnSpPr>
      <xdr:spPr>
        <a:xfrm flipV="1">
          <a:off x="3797300" y="16831244"/>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51287</xdr:rowOff>
    </xdr:from>
    <xdr:to>
      <xdr:col>5</xdr:col>
      <xdr:colOff>358775</xdr:colOff>
      <xdr:row>98</xdr:row>
      <xdr:rowOff>67876</xdr:rowOff>
    </xdr:to>
    <xdr:cxnSp macro="">
      <xdr:nvCxnSpPr>
        <xdr:cNvPr id="239" name="直線コネクタ 238"/>
        <xdr:cNvCxnSpPr/>
      </xdr:nvCxnSpPr>
      <xdr:spPr>
        <a:xfrm flipV="1">
          <a:off x="2908300" y="16853387"/>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17182</xdr:rowOff>
    </xdr:from>
    <xdr:to>
      <xdr:col>4</xdr:col>
      <xdr:colOff>155575</xdr:colOff>
      <xdr:row>98</xdr:row>
      <xdr:rowOff>67876</xdr:rowOff>
    </xdr:to>
    <xdr:cxnSp macro="">
      <xdr:nvCxnSpPr>
        <xdr:cNvPr id="242" name="直線コネクタ 241"/>
        <xdr:cNvCxnSpPr/>
      </xdr:nvCxnSpPr>
      <xdr:spPr>
        <a:xfrm>
          <a:off x="2019300" y="16819282"/>
          <a:ext cx="889000" cy="5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152197</xdr:rowOff>
    </xdr:from>
    <xdr:to>
      <xdr:col>2</xdr:col>
      <xdr:colOff>638175</xdr:colOff>
      <xdr:row>98</xdr:row>
      <xdr:rowOff>17182</xdr:rowOff>
    </xdr:to>
    <xdr:cxnSp macro="">
      <xdr:nvCxnSpPr>
        <xdr:cNvPr id="245" name="直線コネクタ 244"/>
        <xdr:cNvCxnSpPr/>
      </xdr:nvCxnSpPr>
      <xdr:spPr>
        <a:xfrm>
          <a:off x="1130300" y="16782847"/>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149794</xdr:rowOff>
    </xdr:from>
    <xdr:to>
      <xdr:col>6</xdr:col>
      <xdr:colOff>561975</xdr:colOff>
      <xdr:row>98</xdr:row>
      <xdr:rowOff>79944</xdr:rowOff>
    </xdr:to>
    <xdr:sp macro="" textlink="">
      <xdr:nvSpPr>
        <xdr:cNvPr id="255" name="円/楕円 254"/>
        <xdr:cNvSpPr/>
      </xdr:nvSpPr>
      <xdr:spPr>
        <a:xfrm>
          <a:off x="4584700" y="167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64721</xdr:rowOff>
    </xdr:from>
    <xdr:ext cx="534377" cy="259045"/>
    <xdr:sp macro="" textlink="">
      <xdr:nvSpPr>
        <xdr:cNvPr id="256" name="衛生費該当値テキスト"/>
        <xdr:cNvSpPr txBox="1"/>
      </xdr:nvSpPr>
      <xdr:spPr>
        <a:xfrm>
          <a:off x="4686300" y="166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487</xdr:rowOff>
    </xdr:from>
    <xdr:to>
      <xdr:col>5</xdr:col>
      <xdr:colOff>409575</xdr:colOff>
      <xdr:row>98</xdr:row>
      <xdr:rowOff>102087</xdr:rowOff>
    </xdr:to>
    <xdr:sp macro="" textlink="">
      <xdr:nvSpPr>
        <xdr:cNvPr id="257" name="円/楕円 256"/>
        <xdr:cNvSpPr/>
      </xdr:nvSpPr>
      <xdr:spPr>
        <a:xfrm>
          <a:off x="3746500" y="168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93214</xdr:rowOff>
    </xdr:from>
    <xdr:ext cx="534377" cy="259045"/>
    <xdr:sp macro="" textlink="">
      <xdr:nvSpPr>
        <xdr:cNvPr id="258" name="テキスト ボックス 257"/>
        <xdr:cNvSpPr txBox="1"/>
      </xdr:nvSpPr>
      <xdr:spPr>
        <a:xfrm>
          <a:off x="3530111" y="168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17076</xdr:rowOff>
    </xdr:from>
    <xdr:to>
      <xdr:col>4</xdr:col>
      <xdr:colOff>206375</xdr:colOff>
      <xdr:row>98</xdr:row>
      <xdr:rowOff>118676</xdr:rowOff>
    </xdr:to>
    <xdr:sp macro="" textlink="">
      <xdr:nvSpPr>
        <xdr:cNvPr id="259" name="円/楕円 258"/>
        <xdr:cNvSpPr/>
      </xdr:nvSpPr>
      <xdr:spPr>
        <a:xfrm>
          <a:off x="2857500" y="168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109803</xdr:rowOff>
    </xdr:from>
    <xdr:ext cx="534377" cy="259045"/>
    <xdr:sp macro="" textlink="">
      <xdr:nvSpPr>
        <xdr:cNvPr id="260" name="テキスト ボックス 259"/>
        <xdr:cNvSpPr txBox="1"/>
      </xdr:nvSpPr>
      <xdr:spPr>
        <a:xfrm>
          <a:off x="2641111" y="169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137832</xdr:rowOff>
    </xdr:from>
    <xdr:to>
      <xdr:col>3</xdr:col>
      <xdr:colOff>3175</xdr:colOff>
      <xdr:row>98</xdr:row>
      <xdr:rowOff>67982</xdr:rowOff>
    </xdr:to>
    <xdr:sp macro="" textlink="">
      <xdr:nvSpPr>
        <xdr:cNvPr id="261" name="円/楕円 260"/>
        <xdr:cNvSpPr/>
      </xdr:nvSpPr>
      <xdr:spPr>
        <a:xfrm>
          <a:off x="1968500" y="167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59109</xdr:rowOff>
    </xdr:from>
    <xdr:ext cx="534377" cy="259045"/>
    <xdr:sp macro="" textlink="">
      <xdr:nvSpPr>
        <xdr:cNvPr id="262" name="テキスト ボックス 261"/>
        <xdr:cNvSpPr txBox="1"/>
      </xdr:nvSpPr>
      <xdr:spPr>
        <a:xfrm>
          <a:off x="1752111" y="168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101397</xdr:rowOff>
    </xdr:from>
    <xdr:to>
      <xdr:col>1</xdr:col>
      <xdr:colOff>485775</xdr:colOff>
      <xdr:row>98</xdr:row>
      <xdr:rowOff>31547</xdr:rowOff>
    </xdr:to>
    <xdr:sp macro="" textlink="">
      <xdr:nvSpPr>
        <xdr:cNvPr id="263" name="円/楕円 262"/>
        <xdr:cNvSpPr/>
      </xdr:nvSpPr>
      <xdr:spPr>
        <a:xfrm>
          <a:off x="1079500" y="167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22674</xdr:rowOff>
    </xdr:from>
    <xdr:ext cx="534377" cy="259045"/>
    <xdr:sp macro="" textlink="">
      <xdr:nvSpPr>
        <xdr:cNvPr id="264" name="テキスト ボックス 263"/>
        <xdr:cNvSpPr txBox="1"/>
      </xdr:nvSpPr>
      <xdr:spPr>
        <a:xfrm>
          <a:off x="863111" y="168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112649</xdr:rowOff>
    </xdr:from>
    <xdr:to>
      <xdr:col>15</xdr:col>
      <xdr:colOff>180975</xdr:colOff>
      <xdr:row>39</xdr:row>
      <xdr:rowOff>2032</xdr:rowOff>
    </xdr:to>
    <xdr:cxnSp macro="">
      <xdr:nvCxnSpPr>
        <xdr:cNvPr id="293" name="直線コネクタ 292"/>
        <xdr:cNvCxnSpPr/>
      </xdr:nvCxnSpPr>
      <xdr:spPr>
        <a:xfrm>
          <a:off x="9639300" y="6627749"/>
          <a:ext cx="8382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112649</xdr:rowOff>
    </xdr:from>
    <xdr:to>
      <xdr:col>14</xdr:col>
      <xdr:colOff>28575</xdr:colOff>
      <xdr:row>38</xdr:row>
      <xdr:rowOff>144399</xdr:rowOff>
    </xdr:to>
    <xdr:cxnSp macro="">
      <xdr:nvCxnSpPr>
        <xdr:cNvPr id="296" name="直線コネクタ 295"/>
        <xdr:cNvCxnSpPr/>
      </xdr:nvCxnSpPr>
      <xdr:spPr>
        <a:xfrm flipV="1">
          <a:off x="8750300" y="662774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144399</xdr:rowOff>
    </xdr:from>
    <xdr:to>
      <xdr:col>12</xdr:col>
      <xdr:colOff>511175</xdr:colOff>
      <xdr:row>39</xdr:row>
      <xdr:rowOff>4064</xdr:rowOff>
    </xdr:to>
    <xdr:cxnSp macro="">
      <xdr:nvCxnSpPr>
        <xdr:cNvPr id="299" name="直線コネクタ 298"/>
        <xdr:cNvCxnSpPr/>
      </xdr:nvCxnSpPr>
      <xdr:spPr>
        <a:xfrm flipV="1">
          <a:off x="7861300" y="6659499"/>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84963</xdr:rowOff>
    </xdr:from>
    <xdr:to>
      <xdr:col>11</xdr:col>
      <xdr:colOff>307975</xdr:colOff>
      <xdr:row>39</xdr:row>
      <xdr:rowOff>4064</xdr:rowOff>
    </xdr:to>
    <xdr:cxnSp macro="">
      <xdr:nvCxnSpPr>
        <xdr:cNvPr id="302" name="直線コネクタ 301"/>
        <xdr:cNvCxnSpPr/>
      </xdr:nvCxnSpPr>
      <xdr:spPr>
        <a:xfrm>
          <a:off x="6972300" y="6428613"/>
          <a:ext cx="889000" cy="2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122682</xdr:rowOff>
    </xdr:from>
    <xdr:to>
      <xdr:col>15</xdr:col>
      <xdr:colOff>231775</xdr:colOff>
      <xdr:row>39</xdr:row>
      <xdr:rowOff>52832</xdr:rowOff>
    </xdr:to>
    <xdr:sp macro="" textlink="">
      <xdr:nvSpPr>
        <xdr:cNvPr id="312" name="円/楕円 311"/>
        <xdr:cNvSpPr/>
      </xdr:nvSpPr>
      <xdr:spPr>
        <a:xfrm>
          <a:off x="10426700" y="66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37609</xdr:rowOff>
    </xdr:from>
    <xdr:ext cx="378565" cy="259045"/>
    <xdr:sp macro="" textlink="">
      <xdr:nvSpPr>
        <xdr:cNvPr id="313" name="労働費該当値テキスト"/>
        <xdr:cNvSpPr txBox="1"/>
      </xdr:nvSpPr>
      <xdr:spPr>
        <a:xfrm>
          <a:off x="10528300"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61849</xdr:rowOff>
    </xdr:from>
    <xdr:to>
      <xdr:col>14</xdr:col>
      <xdr:colOff>79375</xdr:colOff>
      <xdr:row>38</xdr:row>
      <xdr:rowOff>163449</xdr:rowOff>
    </xdr:to>
    <xdr:sp macro="" textlink="">
      <xdr:nvSpPr>
        <xdr:cNvPr id="314" name="円/楕円 313"/>
        <xdr:cNvSpPr/>
      </xdr:nvSpPr>
      <xdr:spPr>
        <a:xfrm>
          <a:off x="9588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154576</xdr:rowOff>
    </xdr:from>
    <xdr:ext cx="378565" cy="259045"/>
    <xdr:sp macro="" textlink="">
      <xdr:nvSpPr>
        <xdr:cNvPr id="315" name="テキスト ボックス 314"/>
        <xdr:cNvSpPr txBox="1"/>
      </xdr:nvSpPr>
      <xdr:spPr>
        <a:xfrm>
          <a:off x="9450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93599</xdr:rowOff>
    </xdr:from>
    <xdr:to>
      <xdr:col>12</xdr:col>
      <xdr:colOff>561975</xdr:colOff>
      <xdr:row>39</xdr:row>
      <xdr:rowOff>23749</xdr:rowOff>
    </xdr:to>
    <xdr:sp macro="" textlink="">
      <xdr:nvSpPr>
        <xdr:cNvPr id="316" name="円/楕円 315"/>
        <xdr:cNvSpPr/>
      </xdr:nvSpPr>
      <xdr:spPr>
        <a:xfrm>
          <a:off x="8699500" y="66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14876</xdr:rowOff>
    </xdr:from>
    <xdr:ext cx="378565" cy="259045"/>
    <xdr:sp macro="" textlink="">
      <xdr:nvSpPr>
        <xdr:cNvPr id="317" name="テキスト ボックス 316"/>
        <xdr:cNvSpPr txBox="1"/>
      </xdr:nvSpPr>
      <xdr:spPr>
        <a:xfrm>
          <a:off x="8561017" y="670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124714</xdr:rowOff>
    </xdr:from>
    <xdr:to>
      <xdr:col>11</xdr:col>
      <xdr:colOff>358775</xdr:colOff>
      <xdr:row>39</xdr:row>
      <xdr:rowOff>54864</xdr:rowOff>
    </xdr:to>
    <xdr:sp macro="" textlink="">
      <xdr:nvSpPr>
        <xdr:cNvPr id="318" name="円/楕円 317"/>
        <xdr:cNvSpPr/>
      </xdr:nvSpPr>
      <xdr:spPr>
        <a:xfrm>
          <a:off x="7810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45991</xdr:rowOff>
    </xdr:from>
    <xdr:ext cx="378565" cy="259045"/>
    <xdr:sp macro="" textlink="">
      <xdr:nvSpPr>
        <xdr:cNvPr id="319" name="テキスト ボックス 318"/>
        <xdr:cNvSpPr txBox="1"/>
      </xdr:nvSpPr>
      <xdr:spPr>
        <a:xfrm>
          <a:off x="7672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34163</xdr:rowOff>
    </xdr:from>
    <xdr:to>
      <xdr:col>10</xdr:col>
      <xdr:colOff>155575</xdr:colOff>
      <xdr:row>37</xdr:row>
      <xdr:rowOff>135763</xdr:rowOff>
    </xdr:to>
    <xdr:sp macro="" textlink="">
      <xdr:nvSpPr>
        <xdr:cNvPr id="320" name="円/楕円 319"/>
        <xdr:cNvSpPr/>
      </xdr:nvSpPr>
      <xdr:spPr>
        <a:xfrm>
          <a:off x="6921500" y="63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126890</xdr:rowOff>
    </xdr:from>
    <xdr:ext cx="469744" cy="259045"/>
    <xdr:sp macro="" textlink="">
      <xdr:nvSpPr>
        <xdr:cNvPr id="321" name="テキスト ボックス 320"/>
        <xdr:cNvSpPr txBox="1"/>
      </xdr:nvSpPr>
      <xdr:spPr>
        <a:xfrm>
          <a:off x="6737427" y="64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69879</xdr:rowOff>
    </xdr:from>
    <xdr:to>
      <xdr:col>15</xdr:col>
      <xdr:colOff>180975</xdr:colOff>
      <xdr:row>59</xdr:row>
      <xdr:rowOff>84604</xdr:rowOff>
    </xdr:to>
    <xdr:cxnSp macro="">
      <xdr:nvCxnSpPr>
        <xdr:cNvPr id="352" name="直線コネクタ 351"/>
        <xdr:cNvCxnSpPr/>
      </xdr:nvCxnSpPr>
      <xdr:spPr>
        <a:xfrm flipV="1">
          <a:off x="9639300" y="10185429"/>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76920</xdr:rowOff>
    </xdr:from>
    <xdr:to>
      <xdr:col>14</xdr:col>
      <xdr:colOff>28575</xdr:colOff>
      <xdr:row>59</xdr:row>
      <xdr:rowOff>84604</xdr:rowOff>
    </xdr:to>
    <xdr:cxnSp macro="">
      <xdr:nvCxnSpPr>
        <xdr:cNvPr id="355" name="直線コネクタ 354"/>
        <xdr:cNvCxnSpPr/>
      </xdr:nvCxnSpPr>
      <xdr:spPr>
        <a:xfrm>
          <a:off x="8750300" y="10192470"/>
          <a:ext cx="8890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74337</xdr:rowOff>
    </xdr:from>
    <xdr:to>
      <xdr:col>12</xdr:col>
      <xdr:colOff>511175</xdr:colOff>
      <xdr:row>59</xdr:row>
      <xdr:rowOff>76920</xdr:rowOff>
    </xdr:to>
    <xdr:cxnSp macro="">
      <xdr:nvCxnSpPr>
        <xdr:cNvPr id="358" name="直線コネクタ 357"/>
        <xdr:cNvCxnSpPr/>
      </xdr:nvCxnSpPr>
      <xdr:spPr>
        <a:xfrm>
          <a:off x="7861300" y="1018988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74337</xdr:rowOff>
    </xdr:from>
    <xdr:to>
      <xdr:col>11</xdr:col>
      <xdr:colOff>307975</xdr:colOff>
      <xdr:row>59</xdr:row>
      <xdr:rowOff>90584</xdr:rowOff>
    </xdr:to>
    <xdr:cxnSp macro="">
      <xdr:nvCxnSpPr>
        <xdr:cNvPr id="361" name="直線コネクタ 360"/>
        <xdr:cNvCxnSpPr/>
      </xdr:nvCxnSpPr>
      <xdr:spPr>
        <a:xfrm flipV="1">
          <a:off x="6972300" y="1018988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19079</xdr:rowOff>
    </xdr:from>
    <xdr:to>
      <xdr:col>15</xdr:col>
      <xdr:colOff>231775</xdr:colOff>
      <xdr:row>59</xdr:row>
      <xdr:rowOff>120679</xdr:rowOff>
    </xdr:to>
    <xdr:sp macro="" textlink="">
      <xdr:nvSpPr>
        <xdr:cNvPr id="371" name="円/楕円 370"/>
        <xdr:cNvSpPr/>
      </xdr:nvSpPr>
      <xdr:spPr>
        <a:xfrm>
          <a:off x="10426700" y="10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105456</xdr:rowOff>
    </xdr:from>
    <xdr:ext cx="469744" cy="259045"/>
    <xdr:sp macro="" textlink="">
      <xdr:nvSpPr>
        <xdr:cNvPr id="372" name="農林水産業費該当値テキスト"/>
        <xdr:cNvSpPr txBox="1"/>
      </xdr:nvSpPr>
      <xdr:spPr>
        <a:xfrm>
          <a:off x="10528300" y="1004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33804</xdr:rowOff>
    </xdr:from>
    <xdr:to>
      <xdr:col>14</xdr:col>
      <xdr:colOff>79375</xdr:colOff>
      <xdr:row>59</xdr:row>
      <xdr:rowOff>135404</xdr:rowOff>
    </xdr:to>
    <xdr:sp macro="" textlink="">
      <xdr:nvSpPr>
        <xdr:cNvPr id="373" name="円/楕円 372"/>
        <xdr:cNvSpPr/>
      </xdr:nvSpPr>
      <xdr:spPr>
        <a:xfrm>
          <a:off x="9588500" y="1014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126531</xdr:rowOff>
    </xdr:from>
    <xdr:ext cx="469744" cy="259045"/>
    <xdr:sp macro="" textlink="">
      <xdr:nvSpPr>
        <xdr:cNvPr id="374" name="テキスト ボックス 373"/>
        <xdr:cNvSpPr txBox="1"/>
      </xdr:nvSpPr>
      <xdr:spPr>
        <a:xfrm>
          <a:off x="9404427" y="1024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26120</xdr:rowOff>
    </xdr:from>
    <xdr:to>
      <xdr:col>12</xdr:col>
      <xdr:colOff>561975</xdr:colOff>
      <xdr:row>59</xdr:row>
      <xdr:rowOff>127720</xdr:rowOff>
    </xdr:to>
    <xdr:sp macro="" textlink="">
      <xdr:nvSpPr>
        <xdr:cNvPr id="375" name="円/楕円 374"/>
        <xdr:cNvSpPr/>
      </xdr:nvSpPr>
      <xdr:spPr>
        <a:xfrm>
          <a:off x="8699500" y="101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118847</xdr:rowOff>
    </xdr:from>
    <xdr:ext cx="469744" cy="259045"/>
    <xdr:sp macro="" textlink="">
      <xdr:nvSpPr>
        <xdr:cNvPr id="376" name="テキスト ボックス 375"/>
        <xdr:cNvSpPr txBox="1"/>
      </xdr:nvSpPr>
      <xdr:spPr>
        <a:xfrm>
          <a:off x="8515427" y="102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23537</xdr:rowOff>
    </xdr:from>
    <xdr:to>
      <xdr:col>11</xdr:col>
      <xdr:colOff>358775</xdr:colOff>
      <xdr:row>59</xdr:row>
      <xdr:rowOff>125137</xdr:rowOff>
    </xdr:to>
    <xdr:sp macro="" textlink="">
      <xdr:nvSpPr>
        <xdr:cNvPr id="377" name="円/楕円 376"/>
        <xdr:cNvSpPr/>
      </xdr:nvSpPr>
      <xdr:spPr>
        <a:xfrm>
          <a:off x="7810500" y="101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116264</xdr:rowOff>
    </xdr:from>
    <xdr:ext cx="469744" cy="259045"/>
    <xdr:sp macro="" textlink="">
      <xdr:nvSpPr>
        <xdr:cNvPr id="378" name="テキスト ボックス 377"/>
        <xdr:cNvSpPr txBox="1"/>
      </xdr:nvSpPr>
      <xdr:spPr>
        <a:xfrm>
          <a:off x="7626427" y="1023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39784</xdr:rowOff>
    </xdr:from>
    <xdr:to>
      <xdr:col>10</xdr:col>
      <xdr:colOff>155575</xdr:colOff>
      <xdr:row>59</xdr:row>
      <xdr:rowOff>141384</xdr:rowOff>
    </xdr:to>
    <xdr:sp macro="" textlink="">
      <xdr:nvSpPr>
        <xdr:cNvPr id="379" name="円/楕円 378"/>
        <xdr:cNvSpPr/>
      </xdr:nvSpPr>
      <xdr:spPr>
        <a:xfrm>
          <a:off x="6921500" y="101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132511</xdr:rowOff>
    </xdr:from>
    <xdr:ext cx="469744" cy="259045"/>
    <xdr:sp macro="" textlink="">
      <xdr:nvSpPr>
        <xdr:cNvPr id="380" name="テキスト ボックス 379"/>
        <xdr:cNvSpPr txBox="1"/>
      </xdr:nvSpPr>
      <xdr:spPr>
        <a:xfrm>
          <a:off x="6737427" y="102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126050</xdr:rowOff>
    </xdr:from>
    <xdr:to>
      <xdr:col>15</xdr:col>
      <xdr:colOff>180975</xdr:colOff>
      <xdr:row>79</xdr:row>
      <xdr:rowOff>18542</xdr:rowOff>
    </xdr:to>
    <xdr:cxnSp macro="">
      <xdr:nvCxnSpPr>
        <xdr:cNvPr id="411" name="直線コネクタ 410"/>
        <xdr:cNvCxnSpPr/>
      </xdr:nvCxnSpPr>
      <xdr:spPr>
        <a:xfrm flipV="1">
          <a:off x="9639300" y="13499150"/>
          <a:ext cx="8382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133986</xdr:rowOff>
    </xdr:from>
    <xdr:to>
      <xdr:col>14</xdr:col>
      <xdr:colOff>28575</xdr:colOff>
      <xdr:row>79</xdr:row>
      <xdr:rowOff>18542</xdr:rowOff>
    </xdr:to>
    <xdr:cxnSp macro="">
      <xdr:nvCxnSpPr>
        <xdr:cNvPr id="414" name="直線コネクタ 413"/>
        <xdr:cNvCxnSpPr/>
      </xdr:nvCxnSpPr>
      <xdr:spPr>
        <a:xfrm>
          <a:off x="8750300" y="1350708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133986</xdr:rowOff>
    </xdr:from>
    <xdr:to>
      <xdr:col>12</xdr:col>
      <xdr:colOff>511175</xdr:colOff>
      <xdr:row>78</xdr:row>
      <xdr:rowOff>157432</xdr:rowOff>
    </xdr:to>
    <xdr:cxnSp macro="">
      <xdr:nvCxnSpPr>
        <xdr:cNvPr id="417" name="直線コネクタ 416"/>
        <xdr:cNvCxnSpPr/>
      </xdr:nvCxnSpPr>
      <xdr:spPr>
        <a:xfrm flipV="1">
          <a:off x="7861300" y="13507086"/>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157432</xdr:rowOff>
    </xdr:from>
    <xdr:to>
      <xdr:col>11</xdr:col>
      <xdr:colOff>307975</xdr:colOff>
      <xdr:row>79</xdr:row>
      <xdr:rowOff>18706</xdr:rowOff>
    </xdr:to>
    <xdr:cxnSp macro="">
      <xdr:nvCxnSpPr>
        <xdr:cNvPr id="420" name="直線コネクタ 419"/>
        <xdr:cNvCxnSpPr/>
      </xdr:nvCxnSpPr>
      <xdr:spPr>
        <a:xfrm flipV="1">
          <a:off x="6972300" y="13530532"/>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75250</xdr:rowOff>
    </xdr:from>
    <xdr:to>
      <xdr:col>15</xdr:col>
      <xdr:colOff>231775</xdr:colOff>
      <xdr:row>79</xdr:row>
      <xdr:rowOff>5400</xdr:rowOff>
    </xdr:to>
    <xdr:sp macro="" textlink="">
      <xdr:nvSpPr>
        <xdr:cNvPr id="430" name="円/楕円 429"/>
        <xdr:cNvSpPr/>
      </xdr:nvSpPr>
      <xdr:spPr>
        <a:xfrm>
          <a:off x="10426700" y="134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161627</xdr:rowOff>
    </xdr:from>
    <xdr:ext cx="469744" cy="259045"/>
    <xdr:sp macro="" textlink="">
      <xdr:nvSpPr>
        <xdr:cNvPr id="431" name="商工費該当値テキスト"/>
        <xdr:cNvSpPr txBox="1"/>
      </xdr:nvSpPr>
      <xdr:spPr>
        <a:xfrm>
          <a:off x="10528300" y="133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139192</xdr:rowOff>
    </xdr:from>
    <xdr:to>
      <xdr:col>14</xdr:col>
      <xdr:colOff>79375</xdr:colOff>
      <xdr:row>79</xdr:row>
      <xdr:rowOff>69342</xdr:rowOff>
    </xdr:to>
    <xdr:sp macro="" textlink="">
      <xdr:nvSpPr>
        <xdr:cNvPr id="432" name="円/楕円 431"/>
        <xdr:cNvSpPr/>
      </xdr:nvSpPr>
      <xdr:spPr>
        <a:xfrm>
          <a:off x="9588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60469</xdr:rowOff>
    </xdr:from>
    <xdr:ext cx="469744" cy="259045"/>
    <xdr:sp macro="" textlink="">
      <xdr:nvSpPr>
        <xdr:cNvPr id="433" name="テキスト ボックス 432"/>
        <xdr:cNvSpPr txBox="1"/>
      </xdr:nvSpPr>
      <xdr:spPr>
        <a:xfrm>
          <a:off x="9404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83186</xdr:rowOff>
    </xdr:from>
    <xdr:to>
      <xdr:col>12</xdr:col>
      <xdr:colOff>561975</xdr:colOff>
      <xdr:row>79</xdr:row>
      <xdr:rowOff>13336</xdr:rowOff>
    </xdr:to>
    <xdr:sp macro="" textlink="">
      <xdr:nvSpPr>
        <xdr:cNvPr id="434" name="円/楕円 433"/>
        <xdr:cNvSpPr/>
      </xdr:nvSpPr>
      <xdr:spPr>
        <a:xfrm>
          <a:off x="8699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4463</xdr:rowOff>
    </xdr:from>
    <xdr:ext cx="469744" cy="259045"/>
    <xdr:sp macro="" textlink="">
      <xdr:nvSpPr>
        <xdr:cNvPr id="435" name="テキスト ボックス 434"/>
        <xdr:cNvSpPr txBox="1"/>
      </xdr:nvSpPr>
      <xdr:spPr>
        <a:xfrm>
          <a:off x="8515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106632</xdr:rowOff>
    </xdr:from>
    <xdr:to>
      <xdr:col>11</xdr:col>
      <xdr:colOff>358775</xdr:colOff>
      <xdr:row>79</xdr:row>
      <xdr:rowOff>36782</xdr:rowOff>
    </xdr:to>
    <xdr:sp macro="" textlink="">
      <xdr:nvSpPr>
        <xdr:cNvPr id="436" name="円/楕円 435"/>
        <xdr:cNvSpPr/>
      </xdr:nvSpPr>
      <xdr:spPr>
        <a:xfrm>
          <a:off x="78105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27909</xdr:rowOff>
    </xdr:from>
    <xdr:ext cx="469744" cy="259045"/>
    <xdr:sp macro="" textlink="">
      <xdr:nvSpPr>
        <xdr:cNvPr id="437" name="テキスト ボックス 436"/>
        <xdr:cNvSpPr txBox="1"/>
      </xdr:nvSpPr>
      <xdr:spPr>
        <a:xfrm>
          <a:off x="7626427" y="1357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139356</xdr:rowOff>
    </xdr:from>
    <xdr:to>
      <xdr:col>10</xdr:col>
      <xdr:colOff>155575</xdr:colOff>
      <xdr:row>79</xdr:row>
      <xdr:rowOff>69506</xdr:rowOff>
    </xdr:to>
    <xdr:sp macro="" textlink="">
      <xdr:nvSpPr>
        <xdr:cNvPr id="438" name="円/楕円 437"/>
        <xdr:cNvSpPr/>
      </xdr:nvSpPr>
      <xdr:spPr>
        <a:xfrm>
          <a:off x="6921500" y="135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60633</xdr:rowOff>
    </xdr:from>
    <xdr:ext cx="469744" cy="259045"/>
    <xdr:sp macro="" textlink="">
      <xdr:nvSpPr>
        <xdr:cNvPr id="439" name="テキスト ボックス 438"/>
        <xdr:cNvSpPr txBox="1"/>
      </xdr:nvSpPr>
      <xdr:spPr>
        <a:xfrm>
          <a:off x="6737427" y="1360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88640</xdr:rowOff>
    </xdr:from>
    <xdr:to>
      <xdr:col>15</xdr:col>
      <xdr:colOff>180975</xdr:colOff>
      <xdr:row>98</xdr:row>
      <xdr:rowOff>127837</xdr:rowOff>
    </xdr:to>
    <xdr:cxnSp macro="">
      <xdr:nvCxnSpPr>
        <xdr:cNvPr id="468" name="直線コネクタ 467"/>
        <xdr:cNvCxnSpPr/>
      </xdr:nvCxnSpPr>
      <xdr:spPr>
        <a:xfrm>
          <a:off x="9639300" y="16890740"/>
          <a:ext cx="8382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88640</xdr:rowOff>
    </xdr:from>
    <xdr:to>
      <xdr:col>14</xdr:col>
      <xdr:colOff>28575</xdr:colOff>
      <xdr:row>98</xdr:row>
      <xdr:rowOff>131240</xdr:rowOff>
    </xdr:to>
    <xdr:cxnSp macro="">
      <xdr:nvCxnSpPr>
        <xdr:cNvPr id="471" name="直線コネクタ 470"/>
        <xdr:cNvCxnSpPr/>
      </xdr:nvCxnSpPr>
      <xdr:spPr>
        <a:xfrm flipV="1">
          <a:off x="8750300" y="16890740"/>
          <a:ext cx="889000" cy="4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131240</xdr:rowOff>
    </xdr:from>
    <xdr:to>
      <xdr:col>12</xdr:col>
      <xdr:colOff>511175</xdr:colOff>
      <xdr:row>98</xdr:row>
      <xdr:rowOff>155451</xdr:rowOff>
    </xdr:to>
    <xdr:cxnSp macro="">
      <xdr:nvCxnSpPr>
        <xdr:cNvPr id="474" name="直線コネクタ 473"/>
        <xdr:cNvCxnSpPr/>
      </xdr:nvCxnSpPr>
      <xdr:spPr>
        <a:xfrm flipV="1">
          <a:off x="7861300" y="16933340"/>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134741</xdr:rowOff>
    </xdr:from>
    <xdr:to>
      <xdr:col>11</xdr:col>
      <xdr:colOff>307975</xdr:colOff>
      <xdr:row>98</xdr:row>
      <xdr:rowOff>155451</xdr:rowOff>
    </xdr:to>
    <xdr:cxnSp macro="">
      <xdr:nvCxnSpPr>
        <xdr:cNvPr id="477" name="直線コネクタ 476"/>
        <xdr:cNvCxnSpPr/>
      </xdr:nvCxnSpPr>
      <xdr:spPr>
        <a:xfrm>
          <a:off x="6972300" y="16936841"/>
          <a:ext cx="8890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77037</xdr:rowOff>
    </xdr:from>
    <xdr:to>
      <xdr:col>15</xdr:col>
      <xdr:colOff>231775</xdr:colOff>
      <xdr:row>99</xdr:row>
      <xdr:rowOff>7187</xdr:rowOff>
    </xdr:to>
    <xdr:sp macro="" textlink="">
      <xdr:nvSpPr>
        <xdr:cNvPr id="487" name="円/楕円 486"/>
        <xdr:cNvSpPr/>
      </xdr:nvSpPr>
      <xdr:spPr>
        <a:xfrm>
          <a:off x="10426700" y="168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37840</xdr:rowOff>
    </xdr:from>
    <xdr:to>
      <xdr:col>14</xdr:col>
      <xdr:colOff>79375</xdr:colOff>
      <xdr:row>98</xdr:row>
      <xdr:rowOff>139440</xdr:rowOff>
    </xdr:to>
    <xdr:sp macro="" textlink="">
      <xdr:nvSpPr>
        <xdr:cNvPr id="489" name="円/楕円 488"/>
        <xdr:cNvSpPr/>
      </xdr:nvSpPr>
      <xdr:spPr>
        <a:xfrm>
          <a:off x="9588500" y="168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155967</xdr:rowOff>
    </xdr:from>
    <xdr:ext cx="534377" cy="259045"/>
    <xdr:sp macro="" textlink="">
      <xdr:nvSpPr>
        <xdr:cNvPr id="490" name="テキスト ボックス 489"/>
        <xdr:cNvSpPr txBox="1"/>
      </xdr:nvSpPr>
      <xdr:spPr>
        <a:xfrm>
          <a:off x="9372111" y="1661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80440</xdr:rowOff>
    </xdr:from>
    <xdr:to>
      <xdr:col>12</xdr:col>
      <xdr:colOff>561975</xdr:colOff>
      <xdr:row>99</xdr:row>
      <xdr:rowOff>10590</xdr:rowOff>
    </xdr:to>
    <xdr:sp macro="" textlink="">
      <xdr:nvSpPr>
        <xdr:cNvPr id="491" name="円/楕円 490"/>
        <xdr:cNvSpPr/>
      </xdr:nvSpPr>
      <xdr:spPr>
        <a:xfrm>
          <a:off x="8699500" y="168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1717</xdr:rowOff>
    </xdr:from>
    <xdr:ext cx="534377" cy="259045"/>
    <xdr:sp macro="" textlink="">
      <xdr:nvSpPr>
        <xdr:cNvPr id="492" name="テキスト ボックス 491"/>
        <xdr:cNvSpPr txBox="1"/>
      </xdr:nvSpPr>
      <xdr:spPr>
        <a:xfrm>
          <a:off x="8483111" y="169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104651</xdr:rowOff>
    </xdr:from>
    <xdr:to>
      <xdr:col>11</xdr:col>
      <xdr:colOff>358775</xdr:colOff>
      <xdr:row>99</xdr:row>
      <xdr:rowOff>34801</xdr:rowOff>
    </xdr:to>
    <xdr:sp macro="" textlink="">
      <xdr:nvSpPr>
        <xdr:cNvPr id="493" name="円/楕円 492"/>
        <xdr:cNvSpPr/>
      </xdr:nvSpPr>
      <xdr:spPr>
        <a:xfrm>
          <a:off x="7810500" y="169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25928</xdr:rowOff>
    </xdr:from>
    <xdr:ext cx="534377" cy="259045"/>
    <xdr:sp macro="" textlink="">
      <xdr:nvSpPr>
        <xdr:cNvPr id="494" name="テキスト ボックス 493"/>
        <xdr:cNvSpPr txBox="1"/>
      </xdr:nvSpPr>
      <xdr:spPr>
        <a:xfrm>
          <a:off x="7594111" y="169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83941</xdr:rowOff>
    </xdr:from>
    <xdr:to>
      <xdr:col>10</xdr:col>
      <xdr:colOff>155575</xdr:colOff>
      <xdr:row>99</xdr:row>
      <xdr:rowOff>14091</xdr:rowOff>
    </xdr:to>
    <xdr:sp macro="" textlink="">
      <xdr:nvSpPr>
        <xdr:cNvPr id="495" name="円/楕円 494"/>
        <xdr:cNvSpPr/>
      </xdr:nvSpPr>
      <xdr:spPr>
        <a:xfrm>
          <a:off x="6921500" y="16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5218</xdr:rowOff>
    </xdr:from>
    <xdr:ext cx="534377" cy="259045"/>
    <xdr:sp macro="" textlink="">
      <xdr:nvSpPr>
        <xdr:cNvPr id="496" name="テキスト ボックス 495"/>
        <xdr:cNvSpPr txBox="1"/>
      </xdr:nvSpPr>
      <xdr:spPr>
        <a:xfrm>
          <a:off x="6705111" y="16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116040</xdr:rowOff>
    </xdr:from>
    <xdr:to>
      <xdr:col>23</xdr:col>
      <xdr:colOff>517525</xdr:colOff>
      <xdr:row>38</xdr:row>
      <xdr:rowOff>52108</xdr:rowOff>
    </xdr:to>
    <xdr:cxnSp macro="">
      <xdr:nvCxnSpPr>
        <xdr:cNvPr id="525" name="直線コネクタ 524"/>
        <xdr:cNvCxnSpPr/>
      </xdr:nvCxnSpPr>
      <xdr:spPr>
        <a:xfrm flipV="1">
          <a:off x="15481300" y="6459690"/>
          <a:ext cx="8382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52108</xdr:rowOff>
    </xdr:from>
    <xdr:to>
      <xdr:col>22</xdr:col>
      <xdr:colOff>365125</xdr:colOff>
      <xdr:row>38</xdr:row>
      <xdr:rowOff>73178</xdr:rowOff>
    </xdr:to>
    <xdr:cxnSp macro="">
      <xdr:nvCxnSpPr>
        <xdr:cNvPr id="528" name="直線コネクタ 527"/>
        <xdr:cNvCxnSpPr/>
      </xdr:nvCxnSpPr>
      <xdr:spPr>
        <a:xfrm flipV="1">
          <a:off x="14592300" y="6567208"/>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73025</xdr:rowOff>
    </xdr:from>
    <xdr:to>
      <xdr:col>21</xdr:col>
      <xdr:colOff>161925</xdr:colOff>
      <xdr:row>38</xdr:row>
      <xdr:rowOff>73178</xdr:rowOff>
    </xdr:to>
    <xdr:cxnSp macro="">
      <xdr:nvCxnSpPr>
        <xdr:cNvPr id="531" name="直線コネクタ 530"/>
        <xdr:cNvCxnSpPr/>
      </xdr:nvCxnSpPr>
      <xdr:spPr>
        <a:xfrm>
          <a:off x="13703300" y="658812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73025</xdr:rowOff>
    </xdr:from>
    <xdr:to>
      <xdr:col>19</xdr:col>
      <xdr:colOff>644525</xdr:colOff>
      <xdr:row>38</xdr:row>
      <xdr:rowOff>99009</xdr:rowOff>
    </xdr:to>
    <xdr:cxnSp macro="">
      <xdr:nvCxnSpPr>
        <xdr:cNvPr id="534" name="直線コネクタ 533"/>
        <xdr:cNvCxnSpPr/>
      </xdr:nvCxnSpPr>
      <xdr:spPr>
        <a:xfrm flipV="1">
          <a:off x="12814300" y="6588125"/>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65240</xdr:rowOff>
    </xdr:from>
    <xdr:to>
      <xdr:col>23</xdr:col>
      <xdr:colOff>568325</xdr:colOff>
      <xdr:row>37</xdr:row>
      <xdr:rowOff>166839</xdr:rowOff>
    </xdr:to>
    <xdr:sp macro="" textlink="">
      <xdr:nvSpPr>
        <xdr:cNvPr id="544" name="円/楕円 543"/>
        <xdr:cNvSpPr/>
      </xdr:nvSpPr>
      <xdr:spPr>
        <a:xfrm>
          <a:off x="162687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151617</xdr:rowOff>
    </xdr:from>
    <xdr:ext cx="534377" cy="259045"/>
    <xdr:sp macro="" textlink="">
      <xdr:nvSpPr>
        <xdr:cNvPr id="545" name="消防費該当値テキスト"/>
        <xdr:cNvSpPr txBox="1"/>
      </xdr:nvSpPr>
      <xdr:spPr>
        <a:xfrm>
          <a:off x="16370300" y="63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1308</xdr:rowOff>
    </xdr:from>
    <xdr:to>
      <xdr:col>22</xdr:col>
      <xdr:colOff>415925</xdr:colOff>
      <xdr:row>38</xdr:row>
      <xdr:rowOff>102908</xdr:rowOff>
    </xdr:to>
    <xdr:sp macro="" textlink="">
      <xdr:nvSpPr>
        <xdr:cNvPr id="546" name="円/楕円 545"/>
        <xdr:cNvSpPr/>
      </xdr:nvSpPr>
      <xdr:spPr>
        <a:xfrm>
          <a:off x="15430500" y="6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94035</xdr:rowOff>
    </xdr:from>
    <xdr:ext cx="469744" cy="259045"/>
    <xdr:sp macro="" textlink="">
      <xdr:nvSpPr>
        <xdr:cNvPr id="547" name="テキスト ボックス 546"/>
        <xdr:cNvSpPr txBox="1"/>
      </xdr:nvSpPr>
      <xdr:spPr>
        <a:xfrm>
          <a:off x="15246427" y="66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22378</xdr:rowOff>
    </xdr:from>
    <xdr:to>
      <xdr:col>21</xdr:col>
      <xdr:colOff>212725</xdr:colOff>
      <xdr:row>38</xdr:row>
      <xdr:rowOff>123978</xdr:rowOff>
    </xdr:to>
    <xdr:sp macro="" textlink="">
      <xdr:nvSpPr>
        <xdr:cNvPr id="548" name="円/楕円 547"/>
        <xdr:cNvSpPr/>
      </xdr:nvSpPr>
      <xdr:spPr>
        <a:xfrm>
          <a:off x="14541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115105</xdr:rowOff>
    </xdr:from>
    <xdr:ext cx="469744" cy="259045"/>
    <xdr:sp macro="" textlink="">
      <xdr:nvSpPr>
        <xdr:cNvPr id="549" name="テキスト ボックス 548"/>
        <xdr:cNvSpPr txBox="1"/>
      </xdr:nvSpPr>
      <xdr:spPr>
        <a:xfrm>
          <a:off x="14357427" y="66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22225</xdr:rowOff>
    </xdr:from>
    <xdr:to>
      <xdr:col>20</xdr:col>
      <xdr:colOff>9525</xdr:colOff>
      <xdr:row>38</xdr:row>
      <xdr:rowOff>123825</xdr:rowOff>
    </xdr:to>
    <xdr:sp macro="" textlink="">
      <xdr:nvSpPr>
        <xdr:cNvPr id="550" name="円/楕円 549"/>
        <xdr:cNvSpPr/>
      </xdr:nvSpPr>
      <xdr:spPr>
        <a:xfrm>
          <a:off x="13652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114952</xdr:rowOff>
    </xdr:from>
    <xdr:ext cx="469744" cy="259045"/>
    <xdr:sp macro="" textlink="">
      <xdr:nvSpPr>
        <xdr:cNvPr id="551" name="テキスト ボックス 550"/>
        <xdr:cNvSpPr txBox="1"/>
      </xdr:nvSpPr>
      <xdr:spPr>
        <a:xfrm>
          <a:off x="13468427"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48209</xdr:rowOff>
    </xdr:from>
    <xdr:to>
      <xdr:col>18</xdr:col>
      <xdr:colOff>492125</xdr:colOff>
      <xdr:row>38</xdr:row>
      <xdr:rowOff>149809</xdr:rowOff>
    </xdr:to>
    <xdr:sp macro="" textlink="">
      <xdr:nvSpPr>
        <xdr:cNvPr id="552" name="円/楕円 551"/>
        <xdr:cNvSpPr/>
      </xdr:nvSpPr>
      <xdr:spPr>
        <a:xfrm>
          <a:off x="12763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140936</xdr:rowOff>
    </xdr:from>
    <xdr:ext cx="469744" cy="259045"/>
    <xdr:sp macro="" textlink="">
      <xdr:nvSpPr>
        <xdr:cNvPr id="553" name="テキスト ボックス 552"/>
        <xdr:cNvSpPr txBox="1"/>
      </xdr:nvSpPr>
      <xdr:spPr>
        <a:xfrm>
          <a:off x="12579427" y="66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40030</xdr:rowOff>
    </xdr:from>
    <xdr:to>
      <xdr:col>23</xdr:col>
      <xdr:colOff>517525</xdr:colOff>
      <xdr:row>56</xdr:row>
      <xdr:rowOff>121450</xdr:rowOff>
    </xdr:to>
    <xdr:cxnSp macro="">
      <xdr:nvCxnSpPr>
        <xdr:cNvPr id="583" name="直線コネクタ 582"/>
        <xdr:cNvCxnSpPr/>
      </xdr:nvCxnSpPr>
      <xdr:spPr>
        <a:xfrm>
          <a:off x="15481300" y="9126880"/>
          <a:ext cx="8382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156864</xdr:rowOff>
    </xdr:from>
    <xdr:to>
      <xdr:col>22</xdr:col>
      <xdr:colOff>365125</xdr:colOff>
      <xdr:row>53</xdr:row>
      <xdr:rowOff>40030</xdr:rowOff>
    </xdr:to>
    <xdr:cxnSp macro="">
      <xdr:nvCxnSpPr>
        <xdr:cNvPr id="586" name="直線コネクタ 585"/>
        <xdr:cNvCxnSpPr/>
      </xdr:nvCxnSpPr>
      <xdr:spPr>
        <a:xfrm>
          <a:off x="14592300" y="8557914"/>
          <a:ext cx="889000" cy="56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156864</xdr:rowOff>
    </xdr:from>
    <xdr:to>
      <xdr:col>21</xdr:col>
      <xdr:colOff>161925</xdr:colOff>
      <xdr:row>57</xdr:row>
      <xdr:rowOff>72854</xdr:rowOff>
    </xdr:to>
    <xdr:cxnSp macro="">
      <xdr:nvCxnSpPr>
        <xdr:cNvPr id="589" name="直線コネクタ 588"/>
        <xdr:cNvCxnSpPr/>
      </xdr:nvCxnSpPr>
      <xdr:spPr>
        <a:xfrm flipV="1">
          <a:off x="13703300" y="8557914"/>
          <a:ext cx="889000" cy="128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161207</xdr:rowOff>
    </xdr:from>
    <xdr:to>
      <xdr:col>19</xdr:col>
      <xdr:colOff>644525</xdr:colOff>
      <xdr:row>57</xdr:row>
      <xdr:rowOff>72854</xdr:rowOff>
    </xdr:to>
    <xdr:cxnSp macro="">
      <xdr:nvCxnSpPr>
        <xdr:cNvPr id="592" name="直線コネクタ 591"/>
        <xdr:cNvCxnSpPr/>
      </xdr:nvCxnSpPr>
      <xdr:spPr>
        <a:xfrm>
          <a:off x="12814300" y="9419507"/>
          <a:ext cx="889000" cy="4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70650</xdr:rowOff>
    </xdr:from>
    <xdr:to>
      <xdr:col>23</xdr:col>
      <xdr:colOff>568325</xdr:colOff>
      <xdr:row>57</xdr:row>
      <xdr:rowOff>800</xdr:rowOff>
    </xdr:to>
    <xdr:sp macro="" textlink="">
      <xdr:nvSpPr>
        <xdr:cNvPr id="602" name="円/楕円 601"/>
        <xdr:cNvSpPr/>
      </xdr:nvSpPr>
      <xdr:spPr>
        <a:xfrm>
          <a:off x="162687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49077</xdr:rowOff>
    </xdr:from>
    <xdr:ext cx="534377" cy="259045"/>
    <xdr:sp macro="" textlink="">
      <xdr:nvSpPr>
        <xdr:cNvPr id="603" name="教育費該当値テキスト"/>
        <xdr:cNvSpPr txBox="1"/>
      </xdr:nvSpPr>
      <xdr:spPr>
        <a:xfrm>
          <a:off x="16370300" y="96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42,958</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160680</xdr:rowOff>
    </xdr:from>
    <xdr:to>
      <xdr:col>22</xdr:col>
      <xdr:colOff>415925</xdr:colOff>
      <xdr:row>53</xdr:row>
      <xdr:rowOff>90830</xdr:rowOff>
    </xdr:to>
    <xdr:sp macro="" textlink="">
      <xdr:nvSpPr>
        <xdr:cNvPr id="604" name="円/楕円 603"/>
        <xdr:cNvSpPr/>
      </xdr:nvSpPr>
      <xdr:spPr>
        <a:xfrm>
          <a:off x="15430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107357</xdr:rowOff>
    </xdr:from>
    <xdr:ext cx="534377" cy="259045"/>
    <xdr:sp macro="" textlink="">
      <xdr:nvSpPr>
        <xdr:cNvPr id="605" name="テキスト ボックス 604"/>
        <xdr:cNvSpPr txBox="1"/>
      </xdr:nvSpPr>
      <xdr:spPr>
        <a:xfrm>
          <a:off x="15214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106064</xdr:rowOff>
    </xdr:from>
    <xdr:to>
      <xdr:col>21</xdr:col>
      <xdr:colOff>212725</xdr:colOff>
      <xdr:row>50</xdr:row>
      <xdr:rowOff>36214</xdr:rowOff>
    </xdr:to>
    <xdr:sp macro="" textlink="">
      <xdr:nvSpPr>
        <xdr:cNvPr id="606" name="円/楕円 605"/>
        <xdr:cNvSpPr/>
      </xdr:nvSpPr>
      <xdr:spPr>
        <a:xfrm>
          <a:off x="14541500" y="8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52741</xdr:rowOff>
    </xdr:from>
    <xdr:ext cx="599010" cy="259045"/>
    <xdr:sp macro="" textlink="">
      <xdr:nvSpPr>
        <xdr:cNvPr id="607" name="テキスト ボックス 606"/>
        <xdr:cNvSpPr txBox="1"/>
      </xdr:nvSpPr>
      <xdr:spPr>
        <a:xfrm>
          <a:off x="14292794" y="8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22054</xdr:rowOff>
    </xdr:from>
    <xdr:to>
      <xdr:col>20</xdr:col>
      <xdr:colOff>9525</xdr:colOff>
      <xdr:row>57</xdr:row>
      <xdr:rowOff>123654</xdr:rowOff>
    </xdr:to>
    <xdr:sp macro="" textlink="">
      <xdr:nvSpPr>
        <xdr:cNvPr id="608" name="円/楕円 607"/>
        <xdr:cNvSpPr/>
      </xdr:nvSpPr>
      <xdr:spPr>
        <a:xfrm>
          <a:off x="13652500" y="97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114781</xdr:rowOff>
    </xdr:from>
    <xdr:ext cx="534377" cy="259045"/>
    <xdr:sp macro="" textlink="">
      <xdr:nvSpPr>
        <xdr:cNvPr id="609" name="テキスト ボックス 608"/>
        <xdr:cNvSpPr txBox="1"/>
      </xdr:nvSpPr>
      <xdr:spPr>
        <a:xfrm>
          <a:off x="13436111" y="98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110407</xdr:rowOff>
    </xdr:from>
    <xdr:to>
      <xdr:col>18</xdr:col>
      <xdr:colOff>492125</xdr:colOff>
      <xdr:row>55</xdr:row>
      <xdr:rowOff>40557</xdr:rowOff>
    </xdr:to>
    <xdr:sp macro="" textlink="">
      <xdr:nvSpPr>
        <xdr:cNvPr id="610" name="円/楕円 609"/>
        <xdr:cNvSpPr/>
      </xdr:nvSpPr>
      <xdr:spPr>
        <a:xfrm>
          <a:off x="12763500" y="93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57084</xdr:rowOff>
    </xdr:from>
    <xdr:ext cx="534377" cy="259045"/>
    <xdr:sp macro="" textlink="">
      <xdr:nvSpPr>
        <xdr:cNvPr id="611" name="テキスト ボックス 610"/>
        <xdr:cNvSpPr txBox="1"/>
      </xdr:nvSpPr>
      <xdr:spPr>
        <a:xfrm>
          <a:off x="12547111" y="91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138640</xdr:rowOff>
    </xdr:from>
    <xdr:to>
      <xdr:col>23</xdr:col>
      <xdr:colOff>517525</xdr:colOff>
      <xdr:row>78</xdr:row>
      <xdr:rowOff>139700</xdr:rowOff>
    </xdr:to>
    <xdr:cxnSp macro="">
      <xdr:nvCxnSpPr>
        <xdr:cNvPr id="638" name="直線コネクタ 637"/>
        <xdr:cNvCxnSpPr/>
      </xdr:nvCxnSpPr>
      <xdr:spPr>
        <a:xfrm flipV="1">
          <a:off x="15481300" y="13511740"/>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139655</xdr:rowOff>
    </xdr:from>
    <xdr:to>
      <xdr:col>21</xdr:col>
      <xdr:colOff>161925</xdr:colOff>
      <xdr:row>78</xdr:row>
      <xdr:rowOff>139700</xdr:rowOff>
    </xdr:to>
    <xdr:cxnSp macro="">
      <xdr:nvCxnSpPr>
        <xdr:cNvPr id="644" name="直線コネクタ 643"/>
        <xdr:cNvCxnSpPr/>
      </xdr:nvCxnSpPr>
      <xdr:spPr>
        <a:xfrm>
          <a:off x="13703300" y="1351275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136719</xdr:rowOff>
    </xdr:from>
    <xdr:to>
      <xdr:col>19</xdr:col>
      <xdr:colOff>644525</xdr:colOff>
      <xdr:row>78</xdr:row>
      <xdr:rowOff>139655</xdr:rowOff>
    </xdr:to>
    <xdr:cxnSp macro="">
      <xdr:nvCxnSpPr>
        <xdr:cNvPr id="647" name="直線コネクタ 646"/>
        <xdr:cNvCxnSpPr/>
      </xdr:nvCxnSpPr>
      <xdr:spPr>
        <a:xfrm>
          <a:off x="12814300" y="13509819"/>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87840</xdr:rowOff>
    </xdr:from>
    <xdr:to>
      <xdr:col>23</xdr:col>
      <xdr:colOff>568325</xdr:colOff>
      <xdr:row>79</xdr:row>
      <xdr:rowOff>17990</xdr:rowOff>
    </xdr:to>
    <xdr:sp macro="" textlink="">
      <xdr:nvSpPr>
        <xdr:cNvPr id="657" name="円/楕円 656"/>
        <xdr:cNvSpPr/>
      </xdr:nvSpPr>
      <xdr:spPr>
        <a:xfrm>
          <a:off x="16268700" y="134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1" name="円/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2" name="テキスト ボックス 66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88855</xdr:rowOff>
    </xdr:from>
    <xdr:to>
      <xdr:col>20</xdr:col>
      <xdr:colOff>9525</xdr:colOff>
      <xdr:row>79</xdr:row>
      <xdr:rowOff>19005</xdr:rowOff>
    </xdr:to>
    <xdr:sp macro="" textlink="">
      <xdr:nvSpPr>
        <xdr:cNvPr id="663" name="円/楕円 662"/>
        <xdr:cNvSpPr/>
      </xdr:nvSpPr>
      <xdr:spPr>
        <a:xfrm>
          <a:off x="13652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10132</xdr:rowOff>
    </xdr:from>
    <xdr:ext cx="249299" cy="259045"/>
    <xdr:sp macro="" textlink="">
      <xdr:nvSpPr>
        <xdr:cNvPr id="664" name="テキスト ボックス 663"/>
        <xdr:cNvSpPr txBox="1"/>
      </xdr:nvSpPr>
      <xdr:spPr>
        <a:xfrm>
          <a:off x="13578649"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85919</xdr:rowOff>
    </xdr:from>
    <xdr:to>
      <xdr:col>18</xdr:col>
      <xdr:colOff>492125</xdr:colOff>
      <xdr:row>79</xdr:row>
      <xdr:rowOff>16069</xdr:rowOff>
    </xdr:to>
    <xdr:sp macro="" textlink="">
      <xdr:nvSpPr>
        <xdr:cNvPr id="665" name="円/楕円 664"/>
        <xdr:cNvSpPr/>
      </xdr:nvSpPr>
      <xdr:spPr>
        <a:xfrm>
          <a:off x="12763500" y="134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7196</xdr:rowOff>
    </xdr:from>
    <xdr:ext cx="378565" cy="259045"/>
    <xdr:sp macro="" textlink="">
      <xdr:nvSpPr>
        <xdr:cNvPr id="666" name="テキスト ボックス 665"/>
        <xdr:cNvSpPr txBox="1"/>
      </xdr:nvSpPr>
      <xdr:spPr>
        <a:xfrm>
          <a:off x="12625017" y="1355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29883</xdr:rowOff>
    </xdr:from>
    <xdr:to>
      <xdr:col>23</xdr:col>
      <xdr:colOff>517525</xdr:colOff>
      <xdr:row>97</xdr:row>
      <xdr:rowOff>33541</xdr:rowOff>
    </xdr:to>
    <xdr:cxnSp macro="">
      <xdr:nvCxnSpPr>
        <xdr:cNvPr id="695" name="直線コネクタ 694"/>
        <xdr:cNvCxnSpPr/>
      </xdr:nvCxnSpPr>
      <xdr:spPr>
        <a:xfrm flipV="1">
          <a:off x="15481300" y="1666053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32753</xdr:rowOff>
    </xdr:from>
    <xdr:to>
      <xdr:col>22</xdr:col>
      <xdr:colOff>365125</xdr:colOff>
      <xdr:row>97</xdr:row>
      <xdr:rowOff>33541</xdr:rowOff>
    </xdr:to>
    <xdr:cxnSp macro="">
      <xdr:nvCxnSpPr>
        <xdr:cNvPr id="698" name="直線コネクタ 697"/>
        <xdr:cNvCxnSpPr/>
      </xdr:nvCxnSpPr>
      <xdr:spPr>
        <a:xfrm>
          <a:off x="14592300" y="16663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32753</xdr:rowOff>
    </xdr:from>
    <xdr:to>
      <xdr:col>21</xdr:col>
      <xdr:colOff>161925</xdr:colOff>
      <xdr:row>97</xdr:row>
      <xdr:rowOff>32905</xdr:rowOff>
    </xdr:to>
    <xdr:cxnSp macro="">
      <xdr:nvCxnSpPr>
        <xdr:cNvPr id="701" name="直線コネクタ 700"/>
        <xdr:cNvCxnSpPr/>
      </xdr:nvCxnSpPr>
      <xdr:spPr>
        <a:xfrm flipV="1">
          <a:off x="13703300" y="16663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31331</xdr:rowOff>
    </xdr:from>
    <xdr:to>
      <xdr:col>19</xdr:col>
      <xdr:colOff>644525</xdr:colOff>
      <xdr:row>97</xdr:row>
      <xdr:rowOff>32905</xdr:rowOff>
    </xdr:to>
    <xdr:cxnSp macro="">
      <xdr:nvCxnSpPr>
        <xdr:cNvPr id="704" name="直線コネクタ 703"/>
        <xdr:cNvCxnSpPr/>
      </xdr:nvCxnSpPr>
      <xdr:spPr>
        <a:xfrm>
          <a:off x="12814300" y="16661981"/>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150533</xdr:rowOff>
    </xdr:from>
    <xdr:to>
      <xdr:col>23</xdr:col>
      <xdr:colOff>568325</xdr:colOff>
      <xdr:row>97</xdr:row>
      <xdr:rowOff>80683</xdr:rowOff>
    </xdr:to>
    <xdr:sp macro="" textlink="">
      <xdr:nvSpPr>
        <xdr:cNvPr id="714" name="円/楕円 713"/>
        <xdr:cNvSpPr/>
      </xdr:nvSpPr>
      <xdr:spPr>
        <a:xfrm>
          <a:off x="162687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128960</xdr:rowOff>
    </xdr:from>
    <xdr:ext cx="534377" cy="259045"/>
    <xdr:sp macro="" textlink="">
      <xdr:nvSpPr>
        <xdr:cNvPr id="715" name="公債費該当値テキスト"/>
        <xdr:cNvSpPr txBox="1"/>
      </xdr:nvSpPr>
      <xdr:spPr>
        <a:xfrm>
          <a:off x="16370300" y="165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154191</xdr:rowOff>
    </xdr:from>
    <xdr:to>
      <xdr:col>22</xdr:col>
      <xdr:colOff>415925</xdr:colOff>
      <xdr:row>97</xdr:row>
      <xdr:rowOff>84341</xdr:rowOff>
    </xdr:to>
    <xdr:sp macro="" textlink="">
      <xdr:nvSpPr>
        <xdr:cNvPr id="716" name="円/楕円 715"/>
        <xdr:cNvSpPr/>
      </xdr:nvSpPr>
      <xdr:spPr>
        <a:xfrm>
          <a:off x="15430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75468</xdr:rowOff>
    </xdr:from>
    <xdr:ext cx="534377" cy="259045"/>
    <xdr:sp macro="" textlink="">
      <xdr:nvSpPr>
        <xdr:cNvPr id="717" name="テキスト ボックス 716"/>
        <xdr:cNvSpPr txBox="1"/>
      </xdr:nvSpPr>
      <xdr:spPr>
        <a:xfrm>
          <a:off x="15214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153403</xdr:rowOff>
    </xdr:from>
    <xdr:to>
      <xdr:col>21</xdr:col>
      <xdr:colOff>212725</xdr:colOff>
      <xdr:row>97</xdr:row>
      <xdr:rowOff>83553</xdr:rowOff>
    </xdr:to>
    <xdr:sp macro="" textlink="">
      <xdr:nvSpPr>
        <xdr:cNvPr id="718" name="円/楕円 717"/>
        <xdr:cNvSpPr/>
      </xdr:nvSpPr>
      <xdr:spPr>
        <a:xfrm>
          <a:off x="14541500" y="166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74680</xdr:rowOff>
    </xdr:from>
    <xdr:ext cx="534377" cy="259045"/>
    <xdr:sp macro="" textlink="">
      <xdr:nvSpPr>
        <xdr:cNvPr id="719" name="テキスト ボックス 718"/>
        <xdr:cNvSpPr txBox="1"/>
      </xdr:nvSpPr>
      <xdr:spPr>
        <a:xfrm>
          <a:off x="14325111" y="167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153555</xdr:rowOff>
    </xdr:from>
    <xdr:to>
      <xdr:col>20</xdr:col>
      <xdr:colOff>9525</xdr:colOff>
      <xdr:row>97</xdr:row>
      <xdr:rowOff>83705</xdr:rowOff>
    </xdr:to>
    <xdr:sp macro="" textlink="">
      <xdr:nvSpPr>
        <xdr:cNvPr id="720" name="円/楕円 719"/>
        <xdr:cNvSpPr/>
      </xdr:nvSpPr>
      <xdr:spPr>
        <a:xfrm>
          <a:off x="13652500" y="16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74832</xdr:rowOff>
    </xdr:from>
    <xdr:ext cx="534377" cy="259045"/>
    <xdr:sp macro="" textlink="">
      <xdr:nvSpPr>
        <xdr:cNvPr id="721" name="テキスト ボックス 720"/>
        <xdr:cNvSpPr txBox="1"/>
      </xdr:nvSpPr>
      <xdr:spPr>
        <a:xfrm>
          <a:off x="13436111" y="167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151981</xdr:rowOff>
    </xdr:from>
    <xdr:to>
      <xdr:col>18</xdr:col>
      <xdr:colOff>492125</xdr:colOff>
      <xdr:row>97</xdr:row>
      <xdr:rowOff>82131</xdr:rowOff>
    </xdr:to>
    <xdr:sp macro="" textlink="">
      <xdr:nvSpPr>
        <xdr:cNvPr id="722" name="円/楕円 721"/>
        <xdr:cNvSpPr/>
      </xdr:nvSpPr>
      <xdr:spPr>
        <a:xfrm>
          <a:off x="12763500" y="166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73258</xdr:rowOff>
    </xdr:from>
    <xdr:ext cx="534377" cy="259045"/>
    <xdr:sp macro="" textlink="">
      <xdr:nvSpPr>
        <xdr:cNvPr id="723" name="テキスト ボックス 722"/>
        <xdr:cNvSpPr txBox="1"/>
      </xdr:nvSpPr>
      <xdr:spPr>
        <a:xfrm>
          <a:off x="12547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年度については概ね類似団体より低い水準となっているが、単年度収支として平成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141,192</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225,542</a:t>
          </a:r>
          <a:r>
            <a:rPr kumimoji="1" lang="ja-JP" altLang="en-US" sz="1300">
              <a:latin typeface="ＭＳ Ｐゴシック"/>
            </a:rPr>
            <a:t>千円と</a:t>
          </a:r>
          <a:r>
            <a:rPr kumimoji="1" lang="en-US" altLang="ja-JP" sz="1300">
              <a:latin typeface="ＭＳ Ｐゴシック"/>
            </a:rPr>
            <a:t>2</a:t>
          </a:r>
          <a:r>
            <a:rPr kumimoji="1" lang="ja-JP" altLang="en-US" sz="1300">
              <a:latin typeface="ＭＳ Ｐゴシック"/>
            </a:rPr>
            <a:t>年連続でマイナスになった経緯もあることから、今後も歳入確保策を講じつつ</a:t>
          </a:r>
          <a:r>
            <a:rPr lang="ja-JP" altLang="ja-JP" sz="1300">
              <a:solidFill>
                <a:schemeClr val="dk1"/>
              </a:solidFill>
              <a:effectLst/>
              <a:latin typeface="+mn-lt"/>
              <a:ea typeface="+mn-ea"/>
              <a:cs typeface="+mn-cs"/>
            </a:rPr>
            <a:t>旺盛な行政需要</a:t>
          </a:r>
          <a:r>
            <a:rPr lang="ja-JP" altLang="en-US" sz="1300">
              <a:solidFill>
                <a:schemeClr val="dk1"/>
              </a:solidFill>
              <a:effectLst/>
              <a:latin typeface="+mn-lt"/>
              <a:ea typeface="+mn-ea"/>
              <a:cs typeface="+mn-cs"/>
            </a:rPr>
            <a:t>へ対応していく必要がある。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年度及び平成</a:t>
          </a:r>
          <a:r>
            <a:rPr kumimoji="1" lang="en-US" altLang="ja-JP" sz="1300">
              <a:latin typeface="ＭＳ Ｐゴシック"/>
            </a:rPr>
            <a:t>26</a:t>
          </a:r>
          <a:r>
            <a:rPr kumimoji="1" lang="ja-JP" altLang="en-US" sz="1300">
              <a:latin typeface="ＭＳ Ｐゴシック"/>
            </a:rPr>
            <a:t>年度については教育費の部分が突出して高い値となっており、その理由として本市は</a:t>
          </a:r>
          <a:r>
            <a:rPr kumimoji="1" lang="ja-JP" altLang="ja-JP" sz="1300">
              <a:solidFill>
                <a:schemeClr val="dk1"/>
              </a:solidFill>
              <a:effectLst/>
              <a:latin typeface="+mn-lt"/>
              <a:ea typeface="+mn-ea"/>
              <a:cs typeface="+mn-cs"/>
            </a:rPr>
            <a:t>人口の増加に伴い教育環境整備に係るニーズが非常に大きくなって</a:t>
          </a:r>
          <a:r>
            <a:rPr kumimoji="1" lang="ja-JP" altLang="en-US" sz="1300">
              <a:solidFill>
                <a:schemeClr val="dk1"/>
              </a:solidFill>
              <a:effectLst/>
              <a:latin typeface="+mn-lt"/>
              <a:ea typeface="+mn-ea"/>
              <a:cs typeface="+mn-cs"/>
            </a:rPr>
            <a:t>いたことから</a:t>
          </a:r>
          <a:r>
            <a:rPr kumimoji="1" lang="ja-JP" altLang="ja-JP" sz="1300">
              <a:solidFill>
                <a:schemeClr val="dk1"/>
              </a:solidFill>
              <a:effectLst/>
              <a:latin typeface="+mn-lt"/>
              <a:ea typeface="+mn-ea"/>
              <a:cs typeface="+mn-cs"/>
            </a:rPr>
            <a:t>、近年において</a:t>
          </a:r>
          <a:r>
            <a:rPr lang="ja-JP" altLang="ja-JP" sz="1300">
              <a:solidFill>
                <a:schemeClr val="dk1"/>
              </a:solidFill>
              <a:effectLst/>
              <a:latin typeface="+mn-lt"/>
              <a:ea typeface="+mn-ea"/>
              <a:cs typeface="+mn-cs"/>
            </a:rPr>
            <a:t>学校・幼稚園に係る増改築事業、新築事業を展開してきた</a:t>
          </a:r>
          <a:r>
            <a:rPr lang="ja-JP" altLang="en-US" sz="1300">
              <a:solidFill>
                <a:schemeClr val="dk1"/>
              </a:solidFill>
              <a:effectLst/>
              <a:latin typeface="+mn-lt"/>
              <a:ea typeface="+mn-ea"/>
              <a:cs typeface="+mn-cs"/>
            </a:rPr>
            <a:t>ことが挙げられる。平成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年度における決算額が減少したものの、</a:t>
          </a:r>
          <a:r>
            <a:rPr lang="ja-JP" altLang="ja-JP" sz="1300">
              <a:solidFill>
                <a:schemeClr val="dk1"/>
              </a:solidFill>
              <a:effectLst/>
              <a:latin typeface="+mn-lt"/>
              <a:ea typeface="+mn-ea"/>
              <a:cs typeface="+mn-cs"/>
            </a:rPr>
            <a:t>現在も</a:t>
          </a:r>
          <a:r>
            <a:rPr lang="ja-JP" altLang="en-US" sz="1300">
              <a:solidFill>
                <a:schemeClr val="dk1"/>
              </a:solidFill>
              <a:effectLst/>
              <a:latin typeface="+mn-lt"/>
              <a:ea typeface="+mn-ea"/>
              <a:cs typeface="+mn-cs"/>
            </a:rPr>
            <a:t>なお</a:t>
          </a:r>
          <a:r>
            <a:rPr lang="ja-JP" altLang="ja-JP" sz="1300">
              <a:solidFill>
                <a:schemeClr val="dk1"/>
              </a:solidFill>
              <a:effectLst/>
              <a:latin typeface="+mn-lt"/>
              <a:ea typeface="+mn-ea"/>
              <a:cs typeface="+mn-cs"/>
            </a:rPr>
            <a:t>学校の増改築事業</a:t>
          </a:r>
          <a:r>
            <a:rPr lang="ja-JP" altLang="en-US" sz="1300">
              <a:solidFill>
                <a:schemeClr val="dk1"/>
              </a:solidFill>
              <a:effectLst/>
              <a:latin typeface="+mn-lt"/>
              <a:ea typeface="+mn-ea"/>
              <a:cs typeface="+mn-cs"/>
            </a:rPr>
            <a:t>は続いており、更に</a:t>
          </a:r>
          <a:r>
            <a:rPr lang="ja-JP" altLang="ja-JP" sz="1300">
              <a:solidFill>
                <a:schemeClr val="dk1"/>
              </a:solidFill>
              <a:effectLst/>
              <a:latin typeface="+mn-lt"/>
              <a:ea typeface="+mn-ea"/>
              <a:cs typeface="+mn-cs"/>
            </a:rPr>
            <a:t>市役所庁舎、消防庁舎</a:t>
          </a:r>
          <a:r>
            <a:rPr lang="ja-JP" altLang="en-US" sz="1300">
              <a:solidFill>
                <a:schemeClr val="dk1"/>
              </a:solidFill>
              <a:effectLst/>
              <a:latin typeface="+mn-lt"/>
              <a:ea typeface="+mn-ea"/>
              <a:cs typeface="+mn-cs"/>
            </a:rPr>
            <a:t>という大型の</a:t>
          </a:r>
          <a:r>
            <a:rPr lang="ja-JP" altLang="ja-JP" sz="1300">
              <a:solidFill>
                <a:schemeClr val="dk1"/>
              </a:solidFill>
              <a:effectLst/>
              <a:latin typeface="+mn-lt"/>
              <a:ea typeface="+mn-ea"/>
              <a:cs typeface="+mn-cs"/>
            </a:rPr>
            <a:t>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年度においては、財政調整基金残高が増加し、実質単年度収支においても</a:t>
          </a:r>
          <a:r>
            <a:rPr kumimoji="1" lang="ja-JP" altLang="en-US" sz="1200">
              <a:solidFill>
                <a:schemeClr val="dk1"/>
              </a:solidFill>
              <a:effectLst/>
              <a:latin typeface="+mn-lt"/>
              <a:ea typeface="+mn-ea"/>
              <a:cs typeface="+mn-cs"/>
            </a:rPr>
            <a:t>プラスとなって</a:t>
          </a:r>
          <a:r>
            <a:rPr kumimoji="1" lang="ja-JP" altLang="ja-JP" sz="1200">
              <a:solidFill>
                <a:schemeClr val="dk1"/>
              </a:solidFill>
              <a:effectLst/>
              <a:latin typeface="+mn-lt"/>
              <a:ea typeface="+mn-ea"/>
              <a:cs typeface="+mn-cs"/>
            </a:rPr>
            <a:t>いた。平成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年度は財政調整基金残高は増加したが、単年度収支の減少により実質単年度収支は減少した。平成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年度は財政調整基金残高</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単年度収支</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したことで、</a:t>
          </a:r>
          <a:r>
            <a:rPr kumimoji="1" lang="ja-JP" altLang="ja-JP" sz="1200">
              <a:solidFill>
                <a:schemeClr val="dk1"/>
              </a:solidFill>
              <a:effectLst/>
              <a:latin typeface="+mn-lt"/>
              <a:ea typeface="+mn-ea"/>
              <a:cs typeface="+mn-cs"/>
            </a:rPr>
            <a:t>実質単年度収支</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増加した。平成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及び平成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においては平成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年度と同様、財政調整基金残高は増加したが、単年度収支</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したことで</a:t>
          </a:r>
          <a:r>
            <a:rPr kumimoji="1" lang="ja-JP" altLang="ja-JP" sz="1200">
              <a:solidFill>
                <a:schemeClr val="dk1"/>
              </a:solidFill>
              <a:effectLst/>
              <a:latin typeface="+mn-lt"/>
              <a:ea typeface="+mn-ea"/>
              <a:cs typeface="+mn-cs"/>
            </a:rPr>
            <a:t>実質単年度収支は減少した。財政調整基金残高は増加傾向にあるものの、現在高は今後の不測の状況への対応には決して十分と言えるものではないことから、今後も財政調整基金の取り崩しを抑制し、計画的に積立額の増加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年度国民健康保険特別会計において、</a:t>
          </a:r>
          <a:r>
            <a:rPr kumimoji="1" lang="en-US" altLang="ja-JP" sz="1400">
              <a:solidFill>
                <a:schemeClr val="dk1"/>
              </a:solidFill>
              <a:effectLst/>
              <a:latin typeface="+mn-lt"/>
              <a:ea typeface="+mn-ea"/>
              <a:cs typeface="+mn-cs"/>
            </a:rPr>
            <a:t>584,723</a:t>
          </a:r>
          <a:r>
            <a:rPr kumimoji="1" lang="ja-JP" altLang="ja-JP" sz="1400">
              <a:solidFill>
                <a:schemeClr val="dk1"/>
              </a:solidFill>
              <a:effectLst/>
              <a:latin typeface="+mn-lt"/>
              <a:ea typeface="+mn-ea"/>
              <a:cs typeface="+mn-cs"/>
            </a:rPr>
            <a:t>千円の実質収支赤字があるものの、その他の会計において黒字となり、連結実質赤字比率は算定されない。</a:t>
          </a:r>
          <a:endParaRPr lang="ja-JP" altLang="ja-JP" sz="1400">
            <a:effectLst/>
          </a:endParaRPr>
        </a:p>
        <a:p>
          <a:r>
            <a:rPr kumimoji="1" lang="ja-JP" altLang="ja-JP" sz="1400">
              <a:solidFill>
                <a:schemeClr val="dk1"/>
              </a:solidFill>
              <a:effectLst/>
              <a:latin typeface="+mn-lt"/>
              <a:ea typeface="+mn-ea"/>
              <a:cs typeface="+mn-cs"/>
            </a:rPr>
            <a:t>　しかしながら、主に国民健康保険特別会計及び下水道事業特別会計への一般会計からの操出金が多額に上るため、公営企業会計等については今後も経費の節減を図るとともに、適正な料金体系による経営健全化を図るなど、一般会計の負担額を減らしていく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25758778</v>
      </c>
      <c r="BO4" s="409"/>
      <c r="BP4" s="409"/>
      <c r="BQ4" s="409"/>
      <c r="BR4" s="409"/>
      <c r="BS4" s="409"/>
      <c r="BT4" s="409"/>
      <c r="BU4" s="410"/>
      <c r="BV4" s="408">
        <v>25519324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v>
      </c>
      <c r="CU4" s="586"/>
      <c r="CV4" s="586"/>
      <c r="CW4" s="586"/>
      <c r="CX4" s="586"/>
      <c r="CY4" s="586"/>
      <c r="CZ4" s="586"/>
      <c r="DA4" s="587"/>
      <c r="DB4" s="585">
        <v>4.3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25123476</v>
      </c>
      <c r="BO5" s="414"/>
      <c r="BP5" s="414"/>
      <c r="BQ5" s="414"/>
      <c r="BR5" s="414"/>
      <c r="BS5" s="414"/>
      <c r="BT5" s="414"/>
      <c r="BU5" s="415"/>
      <c r="BV5" s="413">
        <v>24767725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88.9</v>
      </c>
      <c r="CU5" s="384"/>
      <c r="CV5" s="384"/>
      <c r="CW5" s="384"/>
      <c r="CX5" s="384"/>
      <c r="CY5" s="384"/>
      <c r="CZ5" s="384"/>
      <c r="DA5" s="385"/>
      <c r="DB5" s="383">
        <v>89.9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635302</v>
      </c>
      <c r="BO6" s="414"/>
      <c r="BP6" s="414"/>
      <c r="BQ6" s="414"/>
      <c r="BR6" s="414"/>
      <c r="BS6" s="414"/>
      <c r="BT6" s="414"/>
      <c r="BU6" s="415"/>
      <c r="BV6" s="413">
        <v>751599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94.9</v>
      </c>
      <c r="CU6" s="560"/>
      <c r="CV6" s="560"/>
      <c r="CW6" s="560"/>
      <c r="CX6" s="560"/>
      <c r="CY6" s="560"/>
      <c r="CZ6" s="560"/>
      <c r="DA6" s="561"/>
      <c r="DB6" s="559">
        <v>96.6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412926</v>
      </c>
      <c r="BO7" s="414"/>
      <c r="BP7" s="414"/>
      <c r="BQ7" s="414"/>
      <c r="BR7" s="414"/>
      <c r="BS7" s="414"/>
      <c r="BT7" s="414"/>
      <c r="BU7" s="415"/>
      <c r="BV7" s="413">
        <v>303681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10860566</v>
      </c>
      <c r="CU7" s="414"/>
      <c r="CV7" s="414"/>
      <c r="CW7" s="414"/>
      <c r="CX7" s="414"/>
      <c r="CY7" s="414"/>
      <c r="CZ7" s="414"/>
      <c r="DA7" s="415"/>
      <c r="DB7" s="413">
        <v>10364950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222376</v>
      </c>
      <c r="BO8" s="414"/>
      <c r="BP8" s="414"/>
      <c r="BQ8" s="414"/>
      <c r="BR8" s="414"/>
      <c r="BS8" s="414"/>
      <c r="BT8" s="414"/>
      <c r="BU8" s="415"/>
      <c r="BV8" s="413">
        <v>447918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0.57999999999999996</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61119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-225542</v>
      </c>
      <c r="BO9" s="414"/>
      <c r="BP9" s="414"/>
      <c r="BQ9" s="414"/>
      <c r="BR9" s="414"/>
      <c r="BS9" s="414"/>
      <c r="BT9" s="414"/>
      <c r="BU9" s="415"/>
      <c r="BV9" s="413">
        <v>-141192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57261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3207</v>
      </c>
      <c r="BO10" s="414"/>
      <c r="BP10" s="414"/>
      <c r="BQ10" s="414"/>
      <c r="BR10" s="414"/>
      <c r="BS10" s="414"/>
      <c r="BT10" s="414"/>
      <c r="BU10" s="415"/>
      <c r="BV10" s="413">
        <v>3095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62566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62374</v>
      </c>
      <c r="S13" s="515"/>
      <c r="T13" s="515"/>
      <c r="U13" s="515"/>
      <c r="V13" s="516"/>
      <c r="W13" s="502" t="s">
        <v>119</v>
      </c>
      <c r="X13" s="426"/>
      <c r="Y13" s="426"/>
      <c r="Z13" s="426"/>
      <c r="AA13" s="426"/>
      <c r="AB13" s="427"/>
      <c r="AC13" s="389">
        <v>912</v>
      </c>
      <c r="AD13" s="390"/>
      <c r="AE13" s="390"/>
      <c r="AF13" s="390"/>
      <c r="AG13" s="391"/>
      <c r="AH13" s="389">
        <v>1072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-222335</v>
      </c>
      <c r="BO13" s="414"/>
      <c r="BP13" s="414"/>
      <c r="BQ13" s="414"/>
      <c r="BR13" s="414"/>
      <c r="BS13" s="414"/>
      <c r="BT13" s="414"/>
      <c r="BU13" s="415"/>
      <c r="BV13" s="413">
        <v>-138097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61658</v>
      </c>
      <c r="S14" s="515"/>
      <c r="T14" s="515"/>
      <c r="U14" s="515"/>
      <c r="V14" s="516"/>
      <c r="W14" s="517"/>
      <c r="X14" s="429"/>
      <c r="Y14" s="429"/>
      <c r="Z14" s="429"/>
      <c r="AA14" s="429"/>
      <c r="AB14" s="430"/>
      <c r="AC14" s="507">
        <v>4.0999999999999996</v>
      </c>
      <c r="AD14" s="508"/>
      <c r="AE14" s="508"/>
      <c r="AF14" s="508"/>
      <c r="AG14" s="509"/>
      <c r="AH14" s="507">
        <v>4.7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65.099999999999994</v>
      </c>
      <c r="CU14" s="486"/>
      <c r="CV14" s="486"/>
      <c r="CW14" s="486"/>
      <c r="CX14" s="486"/>
      <c r="CY14" s="486"/>
      <c r="CZ14" s="486"/>
      <c r="DA14" s="487"/>
      <c r="DB14" s="518">
        <v>70.3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61492</v>
      </c>
      <c r="S15" s="515"/>
      <c r="T15" s="515"/>
      <c r="U15" s="515"/>
      <c r="V15" s="516"/>
      <c r="W15" s="502" t="s">
        <v>126</v>
      </c>
      <c r="X15" s="426"/>
      <c r="Y15" s="426"/>
      <c r="Z15" s="426"/>
      <c r="AA15" s="426"/>
      <c r="AB15" s="427"/>
      <c r="AC15" s="389">
        <v>3003</v>
      </c>
      <c r="AD15" s="390"/>
      <c r="AE15" s="390"/>
      <c r="AF15" s="390"/>
      <c r="AG15" s="391"/>
      <c r="AH15" s="389">
        <v>3377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5148533</v>
      </c>
      <c r="BO15" s="409"/>
      <c r="BP15" s="409"/>
      <c r="BQ15" s="409"/>
      <c r="BR15" s="409"/>
      <c r="BS15" s="409"/>
      <c r="BT15" s="409"/>
      <c r="BU15" s="410"/>
      <c r="BV15" s="408">
        <v>4790051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13.4</v>
      </c>
      <c r="AD16" s="508"/>
      <c r="AE16" s="508"/>
      <c r="AF16" s="508"/>
      <c r="AG16" s="509"/>
      <c r="AH16" s="507">
        <v>14.9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8695158</v>
      </c>
      <c r="BO16" s="414"/>
      <c r="BP16" s="414"/>
      <c r="BQ16" s="414"/>
      <c r="BR16" s="414"/>
      <c r="BS16" s="414"/>
      <c r="BT16" s="414"/>
      <c r="BU16" s="415"/>
      <c r="BV16" s="413">
        <v>8250546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18439</v>
      </c>
      <c r="AD17" s="390"/>
      <c r="AE17" s="390"/>
      <c r="AF17" s="390"/>
      <c r="AG17" s="391"/>
      <c r="AH17" s="389">
        <v>17892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6563278</v>
      </c>
      <c r="BO17" s="414"/>
      <c r="BP17" s="414"/>
      <c r="BQ17" s="414"/>
      <c r="BR17" s="414"/>
      <c r="BS17" s="414"/>
      <c r="BT17" s="414"/>
      <c r="BU17" s="415"/>
      <c r="BV17" s="413">
        <v>6174955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19.600000000000001</v>
      </c>
      <c r="M18" s="478"/>
      <c r="N18" s="478"/>
      <c r="O18" s="478"/>
      <c r="P18" s="478"/>
      <c r="Q18" s="478"/>
      <c r="R18" s="479"/>
      <c r="S18" s="479"/>
      <c r="T18" s="479"/>
      <c r="U18" s="479"/>
      <c r="V18" s="480"/>
      <c r="W18" s="494"/>
      <c r="X18" s="495"/>
      <c r="Y18" s="495"/>
      <c r="Z18" s="495"/>
      <c r="AA18" s="495"/>
      <c r="AB18" s="503"/>
      <c r="AC18" s="377">
        <v>82.5</v>
      </c>
      <c r="AD18" s="378"/>
      <c r="AE18" s="378"/>
      <c r="AF18" s="378"/>
      <c r="AG18" s="481"/>
      <c r="AH18" s="377">
        <v>79</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10109261</v>
      </c>
      <c r="BO18" s="414"/>
      <c r="BP18" s="414"/>
      <c r="BQ18" s="414"/>
      <c r="BR18" s="414"/>
      <c r="BS18" s="414"/>
      <c r="BT18" s="414"/>
      <c r="BU18" s="415"/>
      <c r="BV18" s="413">
        <v>9507320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3118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12578572</v>
      </c>
      <c r="BO19" s="414"/>
      <c r="BP19" s="414"/>
      <c r="BQ19" s="414"/>
      <c r="BR19" s="414"/>
      <c r="BS19" s="414"/>
      <c r="BT19" s="414"/>
      <c r="BU19" s="415"/>
      <c r="BV19" s="413">
        <v>12208719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21780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23225144</v>
      </c>
      <c r="BO23" s="414"/>
      <c r="BP23" s="414"/>
      <c r="BQ23" s="414"/>
      <c r="BR23" s="414"/>
      <c r="BS23" s="414"/>
      <c r="BT23" s="414"/>
      <c r="BU23" s="415"/>
      <c r="BV23" s="413">
        <v>22220296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8300</v>
      </c>
      <c r="R24" s="390"/>
      <c r="S24" s="390"/>
      <c r="T24" s="390"/>
      <c r="U24" s="390"/>
      <c r="V24" s="391"/>
      <c r="W24" s="455"/>
      <c r="X24" s="446"/>
      <c r="Y24" s="447"/>
      <c r="Z24" s="386" t="s">
        <v>150</v>
      </c>
      <c r="AA24" s="387"/>
      <c r="AB24" s="387"/>
      <c r="AC24" s="387"/>
      <c r="AD24" s="387"/>
      <c r="AE24" s="387"/>
      <c r="AF24" s="387"/>
      <c r="AG24" s="388"/>
      <c r="AH24" s="389">
        <v>341</v>
      </c>
      <c r="AI24" s="390"/>
      <c r="AJ24" s="390"/>
      <c r="AK24" s="390"/>
      <c r="AL24" s="391"/>
      <c r="AM24" s="389">
        <v>947298</v>
      </c>
      <c r="AN24" s="390"/>
      <c r="AO24" s="390"/>
      <c r="AP24" s="390"/>
      <c r="AQ24" s="390"/>
      <c r="AR24" s="391"/>
      <c r="AS24" s="389">
        <v>2778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20375211</v>
      </c>
      <c r="BO24" s="414"/>
      <c r="BP24" s="414"/>
      <c r="BQ24" s="414"/>
      <c r="BR24" s="414"/>
      <c r="BS24" s="414"/>
      <c r="BT24" s="414"/>
      <c r="BU24" s="415"/>
      <c r="BV24" s="413">
        <v>19502566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6840</v>
      </c>
      <c r="R25" s="390"/>
      <c r="S25" s="390"/>
      <c r="T25" s="390"/>
      <c r="U25" s="390"/>
      <c r="V25" s="391"/>
      <c r="W25" s="455"/>
      <c r="X25" s="446"/>
      <c r="Y25" s="447"/>
      <c r="Z25" s="386" t="s">
        <v>153</v>
      </c>
      <c r="AA25" s="387"/>
      <c r="AB25" s="387"/>
      <c r="AC25" s="387"/>
      <c r="AD25" s="387"/>
      <c r="AE25" s="387"/>
      <c r="AF25" s="387"/>
      <c r="AG25" s="388"/>
      <c r="AH25" s="389">
        <v>57</v>
      </c>
      <c r="AI25" s="390"/>
      <c r="AJ25" s="390"/>
      <c r="AK25" s="390"/>
      <c r="AL25" s="391"/>
      <c r="AM25" s="389">
        <v>152190</v>
      </c>
      <c r="AN25" s="390"/>
      <c r="AO25" s="390"/>
      <c r="AP25" s="390"/>
      <c r="AQ25" s="390"/>
      <c r="AR25" s="391"/>
      <c r="AS25" s="389">
        <v>2670</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3507080</v>
      </c>
      <c r="BO25" s="409"/>
      <c r="BP25" s="409"/>
      <c r="BQ25" s="409"/>
      <c r="BR25" s="409"/>
      <c r="BS25" s="409"/>
      <c r="BT25" s="409"/>
      <c r="BU25" s="410"/>
      <c r="BV25" s="408">
        <v>3006836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6260</v>
      </c>
      <c r="R26" s="390"/>
      <c r="S26" s="390"/>
      <c r="T26" s="390"/>
      <c r="U26" s="390"/>
      <c r="V26" s="391"/>
      <c r="W26" s="455"/>
      <c r="X26" s="446"/>
      <c r="Y26" s="447"/>
      <c r="Z26" s="386" t="s">
        <v>156</v>
      </c>
      <c r="AA26" s="468"/>
      <c r="AB26" s="468"/>
      <c r="AC26" s="468"/>
      <c r="AD26" s="468"/>
      <c r="AE26" s="468"/>
      <c r="AF26" s="468"/>
      <c r="AG26" s="469"/>
      <c r="AH26" s="389" t="s">
        <v>116</v>
      </c>
      <c r="AI26" s="390"/>
      <c r="AJ26" s="390"/>
      <c r="AK26" s="390"/>
      <c r="AL26" s="391"/>
      <c r="AM26" s="389" t="s">
        <v>116</v>
      </c>
      <c r="AN26" s="390"/>
      <c r="AO26" s="390"/>
      <c r="AP26" s="390"/>
      <c r="AQ26" s="390"/>
      <c r="AR26" s="391"/>
      <c r="AS26" s="389" t="s">
        <v>116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3740</v>
      </c>
      <c r="R27" s="390"/>
      <c r="S27" s="390"/>
      <c r="T27" s="390"/>
      <c r="U27" s="390"/>
      <c r="V27" s="391"/>
      <c r="W27" s="455"/>
      <c r="X27" s="446"/>
      <c r="Y27" s="447"/>
      <c r="Z27" s="386" t="s">
        <v>159</v>
      </c>
      <c r="AA27" s="387"/>
      <c r="AB27" s="387"/>
      <c r="AC27" s="387"/>
      <c r="AD27" s="387"/>
      <c r="AE27" s="387"/>
      <c r="AF27" s="387"/>
      <c r="AG27" s="388"/>
      <c r="AH27" s="389">
        <v>28</v>
      </c>
      <c r="AI27" s="390"/>
      <c r="AJ27" s="390"/>
      <c r="AK27" s="390"/>
      <c r="AL27" s="391"/>
      <c r="AM27" s="389">
        <v>80866</v>
      </c>
      <c r="AN27" s="390"/>
      <c r="AO27" s="390"/>
      <c r="AP27" s="390"/>
      <c r="AQ27" s="390"/>
      <c r="AR27" s="391"/>
      <c r="AS27" s="389">
        <v>2888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6360</v>
      </c>
      <c r="BO27" s="417"/>
      <c r="BP27" s="417"/>
      <c r="BQ27" s="417"/>
      <c r="BR27" s="417"/>
      <c r="BS27" s="417"/>
      <c r="BT27" s="417"/>
      <c r="BU27" s="418"/>
      <c r="BV27" s="416">
        <v>6345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3340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2162760</v>
      </c>
      <c r="BO28" s="409"/>
      <c r="BP28" s="409"/>
      <c r="BQ28" s="409"/>
      <c r="BR28" s="409"/>
      <c r="BS28" s="409"/>
      <c r="BT28" s="409"/>
      <c r="BU28" s="410"/>
      <c r="BV28" s="408">
        <v>1929553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22</v>
      </c>
      <c r="M29" s="390"/>
      <c r="N29" s="390"/>
      <c r="O29" s="390"/>
      <c r="P29" s="391"/>
      <c r="Q29" s="389">
        <v>3050</v>
      </c>
      <c r="R29" s="390"/>
      <c r="S29" s="390"/>
      <c r="T29" s="390"/>
      <c r="U29" s="390"/>
      <c r="V29" s="391"/>
      <c r="W29" s="456"/>
      <c r="X29" s="457"/>
      <c r="Y29" s="458"/>
      <c r="Z29" s="386" t="s">
        <v>166</v>
      </c>
      <c r="AA29" s="387"/>
      <c r="AB29" s="387"/>
      <c r="AC29" s="387"/>
      <c r="AD29" s="387"/>
      <c r="AE29" s="387"/>
      <c r="AF29" s="387"/>
      <c r="AG29" s="388"/>
      <c r="AH29" s="389">
        <v>369</v>
      </c>
      <c r="AI29" s="390"/>
      <c r="AJ29" s="390"/>
      <c r="AK29" s="390"/>
      <c r="AL29" s="391"/>
      <c r="AM29" s="389">
        <v>1028164</v>
      </c>
      <c r="AN29" s="390"/>
      <c r="AO29" s="390"/>
      <c r="AP29" s="390"/>
      <c r="AQ29" s="390"/>
      <c r="AR29" s="391"/>
      <c r="AS29" s="389">
        <v>2786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518128</v>
      </c>
      <c r="BO29" s="414"/>
      <c r="BP29" s="414"/>
      <c r="BQ29" s="414"/>
      <c r="BR29" s="414"/>
      <c r="BS29" s="414"/>
      <c r="BT29" s="414"/>
      <c r="BU29" s="415"/>
      <c r="BV29" s="413">
        <v>507467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1734330</v>
      </c>
      <c r="BO30" s="417"/>
      <c r="BP30" s="417"/>
      <c r="BQ30" s="417"/>
      <c r="BR30" s="417"/>
      <c r="BS30" s="417"/>
      <c r="BT30" s="417"/>
      <c r="BU30" s="418"/>
      <c r="BV30" s="416">
        <v>1719239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沖縄県市町村総合事務組合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沖縄県町村土地開発公社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育英会特別会計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南部広域行政組合（一般会計）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土地区画整理事業特別会計</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南部広域行政組合（特別会計）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南部広域市町村圏事務組合（一般会計）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南部広域市町村圏事務組合（ふるさと市町村圏基金特別会計）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南部広域市町村圏事務組合（いなんせ斎場特別会計）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南部広域市町村圏事務組合（南斎場特別会計）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糸満市・豊見城市清掃施設組合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沖縄県後期高齢者医療広域連合（一般会計）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沖縄県後期高齢者医療広域連合（特別会計）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0.17</v>
      </c>
      <c r="G34" s="33" t="s">
        <v>527</v>
      </c>
      <c r="H34" s="33" t="s">
        <v>528</v>
      </c>
      <c r="I34" s="33" t="s">
        <v>529</v>
      </c>
      <c r="J34" s="34" t="s">
        <v>530</v>
      </c>
      <c r="K34" s="22"/>
      <c r="L34" s="22"/>
      <c r="M34" s="22"/>
      <c r="N34" s="22"/>
      <c r="O34" s="22"/>
      <c r="P34" s="22"/>
    </row>
    <row r="35" spans="1:16" ht="39" customHeight="1" x14ac:dyDescent="0.15">
      <c r="A35" s="22"/>
      <c r="B35" s="35"/>
      <c r="C35" s="1175" t="s">
        <v>531</v>
      </c>
      <c r="D35" s="1176"/>
      <c r="E35" s="1177"/>
      <c r="F35" s="36">
        <v>10.52</v>
      </c>
      <c r="G35" s="37">
        <v>11.29</v>
      </c>
      <c r="H35" s="37">
        <v>12.19</v>
      </c>
      <c r="I35" s="37">
        <v>13.37</v>
      </c>
      <c r="J35" s="38">
        <v>13.96</v>
      </c>
      <c r="K35" s="22"/>
      <c r="L35" s="22"/>
      <c r="M35" s="22"/>
      <c r="N35" s="22"/>
      <c r="O35" s="22"/>
      <c r="P35" s="22"/>
    </row>
    <row r="36" spans="1:16" ht="39" customHeight="1" x14ac:dyDescent="0.15">
      <c r="A36" s="22"/>
      <c r="B36" s="35"/>
      <c r="C36" s="1175" t="s">
        <v>532</v>
      </c>
      <c r="D36" s="1176"/>
      <c r="E36" s="1177"/>
      <c r="F36" s="36">
        <v>7.08</v>
      </c>
      <c r="G36" s="37">
        <v>2.68</v>
      </c>
      <c r="H36" s="37">
        <v>5.71</v>
      </c>
      <c r="I36" s="37">
        <v>4.3</v>
      </c>
      <c r="J36" s="38">
        <v>2.0099999999999998</v>
      </c>
      <c r="K36" s="22"/>
      <c r="L36" s="22"/>
      <c r="M36" s="22"/>
      <c r="N36" s="22"/>
      <c r="O36" s="22"/>
      <c r="P36" s="22"/>
    </row>
    <row r="37" spans="1:16" ht="39" customHeight="1" x14ac:dyDescent="0.15">
      <c r="A37" s="22"/>
      <c r="B37" s="35"/>
      <c r="C37" s="1175" t="s">
        <v>533</v>
      </c>
      <c r="D37" s="1176"/>
      <c r="E37" s="1177"/>
      <c r="F37" s="36">
        <v>0.3</v>
      </c>
      <c r="G37" s="37">
        <v>0.17</v>
      </c>
      <c r="H37" s="37">
        <v>0.11</v>
      </c>
      <c r="I37" s="37">
        <v>0.09</v>
      </c>
      <c r="J37" s="38">
        <v>0.15</v>
      </c>
      <c r="K37" s="22"/>
      <c r="L37" s="22"/>
      <c r="M37" s="22"/>
      <c r="N37" s="22"/>
      <c r="O37" s="22"/>
      <c r="P37" s="22"/>
    </row>
    <row r="38" spans="1:16" ht="39" customHeight="1" x14ac:dyDescent="0.15">
      <c r="A38" s="22"/>
      <c r="B38" s="35"/>
      <c r="C38" s="1175" t="s">
        <v>534</v>
      </c>
      <c r="D38" s="1176"/>
      <c r="E38" s="1177"/>
      <c r="F38" s="36">
        <v>0.01</v>
      </c>
      <c r="G38" s="37">
        <v>0.15</v>
      </c>
      <c r="H38" s="37">
        <v>0.01</v>
      </c>
      <c r="I38" s="37">
        <v>0.14000000000000001</v>
      </c>
      <c r="J38" s="38">
        <v>0.02</v>
      </c>
      <c r="K38" s="22"/>
      <c r="L38" s="22"/>
      <c r="M38" s="22"/>
      <c r="N38" s="22"/>
      <c r="O38" s="22"/>
      <c r="P38" s="22"/>
    </row>
    <row r="39" spans="1:16" ht="39" customHeight="1" x14ac:dyDescent="0.15">
      <c r="A39" s="22"/>
      <c r="B39" s="35"/>
      <c r="C39" s="1175" t="s">
        <v>535</v>
      </c>
      <c r="D39" s="1176"/>
      <c r="E39" s="1177"/>
      <c r="F39" s="36">
        <v>0</v>
      </c>
      <c r="G39" s="37">
        <v>0</v>
      </c>
      <c r="H39" s="37">
        <v>0.02</v>
      </c>
      <c r="I39" s="37">
        <v>0.06</v>
      </c>
      <c r="J39" s="38">
        <v>0</v>
      </c>
      <c r="K39" s="22"/>
      <c r="L39" s="22"/>
      <c r="M39" s="22"/>
      <c r="N39" s="22"/>
      <c r="O39" s="22"/>
      <c r="P39" s="22"/>
    </row>
    <row r="40" spans="1:16" ht="39" customHeight="1" x14ac:dyDescent="0.15">
      <c r="A40" s="22"/>
      <c r="B40" s="35"/>
      <c r="C40" s="1175" t="s">
        <v>536</v>
      </c>
      <c r="D40" s="1176"/>
      <c r="E40" s="1177"/>
      <c r="F40" s="36">
        <v>0.01</v>
      </c>
      <c r="G40" s="37">
        <v>0.02</v>
      </c>
      <c r="H40" s="37">
        <v>0.03</v>
      </c>
      <c r="I40" s="37">
        <v>0.01</v>
      </c>
      <c r="J40" s="38">
        <v>0</v>
      </c>
      <c r="K40" s="22"/>
      <c r="L40" s="22"/>
      <c r="M40" s="22"/>
      <c r="N40" s="22"/>
      <c r="O40" s="22"/>
      <c r="P40" s="22"/>
    </row>
    <row r="41" spans="1:16" ht="39" customHeight="1" x14ac:dyDescent="0.15">
      <c r="A41" s="22"/>
      <c r="B41" s="35"/>
      <c r="C41" s="1175" t="s">
        <v>537</v>
      </c>
      <c r="D41" s="1176"/>
      <c r="E41" s="1177"/>
      <c r="F41" s="36">
        <v>0</v>
      </c>
      <c r="G41" s="37">
        <v>0.01</v>
      </c>
      <c r="H41" s="37">
        <v>0</v>
      </c>
      <c r="I41" s="37">
        <v>0</v>
      </c>
      <c r="J41" s="38">
        <v>0</v>
      </c>
      <c r="K41" s="22"/>
      <c r="L41" s="22"/>
      <c r="M41" s="22"/>
      <c r="N41" s="22"/>
      <c r="O41" s="22"/>
      <c r="P41" s="22"/>
    </row>
    <row r="42" spans="1:16" ht="39" customHeight="1" x14ac:dyDescent="0.15">
      <c r="A42" s="22"/>
      <c r="B42" s="39"/>
      <c r="C42" s="1175" t="s">
        <v>538</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539</v>
      </c>
      <c r="D43" s="1179"/>
      <c r="E43" s="1180"/>
      <c r="F43" s="41">
        <v>0</v>
      </c>
      <c r="G43" s="42">
        <v>0</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1799</v>
      </c>
      <c r="L45" s="60">
        <v>1811</v>
      </c>
      <c r="M45" s="60">
        <v>1826</v>
      </c>
      <c r="N45" s="60">
        <v>1791</v>
      </c>
      <c r="O45" s="61">
        <v>1763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217</v>
      </c>
      <c r="L48" s="64">
        <v>219</v>
      </c>
      <c r="M48" s="64">
        <v>227</v>
      </c>
      <c r="N48" s="64">
        <v>222</v>
      </c>
      <c r="O48" s="65">
        <v>221</v>
      </c>
      <c r="P48" s="48"/>
      <c r="Q48" s="48"/>
      <c r="R48" s="48"/>
      <c r="S48" s="48"/>
      <c r="T48" s="48"/>
      <c r="U48" s="48"/>
    </row>
    <row r="49" spans="1:21" ht="30.75" customHeight="1" x14ac:dyDescent="0.15">
      <c r="A49" s="48"/>
      <c r="B49" s="1193"/>
      <c r="C49" s="1194"/>
      <c r="D49" s="62"/>
      <c r="E49" s="1185" t="s">
        <v>15</v>
      </c>
      <c r="F49" s="1185"/>
      <c r="G49" s="1185"/>
      <c r="H49" s="1185"/>
      <c r="I49" s="1185"/>
      <c r="J49" s="1186"/>
      <c r="K49" s="63">
        <v>404</v>
      </c>
      <c r="L49" s="64">
        <v>160</v>
      </c>
      <c r="M49" s="64">
        <v>9</v>
      </c>
      <c r="N49" s="64">
        <v>37</v>
      </c>
      <c r="O49" s="65">
        <v>47</v>
      </c>
      <c r="P49" s="48"/>
      <c r="Q49" s="48"/>
      <c r="R49" s="48"/>
      <c r="S49" s="48"/>
      <c r="T49" s="48"/>
      <c r="U49" s="48"/>
    </row>
    <row r="50" spans="1:21" ht="30.75" customHeight="1" x14ac:dyDescent="0.15">
      <c r="A50" s="48"/>
      <c r="B50" s="1193"/>
      <c r="C50" s="1194"/>
      <c r="D50" s="62"/>
      <c r="E50" s="1185" t="s">
        <v>16</v>
      </c>
      <c r="F50" s="1185"/>
      <c r="G50" s="1185"/>
      <c r="H50" s="1185"/>
      <c r="I50" s="1185"/>
      <c r="J50" s="1186"/>
      <c r="K50" s="63">
        <v>48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1</v>
      </c>
      <c r="N51" s="64">
        <v>3</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1258</v>
      </c>
      <c r="L52" s="64">
        <v>1189</v>
      </c>
      <c r="M52" s="64">
        <v>1192</v>
      </c>
      <c r="N52" s="64">
        <v>1219</v>
      </c>
      <c r="O52" s="65">
        <v>1270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1210</v>
      </c>
      <c r="L53" s="69">
        <v>1001</v>
      </c>
      <c r="M53" s="69">
        <v>871</v>
      </c>
      <c r="N53" s="69">
        <v>834</v>
      </c>
      <c r="O53" s="70">
        <v>763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11" t="s">
        <v>23</v>
      </c>
      <c r="C41" s="1212"/>
      <c r="D41" s="81"/>
      <c r="E41" s="1213" t="s">
        <v>24</v>
      </c>
      <c r="F41" s="1213"/>
      <c r="G41" s="1213"/>
      <c r="H41" s="1214"/>
      <c r="I41" s="82">
        <v>18682</v>
      </c>
      <c r="J41" s="83">
        <v>18381</v>
      </c>
      <c r="K41" s="83">
        <v>20790</v>
      </c>
      <c r="L41" s="83">
        <v>22224</v>
      </c>
      <c r="M41" s="84">
        <v>23225</v>
      </c>
    </row>
    <row r="42" spans="2:13" ht="27.75" customHeight="1" x14ac:dyDescent="0.15">
      <c r="B42" s="1201"/>
      <c r="C42" s="1202"/>
      <c r="D42" s="85"/>
      <c r="E42" s="1205" t="s">
        <v>25</v>
      </c>
      <c r="F42" s="1205"/>
      <c r="G42" s="1205"/>
      <c r="H42" s="1206"/>
      <c r="I42" s="86">
        <v>2600</v>
      </c>
      <c r="J42" s="87">
        <v>3270</v>
      </c>
      <c r="K42" s="87">
        <v>670</v>
      </c>
      <c r="L42" s="87">
        <v>172</v>
      </c>
      <c r="M42" s="88">
        <v>33</v>
      </c>
    </row>
    <row r="43" spans="2:13" ht="27.75" customHeight="1" x14ac:dyDescent="0.15">
      <c r="B43" s="1201"/>
      <c r="C43" s="1202"/>
      <c r="D43" s="85"/>
      <c r="E43" s="1205" t="s">
        <v>26</v>
      </c>
      <c r="F43" s="1205"/>
      <c r="G43" s="1205"/>
      <c r="H43" s="1206"/>
      <c r="I43" s="86">
        <v>2542</v>
      </c>
      <c r="J43" s="87">
        <v>2980</v>
      </c>
      <c r="K43" s="87">
        <v>3138</v>
      </c>
      <c r="L43" s="87">
        <v>2790</v>
      </c>
      <c r="M43" s="88">
        <v>2608</v>
      </c>
    </row>
    <row r="44" spans="2:13" ht="27.75" customHeight="1" x14ac:dyDescent="0.15">
      <c r="B44" s="1201"/>
      <c r="C44" s="1202"/>
      <c r="D44" s="85"/>
      <c r="E44" s="1205" t="s">
        <v>27</v>
      </c>
      <c r="F44" s="1205"/>
      <c r="G44" s="1205"/>
      <c r="H44" s="1206"/>
      <c r="I44" s="86">
        <v>621</v>
      </c>
      <c r="J44" s="87">
        <v>553</v>
      </c>
      <c r="K44" s="87">
        <v>779</v>
      </c>
      <c r="L44" s="87">
        <v>911</v>
      </c>
      <c r="M44" s="88">
        <v>887</v>
      </c>
    </row>
    <row r="45" spans="2:13" ht="27.75" customHeight="1" x14ac:dyDescent="0.15">
      <c r="B45" s="1201"/>
      <c r="C45" s="1202"/>
      <c r="D45" s="85"/>
      <c r="E45" s="1205" t="s">
        <v>28</v>
      </c>
      <c r="F45" s="1205"/>
      <c r="G45" s="1205"/>
      <c r="H45" s="1206"/>
      <c r="I45" s="86">
        <v>1968</v>
      </c>
      <c r="J45" s="87">
        <v>1854</v>
      </c>
      <c r="K45" s="87">
        <v>1670</v>
      </c>
      <c r="L45" s="87">
        <v>1138</v>
      </c>
      <c r="M45" s="88">
        <v>866</v>
      </c>
    </row>
    <row r="46" spans="2:13" ht="27.75" customHeight="1" x14ac:dyDescent="0.15">
      <c r="B46" s="1201"/>
      <c r="C46" s="1202"/>
      <c r="D46" s="85"/>
      <c r="E46" s="1205" t="s">
        <v>29</v>
      </c>
      <c r="F46" s="1205"/>
      <c r="G46" s="1205"/>
      <c r="H46" s="1206"/>
      <c r="I46" s="86" t="s">
        <v>478</v>
      </c>
      <c r="J46" s="87" t="s">
        <v>478</v>
      </c>
      <c r="K46" s="87" t="s">
        <v>478</v>
      </c>
      <c r="L46" s="87" t="s">
        <v>478</v>
      </c>
      <c r="M46" s="88" t="s">
        <v>478</v>
      </c>
    </row>
    <row r="47" spans="2:13" ht="27.75" customHeight="1" x14ac:dyDescent="0.15">
      <c r="B47" s="1201"/>
      <c r="C47" s="1202"/>
      <c r="D47" s="85"/>
      <c r="E47" s="1205" t="s">
        <v>30</v>
      </c>
      <c r="F47" s="1205"/>
      <c r="G47" s="1205"/>
      <c r="H47" s="1206"/>
      <c r="I47" s="86" t="s">
        <v>478</v>
      </c>
      <c r="J47" s="87" t="s">
        <v>478</v>
      </c>
      <c r="K47" s="87" t="s">
        <v>478</v>
      </c>
      <c r="L47" s="87" t="s">
        <v>478</v>
      </c>
      <c r="M47" s="88" t="s">
        <v>478</v>
      </c>
    </row>
    <row r="48" spans="2:13" ht="27.75" customHeight="1" x14ac:dyDescent="0.15">
      <c r="B48" s="1203"/>
      <c r="C48" s="1204"/>
      <c r="D48" s="85"/>
      <c r="E48" s="1205" t="s">
        <v>31</v>
      </c>
      <c r="F48" s="1205"/>
      <c r="G48" s="1205"/>
      <c r="H48" s="1206"/>
      <c r="I48" s="86" t="s">
        <v>478</v>
      </c>
      <c r="J48" s="87" t="s">
        <v>478</v>
      </c>
      <c r="K48" s="87" t="s">
        <v>478</v>
      </c>
      <c r="L48" s="87" t="s">
        <v>478</v>
      </c>
      <c r="M48" s="88" t="s">
        <v>478</v>
      </c>
    </row>
    <row r="49" spans="2:13" ht="27.75" customHeight="1" x14ac:dyDescent="0.15">
      <c r="B49" s="1199" t="s">
        <v>32</v>
      </c>
      <c r="C49" s="1200"/>
      <c r="D49" s="89"/>
      <c r="E49" s="1205" t="s">
        <v>33</v>
      </c>
      <c r="F49" s="1205"/>
      <c r="G49" s="1205"/>
      <c r="H49" s="1206"/>
      <c r="I49" s="86">
        <v>3225</v>
      </c>
      <c r="J49" s="87">
        <v>3608</v>
      </c>
      <c r="K49" s="87">
        <v>3734</v>
      </c>
      <c r="L49" s="87">
        <v>4208</v>
      </c>
      <c r="M49" s="88">
        <v>4468</v>
      </c>
    </row>
    <row r="50" spans="2:13" ht="27.75" customHeight="1" x14ac:dyDescent="0.15">
      <c r="B50" s="1201"/>
      <c r="C50" s="1202"/>
      <c r="D50" s="85"/>
      <c r="E50" s="1205" t="s">
        <v>34</v>
      </c>
      <c r="F50" s="1205"/>
      <c r="G50" s="1205"/>
      <c r="H50" s="1206"/>
      <c r="I50" s="86">
        <v>3235</v>
      </c>
      <c r="J50" s="87">
        <v>3178</v>
      </c>
      <c r="K50" s="87">
        <v>3072</v>
      </c>
      <c r="L50" s="87">
        <v>2933</v>
      </c>
      <c r="M50" s="88">
        <v>2784</v>
      </c>
    </row>
    <row r="51" spans="2:13" ht="27.75" customHeight="1" x14ac:dyDescent="0.15">
      <c r="B51" s="1203"/>
      <c r="C51" s="1204"/>
      <c r="D51" s="85"/>
      <c r="E51" s="1205" t="s">
        <v>35</v>
      </c>
      <c r="F51" s="1205"/>
      <c r="G51" s="1205"/>
      <c r="H51" s="1206"/>
      <c r="I51" s="86">
        <v>12597</v>
      </c>
      <c r="J51" s="87">
        <v>12825</v>
      </c>
      <c r="K51" s="87">
        <v>13143</v>
      </c>
      <c r="L51" s="87">
        <v>13536</v>
      </c>
      <c r="M51" s="88">
        <v>13993</v>
      </c>
    </row>
    <row r="52" spans="2:13" ht="27.75" customHeight="1" thickBot="1" x14ac:dyDescent="0.2">
      <c r="B52" s="1207" t="s">
        <v>36</v>
      </c>
      <c r="C52" s="1208"/>
      <c r="D52" s="90"/>
      <c r="E52" s="1209" t="s">
        <v>37</v>
      </c>
      <c r="F52" s="1209"/>
      <c r="G52" s="1209"/>
      <c r="H52" s="1210"/>
      <c r="I52" s="91">
        <v>7357</v>
      </c>
      <c r="J52" s="92">
        <v>7426</v>
      </c>
      <c r="K52" s="92">
        <v>7098</v>
      </c>
      <c r="L52" s="92">
        <v>6558</v>
      </c>
      <c r="M52" s="93">
        <v>6374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6"/>
      <c r="H50" s="1237"/>
      <c r="I50" s="1237"/>
      <c r="J50" s="1238"/>
      <c r="K50" s="354" t="s">
        <v>518</v>
      </c>
      <c r="L50" s="354" t="s">
        <v>519</v>
      </c>
      <c r="M50" s="354" t="s">
        <v>520</v>
      </c>
      <c r="N50" s="354" t="s">
        <v>521</v>
      </c>
      <c r="O50" s="354" t="s">
        <v>522</v>
      </c>
    </row>
    <row r="51" spans="1:17" x14ac:dyDescent="0.15">
      <c r="B51" s="248"/>
      <c r="C51" s="244"/>
      <c r="D51" s="244"/>
      <c r="E51" s="244"/>
      <c r="F51" s="244"/>
      <c r="G51" s="1239" t="s">
        <v>562</v>
      </c>
      <c r="H51" s="1240"/>
      <c r="I51" s="1245" t="s">
        <v>563</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564</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565</v>
      </c>
      <c r="H55" s="1220"/>
      <c r="I55" s="1225" t="s">
        <v>563</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566</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7" t="s">
        <v>570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6"/>
      <c r="H72" s="1237"/>
      <c r="I72" s="1237"/>
      <c r="J72" s="1238"/>
      <c r="K72" s="354" t="s">
        <v>518</v>
      </c>
      <c r="L72" s="354" t="s">
        <v>519</v>
      </c>
      <c r="M72" s="354" t="s">
        <v>520</v>
      </c>
      <c r="N72" s="354" t="s">
        <v>521</v>
      </c>
      <c r="O72" s="354" t="s">
        <v>522</v>
      </c>
    </row>
    <row r="73" spans="2:30" x14ac:dyDescent="0.15">
      <c r="B73" s="248"/>
      <c r="C73" s="244"/>
      <c r="D73" s="244"/>
      <c r="E73" s="244"/>
      <c r="F73" s="244"/>
      <c r="G73" s="1239" t="s">
        <v>562</v>
      </c>
      <c r="H73" s="1240"/>
      <c r="I73" s="1245" t="s">
        <v>563</v>
      </c>
      <c r="J73" s="1245"/>
      <c r="K73" s="1226">
        <v>81.8</v>
      </c>
      <c r="L73" s="1226">
        <v>81.400000000000006</v>
      </c>
      <c r="M73" s="1215">
        <v>76.5</v>
      </c>
      <c r="N73" s="1215">
        <v>70.3</v>
      </c>
      <c r="O73" s="1215">
        <v>65.099999999999994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569</v>
      </c>
      <c r="J75" s="1225"/>
      <c r="K75" s="1247">
        <v>13.7</v>
      </c>
      <c r="L75" s="1247">
        <v>12.5</v>
      </c>
      <c r="M75" s="1247">
        <v>11.2</v>
      </c>
      <c r="N75" s="1247">
        <v>9.6999999999999993</v>
      </c>
      <c r="O75" s="1247">
        <v>8.6999999999999993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565</v>
      </c>
      <c r="H77" s="1220"/>
      <c r="I77" s="1225" t="s">
        <v>563</v>
      </c>
      <c r="J77" s="1225"/>
      <c r="K77" s="1226">
        <v>69.2</v>
      </c>
      <c r="L77" s="1226">
        <v>58.2</v>
      </c>
      <c r="M77" s="1215">
        <v>50.3</v>
      </c>
      <c r="N77" s="1215">
        <v>45.9</v>
      </c>
      <c r="O77" s="1215">
        <v>39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569</v>
      </c>
      <c r="J79" s="1217"/>
      <c r="K79" s="1218">
        <v>11.1</v>
      </c>
      <c r="L79" s="1218">
        <v>10.3</v>
      </c>
      <c r="M79" s="1218">
        <v>9.6</v>
      </c>
      <c r="N79" s="1218">
        <v>8.8000000000000007</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66150</v>
      </c>
      <c r="E3" s="116"/>
      <c r="F3" s="117">
        <v>47569</v>
      </c>
      <c r="G3" s="118"/>
      <c r="H3" s="119"/>
    </row>
    <row r="4" spans="1:8" x14ac:dyDescent="0.15">
      <c r="A4" s="120"/>
      <c r="B4" s="121"/>
      <c r="C4" s="122"/>
      <c r="D4" s="123">
        <v>15231</v>
      </c>
      <c r="E4" s="124"/>
      <c r="F4" s="125">
        <v>26255</v>
      </c>
      <c r="G4" s="126"/>
      <c r="H4" s="127"/>
    </row>
    <row r="5" spans="1:8" x14ac:dyDescent="0.15">
      <c r="A5" s="108" t="s">
        <v>512</v>
      </c>
      <c r="B5" s="113"/>
      <c r="C5" s="114"/>
      <c r="D5" s="115">
        <v>46658</v>
      </c>
      <c r="E5" s="116"/>
      <c r="F5" s="117">
        <v>50880</v>
      </c>
      <c r="G5" s="118"/>
      <c r="H5" s="119"/>
    </row>
    <row r="6" spans="1:8" x14ac:dyDescent="0.15">
      <c r="A6" s="120"/>
      <c r="B6" s="121"/>
      <c r="C6" s="122"/>
      <c r="D6" s="123">
        <v>7113</v>
      </c>
      <c r="E6" s="124"/>
      <c r="F6" s="125">
        <v>26879</v>
      </c>
      <c r="G6" s="126"/>
      <c r="H6" s="127"/>
    </row>
    <row r="7" spans="1:8" x14ac:dyDescent="0.15">
      <c r="A7" s="108" t="s">
        <v>513</v>
      </c>
      <c r="B7" s="113"/>
      <c r="C7" s="114"/>
      <c r="D7" s="115">
        <v>132977</v>
      </c>
      <c r="E7" s="116"/>
      <c r="F7" s="117">
        <v>63956</v>
      </c>
      <c r="G7" s="118"/>
      <c r="H7" s="119"/>
    </row>
    <row r="8" spans="1:8" x14ac:dyDescent="0.15">
      <c r="A8" s="120"/>
      <c r="B8" s="121"/>
      <c r="C8" s="122"/>
      <c r="D8" s="123">
        <v>52412</v>
      </c>
      <c r="E8" s="124"/>
      <c r="F8" s="125">
        <v>29239</v>
      </c>
      <c r="G8" s="126"/>
      <c r="H8" s="127"/>
    </row>
    <row r="9" spans="1:8" x14ac:dyDescent="0.15">
      <c r="A9" s="108" t="s">
        <v>514</v>
      </c>
      <c r="B9" s="113"/>
      <c r="C9" s="114"/>
      <c r="D9" s="115">
        <v>118050</v>
      </c>
      <c r="E9" s="116"/>
      <c r="F9" s="117">
        <v>66255</v>
      </c>
      <c r="G9" s="118"/>
      <c r="H9" s="119"/>
    </row>
    <row r="10" spans="1:8" x14ac:dyDescent="0.15">
      <c r="A10" s="120"/>
      <c r="B10" s="121"/>
      <c r="C10" s="122"/>
      <c r="D10" s="123">
        <v>21059</v>
      </c>
      <c r="E10" s="124"/>
      <c r="F10" s="125">
        <v>31822</v>
      </c>
      <c r="G10" s="126"/>
      <c r="H10" s="127"/>
    </row>
    <row r="11" spans="1:8" x14ac:dyDescent="0.15">
      <c r="A11" s="108" t="s">
        <v>515</v>
      </c>
      <c r="B11" s="113"/>
      <c r="C11" s="114"/>
      <c r="D11" s="115">
        <v>108001</v>
      </c>
      <c r="E11" s="116"/>
      <c r="F11" s="117">
        <v>92247</v>
      </c>
      <c r="G11" s="118"/>
      <c r="H11" s="119"/>
    </row>
    <row r="12" spans="1:8" x14ac:dyDescent="0.15">
      <c r="A12" s="120"/>
      <c r="B12" s="121"/>
      <c r="C12" s="128"/>
      <c r="D12" s="123">
        <v>22879</v>
      </c>
      <c r="E12" s="124"/>
      <c r="F12" s="125">
        <v>37204</v>
      </c>
      <c r="G12" s="126"/>
      <c r="H12" s="127"/>
    </row>
    <row r="13" spans="1:8" x14ac:dyDescent="0.15">
      <c r="A13" s="108"/>
      <c r="B13" s="113"/>
      <c r="C13" s="129"/>
      <c r="D13" s="130">
        <v>94367</v>
      </c>
      <c r="E13" s="131"/>
      <c r="F13" s="132">
        <v>64181</v>
      </c>
      <c r="G13" s="133"/>
      <c r="H13" s="119"/>
    </row>
    <row r="14" spans="1:8" x14ac:dyDescent="0.15">
      <c r="A14" s="120"/>
      <c r="B14" s="121"/>
      <c r="C14" s="122"/>
      <c r="D14" s="123">
        <v>23739</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7.1</v>
      </c>
      <c r="C19" s="134">
        <f>ROUND(VALUE(SUBSTITUTE(実質収支比率等に係る経年分析!G$48,"▲","-")),2)</f>
        <v>2.7</v>
      </c>
      <c r="D19" s="134">
        <f>ROUND(VALUE(SUBSTITUTE(実質収支比率等に係る経年分析!H$48,"▲","-")),2)</f>
        <v>5.73</v>
      </c>
      <c r="E19" s="134">
        <f>ROUND(VALUE(SUBSTITUTE(実質収支比率等に係る経年分析!I$48,"▲","-")),2)</f>
        <v>4.32</v>
      </c>
      <c r="F19" s="134">
        <f>ROUND(VALUE(SUBSTITUTE(実質収支比率等に係る経年分析!J$48,"▲","-")),2)</f>
        <v>2.0499999999999998</v>
      </c>
    </row>
    <row r="20" spans="1:11" x14ac:dyDescent="0.15">
      <c r="A20" s="134" t="s">
        <v>42</v>
      </c>
      <c r="B20" s="134">
        <f>ROUND(VALUE(SUBSTITUTE(実質収支比率等に係る経年分析!F$47,"▲","-")),2)</f>
        <v>10.86</v>
      </c>
      <c r="C20" s="134">
        <f>ROUND(VALUE(SUBSTITUTE(実質収支比率等に係る経年分析!G$47,"▲","-")),2)</f>
        <v>14.62</v>
      </c>
      <c r="D20" s="134">
        <f>ROUND(VALUE(SUBSTITUTE(実質収支比率等に係る経年分析!H$47,"▲","-")),2)</f>
        <v>15.81</v>
      </c>
      <c r="E20" s="134">
        <f>ROUND(VALUE(SUBSTITUTE(実質収支比率等に係る経年分析!I$47,"▲","-")),2)</f>
        <v>18.62</v>
      </c>
      <c r="F20" s="134">
        <f>ROUND(VALUE(SUBSTITUTE(実質収支比率等に係る経年分析!J$47,"▲","-")),2)</f>
        <v>19.91</v>
      </c>
    </row>
    <row r="21" spans="1:11" x14ac:dyDescent="0.15">
      <c r="A21" s="134" t="s">
        <v>43</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-4.32</v>
      </c>
      <c r="D21" s="134">
        <f>IF(ISNUMBER(VALUE(SUBSTITUTE(実質収支比率等に係る経年分析!H$49,"▲","-"))),ROUND(VALUE(SUBSTITUTE(実質収支比率等に係る経年分析!H$49,"▲","-")),2),NA())</f>
        <v>3.09</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-2.0499999999999998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13.96</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0.17</v>
      </c>
      <c r="D36" s="135">
        <f>IF(ROUND(VALUE(SUBSTITUTE(連結実質赤字比率に係る赤字・黒字の構成分析!G$34,"▲", "-")), 2) &lt; 0, ABS(ROUND(VALUE(SUBSTITUTE(連結実質赤字比率に係る赤字・黒字の構成分析!G$34,"▲", "-")), 2)), NA())</f>
        <v>0.83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3.76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5.38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1258</v>
      </c>
      <c r="E42" s="136"/>
      <c r="F42" s="136"/>
      <c r="G42" s="136">
        <f>'実質公債費比率（分子）の構造'!L$52</f>
        <v>1189</v>
      </c>
      <c r="H42" s="136"/>
      <c r="I42" s="136"/>
      <c r="J42" s="136">
        <f>'実質公債費比率（分子）の構造'!M$52</f>
        <v>1192</v>
      </c>
      <c r="K42" s="136"/>
      <c r="L42" s="136"/>
      <c r="M42" s="136">
        <f>'実質公債費比率（分子）の構造'!N$52</f>
        <v>1219</v>
      </c>
      <c r="N42" s="136"/>
      <c r="O42" s="136"/>
      <c r="P42" s="136">
        <f>'実質公債費比率（分子）の構造'!O$52</f>
        <v>1270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3</v>
      </c>
      <c r="L43" s="136"/>
      <c r="M43" s="136"/>
      <c r="N43" s="136">
        <f>'実質公債費比率（分子）の構造'!O$51</f>
        <v>2</v>
      </c>
      <c r="O43" s="136"/>
      <c r="P43" s="136"/>
    </row>
    <row r="44" spans="1:16" x14ac:dyDescent="0.15">
      <c r="A44" s="136" t="s">
        <v>52</v>
      </c>
      <c r="B44" s="136">
        <f>'実質公債費比率（分子）の構造'!K$50</f>
        <v>48</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404</v>
      </c>
      <c r="C45" s="136"/>
      <c r="D45" s="136"/>
      <c r="E45" s="136">
        <f>'実質公債費比率（分子）の構造'!L$49</f>
        <v>160</v>
      </c>
      <c r="F45" s="136"/>
      <c r="G45" s="136"/>
      <c r="H45" s="136">
        <f>'実質公債費比率（分子）の構造'!M$49</f>
        <v>9</v>
      </c>
      <c r="I45" s="136"/>
      <c r="J45" s="136"/>
      <c r="K45" s="136">
        <f>'実質公債費比率（分子）の構造'!N$49</f>
        <v>37</v>
      </c>
      <c r="L45" s="136"/>
      <c r="M45" s="136"/>
      <c r="N45" s="136">
        <f>'実質公債費比率（分子）の構造'!O$49</f>
        <v>47</v>
      </c>
      <c r="O45" s="136"/>
      <c r="P45" s="136"/>
    </row>
    <row r="46" spans="1:16" x14ac:dyDescent="0.15">
      <c r="A46" s="136" t="s">
        <v>54</v>
      </c>
      <c r="B46" s="136">
        <f>'実質公債費比率（分子）の構造'!K$48</f>
        <v>217</v>
      </c>
      <c r="C46" s="136"/>
      <c r="D46" s="136"/>
      <c r="E46" s="136">
        <f>'実質公債費比率（分子）の構造'!L$48</f>
        <v>219</v>
      </c>
      <c r="F46" s="136"/>
      <c r="G46" s="136"/>
      <c r="H46" s="136">
        <f>'実質公債費比率（分子）の構造'!M$48</f>
        <v>227</v>
      </c>
      <c r="I46" s="136"/>
      <c r="J46" s="136"/>
      <c r="K46" s="136">
        <f>'実質公債費比率（分子）の構造'!N$48</f>
        <v>222</v>
      </c>
      <c r="L46" s="136"/>
      <c r="M46" s="136"/>
      <c r="N46" s="136">
        <f>'実質公債費比率（分子）の構造'!O$48</f>
        <v>221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1799</v>
      </c>
      <c r="C49" s="136"/>
      <c r="D49" s="136"/>
      <c r="E49" s="136">
        <f>'実質公債費比率（分子）の構造'!L$45</f>
        <v>1811</v>
      </c>
      <c r="F49" s="136"/>
      <c r="G49" s="136"/>
      <c r="H49" s="136">
        <f>'実質公債費比率（分子）の構造'!M$45</f>
        <v>1826</v>
      </c>
      <c r="I49" s="136"/>
      <c r="J49" s="136"/>
      <c r="K49" s="136">
        <f>'実質公債費比率（分子）の構造'!N$45</f>
        <v>1791</v>
      </c>
      <c r="L49" s="136"/>
      <c r="M49" s="136"/>
      <c r="N49" s="136">
        <f>'実質公債費比率（分子）の構造'!O$45</f>
        <v>1763</v>
      </c>
      <c r="O49" s="136"/>
      <c r="P49" s="136"/>
    </row>
    <row r="50" spans="1:16" x14ac:dyDescent="0.15">
      <c r="A50" s="136" t="s">
        <v>58</v>
      </c>
      <c r="B50" s="136" t="e">
        <f>NA()</f>
        <v>#N/A</v>
      </c>
      <c r="C50" s="136">
        <f>IF(ISNUMBER('実質公債費比率（分子）の構造'!K$53),'実質公債費比率（分子）の構造'!K$53,NA())</f>
        <v>1210</v>
      </c>
      <c r="D50" s="136" t="e">
        <f>NA()</f>
        <v>#N/A</v>
      </c>
      <c r="E50" s="136" t="e">
        <f>NA()</f>
        <v>#N/A</v>
      </c>
      <c r="F50" s="136">
        <f>IF(ISNUMBER('実質公債費比率（分子）の構造'!L$53),'実質公債費比率（分子）の構造'!L$53,NA())</f>
        <v>1001</v>
      </c>
      <c r="G50" s="136" t="e">
        <f>NA()</f>
        <v>#N/A</v>
      </c>
      <c r="H50" s="136" t="e">
        <f>NA()</f>
        <v>#N/A</v>
      </c>
      <c r="I50" s="136">
        <f>IF(ISNUMBER('実質公債費比率（分子）の構造'!M$53),'実質公債費比率（分子）の構造'!M$53,NA())</f>
        <v>871</v>
      </c>
      <c r="J50" s="136" t="e">
        <f>NA()</f>
        <v>#N/A</v>
      </c>
      <c r="K50" s="136" t="e">
        <f>NA()</f>
        <v>#N/A</v>
      </c>
      <c r="L50" s="136">
        <f>IF(ISNUMBER('実質公債費比率（分子）の構造'!N$53),'実質公債費比率（分子）の構造'!N$53,NA())</f>
        <v>834</v>
      </c>
      <c r="M50" s="136" t="e">
        <f>NA()</f>
        <v>#N/A</v>
      </c>
      <c r="N50" s="136" t="e">
        <f>NA()</f>
        <v>#N/A</v>
      </c>
      <c r="O50" s="136">
        <f>IF(ISNUMBER('実質公債費比率（分子）の構造'!O$53),'実質公債費比率（分子）の構造'!O$53,NA())</f>
        <v>763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12597</v>
      </c>
      <c r="E56" s="135"/>
      <c r="F56" s="135"/>
      <c r="G56" s="135">
        <f>'将来負担比率（分子）の構造'!J$51</f>
        <v>12825</v>
      </c>
      <c r="H56" s="135"/>
      <c r="I56" s="135"/>
      <c r="J56" s="135">
        <f>'将来負担比率（分子）の構造'!K$51</f>
        <v>13143</v>
      </c>
      <c r="K56" s="135"/>
      <c r="L56" s="135"/>
      <c r="M56" s="135">
        <f>'将来負担比率（分子）の構造'!L$51</f>
        <v>13536</v>
      </c>
      <c r="N56" s="135"/>
      <c r="O56" s="135"/>
      <c r="P56" s="135">
        <f>'将来負担比率（分子）の構造'!M$51</f>
        <v>13993</v>
      </c>
    </row>
    <row r="57" spans="1:16" x14ac:dyDescent="0.15">
      <c r="A57" s="135" t="s">
        <v>34</v>
      </c>
      <c r="B57" s="135"/>
      <c r="C57" s="135"/>
      <c r="D57" s="135">
        <f>'将来負担比率（分子）の構造'!I$50</f>
        <v>3235</v>
      </c>
      <c r="E57" s="135"/>
      <c r="F57" s="135"/>
      <c r="G57" s="135">
        <f>'将来負担比率（分子）の構造'!J$50</f>
        <v>3178</v>
      </c>
      <c r="H57" s="135"/>
      <c r="I57" s="135"/>
      <c r="J57" s="135">
        <f>'将来負担比率（分子）の構造'!K$50</f>
        <v>3072</v>
      </c>
      <c r="K57" s="135"/>
      <c r="L57" s="135"/>
      <c r="M57" s="135">
        <f>'将来負担比率（分子）の構造'!L$50</f>
        <v>2933</v>
      </c>
      <c r="N57" s="135"/>
      <c r="O57" s="135"/>
      <c r="P57" s="135">
        <f>'将来負担比率（分子）の構造'!M$50</f>
        <v>2784</v>
      </c>
    </row>
    <row r="58" spans="1:16" x14ac:dyDescent="0.15">
      <c r="A58" s="135" t="s">
        <v>33</v>
      </c>
      <c r="B58" s="135"/>
      <c r="C58" s="135"/>
      <c r="D58" s="135">
        <f>'将来負担比率（分子）の構造'!I$49</f>
        <v>3225</v>
      </c>
      <c r="E58" s="135"/>
      <c r="F58" s="135"/>
      <c r="G58" s="135">
        <f>'将来負担比率（分子）の構造'!J$49</f>
        <v>3608</v>
      </c>
      <c r="H58" s="135"/>
      <c r="I58" s="135"/>
      <c r="J58" s="135">
        <f>'将来負担比率（分子）の構造'!K$49</f>
        <v>3734</v>
      </c>
      <c r="K58" s="135"/>
      <c r="L58" s="135"/>
      <c r="M58" s="135">
        <f>'将来負担比率（分子）の構造'!L$49</f>
        <v>4208</v>
      </c>
      <c r="N58" s="135"/>
      <c r="O58" s="135"/>
      <c r="P58" s="135">
        <f>'将来負担比率（分子）の構造'!M$49</f>
        <v>4468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1968</v>
      </c>
      <c r="C62" s="135"/>
      <c r="D62" s="135"/>
      <c r="E62" s="135">
        <f>'将来負担比率（分子）の構造'!J$45</f>
        <v>1854</v>
      </c>
      <c r="F62" s="135"/>
      <c r="G62" s="135"/>
      <c r="H62" s="135">
        <f>'将来負担比率（分子）の構造'!K$45</f>
        <v>1670</v>
      </c>
      <c r="I62" s="135"/>
      <c r="J62" s="135"/>
      <c r="K62" s="135">
        <f>'将来負担比率（分子）の構造'!L$45</f>
        <v>1138</v>
      </c>
      <c r="L62" s="135"/>
      <c r="M62" s="135"/>
      <c r="N62" s="135">
        <f>'将来負担比率（分子）の構造'!M$45</f>
        <v>866</v>
      </c>
      <c r="O62" s="135"/>
      <c r="P62" s="135"/>
    </row>
    <row r="63" spans="1:16" x14ac:dyDescent="0.15">
      <c r="A63" s="135" t="s">
        <v>27</v>
      </c>
      <c r="B63" s="135">
        <f>'将来負担比率（分子）の構造'!I$44</f>
        <v>621</v>
      </c>
      <c r="C63" s="135"/>
      <c r="D63" s="135"/>
      <c r="E63" s="135">
        <f>'将来負担比率（分子）の構造'!J$44</f>
        <v>553</v>
      </c>
      <c r="F63" s="135"/>
      <c r="G63" s="135"/>
      <c r="H63" s="135">
        <f>'将来負担比率（分子）の構造'!K$44</f>
        <v>779</v>
      </c>
      <c r="I63" s="135"/>
      <c r="J63" s="135"/>
      <c r="K63" s="135">
        <f>'将来負担比率（分子）の構造'!L$44</f>
        <v>911</v>
      </c>
      <c r="L63" s="135"/>
      <c r="M63" s="135"/>
      <c r="N63" s="135">
        <f>'将来負担比率（分子）の構造'!M$44</f>
        <v>887</v>
      </c>
      <c r="O63" s="135"/>
      <c r="P63" s="135"/>
    </row>
    <row r="64" spans="1:16" x14ac:dyDescent="0.15">
      <c r="A64" s="135" t="s">
        <v>26</v>
      </c>
      <c r="B64" s="135">
        <f>'将来負担比率（分子）の構造'!I$43</f>
        <v>2542</v>
      </c>
      <c r="C64" s="135"/>
      <c r="D64" s="135"/>
      <c r="E64" s="135">
        <f>'将来負担比率（分子）の構造'!J$43</f>
        <v>2980</v>
      </c>
      <c r="F64" s="135"/>
      <c r="G64" s="135"/>
      <c r="H64" s="135">
        <f>'将来負担比率（分子）の構造'!K$43</f>
        <v>3138</v>
      </c>
      <c r="I64" s="135"/>
      <c r="J64" s="135"/>
      <c r="K64" s="135">
        <f>'将来負担比率（分子）の構造'!L$43</f>
        <v>2790</v>
      </c>
      <c r="L64" s="135"/>
      <c r="M64" s="135"/>
      <c r="N64" s="135">
        <f>'将来負担比率（分子）の構造'!M$43</f>
        <v>2608</v>
      </c>
      <c r="O64" s="135"/>
      <c r="P64" s="135"/>
    </row>
    <row r="65" spans="1:16" x14ac:dyDescent="0.15">
      <c r="A65" s="135" t="s">
        <v>25</v>
      </c>
      <c r="B65" s="135">
        <f>'将来負担比率（分子）の構造'!I$42</f>
        <v>2600</v>
      </c>
      <c r="C65" s="135"/>
      <c r="D65" s="135"/>
      <c r="E65" s="135">
        <f>'将来負担比率（分子）の構造'!J$42</f>
        <v>3270</v>
      </c>
      <c r="F65" s="135"/>
      <c r="G65" s="135"/>
      <c r="H65" s="135">
        <f>'将来負担比率（分子）の構造'!K$42</f>
        <v>670</v>
      </c>
      <c r="I65" s="135"/>
      <c r="J65" s="135"/>
      <c r="K65" s="135">
        <f>'将来負担比率（分子）の構造'!L$42</f>
        <v>172</v>
      </c>
      <c r="L65" s="135"/>
      <c r="M65" s="135"/>
      <c r="N65" s="135">
        <f>'将来負担比率（分子）の構造'!M$42</f>
        <v>33</v>
      </c>
      <c r="O65" s="135"/>
      <c r="P65" s="135"/>
    </row>
    <row r="66" spans="1:16" x14ac:dyDescent="0.15">
      <c r="A66" s="135" t="s">
        <v>24</v>
      </c>
      <c r="B66" s="135">
        <f>'将来負担比率（分子）の構造'!I$41</f>
        <v>18682</v>
      </c>
      <c r="C66" s="135"/>
      <c r="D66" s="135"/>
      <c r="E66" s="135">
        <f>'将来負担比率（分子）の構造'!J$41</f>
        <v>18381</v>
      </c>
      <c r="F66" s="135"/>
      <c r="G66" s="135"/>
      <c r="H66" s="135">
        <f>'将来負担比率（分子）の構造'!K$41</f>
        <v>20790</v>
      </c>
      <c r="I66" s="135"/>
      <c r="J66" s="135"/>
      <c r="K66" s="135">
        <f>'将来負担比率（分子）の構造'!L$41</f>
        <v>22224</v>
      </c>
      <c r="L66" s="135"/>
      <c r="M66" s="135"/>
      <c r="N66" s="135">
        <f>'将来負担比率（分子）の構造'!M$41</f>
        <v>23225</v>
      </c>
      <c r="O66" s="135"/>
      <c r="P66" s="135"/>
    </row>
    <row r="67" spans="1:16" x14ac:dyDescent="0.15">
      <c r="A67" s="135" t="s">
        <v>62</v>
      </c>
      <c r="B67" s="135" t="e">
        <f>NA()</f>
        <v>#N/A</v>
      </c>
      <c r="C67" s="135">
        <f>IF(ISNUMBER('将来負担比率（分子）の構造'!I$52), IF('将来負担比率（分子）の構造'!I$52 &lt; 0, 0, '将来負担比率（分子）の構造'!I$52), NA())</f>
        <v>7357</v>
      </c>
      <c r="D67" s="135" t="e">
        <f>NA()</f>
        <v>#N/A</v>
      </c>
      <c r="E67" s="135" t="e">
        <f>NA()</f>
        <v>#N/A</v>
      </c>
      <c r="F67" s="135">
        <f>IF(ISNUMBER('将来負担比率（分子）の構造'!J$52), IF('将来負担比率（分子）の構造'!J$52 &lt; 0, 0, '将来負担比率（分子）の構造'!J$52), NA())</f>
        <v>7426</v>
      </c>
      <c r="G67" s="135" t="e">
        <f>NA()</f>
        <v>#N/A</v>
      </c>
      <c r="H67" s="135" t="e">
        <f>NA()</f>
        <v>#N/A</v>
      </c>
      <c r="I67" s="135">
        <f>IF(ISNUMBER('将来負担比率（分子）の構造'!K$52), IF('将来負担比率（分子）の構造'!K$52 &lt; 0, 0, '将来負担比率（分子）の構造'!K$52), NA())</f>
        <v>7098</v>
      </c>
      <c r="J67" s="135" t="e">
        <f>NA()</f>
        <v>#N/A</v>
      </c>
      <c r="K67" s="135" t="e">
        <f>NA()</f>
        <v>#N/A</v>
      </c>
      <c r="L67" s="135">
        <f>IF(ISNUMBER('将来負担比率（分子）の構造'!L$52), IF('将来負担比率（分子）の構造'!L$52 &lt; 0, 0, '将来負担比率（分子）の構造'!L$52), NA())</f>
        <v>6558</v>
      </c>
      <c r="M67" s="135" t="e">
        <f>NA()</f>
        <v>#N/A</v>
      </c>
      <c r="N67" s="135" t="e">
        <f>NA()</f>
        <v>#N/A</v>
      </c>
      <c r="O67" s="135">
        <f>IF(ISNUMBER('将来負担比率（分子）の構造'!M$52), IF('将来負担比率（分子）の構造'!M$52 &lt; 0, 0, '将来負担比率（分子）の構造'!M$52), NA())</f>
        <v>6374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5820436</v>
      </c>
      <c r="S5" s="669"/>
      <c r="T5" s="669"/>
      <c r="U5" s="669"/>
      <c r="V5" s="669"/>
      <c r="W5" s="669"/>
      <c r="X5" s="669"/>
      <c r="Y5" s="716"/>
      <c r="Z5" s="729">
        <v>22.6</v>
      </c>
      <c r="AA5" s="729"/>
      <c r="AB5" s="729"/>
      <c r="AC5" s="729"/>
      <c r="AD5" s="730">
        <v>5820436</v>
      </c>
      <c r="AE5" s="730"/>
      <c r="AF5" s="730"/>
      <c r="AG5" s="730"/>
      <c r="AH5" s="730"/>
      <c r="AI5" s="730"/>
      <c r="AJ5" s="730"/>
      <c r="AK5" s="730"/>
      <c r="AL5" s="717">
        <v>54.7</v>
      </c>
      <c r="AM5" s="686"/>
      <c r="AN5" s="686"/>
      <c r="AO5" s="718"/>
      <c r="AP5" s="705" t="s">
        <v>205</v>
      </c>
      <c r="AQ5" s="706"/>
      <c r="AR5" s="706"/>
      <c r="AS5" s="706"/>
      <c r="AT5" s="706"/>
      <c r="AU5" s="706"/>
      <c r="AV5" s="706"/>
      <c r="AW5" s="706"/>
      <c r="AX5" s="706"/>
      <c r="AY5" s="706"/>
      <c r="AZ5" s="706"/>
      <c r="BA5" s="706"/>
      <c r="BB5" s="706"/>
      <c r="BC5" s="706"/>
      <c r="BD5" s="706"/>
      <c r="BE5" s="706"/>
      <c r="BF5" s="707"/>
      <c r="BG5" s="618">
        <v>5791760</v>
      </c>
      <c r="BH5" s="619"/>
      <c r="BI5" s="619"/>
      <c r="BJ5" s="619"/>
      <c r="BK5" s="619"/>
      <c r="BL5" s="619"/>
      <c r="BM5" s="619"/>
      <c r="BN5" s="620"/>
      <c r="BO5" s="671">
        <v>99.5</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108478</v>
      </c>
      <c r="S6" s="619"/>
      <c r="T6" s="619"/>
      <c r="U6" s="619"/>
      <c r="V6" s="619"/>
      <c r="W6" s="619"/>
      <c r="X6" s="619"/>
      <c r="Y6" s="620"/>
      <c r="Z6" s="671">
        <v>0.4</v>
      </c>
      <c r="AA6" s="671"/>
      <c r="AB6" s="671"/>
      <c r="AC6" s="671"/>
      <c r="AD6" s="672">
        <v>108478</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5791760</v>
      </c>
      <c r="BH6" s="619"/>
      <c r="BI6" s="619"/>
      <c r="BJ6" s="619"/>
      <c r="BK6" s="619"/>
      <c r="BL6" s="619"/>
      <c r="BM6" s="619"/>
      <c r="BN6" s="620"/>
      <c r="BO6" s="671">
        <v>99.5</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231938</v>
      </c>
      <c r="CS6" s="619"/>
      <c r="CT6" s="619"/>
      <c r="CU6" s="619"/>
      <c r="CV6" s="619"/>
      <c r="CW6" s="619"/>
      <c r="CX6" s="619"/>
      <c r="CY6" s="620"/>
      <c r="CZ6" s="671">
        <v>0.9</v>
      </c>
      <c r="DA6" s="671"/>
      <c r="DB6" s="671"/>
      <c r="DC6" s="671"/>
      <c r="DD6" s="624" t="s">
        <v>206</v>
      </c>
      <c r="DE6" s="619"/>
      <c r="DF6" s="619"/>
      <c r="DG6" s="619"/>
      <c r="DH6" s="619"/>
      <c r="DI6" s="619"/>
      <c r="DJ6" s="619"/>
      <c r="DK6" s="619"/>
      <c r="DL6" s="619"/>
      <c r="DM6" s="619"/>
      <c r="DN6" s="619"/>
      <c r="DO6" s="619"/>
      <c r="DP6" s="620"/>
      <c r="DQ6" s="624">
        <v>231938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8958</v>
      </c>
      <c r="S7" s="619"/>
      <c r="T7" s="619"/>
      <c r="U7" s="619"/>
      <c r="V7" s="619"/>
      <c r="W7" s="619"/>
      <c r="X7" s="619"/>
      <c r="Y7" s="620"/>
      <c r="Z7" s="671">
        <v>0</v>
      </c>
      <c r="AA7" s="671"/>
      <c r="AB7" s="671"/>
      <c r="AC7" s="671"/>
      <c r="AD7" s="672">
        <v>8958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2612571</v>
      </c>
      <c r="BH7" s="619"/>
      <c r="BI7" s="619"/>
      <c r="BJ7" s="619"/>
      <c r="BK7" s="619"/>
      <c r="BL7" s="619"/>
      <c r="BM7" s="619"/>
      <c r="BN7" s="620"/>
      <c r="BO7" s="671">
        <v>44.9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4332593</v>
      </c>
      <c r="CS7" s="619"/>
      <c r="CT7" s="619"/>
      <c r="CU7" s="619"/>
      <c r="CV7" s="619"/>
      <c r="CW7" s="619"/>
      <c r="CX7" s="619"/>
      <c r="CY7" s="620"/>
      <c r="CZ7" s="671">
        <v>17.2</v>
      </c>
      <c r="DA7" s="671"/>
      <c r="DB7" s="671"/>
      <c r="DC7" s="671"/>
      <c r="DD7" s="624">
        <v>2602769</v>
      </c>
      <c r="DE7" s="619"/>
      <c r="DF7" s="619"/>
      <c r="DG7" s="619"/>
      <c r="DH7" s="619"/>
      <c r="DI7" s="619"/>
      <c r="DJ7" s="619"/>
      <c r="DK7" s="619"/>
      <c r="DL7" s="619"/>
      <c r="DM7" s="619"/>
      <c r="DN7" s="619"/>
      <c r="DO7" s="619"/>
      <c r="DP7" s="620"/>
      <c r="DQ7" s="624">
        <v>1566498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17980</v>
      </c>
      <c r="S8" s="619"/>
      <c r="T8" s="619"/>
      <c r="U8" s="619"/>
      <c r="V8" s="619"/>
      <c r="W8" s="619"/>
      <c r="X8" s="619"/>
      <c r="Y8" s="620"/>
      <c r="Z8" s="671">
        <v>0.1</v>
      </c>
      <c r="AA8" s="671"/>
      <c r="AB8" s="671"/>
      <c r="AC8" s="671"/>
      <c r="AD8" s="672">
        <v>17980</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77521</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10080493</v>
      </c>
      <c r="CS8" s="619"/>
      <c r="CT8" s="619"/>
      <c r="CU8" s="619"/>
      <c r="CV8" s="619"/>
      <c r="CW8" s="619"/>
      <c r="CX8" s="619"/>
      <c r="CY8" s="620"/>
      <c r="CZ8" s="671">
        <v>40.1</v>
      </c>
      <c r="DA8" s="671"/>
      <c r="DB8" s="671"/>
      <c r="DC8" s="671"/>
      <c r="DD8" s="624">
        <v>364698</v>
      </c>
      <c r="DE8" s="619"/>
      <c r="DF8" s="619"/>
      <c r="DG8" s="619"/>
      <c r="DH8" s="619"/>
      <c r="DI8" s="619"/>
      <c r="DJ8" s="619"/>
      <c r="DK8" s="619"/>
      <c r="DL8" s="619"/>
      <c r="DM8" s="619"/>
      <c r="DN8" s="619"/>
      <c r="DO8" s="619"/>
      <c r="DP8" s="620"/>
      <c r="DQ8" s="624">
        <v>3951039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14505</v>
      </c>
      <c r="S9" s="619"/>
      <c r="T9" s="619"/>
      <c r="U9" s="619"/>
      <c r="V9" s="619"/>
      <c r="W9" s="619"/>
      <c r="X9" s="619"/>
      <c r="Y9" s="620"/>
      <c r="Z9" s="671">
        <v>0.1</v>
      </c>
      <c r="AA9" s="671"/>
      <c r="AB9" s="671"/>
      <c r="AC9" s="671"/>
      <c r="AD9" s="672">
        <v>14505</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2183555</v>
      </c>
      <c r="BH9" s="619"/>
      <c r="BI9" s="619"/>
      <c r="BJ9" s="619"/>
      <c r="BK9" s="619"/>
      <c r="BL9" s="619"/>
      <c r="BM9" s="619"/>
      <c r="BN9" s="620"/>
      <c r="BO9" s="671">
        <v>37.5</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1386231</v>
      </c>
      <c r="CS9" s="619"/>
      <c r="CT9" s="619"/>
      <c r="CU9" s="619"/>
      <c r="CV9" s="619"/>
      <c r="CW9" s="619"/>
      <c r="CX9" s="619"/>
      <c r="CY9" s="620"/>
      <c r="CZ9" s="671">
        <v>5.5</v>
      </c>
      <c r="DA9" s="671"/>
      <c r="DB9" s="671"/>
      <c r="DC9" s="671"/>
      <c r="DD9" s="624">
        <v>6067</v>
      </c>
      <c r="DE9" s="619"/>
      <c r="DF9" s="619"/>
      <c r="DG9" s="619"/>
      <c r="DH9" s="619"/>
      <c r="DI9" s="619"/>
      <c r="DJ9" s="619"/>
      <c r="DK9" s="619"/>
      <c r="DL9" s="619"/>
      <c r="DM9" s="619"/>
      <c r="DN9" s="619"/>
      <c r="DO9" s="619"/>
      <c r="DP9" s="620"/>
      <c r="DQ9" s="624">
        <v>1217273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902728</v>
      </c>
      <c r="S10" s="619"/>
      <c r="T10" s="619"/>
      <c r="U10" s="619"/>
      <c r="V10" s="619"/>
      <c r="W10" s="619"/>
      <c r="X10" s="619"/>
      <c r="Y10" s="620"/>
      <c r="Z10" s="671">
        <v>3.5</v>
      </c>
      <c r="AA10" s="671"/>
      <c r="AB10" s="671"/>
      <c r="AC10" s="671"/>
      <c r="AD10" s="672">
        <v>902728</v>
      </c>
      <c r="AE10" s="672"/>
      <c r="AF10" s="672"/>
      <c r="AG10" s="672"/>
      <c r="AH10" s="672"/>
      <c r="AI10" s="672"/>
      <c r="AJ10" s="672"/>
      <c r="AK10" s="672"/>
      <c r="AL10" s="641">
        <v>8.5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137468</v>
      </c>
      <c r="BH10" s="619"/>
      <c r="BI10" s="619"/>
      <c r="BJ10" s="619"/>
      <c r="BK10" s="619"/>
      <c r="BL10" s="619"/>
      <c r="BM10" s="619"/>
      <c r="BN10" s="620"/>
      <c r="BO10" s="671">
        <v>2.4</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20904</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9400</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1500</v>
      </c>
      <c r="S11" s="619"/>
      <c r="T11" s="619"/>
      <c r="U11" s="619"/>
      <c r="V11" s="619"/>
      <c r="W11" s="619"/>
      <c r="X11" s="619"/>
      <c r="Y11" s="620"/>
      <c r="Z11" s="671">
        <v>0</v>
      </c>
      <c r="AA11" s="671"/>
      <c r="AB11" s="671"/>
      <c r="AC11" s="671"/>
      <c r="AD11" s="672">
        <v>1500</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214027</v>
      </c>
      <c r="BH11" s="619"/>
      <c r="BI11" s="619"/>
      <c r="BJ11" s="619"/>
      <c r="BK11" s="619"/>
      <c r="BL11" s="619"/>
      <c r="BM11" s="619"/>
      <c r="BN11" s="620"/>
      <c r="BO11" s="671">
        <v>3.7</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555557</v>
      </c>
      <c r="CS11" s="619"/>
      <c r="CT11" s="619"/>
      <c r="CU11" s="619"/>
      <c r="CV11" s="619"/>
      <c r="CW11" s="619"/>
      <c r="CX11" s="619"/>
      <c r="CY11" s="620"/>
      <c r="CZ11" s="671">
        <v>2.2000000000000002</v>
      </c>
      <c r="DA11" s="671"/>
      <c r="DB11" s="671"/>
      <c r="DC11" s="671"/>
      <c r="DD11" s="624">
        <v>203457</v>
      </c>
      <c r="DE11" s="619"/>
      <c r="DF11" s="619"/>
      <c r="DG11" s="619"/>
      <c r="DH11" s="619"/>
      <c r="DI11" s="619"/>
      <c r="DJ11" s="619"/>
      <c r="DK11" s="619"/>
      <c r="DL11" s="619"/>
      <c r="DM11" s="619"/>
      <c r="DN11" s="619"/>
      <c r="DO11" s="619"/>
      <c r="DP11" s="620"/>
      <c r="DQ11" s="624">
        <v>149509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2707430</v>
      </c>
      <c r="BH12" s="619"/>
      <c r="BI12" s="619"/>
      <c r="BJ12" s="619"/>
      <c r="BK12" s="619"/>
      <c r="BL12" s="619"/>
      <c r="BM12" s="619"/>
      <c r="BN12" s="620"/>
      <c r="BO12" s="671">
        <v>46.5</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276410</v>
      </c>
      <c r="CS12" s="619"/>
      <c r="CT12" s="619"/>
      <c r="CU12" s="619"/>
      <c r="CV12" s="619"/>
      <c r="CW12" s="619"/>
      <c r="CX12" s="619"/>
      <c r="CY12" s="620"/>
      <c r="CZ12" s="671">
        <v>1.1000000000000001</v>
      </c>
      <c r="DA12" s="671"/>
      <c r="DB12" s="671"/>
      <c r="DC12" s="671"/>
      <c r="DD12" s="624">
        <v>15523</v>
      </c>
      <c r="DE12" s="619"/>
      <c r="DF12" s="619"/>
      <c r="DG12" s="619"/>
      <c r="DH12" s="619"/>
      <c r="DI12" s="619"/>
      <c r="DJ12" s="619"/>
      <c r="DK12" s="619"/>
      <c r="DL12" s="619"/>
      <c r="DM12" s="619"/>
      <c r="DN12" s="619"/>
      <c r="DO12" s="619"/>
      <c r="DP12" s="620"/>
      <c r="DQ12" s="624">
        <v>91817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18897</v>
      </c>
      <c r="S13" s="619"/>
      <c r="T13" s="619"/>
      <c r="U13" s="619"/>
      <c r="V13" s="619"/>
      <c r="W13" s="619"/>
      <c r="X13" s="619"/>
      <c r="Y13" s="620"/>
      <c r="Z13" s="671">
        <v>0.1</v>
      </c>
      <c r="AA13" s="671"/>
      <c r="AB13" s="671"/>
      <c r="AC13" s="671"/>
      <c r="AD13" s="672">
        <v>18897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2631393</v>
      </c>
      <c r="BH13" s="619"/>
      <c r="BI13" s="619"/>
      <c r="BJ13" s="619"/>
      <c r="BK13" s="619"/>
      <c r="BL13" s="619"/>
      <c r="BM13" s="619"/>
      <c r="BN13" s="620"/>
      <c r="BO13" s="671">
        <v>45.2</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2892223</v>
      </c>
      <c r="CS13" s="619"/>
      <c r="CT13" s="619"/>
      <c r="CU13" s="619"/>
      <c r="CV13" s="619"/>
      <c r="CW13" s="619"/>
      <c r="CX13" s="619"/>
      <c r="CY13" s="620"/>
      <c r="CZ13" s="671">
        <v>11.5</v>
      </c>
      <c r="DA13" s="671"/>
      <c r="DB13" s="671"/>
      <c r="DC13" s="671"/>
      <c r="DD13" s="624">
        <v>2158142</v>
      </c>
      <c r="DE13" s="619"/>
      <c r="DF13" s="619"/>
      <c r="DG13" s="619"/>
      <c r="DH13" s="619"/>
      <c r="DI13" s="619"/>
      <c r="DJ13" s="619"/>
      <c r="DK13" s="619"/>
      <c r="DL13" s="619"/>
      <c r="DM13" s="619"/>
      <c r="DN13" s="619"/>
      <c r="DO13" s="619"/>
      <c r="DP13" s="620"/>
      <c r="DQ13" s="624">
        <v>921942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176018</v>
      </c>
      <c r="BH14" s="619"/>
      <c r="BI14" s="619"/>
      <c r="BJ14" s="619"/>
      <c r="BK14" s="619"/>
      <c r="BL14" s="619"/>
      <c r="BM14" s="619"/>
      <c r="BN14" s="620"/>
      <c r="BO14" s="671">
        <v>3</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891077</v>
      </c>
      <c r="CS14" s="619"/>
      <c r="CT14" s="619"/>
      <c r="CU14" s="619"/>
      <c r="CV14" s="619"/>
      <c r="CW14" s="619"/>
      <c r="CX14" s="619"/>
      <c r="CY14" s="620"/>
      <c r="CZ14" s="671">
        <v>3.5</v>
      </c>
      <c r="DA14" s="671"/>
      <c r="DB14" s="671"/>
      <c r="DC14" s="671"/>
      <c r="DD14" s="624">
        <v>467682</v>
      </c>
      <c r="DE14" s="619"/>
      <c r="DF14" s="619"/>
      <c r="DG14" s="619"/>
      <c r="DH14" s="619"/>
      <c r="DI14" s="619"/>
      <c r="DJ14" s="619"/>
      <c r="DK14" s="619"/>
      <c r="DL14" s="619"/>
      <c r="DM14" s="619"/>
      <c r="DN14" s="619"/>
      <c r="DO14" s="619"/>
      <c r="DP14" s="620"/>
      <c r="DQ14" s="624">
        <v>450758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33945</v>
      </c>
      <c r="S15" s="619"/>
      <c r="T15" s="619"/>
      <c r="U15" s="619"/>
      <c r="V15" s="619"/>
      <c r="W15" s="619"/>
      <c r="X15" s="619"/>
      <c r="Y15" s="620"/>
      <c r="Z15" s="671">
        <v>0.1</v>
      </c>
      <c r="AA15" s="671"/>
      <c r="AB15" s="671"/>
      <c r="AC15" s="671"/>
      <c r="AD15" s="672">
        <v>33945</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295741</v>
      </c>
      <c r="BH15" s="619"/>
      <c r="BI15" s="619"/>
      <c r="BJ15" s="619"/>
      <c r="BK15" s="619"/>
      <c r="BL15" s="619"/>
      <c r="BM15" s="619"/>
      <c r="BN15" s="620"/>
      <c r="BO15" s="671">
        <v>5.0999999999999996</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2687727</v>
      </c>
      <c r="CS15" s="619"/>
      <c r="CT15" s="619"/>
      <c r="CU15" s="619"/>
      <c r="CV15" s="619"/>
      <c r="CW15" s="619"/>
      <c r="CX15" s="619"/>
      <c r="CY15" s="620"/>
      <c r="CZ15" s="671">
        <v>10.7</v>
      </c>
      <c r="DA15" s="671"/>
      <c r="DB15" s="671"/>
      <c r="DC15" s="671"/>
      <c r="DD15" s="624">
        <v>938882</v>
      </c>
      <c r="DE15" s="619"/>
      <c r="DF15" s="619"/>
      <c r="DG15" s="619"/>
      <c r="DH15" s="619"/>
      <c r="DI15" s="619"/>
      <c r="DJ15" s="619"/>
      <c r="DK15" s="619"/>
      <c r="DL15" s="619"/>
      <c r="DM15" s="619"/>
      <c r="DN15" s="619"/>
      <c r="DO15" s="619"/>
      <c r="DP15" s="620"/>
      <c r="DQ15" s="624">
        <v>1993294</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3920290</v>
      </c>
      <c r="S16" s="619"/>
      <c r="T16" s="619"/>
      <c r="U16" s="619"/>
      <c r="V16" s="619"/>
      <c r="W16" s="619"/>
      <c r="X16" s="619"/>
      <c r="Y16" s="620"/>
      <c r="Z16" s="671">
        <v>15.2</v>
      </c>
      <c r="AA16" s="671"/>
      <c r="AB16" s="671"/>
      <c r="AC16" s="671"/>
      <c r="AD16" s="672">
        <v>3574076</v>
      </c>
      <c r="AE16" s="672"/>
      <c r="AF16" s="672"/>
      <c r="AG16" s="672"/>
      <c r="AH16" s="672"/>
      <c r="AI16" s="672"/>
      <c r="AJ16" s="672"/>
      <c r="AK16" s="672"/>
      <c r="AL16" s="641">
        <v>33.6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7258</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3932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3574076</v>
      </c>
      <c r="S17" s="619"/>
      <c r="T17" s="619"/>
      <c r="U17" s="619"/>
      <c r="V17" s="619"/>
      <c r="W17" s="619"/>
      <c r="X17" s="619"/>
      <c r="Y17" s="620"/>
      <c r="Z17" s="671">
        <v>13.9</v>
      </c>
      <c r="AA17" s="671"/>
      <c r="AB17" s="671"/>
      <c r="AC17" s="671"/>
      <c r="AD17" s="672">
        <v>3574076</v>
      </c>
      <c r="AE17" s="672"/>
      <c r="AF17" s="672"/>
      <c r="AG17" s="672"/>
      <c r="AH17" s="672"/>
      <c r="AI17" s="672"/>
      <c r="AJ17" s="672"/>
      <c r="AK17" s="672"/>
      <c r="AL17" s="641">
        <v>33.6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1761065</v>
      </c>
      <c r="CS17" s="619"/>
      <c r="CT17" s="619"/>
      <c r="CU17" s="619"/>
      <c r="CV17" s="619"/>
      <c r="CW17" s="619"/>
      <c r="CX17" s="619"/>
      <c r="CY17" s="620"/>
      <c r="CZ17" s="671">
        <v>7</v>
      </c>
      <c r="DA17" s="671"/>
      <c r="DB17" s="671"/>
      <c r="DC17" s="671"/>
      <c r="DD17" s="624" t="s">
        <v>107</v>
      </c>
      <c r="DE17" s="619"/>
      <c r="DF17" s="619"/>
      <c r="DG17" s="619"/>
      <c r="DH17" s="619"/>
      <c r="DI17" s="619"/>
      <c r="DJ17" s="619"/>
      <c r="DK17" s="619"/>
      <c r="DL17" s="619"/>
      <c r="DM17" s="619"/>
      <c r="DN17" s="619"/>
      <c r="DO17" s="619"/>
      <c r="DP17" s="620"/>
      <c r="DQ17" s="624">
        <v>1513752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346179</v>
      </c>
      <c r="S18" s="619"/>
      <c r="T18" s="619"/>
      <c r="U18" s="619"/>
      <c r="V18" s="619"/>
      <c r="W18" s="619"/>
      <c r="X18" s="619"/>
      <c r="Y18" s="620"/>
      <c r="Z18" s="671">
        <v>1.3</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35</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28676</v>
      </c>
      <c r="BH19" s="619"/>
      <c r="BI19" s="619"/>
      <c r="BJ19" s="619"/>
      <c r="BK19" s="619"/>
      <c r="BL19" s="619"/>
      <c r="BM19" s="619"/>
      <c r="BN19" s="620"/>
      <c r="BO19" s="671">
        <v>0.5</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10847717</v>
      </c>
      <c r="S20" s="619"/>
      <c r="T20" s="619"/>
      <c r="U20" s="619"/>
      <c r="V20" s="619"/>
      <c r="W20" s="619"/>
      <c r="X20" s="619"/>
      <c r="Y20" s="620"/>
      <c r="Z20" s="671">
        <v>42.1</v>
      </c>
      <c r="AA20" s="671"/>
      <c r="AB20" s="671"/>
      <c r="AC20" s="671"/>
      <c r="AD20" s="672">
        <v>10501503</v>
      </c>
      <c r="AE20" s="672"/>
      <c r="AF20" s="672"/>
      <c r="AG20" s="672"/>
      <c r="AH20" s="672"/>
      <c r="AI20" s="672"/>
      <c r="AJ20" s="672"/>
      <c r="AK20" s="672"/>
      <c r="AL20" s="641">
        <v>98.6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28676</v>
      </c>
      <c r="BH20" s="619"/>
      <c r="BI20" s="619"/>
      <c r="BJ20" s="619"/>
      <c r="BK20" s="619"/>
      <c r="BL20" s="619"/>
      <c r="BM20" s="619"/>
      <c r="BN20" s="620"/>
      <c r="BO20" s="671">
        <v>0.5</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25123476</v>
      </c>
      <c r="CS20" s="619"/>
      <c r="CT20" s="619"/>
      <c r="CU20" s="619"/>
      <c r="CV20" s="619"/>
      <c r="CW20" s="619"/>
      <c r="CX20" s="619"/>
      <c r="CY20" s="620"/>
      <c r="CZ20" s="671">
        <v>100</v>
      </c>
      <c r="DA20" s="671"/>
      <c r="DB20" s="671"/>
      <c r="DC20" s="671"/>
      <c r="DD20" s="624">
        <v>6757220</v>
      </c>
      <c r="DE20" s="619"/>
      <c r="DF20" s="619"/>
      <c r="DG20" s="619"/>
      <c r="DH20" s="619"/>
      <c r="DI20" s="619"/>
      <c r="DJ20" s="619"/>
      <c r="DK20" s="619"/>
      <c r="DL20" s="619"/>
      <c r="DM20" s="619"/>
      <c r="DN20" s="619"/>
      <c r="DO20" s="619"/>
      <c r="DP20" s="620"/>
      <c r="DQ20" s="624">
        <v>12101152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7025</v>
      </c>
      <c r="S21" s="619"/>
      <c r="T21" s="619"/>
      <c r="U21" s="619"/>
      <c r="V21" s="619"/>
      <c r="W21" s="619"/>
      <c r="X21" s="619"/>
      <c r="Y21" s="620"/>
      <c r="Z21" s="671">
        <v>0</v>
      </c>
      <c r="AA21" s="671"/>
      <c r="AB21" s="671"/>
      <c r="AC21" s="671"/>
      <c r="AD21" s="672">
        <v>7025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28676</v>
      </c>
      <c r="BH21" s="619"/>
      <c r="BI21" s="619"/>
      <c r="BJ21" s="619"/>
      <c r="BK21" s="619"/>
      <c r="BL21" s="619"/>
      <c r="BM21" s="619"/>
      <c r="BN21" s="620"/>
      <c r="BO21" s="671">
        <v>0.5</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477637</v>
      </c>
      <c r="S22" s="619"/>
      <c r="T22" s="619"/>
      <c r="U22" s="619"/>
      <c r="V22" s="619"/>
      <c r="W22" s="619"/>
      <c r="X22" s="619"/>
      <c r="Y22" s="620"/>
      <c r="Z22" s="671">
        <v>1.9</v>
      </c>
      <c r="AA22" s="671"/>
      <c r="AB22" s="671"/>
      <c r="AC22" s="671"/>
      <c r="AD22" s="672">
        <v>166</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362436</v>
      </c>
      <c r="S23" s="619"/>
      <c r="T23" s="619"/>
      <c r="U23" s="619"/>
      <c r="V23" s="619"/>
      <c r="W23" s="619"/>
      <c r="X23" s="619"/>
      <c r="Y23" s="620"/>
      <c r="Z23" s="671">
        <v>1.4</v>
      </c>
      <c r="AA23" s="671"/>
      <c r="AB23" s="671"/>
      <c r="AC23" s="671"/>
      <c r="AD23" s="672">
        <v>29780</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107166</v>
      </c>
      <c r="S24" s="619"/>
      <c r="T24" s="619"/>
      <c r="U24" s="619"/>
      <c r="V24" s="619"/>
      <c r="W24" s="619"/>
      <c r="X24" s="619"/>
      <c r="Y24" s="620"/>
      <c r="Z24" s="671">
        <v>0.4</v>
      </c>
      <c r="AA24" s="671"/>
      <c r="AB24" s="671"/>
      <c r="AC24" s="671"/>
      <c r="AD24" s="672">
        <v>1047</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11569842</v>
      </c>
      <c r="CS24" s="669"/>
      <c r="CT24" s="669"/>
      <c r="CU24" s="669"/>
      <c r="CV24" s="669"/>
      <c r="CW24" s="669"/>
      <c r="CX24" s="669"/>
      <c r="CY24" s="716"/>
      <c r="CZ24" s="720">
        <v>46.1</v>
      </c>
      <c r="DA24" s="721"/>
      <c r="DB24" s="721"/>
      <c r="DC24" s="722"/>
      <c r="DD24" s="715">
        <v>5964372</v>
      </c>
      <c r="DE24" s="669"/>
      <c r="DF24" s="669"/>
      <c r="DG24" s="669"/>
      <c r="DH24" s="669"/>
      <c r="DI24" s="669"/>
      <c r="DJ24" s="669"/>
      <c r="DK24" s="716"/>
      <c r="DL24" s="715">
        <v>5955603</v>
      </c>
      <c r="DM24" s="669"/>
      <c r="DN24" s="669"/>
      <c r="DO24" s="669"/>
      <c r="DP24" s="669"/>
      <c r="DQ24" s="669"/>
      <c r="DR24" s="669"/>
      <c r="DS24" s="669"/>
      <c r="DT24" s="669"/>
      <c r="DU24" s="669"/>
      <c r="DV24" s="716"/>
      <c r="DW24" s="717">
        <v>52.4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4677245</v>
      </c>
      <c r="S25" s="619"/>
      <c r="T25" s="619"/>
      <c r="U25" s="619"/>
      <c r="V25" s="619"/>
      <c r="W25" s="619"/>
      <c r="X25" s="619"/>
      <c r="Y25" s="620"/>
      <c r="Z25" s="671">
        <v>18.2</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2838876</v>
      </c>
      <c r="CS25" s="637"/>
      <c r="CT25" s="637"/>
      <c r="CU25" s="637"/>
      <c r="CV25" s="637"/>
      <c r="CW25" s="637"/>
      <c r="CX25" s="637"/>
      <c r="CY25" s="638"/>
      <c r="CZ25" s="621">
        <v>11.3</v>
      </c>
      <c r="DA25" s="639"/>
      <c r="DB25" s="639"/>
      <c r="DC25" s="640"/>
      <c r="DD25" s="624">
        <v>2635885</v>
      </c>
      <c r="DE25" s="637"/>
      <c r="DF25" s="637"/>
      <c r="DG25" s="637"/>
      <c r="DH25" s="637"/>
      <c r="DI25" s="637"/>
      <c r="DJ25" s="637"/>
      <c r="DK25" s="638"/>
      <c r="DL25" s="624">
        <v>2627116</v>
      </c>
      <c r="DM25" s="637"/>
      <c r="DN25" s="637"/>
      <c r="DO25" s="637"/>
      <c r="DP25" s="637"/>
      <c r="DQ25" s="637"/>
      <c r="DR25" s="637"/>
      <c r="DS25" s="637"/>
      <c r="DT25" s="637"/>
      <c r="DU25" s="637"/>
      <c r="DV25" s="638"/>
      <c r="DW25" s="641">
        <v>23.1</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1741230</v>
      </c>
      <c r="CS26" s="619"/>
      <c r="CT26" s="619"/>
      <c r="CU26" s="619"/>
      <c r="CV26" s="619"/>
      <c r="CW26" s="619"/>
      <c r="CX26" s="619"/>
      <c r="CY26" s="620"/>
      <c r="CZ26" s="621">
        <v>6.9</v>
      </c>
      <c r="DA26" s="639"/>
      <c r="DB26" s="639"/>
      <c r="DC26" s="640"/>
      <c r="DD26" s="624">
        <v>1601983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5553905</v>
      </c>
      <c r="S27" s="619"/>
      <c r="T27" s="619"/>
      <c r="U27" s="619"/>
      <c r="V27" s="619"/>
      <c r="W27" s="619"/>
      <c r="X27" s="619"/>
      <c r="Y27" s="620"/>
      <c r="Z27" s="671">
        <v>21.6</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5820436</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6969901</v>
      </c>
      <c r="CS27" s="637"/>
      <c r="CT27" s="637"/>
      <c r="CU27" s="637"/>
      <c r="CV27" s="637"/>
      <c r="CW27" s="637"/>
      <c r="CX27" s="637"/>
      <c r="CY27" s="638"/>
      <c r="CZ27" s="621">
        <v>27.7</v>
      </c>
      <c r="DA27" s="639"/>
      <c r="DB27" s="639"/>
      <c r="DC27" s="640"/>
      <c r="DD27" s="624">
        <v>1814735</v>
      </c>
      <c r="DE27" s="637"/>
      <c r="DF27" s="637"/>
      <c r="DG27" s="637"/>
      <c r="DH27" s="637"/>
      <c r="DI27" s="637"/>
      <c r="DJ27" s="637"/>
      <c r="DK27" s="638"/>
      <c r="DL27" s="624">
        <v>1814735</v>
      </c>
      <c r="DM27" s="637"/>
      <c r="DN27" s="637"/>
      <c r="DO27" s="637"/>
      <c r="DP27" s="637"/>
      <c r="DQ27" s="637"/>
      <c r="DR27" s="637"/>
      <c r="DS27" s="637"/>
      <c r="DT27" s="637"/>
      <c r="DU27" s="637"/>
      <c r="DV27" s="638"/>
      <c r="DW27" s="641">
        <v>16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102966</v>
      </c>
      <c r="S28" s="619"/>
      <c r="T28" s="619"/>
      <c r="U28" s="619"/>
      <c r="V28" s="619"/>
      <c r="W28" s="619"/>
      <c r="X28" s="619"/>
      <c r="Y28" s="620"/>
      <c r="Z28" s="671">
        <v>0.4</v>
      </c>
      <c r="AA28" s="671"/>
      <c r="AB28" s="671"/>
      <c r="AC28" s="671"/>
      <c r="AD28" s="672">
        <v>95415</v>
      </c>
      <c r="AE28" s="672"/>
      <c r="AF28" s="672"/>
      <c r="AG28" s="672"/>
      <c r="AH28" s="672"/>
      <c r="AI28" s="672"/>
      <c r="AJ28" s="672"/>
      <c r="AK28" s="672"/>
      <c r="AL28" s="641">
        <v>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1761065</v>
      </c>
      <c r="CS28" s="619"/>
      <c r="CT28" s="619"/>
      <c r="CU28" s="619"/>
      <c r="CV28" s="619"/>
      <c r="CW28" s="619"/>
      <c r="CX28" s="619"/>
      <c r="CY28" s="620"/>
      <c r="CZ28" s="621">
        <v>7</v>
      </c>
      <c r="DA28" s="639"/>
      <c r="DB28" s="639"/>
      <c r="DC28" s="640"/>
      <c r="DD28" s="624">
        <v>1513752</v>
      </c>
      <c r="DE28" s="619"/>
      <c r="DF28" s="619"/>
      <c r="DG28" s="619"/>
      <c r="DH28" s="619"/>
      <c r="DI28" s="619"/>
      <c r="DJ28" s="619"/>
      <c r="DK28" s="620"/>
      <c r="DL28" s="624">
        <v>1513752</v>
      </c>
      <c r="DM28" s="619"/>
      <c r="DN28" s="619"/>
      <c r="DO28" s="619"/>
      <c r="DP28" s="619"/>
      <c r="DQ28" s="619"/>
      <c r="DR28" s="619"/>
      <c r="DS28" s="619"/>
      <c r="DT28" s="619"/>
      <c r="DU28" s="619"/>
      <c r="DV28" s="620"/>
      <c r="DW28" s="641">
        <v>13.3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15623</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1759477</v>
      </c>
      <c r="CS29" s="637"/>
      <c r="CT29" s="637"/>
      <c r="CU29" s="637"/>
      <c r="CV29" s="637"/>
      <c r="CW29" s="637"/>
      <c r="CX29" s="637"/>
      <c r="CY29" s="638"/>
      <c r="CZ29" s="621">
        <v>7</v>
      </c>
      <c r="DA29" s="639"/>
      <c r="DB29" s="639"/>
      <c r="DC29" s="640"/>
      <c r="DD29" s="624">
        <v>1512164</v>
      </c>
      <c r="DE29" s="637"/>
      <c r="DF29" s="637"/>
      <c r="DG29" s="637"/>
      <c r="DH29" s="637"/>
      <c r="DI29" s="637"/>
      <c r="DJ29" s="637"/>
      <c r="DK29" s="638"/>
      <c r="DL29" s="624">
        <v>1512164</v>
      </c>
      <c r="DM29" s="637"/>
      <c r="DN29" s="637"/>
      <c r="DO29" s="637"/>
      <c r="DP29" s="637"/>
      <c r="DQ29" s="637"/>
      <c r="DR29" s="637"/>
      <c r="DS29" s="637"/>
      <c r="DT29" s="637"/>
      <c r="DU29" s="637"/>
      <c r="DV29" s="638"/>
      <c r="DW29" s="641">
        <v>13.3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11692</v>
      </c>
      <c r="S30" s="619"/>
      <c r="T30" s="619"/>
      <c r="U30" s="619"/>
      <c r="V30" s="619"/>
      <c r="W30" s="619"/>
      <c r="X30" s="619"/>
      <c r="Y30" s="620"/>
      <c r="Z30" s="671">
        <v>0</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96.1</v>
      </c>
      <c r="BN30" s="685"/>
      <c r="BO30" s="685"/>
      <c r="BP30" s="685"/>
      <c r="BQ30" s="687"/>
      <c r="BR30" s="684">
        <v>98.3</v>
      </c>
      <c r="BS30" s="685"/>
      <c r="BT30" s="685"/>
      <c r="BU30" s="685"/>
      <c r="BV30" s="685"/>
      <c r="BW30" s="685"/>
      <c r="BX30" s="686">
        <v>95.1</v>
      </c>
      <c r="BY30" s="685"/>
      <c r="BZ30" s="685"/>
      <c r="CA30" s="685"/>
      <c r="CB30" s="687"/>
      <c r="CD30" s="690"/>
      <c r="CE30" s="691"/>
      <c r="CF30" s="655" t="s">
        <v>289</v>
      </c>
      <c r="CG30" s="652"/>
      <c r="CH30" s="652"/>
      <c r="CI30" s="652"/>
      <c r="CJ30" s="652"/>
      <c r="CK30" s="652"/>
      <c r="CL30" s="652"/>
      <c r="CM30" s="652"/>
      <c r="CN30" s="652"/>
      <c r="CO30" s="652"/>
      <c r="CP30" s="652"/>
      <c r="CQ30" s="653"/>
      <c r="CR30" s="618">
        <v>1476964</v>
      </c>
      <c r="CS30" s="619"/>
      <c r="CT30" s="619"/>
      <c r="CU30" s="619"/>
      <c r="CV30" s="619"/>
      <c r="CW30" s="619"/>
      <c r="CX30" s="619"/>
      <c r="CY30" s="620"/>
      <c r="CZ30" s="621">
        <v>5.9</v>
      </c>
      <c r="DA30" s="639"/>
      <c r="DB30" s="639"/>
      <c r="DC30" s="640"/>
      <c r="DD30" s="624">
        <v>1272987</v>
      </c>
      <c r="DE30" s="619"/>
      <c r="DF30" s="619"/>
      <c r="DG30" s="619"/>
      <c r="DH30" s="619"/>
      <c r="DI30" s="619"/>
      <c r="DJ30" s="619"/>
      <c r="DK30" s="620"/>
      <c r="DL30" s="624">
        <v>1272987</v>
      </c>
      <c r="DM30" s="619"/>
      <c r="DN30" s="619"/>
      <c r="DO30" s="619"/>
      <c r="DP30" s="619"/>
      <c r="DQ30" s="619"/>
      <c r="DR30" s="619"/>
      <c r="DS30" s="619"/>
      <c r="DT30" s="619"/>
      <c r="DU30" s="619"/>
      <c r="DV30" s="620"/>
      <c r="DW30" s="641">
        <v>11.2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521599</v>
      </c>
      <c r="S31" s="619"/>
      <c r="T31" s="619"/>
      <c r="U31" s="619"/>
      <c r="V31" s="619"/>
      <c r="W31" s="619"/>
      <c r="X31" s="619"/>
      <c r="Y31" s="620"/>
      <c r="Z31" s="671">
        <v>2</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98.7</v>
      </c>
      <c r="BH31" s="637"/>
      <c r="BI31" s="637"/>
      <c r="BJ31" s="637"/>
      <c r="BK31" s="637"/>
      <c r="BL31" s="637"/>
      <c r="BM31" s="673">
        <v>96.6</v>
      </c>
      <c r="BN31" s="683"/>
      <c r="BO31" s="683"/>
      <c r="BP31" s="683"/>
      <c r="BQ31" s="647"/>
      <c r="BR31" s="682">
        <v>98.9</v>
      </c>
      <c r="BS31" s="637"/>
      <c r="BT31" s="637"/>
      <c r="BU31" s="637"/>
      <c r="BV31" s="637"/>
      <c r="BW31" s="637"/>
      <c r="BX31" s="673">
        <v>96.3</v>
      </c>
      <c r="BY31" s="683"/>
      <c r="BZ31" s="683"/>
      <c r="CA31" s="683"/>
      <c r="CB31" s="647"/>
      <c r="CD31" s="690"/>
      <c r="CE31" s="691"/>
      <c r="CF31" s="655" t="s">
        <v>293</v>
      </c>
      <c r="CG31" s="652"/>
      <c r="CH31" s="652"/>
      <c r="CI31" s="652"/>
      <c r="CJ31" s="652"/>
      <c r="CK31" s="652"/>
      <c r="CL31" s="652"/>
      <c r="CM31" s="652"/>
      <c r="CN31" s="652"/>
      <c r="CO31" s="652"/>
      <c r="CP31" s="652"/>
      <c r="CQ31" s="653"/>
      <c r="CR31" s="618">
        <v>282513</v>
      </c>
      <c r="CS31" s="637"/>
      <c r="CT31" s="637"/>
      <c r="CU31" s="637"/>
      <c r="CV31" s="637"/>
      <c r="CW31" s="637"/>
      <c r="CX31" s="637"/>
      <c r="CY31" s="638"/>
      <c r="CZ31" s="621">
        <v>1.1000000000000001</v>
      </c>
      <c r="DA31" s="639"/>
      <c r="DB31" s="639"/>
      <c r="DC31" s="640"/>
      <c r="DD31" s="624">
        <v>239177</v>
      </c>
      <c r="DE31" s="637"/>
      <c r="DF31" s="637"/>
      <c r="DG31" s="637"/>
      <c r="DH31" s="637"/>
      <c r="DI31" s="637"/>
      <c r="DJ31" s="637"/>
      <c r="DK31" s="638"/>
      <c r="DL31" s="624">
        <v>239177</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591955</v>
      </c>
      <c r="S32" s="619"/>
      <c r="T32" s="619"/>
      <c r="U32" s="619"/>
      <c r="V32" s="619"/>
      <c r="W32" s="619"/>
      <c r="X32" s="619"/>
      <c r="Y32" s="620"/>
      <c r="Z32" s="671">
        <v>2.2999999999999998</v>
      </c>
      <c r="AA32" s="671"/>
      <c r="AB32" s="671"/>
      <c r="AC32" s="671"/>
      <c r="AD32" s="672">
        <v>13149</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98.3</v>
      </c>
      <c r="BH32" s="603"/>
      <c r="BI32" s="603"/>
      <c r="BJ32" s="603"/>
      <c r="BK32" s="603"/>
      <c r="BL32" s="603"/>
      <c r="BM32" s="666">
        <v>95.1</v>
      </c>
      <c r="BN32" s="603"/>
      <c r="BO32" s="603"/>
      <c r="BP32" s="603"/>
      <c r="BQ32" s="660"/>
      <c r="BR32" s="681">
        <v>97.5</v>
      </c>
      <c r="BS32" s="603"/>
      <c r="BT32" s="603"/>
      <c r="BU32" s="603"/>
      <c r="BV32" s="603"/>
      <c r="BW32" s="603"/>
      <c r="BX32" s="666">
        <v>93.6</v>
      </c>
      <c r="BY32" s="603"/>
      <c r="BZ32" s="603"/>
      <c r="CA32" s="603"/>
      <c r="CB32" s="660"/>
      <c r="CD32" s="692"/>
      <c r="CE32" s="693"/>
      <c r="CF32" s="655" t="s">
        <v>296</v>
      </c>
      <c r="CG32" s="652"/>
      <c r="CH32" s="652"/>
      <c r="CI32" s="652"/>
      <c r="CJ32" s="652"/>
      <c r="CK32" s="652"/>
      <c r="CL32" s="652"/>
      <c r="CM32" s="652"/>
      <c r="CN32" s="652"/>
      <c r="CO32" s="652"/>
      <c r="CP32" s="652"/>
      <c r="CQ32" s="653"/>
      <c r="CR32" s="618">
        <v>1588</v>
      </c>
      <c r="CS32" s="619"/>
      <c r="CT32" s="619"/>
      <c r="CU32" s="619"/>
      <c r="CV32" s="619"/>
      <c r="CW32" s="619"/>
      <c r="CX32" s="619"/>
      <c r="CY32" s="620"/>
      <c r="CZ32" s="621">
        <v>0</v>
      </c>
      <c r="DA32" s="639"/>
      <c r="DB32" s="639"/>
      <c r="DC32" s="640"/>
      <c r="DD32" s="624">
        <v>1588</v>
      </c>
      <c r="DE32" s="619"/>
      <c r="DF32" s="619"/>
      <c r="DG32" s="619"/>
      <c r="DH32" s="619"/>
      <c r="DI32" s="619"/>
      <c r="DJ32" s="619"/>
      <c r="DK32" s="620"/>
      <c r="DL32" s="624">
        <v>1588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2481812</v>
      </c>
      <c r="S33" s="619"/>
      <c r="T33" s="619"/>
      <c r="U33" s="619"/>
      <c r="V33" s="619"/>
      <c r="W33" s="619"/>
      <c r="X33" s="619"/>
      <c r="Y33" s="620"/>
      <c r="Z33" s="671">
        <v>9.6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6789156</v>
      </c>
      <c r="CS33" s="637"/>
      <c r="CT33" s="637"/>
      <c r="CU33" s="637"/>
      <c r="CV33" s="637"/>
      <c r="CW33" s="637"/>
      <c r="CX33" s="637"/>
      <c r="CY33" s="638"/>
      <c r="CZ33" s="621">
        <v>27</v>
      </c>
      <c r="DA33" s="639"/>
      <c r="DB33" s="639"/>
      <c r="DC33" s="640"/>
      <c r="DD33" s="624">
        <v>5208691</v>
      </c>
      <c r="DE33" s="637"/>
      <c r="DF33" s="637"/>
      <c r="DG33" s="637"/>
      <c r="DH33" s="637"/>
      <c r="DI33" s="637"/>
      <c r="DJ33" s="637"/>
      <c r="DK33" s="638"/>
      <c r="DL33" s="624">
        <v>4153658</v>
      </c>
      <c r="DM33" s="637"/>
      <c r="DN33" s="637"/>
      <c r="DO33" s="637"/>
      <c r="DP33" s="637"/>
      <c r="DQ33" s="637"/>
      <c r="DR33" s="637"/>
      <c r="DS33" s="637"/>
      <c r="DT33" s="637"/>
      <c r="DU33" s="637"/>
      <c r="DV33" s="638"/>
      <c r="DW33" s="641">
        <v>36.5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2651019</v>
      </c>
      <c r="CS34" s="619"/>
      <c r="CT34" s="619"/>
      <c r="CU34" s="619"/>
      <c r="CV34" s="619"/>
      <c r="CW34" s="619"/>
      <c r="CX34" s="619"/>
      <c r="CY34" s="620"/>
      <c r="CZ34" s="621">
        <v>10.6</v>
      </c>
      <c r="DA34" s="639"/>
      <c r="DB34" s="639"/>
      <c r="DC34" s="640"/>
      <c r="DD34" s="624">
        <v>2001447</v>
      </c>
      <c r="DE34" s="619"/>
      <c r="DF34" s="619"/>
      <c r="DG34" s="619"/>
      <c r="DH34" s="619"/>
      <c r="DI34" s="619"/>
      <c r="DJ34" s="619"/>
      <c r="DK34" s="620"/>
      <c r="DL34" s="624">
        <v>1774335</v>
      </c>
      <c r="DM34" s="619"/>
      <c r="DN34" s="619"/>
      <c r="DO34" s="619"/>
      <c r="DP34" s="619"/>
      <c r="DQ34" s="619"/>
      <c r="DR34" s="619"/>
      <c r="DS34" s="619"/>
      <c r="DT34" s="619"/>
      <c r="DU34" s="619"/>
      <c r="DV34" s="620"/>
      <c r="DW34" s="641">
        <v>15.6</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723212</v>
      </c>
      <c r="S35" s="619"/>
      <c r="T35" s="619"/>
      <c r="U35" s="619"/>
      <c r="V35" s="619"/>
      <c r="W35" s="619"/>
      <c r="X35" s="619"/>
      <c r="Y35" s="620"/>
      <c r="Z35" s="671">
        <v>2.8</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2073668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-584722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427700</v>
      </c>
      <c r="CS35" s="637"/>
      <c r="CT35" s="637"/>
      <c r="CU35" s="637"/>
      <c r="CV35" s="637"/>
      <c r="CW35" s="637"/>
      <c r="CX35" s="637"/>
      <c r="CY35" s="638"/>
      <c r="CZ35" s="621">
        <v>1.7</v>
      </c>
      <c r="DA35" s="639"/>
      <c r="DB35" s="639"/>
      <c r="DC35" s="640"/>
      <c r="DD35" s="624">
        <v>371276</v>
      </c>
      <c r="DE35" s="637"/>
      <c r="DF35" s="637"/>
      <c r="DG35" s="637"/>
      <c r="DH35" s="637"/>
      <c r="DI35" s="637"/>
      <c r="DJ35" s="637"/>
      <c r="DK35" s="638"/>
      <c r="DL35" s="624">
        <v>293499</v>
      </c>
      <c r="DM35" s="637"/>
      <c r="DN35" s="637"/>
      <c r="DO35" s="637"/>
      <c r="DP35" s="637"/>
      <c r="DQ35" s="637"/>
      <c r="DR35" s="637"/>
      <c r="DS35" s="637"/>
      <c r="DT35" s="637"/>
      <c r="DU35" s="637"/>
      <c r="DV35" s="638"/>
      <c r="DW35" s="641">
        <v>2.6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25758778</v>
      </c>
      <c r="S36" s="659"/>
      <c r="T36" s="659"/>
      <c r="U36" s="659"/>
      <c r="V36" s="659"/>
      <c r="W36" s="659"/>
      <c r="X36" s="659"/>
      <c r="Y36" s="662"/>
      <c r="Z36" s="663">
        <v>100</v>
      </c>
      <c r="AA36" s="663"/>
      <c r="AB36" s="663"/>
      <c r="AC36" s="663"/>
      <c r="AD36" s="664">
        <v>10648085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323050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-730072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1593622</v>
      </c>
      <c r="CS36" s="619"/>
      <c r="CT36" s="619"/>
      <c r="CU36" s="619"/>
      <c r="CV36" s="619"/>
      <c r="CW36" s="619"/>
      <c r="CX36" s="619"/>
      <c r="CY36" s="620"/>
      <c r="CZ36" s="621">
        <v>6.3</v>
      </c>
      <c r="DA36" s="639"/>
      <c r="DB36" s="639"/>
      <c r="DC36" s="640"/>
      <c r="DD36" s="624">
        <v>1096526</v>
      </c>
      <c r="DE36" s="619"/>
      <c r="DF36" s="619"/>
      <c r="DG36" s="619"/>
      <c r="DH36" s="619"/>
      <c r="DI36" s="619"/>
      <c r="DJ36" s="619"/>
      <c r="DK36" s="620"/>
      <c r="DL36" s="624">
        <v>797186</v>
      </c>
      <c r="DM36" s="619"/>
      <c r="DN36" s="619"/>
      <c r="DO36" s="619"/>
      <c r="DP36" s="619"/>
      <c r="DQ36" s="619"/>
      <c r="DR36" s="619"/>
      <c r="DS36" s="619"/>
      <c r="DT36" s="619"/>
      <c r="DU36" s="619"/>
      <c r="DV36" s="620"/>
      <c r="DW36" s="641">
        <v>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7813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8455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595652</v>
      </c>
      <c r="CS37" s="637"/>
      <c r="CT37" s="637"/>
      <c r="CU37" s="637"/>
      <c r="CV37" s="637"/>
      <c r="CW37" s="637"/>
      <c r="CX37" s="637"/>
      <c r="CY37" s="638"/>
      <c r="CZ37" s="621">
        <v>2.4</v>
      </c>
      <c r="DA37" s="639"/>
      <c r="DB37" s="639"/>
      <c r="DC37" s="640"/>
      <c r="DD37" s="624">
        <v>595652</v>
      </c>
      <c r="DE37" s="637"/>
      <c r="DF37" s="637"/>
      <c r="DG37" s="637"/>
      <c r="DH37" s="637"/>
      <c r="DI37" s="637"/>
      <c r="DJ37" s="637"/>
      <c r="DK37" s="638"/>
      <c r="DL37" s="624">
        <v>506778</v>
      </c>
      <c r="DM37" s="637"/>
      <c r="DN37" s="637"/>
      <c r="DO37" s="637"/>
      <c r="DP37" s="637"/>
      <c r="DQ37" s="637"/>
      <c r="DR37" s="637"/>
      <c r="DS37" s="637"/>
      <c r="DT37" s="637"/>
      <c r="DU37" s="637"/>
      <c r="DV37" s="638"/>
      <c r="DW37" s="641">
        <v>4.5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68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16132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2065855</v>
      </c>
      <c r="CS38" s="619"/>
      <c r="CT38" s="619"/>
      <c r="CU38" s="619"/>
      <c r="CV38" s="619"/>
      <c r="CW38" s="619"/>
      <c r="CX38" s="619"/>
      <c r="CY38" s="620"/>
      <c r="CZ38" s="621">
        <v>8.1999999999999993</v>
      </c>
      <c r="DA38" s="639"/>
      <c r="DB38" s="639"/>
      <c r="DC38" s="640"/>
      <c r="DD38" s="624">
        <v>1695958</v>
      </c>
      <c r="DE38" s="619"/>
      <c r="DF38" s="619"/>
      <c r="DG38" s="619"/>
      <c r="DH38" s="619"/>
      <c r="DI38" s="619"/>
      <c r="DJ38" s="619"/>
      <c r="DK38" s="620"/>
      <c r="DL38" s="624">
        <v>1279918</v>
      </c>
      <c r="DM38" s="619"/>
      <c r="DN38" s="619"/>
      <c r="DO38" s="619"/>
      <c r="DP38" s="619"/>
      <c r="DQ38" s="619"/>
      <c r="DR38" s="619"/>
      <c r="DS38" s="619"/>
      <c r="DT38" s="619"/>
      <c r="DU38" s="619"/>
      <c r="DV38" s="620"/>
      <c r="DW38" s="641">
        <v>11.3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39240</v>
      </c>
      <c r="CS39" s="637"/>
      <c r="CT39" s="637"/>
      <c r="CU39" s="637"/>
      <c r="CV39" s="637"/>
      <c r="CW39" s="637"/>
      <c r="CX39" s="637"/>
      <c r="CY39" s="638"/>
      <c r="CZ39" s="621">
        <v>0.2</v>
      </c>
      <c r="DA39" s="639"/>
      <c r="DB39" s="639"/>
      <c r="DC39" s="640"/>
      <c r="DD39" s="624">
        <v>34764</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858855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160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11720</v>
      </c>
      <c r="CS40" s="619"/>
      <c r="CT40" s="619"/>
      <c r="CU40" s="619"/>
      <c r="CV40" s="619"/>
      <c r="CW40" s="619"/>
      <c r="CX40" s="619"/>
      <c r="CY40" s="620"/>
      <c r="CZ40" s="621">
        <v>0</v>
      </c>
      <c r="DA40" s="639"/>
      <c r="DB40" s="639"/>
      <c r="DC40" s="640"/>
      <c r="DD40" s="624">
        <v>8720</v>
      </c>
      <c r="DE40" s="619"/>
      <c r="DF40" s="619"/>
      <c r="DG40" s="619"/>
      <c r="DH40" s="619"/>
      <c r="DI40" s="619"/>
      <c r="DJ40" s="619"/>
      <c r="DK40" s="620"/>
      <c r="DL40" s="624">
        <v>8720</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883882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6764478</v>
      </c>
      <c r="CS42" s="619"/>
      <c r="CT42" s="619"/>
      <c r="CU42" s="619"/>
      <c r="CV42" s="619"/>
      <c r="CW42" s="619"/>
      <c r="CX42" s="619"/>
      <c r="CY42" s="620"/>
      <c r="CZ42" s="621">
        <v>26.9</v>
      </c>
      <c r="DA42" s="622"/>
      <c r="DB42" s="622"/>
      <c r="DC42" s="623"/>
      <c r="DD42" s="624">
        <v>928089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131149</v>
      </c>
      <c r="CS43" s="637"/>
      <c r="CT43" s="637"/>
      <c r="CU43" s="637"/>
      <c r="CV43" s="637"/>
      <c r="CW43" s="637"/>
      <c r="CX43" s="637"/>
      <c r="CY43" s="638"/>
      <c r="CZ43" s="621">
        <v>0.5</v>
      </c>
      <c r="DA43" s="639"/>
      <c r="DB43" s="639"/>
      <c r="DC43" s="640"/>
      <c r="DD43" s="624">
        <v>131149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6757220</v>
      </c>
      <c r="CS44" s="619"/>
      <c r="CT44" s="619"/>
      <c r="CU44" s="619"/>
      <c r="CV44" s="619"/>
      <c r="CW44" s="619"/>
      <c r="CX44" s="619"/>
      <c r="CY44" s="620"/>
      <c r="CZ44" s="621">
        <v>26.9</v>
      </c>
      <c r="DA44" s="622"/>
      <c r="DB44" s="622"/>
      <c r="DC44" s="623"/>
      <c r="DD44" s="624">
        <v>924157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5325773</v>
      </c>
      <c r="CS45" s="637"/>
      <c r="CT45" s="637"/>
      <c r="CU45" s="637"/>
      <c r="CV45" s="637"/>
      <c r="CW45" s="637"/>
      <c r="CX45" s="637"/>
      <c r="CY45" s="638"/>
      <c r="CZ45" s="621">
        <v>21.2</v>
      </c>
      <c r="DA45" s="639"/>
      <c r="DB45" s="639"/>
      <c r="DC45" s="640"/>
      <c r="DD45" s="624">
        <v>252850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1431447</v>
      </c>
      <c r="CS46" s="619"/>
      <c r="CT46" s="619"/>
      <c r="CU46" s="619"/>
      <c r="CV46" s="619"/>
      <c r="CW46" s="619"/>
      <c r="CX46" s="619"/>
      <c r="CY46" s="620"/>
      <c r="CZ46" s="621">
        <v>5.7</v>
      </c>
      <c r="DA46" s="622"/>
      <c r="DB46" s="622"/>
      <c r="DC46" s="623"/>
      <c r="DD46" s="624">
        <v>671307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7258</v>
      </c>
      <c r="CS47" s="637"/>
      <c r="CT47" s="637"/>
      <c r="CU47" s="637"/>
      <c r="CV47" s="637"/>
      <c r="CW47" s="637"/>
      <c r="CX47" s="637"/>
      <c r="CY47" s="638"/>
      <c r="CZ47" s="621">
        <v>0</v>
      </c>
      <c r="DA47" s="639"/>
      <c r="DB47" s="639"/>
      <c r="DC47" s="640"/>
      <c r="DD47" s="624">
        <v>3932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25123476</v>
      </c>
      <c r="CS49" s="603"/>
      <c r="CT49" s="603"/>
      <c r="CU49" s="603"/>
      <c r="CV49" s="603"/>
      <c r="CW49" s="603"/>
      <c r="CX49" s="603"/>
      <c r="CY49" s="604"/>
      <c r="CZ49" s="605">
        <v>100</v>
      </c>
      <c r="DA49" s="606"/>
      <c r="DB49" s="606"/>
      <c r="DC49" s="607"/>
      <c r="DD49" s="608">
        <v>12101152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25687</v>
      </c>
      <c r="R7" s="1131"/>
      <c r="S7" s="1131"/>
      <c r="T7" s="1131"/>
      <c r="U7" s="1131"/>
      <c r="V7" s="1131">
        <v>25054</v>
      </c>
      <c r="W7" s="1131"/>
      <c r="X7" s="1131"/>
      <c r="Y7" s="1131"/>
      <c r="Z7" s="1131"/>
      <c r="AA7" s="1131">
        <v>632</v>
      </c>
      <c r="AB7" s="1131"/>
      <c r="AC7" s="1131"/>
      <c r="AD7" s="1131"/>
      <c r="AE7" s="1132"/>
      <c r="AF7" s="1133">
        <v>219</v>
      </c>
      <c r="AG7" s="1134"/>
      <c r="AH7" s="1134"/>
      <c r="AI7" s="1134"/>
      <c r="AJ7" s="1135"/>
      <c r="AK7" s="1117">
        <v>12</v>
      </c>
      <c r="AL7" s="1118"/>
      <c r="AM7" s="1118"/>
      <c r="AN7" s="1118"/>
      <c r="AO7" s="1118"/>
      <c r="AP7" s="1118">
        <v>22979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556</v>
      </c>
      <c r="BS7" s="1121" t="s">
        <v>555</v>
      </c>
      <c r="BT7" s="1122"/>
      <c r="BU7" s="1122"/>
      <c r="BV7" s="1122"/>
      <c r="BW7" s="1122"/>
      <c r="BX7" s="1122"/>
      <c r="BY7" s="1122"/>
      <c r="BZ7" s="1122"/>
      <c r="CA7" s="1122"/>
      <c r="CB7" s="1122"/>
      <c r="CC7" s="1122"/>
      <c r="CD7" s="1122"/>
      <c r="CE7" s="1122"/>
      <c r="CF7" s="1122"/>
      <c r="CG7" s="1123"/>
      <c r="CH7" s="1114">
        <v>0</v>
      </c>
      <c r="CI7" s="1115"/>
      <c r="CJ7" s="1115"/>
      <c r="CK7" s="1115"/>
      <c r="CL7" s="1116"/>
      <c r="CM7" s="1114">
        <v>20</v>
      </c>
      <c r="CN7" s="1115"/>
      <c r="CO7" s="1115"/>
      <c r="CP7" s="1115"/>
      <c r="CQ7" s="1116"/>
      <c r="CR7" s="1114">
        <v>7</v>
      </c>
      <c r="CS7" s="1115"/>
      <c r="CT7" s="1115"/>
      <c r="CU7" s="1115"/>
      <c r="CV7" s="1116"/>
      <c r="CW7" s="1114" t="s">
        <v>554</v>
      </c>
      <c r="CX7" s="1115"/>
      <c r="CY7" s="1115"/>
      <c r="CZ7" s="1115"/>
      <c r="DA7" s="1116"/>
      <c r="DB7" s="1114" t="s">
        <v>554</v>
      </c>
      <c r="DC7" s="1115"/>
      <c r="DD7" s="1115"/>
      <c r="DE7" s="1115"/>
      <c r="DF7" s="1116"/>
      <c r="DG7" s="1114">
        <v>72</v>
      </c>
      <c r="DH7" s="1115"/>
      <c r="DI7" s="1115"/>
      <c r="DJ7" s="1115"/>
      <c r="DK7" s="1116"/>
      <c r="DL7" s="1114" t="s">
        <v>554</v>
      </c>
      <c r="DM7" s="1115"/>
      <c r="DN7" s="1115"/>
      <c r="DO7" s="1115"/>
      <c r="DP7" s="1116"/>
      <c r="DQ7" s="1114" t="s">
        <v>554</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10</v>
      </c>
      <c r="R8" s="1070"/>
      <c r="S8" s="1070"/>
      <c r="T8" s="1070"/>
      <c r="U8" s="1070"/>
      <c r="V8" s="1070">
        <v>10</v>
      </c>
      <c r="W8" s="1070"/>
      <c r="X8" s="1070"/>
      <c r="Y8" s="1070"/>
      <c r="Z8" s="1070"/>
      <c r="AA8" s="1070">
        <v>1</v>
      </c>
      <c r="AB8" s="1070"/>
      <c r="AC8" s="1070"/>
      <c r="AD8" s="1070"/>
      <c r="AE8" s="1071"/>
      <c r="AF8" s="1045">
        <v>1</v>
      </c>
      <c r="AG8" s="1046"/>
      <c r="AH8" s="1046"/>
      <c r="AI8" s="1046"/>
      <c r="AJ8" s="1047"/>
      <c r="AK8" s="1112" t="s">
        <v>540</v>
      </c>
      <c r="AL8" s="1113"/>
      <c r="AM8" s="1113"/>
      <c r="AN8" s="1113"/>
      <c r="AO8" s="1113"/>
      <c r="AP8" s="1113" t="s">
        <v>540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557</v>
      </c>
      <c r="C9" s="1064"/>
      <c r="D9" s="1064"/>
      <c r="E9" s="1064"/>
      <c r="F9" s="1064"/>
      <c r="G9" s="1064"/>
      <c r="H9" s="1064"/>
      <c r="I9" s="1064"/>
      <c r="J9" s="1064"/>
      <c r="K9" s="1064"/>
      <c r="L9" s="1064"/>
      <c r="M9" s="1064"/>
      <c r="N9" s="1064"/>
      <c r="O9" s="1064"/>
      <c r="P9" s="1065"/>
      <c r="Q9" s="1069">
        <v>120</v>
      </c>
      <c r="R9" s="1070"/>
      <c r="S9" s="1070"/>
      <c r="T9" s="1070"/>
      <c r="U9" s="1070"/>
      <c r="V9" s="1070">
        <v>117</v>
      </c>
      <c r="W9" s="1070"/>
      <c r="X9" s="1070"/>
      <c r="Y9" s="1070"/>
      <c r="Z9" s="1070"/>
      <c r="AA9" s="1070">
        <v>3</v>
      </c>
      <c r="AB9" s="1070"/>
      <c r="AC9" s="1070"/>
      <c r="AD9" s="1070"/>
      <c r="AE9" s="1071"/>
      <c r="AF9" s="1045">
        <v>3</v>
      </c>
      <c r="AG9" s="1046"/>
      <c r="AH9" s="1046"/>
      <c r="AI9" s="1046"/>
      <c r="AJ9" s="1047"/>
      <c r="AK9" s="1112">
        <v>100</v>
      </c>
      <c r="AL9" s="1113"/>
      <c r="AM9" s="1113"/>
      <c r="AN9" s="1113"/>
      <c r="AO9" s="1113"/>
      <c r="AP9" s="1113">
        <v>246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25803</v>
      </c>
      <c r="R23" s="1095"/>
      <c r="S23" s="1095"/>
      <c r="T23" s="1095"/>
      <c r="U23" s="1095"/>
      <c r="V23" s="1095">
        <v>25168</v>
      </c>
      <c r="W23" s="1095"/>
      <c r="X23" s="1095"/>
      <c r="Y23" s="1095"/>
      <c r="Z23" s="1095"/>
      <c r="AA23" s="1095">
        <v>635</v>
      </c>
      <c r="AB23" s="1095"/>
      <c r="AC23" s="1095"/>
      <c r="AD23" s="1095"/>
      <c r="AE23" s="1096"/>
      <c r="AF23" s="1097">
        <v>222</v>
      </c>
      <c r="AG23" s="1095"/>
      <c r="AH23" s="1095"/>
      <c r="AI23" s="1095"/>
      <c r="AJ23" s="1098"/>
      <c r="AK23" s="1099"/>
      <c r="AL23" s="1100"/>
      <c r="AM23" s="1100"/>
      <c r="AN23" s="1100"/>
      <c r="AO23" s="1100"/>
      <c r="AP23" s="1095">
        <v>23225</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8015</v>
      </c>
      <c r="R28" s="1080"/>
      <c r="S28" s="1080"/>
      <c r="T28" s="1080"/>
      <c r="U28" s="1080"/>
      <c r="V28" s="1080">
        <v>8599</v>
      </c>
      <c r="W28" s="1080"/>
      <c r="X28" s="1080"/>
      <c r="Y28" s="1080"/>
      <c r="Z28" s="1080"/>
      <c r="AA28" s="1080">
        <v>-585</v>
      </c>
      <c r="AB28" s="1080"/>
      <c r="AC28" s="1080"/>
      <c r="AD28" s="1080"/>
      <c r="AE28" s="1081"/>
      <c r="AF28" s="1082">
        <v>-585</v>
      </c>
      <c r="AG28" s="1080"/>
      <c r="AH28" s="1080"/>
      <c r="AI28" s="1080"/>
      <c r="AJ28" s="1083"/>
      <c r="AK28" s="1084">
        <v>859</v>
      </c>
      <c r="AL28" s="1072"/>
      <c r="AM28" s="1072"/>
      <c r="AN28" s="1072"/>
      <c r="AO28" s="1072"/>
      <c r="AP28" s="1072" t="s">
        <v>540</v>
      </c>
      <c r="AQ28" s="1072"/>
      <c r="AR28" s="1072"/>
      <c r="AS28" s="1072"/>
      <c r="AT28" s="1072"/>
      <c r="AU28" s="1072" t="s">
        <v>540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350</v>
      </c>
      <c r="R29" s="1070"/>
      <c r="S29" s="1070"/>
      <c r="T29" s="1070"/>
      <c r="U29" s="1070"/>
      <c r="V29" s="1070">
        <v>350</v>
      </c>
      <c r="W29" s="1070"/>
      <c r="X29" s="1070"/>
      <c r="Y29" s="1070"/>
      <c r="Z29" s="1070"/>
      <c r="AA29" s="1070">
        <v>1</v>
      </c>
      <c r="AB29" s="1070"/>
      <c r="AC29" s="1070"/>
      <c r="AD29" s="1070"/>
      <c r="AE29" s="1071"/>
      <c r="AF29" s="1045">
        <v>1</v>
      </c>
      <c r="AG29" s="1046"/>
      <c r="AH29" s="1046"/>
      <c r="AI29" s="1046"/>
      <c r="AJ29" s="1047"/>
      <c r="AK29" s="1006">
        <v>103</v>
      </c>
      <c r="AL29" s="997"/>
      <c r="AM29" s="997"/>
      <c r="AN29" s="997"/>
      <c r="AO29" s="997"/>
      <c r="AP29" s="997" t="s">
        <v>540</v>
      </c>
      <c r="AQ29" s="997"/>
      <c r="AR29" s="997"/>
      <c r="AS29" s="997"/>
      <c r="AT29" s="997"/>
      <c r="AU29" s="997" t="s">
        <v>540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1495</v>
      </c>
      <c r="R30" s="1070"/>
      <c r="S30" s="1070"/>
      <c r="T30" s="1070"/>
      <c r="U30" s="1070"/>
      <c r="V30" s="1070">
        <v>1326</v>
      </c>
      <c r="W30" s="1070"/>
      <c r="X30" s="1070"/>
      <c r="Y30" s="1070"/>
      <c r="Z30" s="1070"/>
      <c r="AA30" s="1070">
        <v>170</v>
      </c>
      <c r="AB30" s="1070"/>
      <c r="AC30" s="1070"/>
      <c r="AD30" s="1070"/>
      <c r="AE30" s="1071"/>
      <c r="AF30" s="1045">
        <v>1516</v>
      </c>
      <c r="AG30" s="1046"/>
      <c r="AH30" s="1046"/>
      <c r="AI30" s="1046"/>
      <c r="AJ30" s="1047"/>
      <c r="AK30" s="1006">
        <v>8</v>
      </c>
      <c r="AL30" s="997"/>
      <c r="AM30" s="997"/>
      <c r="AN30" s="997"/>
      <c r="AO30" s="997"/>
      <c r="AP30" s="997">
        <v>1290</v>
      </c>
      <c r="AQ30" s="997"/>
      <c r="AR30" s="997"/>
      <c r="AS30" s="997"/>
      <c r="AT30" s="997"/>
      <c r="AU30" s="997">
        <v>3</v>
      </c>
      <c r="AV30" s="997"/>
      <c r="AW30" s="997"/>
      <c r="AX30" s="997"/>
      <c r="AY30" s="997"/>
      <c r="AZ30" s="1068" t="s">
        <v>554</v>
      </c>
      <c r="BA30" s="1068"/>
      <c r="BB30" s="1068"/>
      <c r="BC30" s="1068"/>
      <c r="BD30" s="1068"/>
      <c r="BE30" s="1058" t="s">
        <v>378</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964</v>
      </c>
      <c r="R31" s="1070"/>
      <c r="S31" s="1070"/>
      <c r="T31" s="1070"/>
      <c r="U31" s="1070"/>
      <c r="V31" s="1070">
        <v>925</v>
      </c>
      <c r="W31" s="1070"/>
      <c r="X31" s="1070"/>
      <c r="Y31" s="1070"/>
      <c r="Z31" s="1070"/>
      <c r="AA31" s="1070">
        <v>39</v>
      </c>
      <c r="AB31" s="1070"/>
      <c r="AC31" s="1070"/>
      <c r="AD31" s="1070"/>
      <c r="AE31" s="1071"/>
      <c r="AF31" s="1045">
        <v>17</v>
      </c>
      <c r="AG31" s="1046"/>
      <c r="AH31" s="1046"/>
      <c r="AI31" s="1046"/>
      <c r="AJ31" s="1047"/>
      <c r="AK31" s="1006">
        <v>304</v>
      </c>
      <c r="AL31" s="997"/>
      <c r="AM31" s="997"/>
      <c r="AN31" s="997"/>
      <c r="AO31" s="997"/>
      <c r="AP31" s="997">
        <v>4755</v>
      </c>
      <c r="AQ31" s="997"/>
      <c r="AR31" s="997"/>
      <c r="AS31" s="997"/>
      <c r="AT31" s="997"/>
      <c r="AU31" s="997">
        <v>2501</v>
      </c>
      <c r="AV31" s="997"/>
      <c r="AW31" s="997"/>
      <c r="AX31" s="997"/>
      <c r="AY31" s="997"/>
      <c r="AZ31" s="1068" t="s">
        <v>554</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55</v>
      </c>
      <c r="R32" s="1070"/>
      <c r="S32" s="1070"/>
      <c r="T32" s="1070"/>
      <c r="U32" s="1070"/>
      <c r="V32" s="1070">
        <v>44</v>
      </c>
      <c r="W32" s="1070"/>
      <c r="X32" s="1070"/>
      <c r="Y32" s="1070"/>
      <c r="Z32" s="1070"/>
      <c r="AA32" s="1070">
        <v>11</v>
      </c>
      <c r="AB32" s="1070"/>
      <c r="AC32" s="1070"/>
      <c r="AD32" s="1070"/>
      <c r="AE32" s="1071"/>
      <c r="AF32" s="1045">
        <v>1</v>
      </c>
      <c r="AG32" s="1046"/>
      <c r="AH32" s="1046"/>
      <c r="AI32" s="1046"/>
      <c r="AJ32" s="1047"/>
      <c r="AK32" s="1006">
        <v>19</v>
      </c>
      <c r="AL32" s="997"/>
      <c r="AM32" s="997"/>
      <c r="AN32" s="997"/>
      <c r="AO32" s="997"/>
      <c r="AP32" s="997">
        <v>108</v>
      </c>
      <c r="AQ32" s="997"/>
      <c r="AR32" s="997"/>
      <c r="AS32" s="997"/>
      <c r="AT32" s="997"/>
      <c r="AU32" s="997">
        <v>104</v>
      </c>
      <c r="AV32" s="997"/>
      <c r="AW32" s="997"/>
      <c r="AX32" s="997"/>
      <c r="AY32" s="997"/>
      <c r="AZ32" s="1068" t="s">
        <v>554</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950</v>
      </c>
      <c r="AG63" s="985"/>
      <c r="AH63" s="985"/>
      <c r="AI63" s="985"/>
      <c r="AJ63" s="1056"/>
      <c r="AK63" s="1057"/>
      <c r="AL63" s="989"/>
      <c r="AM63" s="989"/>
      <c r="AN63" s="989"/>
      <c r="AO63" s="989"/>
      <c r="AP63" s="985">
        <v>6153</v>
      </c>
      <c r="AQ63" s="985"/>
      <c r="AR63" s="985"/>
      <c r="AS63" s="985"/>
      <c r="AT63" s="985"/>
      <c r="AU63" s="985">
        <v>2608</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9053</v>
      </c>
      <c r="R68" s="1008"/>
      <c r="S68" s="1008"/>
      <c r="T68" s="1008"/>
      <c r="U68" s="1008"/>
      <c r="V68" s="1008">
        <v>8838</v>
      </c>
      <c r="W68" s="1008"/>
      <c r="X68" s="1008"/>
      <c r="Y68" s="1008"/>
      <c r="Z68" s="1008"/>
      <c r="AA68" s="1008">
        <v>215</v>
      </c>
      <c r="AB68" s="1008"/>
      <c r="AC68" s="1008"/>
      <c r="AD68" s="1008"/>
      <c r="AE68" s="1008"/>
      <c r="AF68" s="1008">
        <v>215</v>
      </c>
      <c r="AG68" s="1008"/>
      <c r="AH68" s="1008"/>
      <c r="AI68" s="1008"/>
      <c r="AJ68" s="1008"/>
      <c r="AK68" s="1008">
        <v>12</v>
      </c>
      <c r="AL68" s="1008"/>
      <c r="AM68" s="1008"/>
      <c r="AN68" s="1008"/>
      <c r="AO68" s="1008"/>
      <c r="AP68" s="1008" t="s">
        <v>540</v>
      </c>
      <c r="AQ68" s="1008"/>
      <c r="AR68" s="1008"/>
      <c r="AS68" s="1008"/>
      <c r="AT68" s="1008"/>
      <c r="AU68" s="1008" t="s">
        <v>540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1000</v>
      </c>
      <c r="R69" s="997"/>
      <c r="S69" s="997"/>
      <c r="T69" s="997"/>
      <c r="U69" s="997"/>
      <c r="V69" s="997">
        <v>936</v>
      </c>
      <c r="W69" s="997"/>
      <c r="X69" s="997"/>
      <c r="Y69" s="997"/>
      <c r="Z69" s="997"/>
      <c r="AA69" s="997">
        <v>64</v>
      </c>
      <c r="AB69" s="997"/>
      <c r="AC69" s="997"/>
      <c r="AD69" s="997"/>
      <c r="AE69" s="997"/>
      <c r="AF69" s="997">
        <v>57</v>
      </c>
      <c r="AG69" s="997"/>
      <c r="AH69" s="997"/>
      <c r="AI69" s="997"/>
      <c r="AJ69" s="997"/>
      <c r="AK69" s="997" t="s">
        <v>540</v>
      </c>
      <c r="AL69" s="997"/>
      <c r="AM69" s="997"/>
      <c r="AN69" s="997"/>
      <c r="AO69" s="997"/>
      <c r="AP69" s="997">
        <v>110</v>
      </c>
      <c r="AQ69" s="997"/>
      <c r="AR69" s="997"/>
      <c r="AS69" s="997"/>
      <c r="AT69" s="997"/>
      <c r="AU69" s="997">
        <v>17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0</v>
      </c>
      <c r="R70" s="997"/>
      <c r="S70" s="997"/>
      <c r="T70" s="997"/>
      <c r="U70" s="997"/>
      <c r="V70" s="997">
        <v>1</v>
      </c>
      <c r="W70" s="997"/>
      <c r="X70" s="997"/>
      <c r="Y70" s="997"/>
      <c r="Z70" s="997"/>
      <c r="AA70" s="997">
        <v>-1</v>
      </c>
      <c r="AB70" s="997"/>
      <c r="AC70" s="997"/>
      <c r="AD70" s="997"/>
      <c r="AE70" s="997"/>
      <c r="AF70" s="997">
        <v>0</v>
      </c>
      <c r="AG70" s="997"/>
      <c r="AH70" s="997"/>
      <c r="AI70" s="997"/>
      <c r="AJ70" s="997"/>
      <c r="AK70" s="997">
        <v>1</v>
      </c>
      <c r="AL70" s="997"/>
      <c r="AM70" s="997"/>
      <c r="AN70" s="997"/>
      <c r="AO70" s="997"/>
      <c r="AP70" s="997">
        <v>141</v>
      </c>
      <c r="AQ70" s="997"/>
      <c r="AR70" s="997"/>
      <c r="AS70" s="997"/>
      <c r="AT70" s="997"/>
      <c r="AU70" s="997">
        <v>21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86</v>
      </c>
      <c r="R71" s="997"/>
      <c r="S71" s="997"/>
      <c r="T71" s="997"/>
      <c r="U71" s="997"/>
      <c r="V71" s="997">
        <v>85</v>
      </c>
      <c r="W71" s="997"/>
      <c r="X71" s="997"/>
      <c r="Y71" s="997"/>
      <c r="Z71" s="997"/>
      <c r="AA71" s="997">
        <v>1</v>
      </c>
      <c r="AB71" s="997"/>
      <c r="AC71" s="997"/>
      <c r="AD71" s="997"/>
      <c r="AE71" s="997"/>
      <c r="AF71" s="997">
        <v>1</v>
      </c>
      <c r="AG71" s="997"/>
      <c r="AH71" s="997"/>
      <c r="AI71" s="997"/>
      <c r="AJ71" s="997"/>
      <c r="AK71" s="997" t="s">
        <v>540</v>
      </c>
      <c r="AL71" s="997"/>
      <c r="AM71" s="997"/>
      <c r="AN71" s="997"/>
      <c r="AO71" s="997"/>
      <c r="AP71" s="997" t="s">
        <v>540</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14</v>
      </c>
      <c r="R72" s="997"/>
      <c r="S72" s="997"/>
      <c r="T72" s="997"/>
      <c r="U72" s="997"/>
      <c r="V72" s="997">
        <v>13</v>
      </c>
      <c r="W72" s="997"/>
      <c r="X72" s="997"/>
      <c r="Y72" s="997"/>
      <c r="Z72" s="997"/>
      <c r="AA72" s="997">
        <v>1</v>
      </c>
      <c r="AB72" s="997"/>
      <c r="AC72" s="997"/>
      <c r="AD72" s="997"/>
      <c r="AE72" s="997"/>
      <c r="AF72" s="997">
        <v>1</v>
      </c>
      <c r="AG72" s="997"/>
      <c r="AH72" s="997"/>
      <c r="AI72" s="997"/>
      <c r="AJ72" s="997"/>
      <c r="AK72" s="997" t="s">
        <v>540</v>
      </c>
      <c r="AL72" s="997"/>
      <c r="AM72" s="997"/>
      <c r="AN72" s="997"/>
      <c r="AO72" s="997"/>
      <c r="AP72" s="997" t="s">
        <v>540</v>
      </c>
      <c r="AQ72" s="997"/>
      <c r="AR72" s="997"/>
      <c r="AS72" s="997"/>
      <c r="AT72" s="997"/>
      <c r="AU72" s="997" t="s">
        <v>540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183</v>
      </c>
      <c r="R73" s="997"/>
      <c r="S73" s="997"/>
      <c r="T73" s="997"/>
      <c r="U73" s="997"/>
      <c r="V73" s="997">
        <v>149</v>
      </c>
      <c r="W73" s="997"/>
      <c r="X73" s="997"/>
      <c r="Y73" s="997"/>
      <c r="Z73" s="997"/>
      <c r="AA73" s="997">
        <v>34</v>
      </c>
      <c r="AB73" s="997"/>
      <c r="AC73" s="997"/>
      <c r="AD73" s="997"/>
      <c r="AE73" s="997"/>
      <c r="AF73" s="997">
        <v>34</v>
      </c>
      <c r="AG73" s="997"/>
      <c r="AH73" s="997"/>
      <c r="AI73" s="997"/>
      <c r="AJ73" s="997"/>
      <c r="AK73" s="997" t="s">
        <v>540</v>
      </c>
      <c r="AL73" s="997"/>
      <c r="AM73" s="997"/>
      <c r="AN73" s="997"/>
      <c r="AO73" s="997"/>
      <c r="AP73" s="997">
        <v>34</v>
      </c>
      <c r="AQ73" s="997"/>
      <c r="AR73" s="997"/>
      <c r="AS73" s="997"/>
      <c r="AT73" s="997"/>
      <c r="AU73" s="997" t="s">
        <v>540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198</v>
      </c>
      <c r="R74" s="997"/>
      <c r="S74" s="997"/>
      <c r="T74" s="997"/>
      <c r="U74" s="997"/>
      <c r="V74" s="997">
        <v>182</v>
      </c>
      <c r="W74" s="997"/>
      <c r="X74" s="997"/>
      <c r="Y74" s="997"/>
      <c r="Z74" s="997"/>
      <c r="AA74" s="997">
        <v>16</v>
      </c>
      <c r="AB74" s="997"/>
      <c r="AC74" s="997"/>
      <c r="AD74" s="997"/>
      <c r="AE74" s="997"/>
      <c r="AF74" s="997">
        <v>16</v>
      </c>
      <c r="AG74" s="997"/>
      <c r="AH74" s="997"/>
      <c r="AI74" s="997"/>
      <c r="AJ74" s="997"/>
      <c r="AK74" s="997" t="s">
        <v>540</v>
      </c>
      <c r="AL74" s="997"/>
      <c r="AM74" s="997"/>
      <c r="AN74" s="997"/>
      <c r="AO74" s="997"/>
      <c r="AP74" s="997">
        <v>1344</v>
      </c>
      <c r="AQ74" s="997"/>
      <c r="AR74" s="997"/>
      <c r="AS74" s="997"/>
      <c r="AT74" s="997"/>
      <c r="AU74" s="997">
        <v>391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1040</v>
      </c>
      <c r="R75" s="1005"/>
      <c r="S75" s="1005"/>
      <c r="T75" s="1005"/>
      <c r="U75" s="1006"/>
      <c r="V75" s="1007">
        <v>1001</v>
      </c>
      <c r="W75" s="1005"/>
      <c r="X75" s="1005"/>
      <c r="Y75" s="1005"/>
      <c r="Z75" s="1006"/>
      <c r="AA75" s="1007">
        <v>39</v>
      </c>
      <c r="AB75" s="1005"/>
      <c r="AC75" s="1005"/>
      <c r="AD75" s="1005"/>
      <c r="AE75" s="1006"/>
      <c r="AF75" s="1007">
        <v>39</v>
      </c>
      <c r="AG75" s="1005"/>
      <c r="AH75" s="1005"/>
      <c r="AI75" s="1005"/>
      <c r="AJ75" s="1006"/>
      <c r="AK75" s="1007">
        <v>50</v>
      </c>
      <c r="AL75" s="1005"/>
      <c r="AM75" s="1005"/>
      <c r="AN75" s="1005"/>
      <c r="AO75" s="1006"/>
      <c r="AP75" s="1007">
        <v>910</v>
      </c>
      <c r="AQ75" s="1005"/>
      <c r="AR75" s="1005"/>
      <c r="AS75" s="1005"/>
      <c r="AT75" s="1006"/>
      <c r="AU75" s="1007">
        <v>458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269</v>
      </c>
      <c r="R76" s="1005"/>
      <c r="S76" s="1005"/>
      <c r="T76" s="1005"/>
      <c r="U76" s="1006"/>
      <c r="V76" s="1007">
        <v>241</v>
      </c>
      <c r="W76" s="1005"/>
      <c r="X76" s="1005"/>
      <c r="Y76" s="1005"/>
      <c r="Z76" s="1006"/>
      <c r="AA76" s="1007">
        <v>28</v>
      </c>
      <c r="AB76" s="1005"/>
      <c r="AC76" s="1005"/>
      <c r="AD76" s="1005"/>
      <c r="AE76" s="1006"/>
      <c r="AF76" s="1007">
        <v>28</v>
      </c>
      <c r="AG76" s="1005"/>
      <c r="AH76" s="1005"/>
      <c r="AI76" s="1005"/>
      <c r="AJ76" s="1006"/>
      <c r="AK76" s="1007" t="s">
        <v>540</v>
      </c>
      <c r="AL76" s="1005"/>
      <c r="AM76" s="1005"/>
      <c r="AN76" s="1005"/>
      <c r="AO76" s="1006"/>
      <c r="AP76" s="1007" t="s">
        <v>540</v>
      </c>
      <c r="AQ76" s="1005"/>
      <c r="AR76" s="1005"/>
      <c r="AS76" s="1005"/>
      <c r="AT76" s="1006"/>
      <c r="AU76" s="1007" t="s">
        <v>540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4">
        <v>141826</v>
      </c>
      <c r="R77" s="1005"/>
      <c r="S77" s="1005"/>
      <c r="T77" s="1005"/>
      <c r="U77" s="1006"/>
      <c r="V77" s="1007">
        <v>135893</v>
      </c>
      <c r="W77" s="1005"/>
      <c r="X77" s="1005"/>
      <c r="Y77" s="1005"/>
      <c r="Z77" s="1006"/>
      <c r="AA77" s="1007">
        <v>5934</v>
      </c>
      <c r="AB77" s="1005"/>
      <c r="AC77" s="1005"/>
      <c r="AD77" s="1005"/>
      <c r="AE77" s="1006"/>
      <c r="AF77" s="1007">
        <v>5934</v>
      </c>
      <c r="AG77" s="1005"/>
      <c r="AH77" s="1005"/>
      <c r="AI77" s="1005"/>
      <c r="AJ77" s="1006"/>
      <c r="AK77" s="1007">
        <v>1005</v>
      </c>
      <c r="AL77" s="1005"/>
      <c r="AM77" s="1005"/>
      <c r="AN77" s="1005"/>
      <c r="AO77" s="1006"/>
      <c r="AP77" s="1007" t="s">
        <v>540</v>
      </c>
      <c r="AQ77" s="1005"/>
      <c r="AR77" s="1005"/>
      <c r="AS77" s="1005"/>
      <c r="AT77" s="1006"/>
      <c r="AU77" s="1007" t="s">
        <v>540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551</v>
      </c>
      <c r="C78" s="1001"/>
      <c r="D78" s="1001"/>
      <c r="E78" s="1001"/>
      <c r="F78" s="1001"/>
      <c r="G78" s="1001"/>
      <c r="H78" s="1001"/>
      <c r="I78" s="1001"/>
      <c r="J78" s="1001"/>
      <c r="K78" s="1001"/>
      <c r="L78" s="1001"/>
      <c r="M78" s="1001"/>
      <c r="N78" s="1001"/>
      <c r="O78" s="1001"/>
      <c r="P78" s="1002"/>
      <c r="Q78" s="1003">
        <v>190</v>
      </c>
      <c r="R78" s="997"/>
      <c r="S78" s="997"/>
      <c r="T78" s="997"/>
      <c r="U78" s="997"/>
      <c r="V78" s="997">
        <v>184</v>
      </c>
      <c r="W78" s="997"/>
      <c r="X78" s="997"/>
      <c r="Y78" s="997"/>
      <c r="Z78" s="997"/>
      <c r="AA78" s="997">
        <v>7</v>
      </c>
      <c r="AB78" s="997"/>
      <c r="AC78" s="997"/>
      <c r="AD78" s="997"/>
      <c r="AE78" s="997"/>
      <c r="AF78" s="997">
        <v>7</v>
      </c>
      <c r="AG78" s="997"/>
      <c r="AH78" s="997"/>
      <c r="AI78" s="997"/>
      <c r="AJ78" s="997"/>
      <c r="AK78" s="997" t="s">
        <v>540</v>
      </c>
      <c r="AL78" s="997"/>
      <c r="AM78" s="997"/>
      <c r="AN78" s="997"/>
      <c r="AO78" s="997"/>
      <c r="AP78" s="997" t="s">
        <v>540</v>
      </c>
      <c r="AQ78" s="997"/>
      <c r="AR78" s="997"/>
      <c r="AS78" s="997"/>
      <c r="AT78" s="997"/>
      <c r="AU78" s="997" t="s">
        <v>540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552</v>
      </c>
      <c r="C79" s="1001"/>
      <c r="D79" s="1001"/>
      <c r="E79" s="1001"/>
      <c r="F79" s="1001"/>
      <c r="G79" s="1001"/>
      <c r="H79" s="1001"/>
      <c r="I79" s="1001"/>
      <c r="J79" s="1001"/>
      <c r="K79" s="1001"/>
      <c r="L79" s="1001"/>
      <c r="M79" s="1001"/>
      <c r="N79" s="1001"/>
      <c r="O79" s="1001"/>
      <c r="P79" s="1002"/>
      <c r="Q79" s="1003">
        <v>995</v>
      </c>
      <c r="R79" s="997"/>
      <c r="S79" s="997"/>
      <c r="T79" s="997"/>
      <c r="U79" s="997"/>
      <c r="V79" s="997">
        <v>970</v>
      </c>
      <c r="W79" s="997"/>
      <c r="X79" s="997"/>
      <c r="Y79" s="997"/>
      <c r="Z79" s="997"/>
      <c r="AA79" s="997">
        <v>25</v>
      </c>
      <c r="AB79" s="997"/>
      <c r="AC79" s="997"/>
      <c r="AD79" s="997"/>
      <c r="AE79" s="997"/>
      <c r="AF79" s="997">
        <v>25</v>
      </c>
      <c r="AG79" s="997"/>
      <c r="AH79" s="997"/>
      <c r="AI79" s="997"/>
      <c r="AJ79" s="997"/>
      <c r="AK79" s="997" t="s">
        <v>540</v>
      </c>
      <c r="AL79" s="997"/>
      <c r="AM79" s="997"/>
      <c r="AN79" s="997"/>
      <c r="AO79" s="997"/>
      <c r="AP79" s="997" t="s">
        <v>540</v>
      </c>
      <c r="AQ79" s="997"/>
      <c r="AR79" s="997"/>
      <c r="AS79" s="997"/>
      <c r="AT79" s="997"/>
      <c r="AU79" s="997" t="s">
        <v>540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553</v>
      </c>
      <c r="C80" s="1001"/>
      <c r="D80" s="1001"/>
      <c r="E80" s="1001"/>
      <c r="F80" s="1001"/>
      <c r="G80" s="1001"/>
      <c r="H80" s="1001"/>
      <c r="I80" s="1001"/>
      <c r="J80" s="1001"/>
      <c r="K80" s="1001"/>
      <c r="L80" s="1001"/>
      <c r="M80" s="1001"/>
      <c r="N80" s="1001"/>
      <c r="O80" s="1001"/>
      <c r="P80" s="1002"/>
      <c r="Q80" s="1003">
        <v>28395</v>
      </c>
      <c r="R80" s="997"/>
      <c r="S80" s="997"/>
      <c r="T80" s="997"/>
      <c r="U80" s="997"/>
      <c r="V80" s="997">
        <v>27681</v>
      </c>
      <c r="W80" s="997"/>
      <c r="X80" s="997"/>
      <c r="Y80" s="997"/>
      <c r="Z80" s="997"/>
      <c r="AA80" s="997">
        <v>713</v>
      </c>
      <c r="AB80" s="997"/>
      <c r="AC80" s="997"/>
      <c r="AD80" s="997"/>
      <c r="AE80" s="997"/>
      <c r="AF80" s="997">
        <v>713</v>
      </c>
      <c r="AG80" s="997"/>
      <c r="AH80" s="997"/>
      <c r="AI80" s="997"/>
      <c r="AJ80" s="997"/>
      <c r="AK80" s="997">
        <v>4021</v>
      </c>
      <c r="AL80" s="997"/>
      <c r="AM80" s="997"/>
      <c r="AN80" s="997"/>
      <c r="AO80" s="997"/>
      <c r="AP80" s="997" t="s">
        <v>540</v>
      </c>
      <c r="AQ80" s="997"/>
      <c r="AR80" s="997"/>
      <c r="AS80" s="997"/>
      <c r="AT80" s="997"/>
      <c r="AU80" s="997" t="s">
        <v>540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7070</v>
      </c>
      <c r="AG88" s="985"/>
      <c r="AH88" s="985"/>
      <c r="AI88" s="985"/>
      <c r="AJ88" s="985"/>
      <c r="AK88" s="989"/>
      <c r="AL88" s="989"/>
      <c r="AM88" s="989"/>
      <c r="AN88" s="989"/>
      <c r="AO88" s="989"/>
      <c r="AP88" s="985">
        <v>2539</v>
      </c>
      <c r="AQ88" s="985"/>
      <c r="AR88" s="985"/>
      <c r="AS88" s="985"/>
      <c r="AT88" s="985"/>
      <c r="AU88" s="985">
        <v>887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v>
      </c>
      <c r="CS102" s="977"/>
      <c r="CT102" s="977"/>
      <c r="CU102" s="977"/>
      <c r="CV102" s="978"/>
      <c r="CW102" s="976" t="s">
        <v>554</v>
      </c>
      <c r="CX102" s="977"/>
      <c r="CY102" s="977"/>
      <c r="CZ102" s="977"/>
      <c r="DA102" s="978"/>
      <c r="DB102" s="976" t="s">
        <v>554</v>
      </c>
      <c r="DC102" s="977"/>
      <c r="DD102" s="977"/>
      <c r="DE102" s="977"/>
      <c r="DF102" s="978"/>
      <c r="DG102" s="976">
        <v>72</v>
      </c>
      <c r="DH102" s="977"/>
      <c r="DI102" s="977"/>
      <c r="DJ102" s="977"/>
      <c r="DK102" s="978"/>
      <c r="DL102" s="976" t="s">
        <v>554</v>
      </c>
      <c r="DM102" s="977"/>
      <c r="DN102" s="977"/>
      <c r="DO102" s="977"/>
      <c r="DP102" s="978"/>
      <c r="DQ102" s="976" t="s">
        <v>554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1826218</v>
      </c>
      <c r="AB110" s="903"/>
      <c r="AC110" s="903"/>
      <c r="AD110" s="903"/>
      <c r="AE110" s="904"/>
      <c r="AF110" s="905">
        <v>1790635</v>
      </c>
      <c r="AG110" s="903"/>
      <c r="AH110" s="903"/>
      <c r="AI110" s="903"/>
      <c r="AJ110" s="904"/>
      <c r="AK110" s="905">
        <v>1763259</v>
      </c>
      <c r="AL110" s="903"/>
      <c r="AM110" s="903"/>
      <c r="AN110" s="903"/>
      <c r="AO110" s="904"/>
      <c r="AP110" s="906">
        <v>18</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20790158</v>
      </c>
      <c r="BR110" s="830"/>
      <c r="BS110" s="830"/>
      <c r="BT110" s="830"/>
      <c r="BU110" s="830"/>
      <c r="BV110" s="830">
        <v>22224011</v>
      </c>
      <c r="BW110" s="830"/>
      <c r="BX110" s="830"/>
      <c r="BY110" s="830"/>
      <c r="BZ110" s="830"/>
      <c r="CA110" s="830">
        <v>23225145</v>
      </c>
      <c r="CB110" s="830"/>
      <c r="CC110" s="830"/>
      <c r="CD110" s="830"/>
      <c r="CE110" s="830"/>
      <c r="CF110" s="891">
        <v>237.5</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670000</v>
      </c>
      <c r="BR111" s="801"/>
      <c r="BS111" s="801"/>
      <c r="BT111" s="801"/>
      <c r="BU111" s="801"/>
      <c r="BV111" s="801">
        <v>171590</v>
      </c>
      <c r="BW111" s="801"/>
      <c r="BX111" s="801"/>
      <c r="BY111" s="801"/>
      <c r="BZ111" s="801"/>
      <c r="CA111" s="801">
        <v>32952</v>
      </c>
      <c r="CB111" s="801"/>
      <c r="CC111" s="801"/>
      <c r="CD111" s="801"/>
      <c r="CE111" s="801"/>
      <c r="CF111" s="878">
        <v>0.3</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3137545</v>
      </c>
      <c r="BR112" s="801"/>
      <c r="BS112" s="801"/>
      <c r="BT112" s="801"/>
      <c r="BU112" s="801"/>
      <c r="BV112" s="801">
        <v>2789916</v>
      </c>
      <c r="BW112" s="801"/>
      <c r="BX112" s="801"/>
      <c r="BY112" s="801"/>
      <c r="BZ112" s="801"/>
      <c r="CA112" s="801">
        <v>2608237</v>
      </c>
      <c r="CB112" s="801"/>
      <c r="CC112" s="801"/>
      <c r="CD112" s="801"/>
      <c r="CE112" s="801"/>
      <c r="CF112" s="878">
        <v>26.7</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227448</v>
      </c>
      <c r="AB113" s="939"/>
      <c r="AC113" s="939"/>
      <c r="AD113" s="939"/>
      <c r="AE113" s="940"/>
      <c r="AF113" s="941">
        <v>221552</v>
      </c>
      <c r="AG113" s="939"/>
      <c r="AH113" s="939"/>
      <c r="AI113" s="939"/>
      <c r="AJ113" s="940"/>
      <c r="AK113" s="941">
        <v>220979</v>
      </c>
      <c r="AL113" s="939"/>
      <c r="AM113" s="939"/>
      <c r="AN113" s="939"/>
      <c r="AO113" s="940"/>
      <c r="AP113" s="942">
        <v>2.2999999999999998</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778683</v>
      </c>
      <c r="BR113" s="801"/>
      <c r="BS113" s="801"/>
      <c r="BT113" s="801"/>
      <c r="BU113" s="801"/>
      <c r="BV113" s="801">
        <v>911408</v>
      </c>
      <c r="BW113" s="801"/>
      <c r="BX113" s="801"/>
      <c r="BY113" s="801"/>
      <c r="BZ113" s="801"/>
      <c r="CA113" s="801">
        <v>887073</v>
      </c>
      <c r="CB113" s="801"/>
      <c r="CC113" s="801"/>
      <c r="CD113" s="801"/>
      <c r="CE113" s="801"/>
      <c r="CF113" s="878">
        <v>9.1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9157</v>
      </c>
      <c r="AB114" s="814"/>
      <c r="AC114" s="814"/>
      <c r="AD114" s="814"/>
      <c r="AE114" s="815"/>
      <c r="AF114" s="816">
        <v>37153</v>
      </c>
      <c r="AG114" s="814"/>
      <c r="AH114" s="814"/>
      <c r="AI114" s="814"/>
      <c r="AJ114" s="815"/>
      <c r="AK114" s="816">
        <v>46761</v>
      </c>
      <c r="AL114" s="814"/>
      <c r="AM114" s="814"/>
      <c r="AN114" s="814"/>
      <c r="AO114" s="815"/>
      <c r="AP114" s="784">
        <v>0.5</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1670447</v>
      </c>
      <c r="BR114" s="801"/>
      <c r="BS114" s="801"/>
      <c r="BT114" s="801"/>
      <c r="BU114" s="801"/>
      <c r="BV114" s="801">
        <v>1137631</v>
      </c>
      <c r="BW114" s="801"/>
      <c r="BX114" s="801"/>
      <c r="BY114" s="801"/>
      <c r="BZ114" s="801"/>
      <c r="CA114" s="801">
        <v>866214</v>
      </c>
      <c r="CB114" s="801"/>
      <c r="CC114" s="801"/>
      <c r="CD114" s="801"/>
      <c r="CE114" s="801"/>
      <c r="CF114" s="878">
        <v>8.9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403</v>
      </c>
      <c r="AB115" s="939"/>
      <c r="AC115" s="939"/>
      <c r="AD115" s="939"/>
      <c r="AE115" s="940"/>
      <c r="AF115" s="941" t="s">
        <v>403</v>
      </c>
      <c r="AG115" s="939"/>
      <c r="AH115" s="939"/>
      <c r="AI115" s="939"/>
      <c r="AJ115" s="940"/>
      <c r="AK115" s="941" t="s">
        <v>403</v>
      </c>
      <c r="AL115" s="939"/>
      <c r="AM115" s="939"/>
      <c r="AN115" s="939"/>
      <c r="AO115" s="940"/>
      <c r="AP115" s="942" t="s">
        <v>403</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670000</v>
      </c>
      <c r="DH115" s="814"/>
      <c r="DI115" s="814"/>
      <c r="DJ115" s="814"/>
      <c r="DK115" s="815"/>
      <c r="DL115" s="816">
        <v>171590</v>
      </c>
      <c r="DM115" s="814"/>
      <c r="DN115" s="814"/>
      <c r="DO115" s="814"/>
      <c r="DP115" s="815"/>
      <c r="DQ115" s="816">
        <v>32952</v>
      </c>
      <c r="DR115" s="814"/>
      <c r="DS115" s="814"/>
      <c r="DT115" s="814"/>
      <c r="DU115" s="815"/>
      <c r="DV115" s="784">
        <v>0.3</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567</v>
      </c>
      <c r="AB116" s="814"/>
      <c r="AC116" s="814"/>
      <c r="AD116" s="814"/>
      <c r="AE116" s="815"/>
      <c r="AF116" s="816">
        <v>2690</v>
      </c>
      <c r="AG116" s="814"/>
      <c r="AH116" s="814"/>
      <c r="AI116" s="814"/>
      <c r="AJ116" s="815"/>
      <c r="AK116" s="816">
        <v>1588</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403</v>
      </c>
      <c r="DH116" s="814"/>
      <c r="DI116" s="814"/>
      <c r="DJ116" s="814"/>
      <c r="DK116" s="815"/>
      <c r="DL116" s="816" t="s">
        <v>403</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2063390</v>
      </c>
      <c r="AB117" s="925"/>
      <c r="AC117" s="925"/>
      <c r="AD117" s="925"/>
      <c r="AE117" s="926"/>
      <c r="AF117" s="928">
        <v>2052030</v>
      </c>
      <c r="AG117" s="925"/>
      <c r="AH117" s="925"/>
      <c r="AI117" s="925"/>
      <c r="AJ117" s="926"/>
      <c r="AK117" s="928">
        <v>2032587</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27046833</v>
      </c>
      <c r="BR118" s="888"/>
      <c r="BS118" s="888"/>
      <c r="BT118" s="888"/>
      <c r="BU118" s="888"/>
      <c r="BV118" s="888">
        <v>27234556</v>
      </c>
      <c r="BW118" s="888"/>
      <c r="BX118" s="888"/>
      <c r="BY118" s="888"/>
      <c r="BZ118" s="888"/>
      <c r="CA118" s="888">
        <v>27619621</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3733591</v>
      </c>
      <c r="BR119" s="830"/>
      <c r="BS119" s="830"/>
      <c r="BT119" s="830"/>
      <c r="BU119" s="830"/>
      <c r="BV119" s="830">
        <v>4208428</v>
      </c>
      <c r="BW119" s="830"/>
      <c r="BX119" s="830"/>
      <c r="BY119" s="830"/>
      <c r="BZ119" s="830"/>
      <c r="CA119" s="830">
        <v>4468373</v>
      </c>
      <c r="CB119" s="830"/>
      <c r="CC119" s="830"/>
      <c r="CD119" s="830"/>
      <c r="CE119" s="830"/>
      <c r="CF119" s="891">
        <v>45.7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3072306</v>
      </c>
      <c r="BR120" s="801"/>
      <c r="BS120" s="801"/>
      <c r="BT120" s="801"/>
      <c r="BU120" s="801"/>
      <c r="BV120" s="801">
        <v>2932590</v>
      </c>
      <c r="BW120" s="801"/>
      <c r="BX120" s="801"/>
      <c r="BY120" s="801"/>
      <c r="BZ120" s="801"/>
      <c r="CA120" s="801">
        <v>2784344</v>
      </c>
      <c r="CB120" s="801"/>
      <c r="CC120" s="801"/>
      <c r="CD120" s="801"/>
      <c r="CE120" s="801"/>
      <c r="CF120" s="878">
        <v>28.5</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3054470</v>
      </c>
      <c r="DH120" s="830"/>
      <c r="DI120" s="830"/>
      <c r="DJ120" s="830"/>
      <c r="DK120" s="830"/>
      <c r="DL120" s="830">
        <v>2698669</v>
      </c>
      <c r="DM120" s="830"/>
      <c r="DN120" s="830"/>
      <c r="DO120" s="830"/>
      <c r="DP120" s="830"/>
      <c r="DQ120" s="830">
        <v>2501296</v>
      </c>
      <c r="DR120" s="830"/>
      <c r="DS120" s="830"/>
      <c r="DT120" s="830"/>
      <c r="DU120" s="830"/>
      <c r="DV120" s="831">
        <v>25.6</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13143321</v>
      </c>
      <c r="BR121" s="888"/>
      <c r="BS121" s="888"/>
      <c r="BT121" s="888"/>
      <c r="BU121" s="888"/>
      <c r="BV121" s="888">
        <v>13535919</v>
      </c>
      <c r="BW121" s="888"/>
      <c r="BX121" s="888"/>
      <c r="BY121" s="888"/>
      <c r="BZ121" s="888"/>
      <c r="CA121" s="888">
        <v>13992997</v>
      </c>
      <c r="CB121" s="888"/>
      <c r="CC121" s="888"/>
      <c r="CD121" s="888"/>
      <c r="CE121" s="888"/>
      <c r="CF121" s="889">
        <v>143.1</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80116</v>
      </c>
      <c r="DH121" s="801"/>
      <c r="DI121" s="801"/>
      <c r="DJ121" s="801"/>
      <c r="DK121" s="801"/>
      <c r="DL121" s="801">
        <v>87479</v>
      </c>
      <c r="DM121" s="801"/>
      <c r="DN121" s="801"/>
      <c r="DO121" s="801"/>
      <c r="DP121" s="801"/>
      <c r="DQ121" s="801">
        <v>104362</v>
      </c>
      <c r="DR121" s="801"/>
      <c r="DS121" s="801"/>
      <c r="DT121" s="801"/>
      <c r="DU121" s="801"/>
      <c r="DV121" s="853">
        <v>1.1000000000000001</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19949218</v>
      </c>
      <c r="BR122" s="870"/>
      <c r="BS122" s="870"/>
      <c r="BT122" s="870"/>
      <c r="BU122" s="870"/>
      <c r="BV122" s="870">
        <v>20676937</v>
      </c>
      <c r="BW122" s="870"/>
      <c r="BX122" s="870"/>
      <c r="BY122" s="870"/>
      <c r="BZ122" s="870"/>
      <c r="CA122" s="870">
        <v>21245714</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2959</v>
      </c>
      <c r="DH122" s="801"/>
      <c r="DI122" s="801"/>
      <c r="DJ122" s="801"/>
      <c r="DK122" s="801"/>
      <c r="DL122" s="801">
        <v>2768</v>
      </c>
      <c r="DM122" s="801"/>
      <c r="DN122" s="801"/>
      <c r="DO122" s="801"/>
      <c r="DP122" s="801"/>
      <c r="DQ122" s="801">
        <v>2579</v>
      </c>
      <c r="DR122" s="801"/>
      <c r="DS122" s="801"/>
      <c r="DT122" s="801"/>
      <c r="DU122" s="801"/>
      <c r="DV122" s="853">
        <v>0</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76.5</v>
      </c>
      <c r="BR123" s="862"/>
      <c r="BS123" s="862"/>
      <c r="BT123" s="862"/>
      <c r="BU123" s="862"/>
      <c r="BV123" s="862">
        <v>70.3</v>
      </c>
      <c r="BW123" s="862"/>
      <c r="BX123" s="862"/>
      <c r="BY123" s="862"/>
      <c r="BZ123" s="862"/>
      <c r="CA123" s="862">
        <v>65.099999999999994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13.2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454</v>
      </c>
      <c r="DM127" s="850"/>
      <c r="DN127" s="850"/>
      <c r="DO127" s="850"/>
      <c r="DP127" s="850"/>
      <c r="DQ127" s="850" t="s">
        <v>454</v>
      </c>
      <c r="DR127" s="850"/>
      <c r="DS127" s="850"/>
      <c r="DT127" s="850"/>
      <c r="DU127" s="850"/>
      <c r="DV127" s="851" t="s">
        <v>454</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174100</v>
      </c>
      <c r="AB128" s="754"/>
      <c r="AC128" s="754"/>
      <c r="AD128" s="754"/>
      <c r="AE128" s="755"/>
      <c r="AF128" s="756">
        <v>181842</v>
      </c>
      <c r="AG128" s="754"/>
      <c r="AH128" s="754"/>
      <c r="AI128" s="754"/>
      <c r="AJ128" s="755"/>
      <c r="AK128" s="756">
        <v>186775</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441</v>
      </c>
      <c r="BG128" s="821"/>
      <c r="BH128" s="821"/>
      <c r="BI128" s="821"/>
      <c r="BJ128" s="821"/>
      <c r="BK128" s="821"/>
      <c r="BL128" s="822"/>
      <c r="BM128" s="820">
        <v>18.2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10289041</v>
      </c>
      <c r="AB129" s="814"/>
      <c r="AC129" s="814"/>
      <c r="AD129" s="814"/>
      <c r="AE129" s="815"/>
      <c r="AF129" s="816">
        <v>10364950</v>
      </c>
      <c r="AG129" s="814"/>
      <c r="AH129" s="814"/>
      <c r="AI129" s="814"/>
      <c r="AJ129" s="815"/>
      <c r="AK129" s="816">
        <v>10860566</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1018625</v>
      </c>
      <c r="AB130" s="814"/>
      <c r="AC130" s="814"/>
      <c r="AD130" s="814"/>
      <c r="AE130" s="815"/>
      <c r="AF130" s="816">
        <v>1037065</v>
      </c>
      <c r="AG130" s="814"/>
      <c r="AH130" s="814"/>
      <c r="AI130" s="814"/>
      <c r="AJ130" s="815"/>
      <c r="AK130" s="816">
        <v>1083113</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65.099999999999994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9270416</v>
      </c>
      <c r="AB131" s="747"/>
      <c r="AC131" s="747"/>
      <c r="AD131" s="747"/>
      <c r="AE131" s="748"/>
      <c r="AF131" s="749">
        <v>9327885</v>
      </c>
      <c r="AG131" s="747"/>
      <c r="AH131" s="747"/>
      <c r="AI131" s="747"/>
      <c r="AJ131" s="748"/>
      <c r="AK131" s="749">
        <v>9777453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9.3918654779999997</v>
      </c>
      <c r="AB132" s="770"/>
      <c r="AC132" s="770"/>
      <c r="AD132" s="770"/>
      <c r="AE132" s="771"/>
      <c r="AF132" s="772">
        <v>8.9315316389999992</v>
      </c>
      <c r="AG132" s="770"/>
      <c r="AH132" s="770"/>
      <c r="AI132" s="770"/>
      <c r="AJ132" s="771"/>
      <c r="AK132" s="772">
        <v>7.8005897849999997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11.2</v>
      </c>
      <c r="AB133" s="779"/>
      <c r="AC133" s="779"/>
      <c r="AD133" s="779"/>
      <c r="AE133" s="780"/>
      <c r="AF133" s="778">
        <v>9.6999999999999993</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2838876</v>
      </c>
      <c r="L9" s="264">
        <v>45374</v>
      </c>
      <c r="M9" s="265">
        <v>72299</v>
      </c>
      <c r="N9" s="266">
        <v>-37.200000000000003</v>
      </c>
    </row>
    <row r="10" spans="1:16" x14ac:dyDescent="0.15">
      <c r="A10" s="248"/>
      <c r="B10" s="244"/>
      <c r="C10" s="244"/>
      <c r="D10" s="244"/>
      <c r="E10" s="244"/>
      <c r="F10" s="244"/>
      <c r="G10" s="1163" t="s">
        <v>475</v>
      </c>
      <c r="H10" s="1164"/>
      <c r="I10" s="1164"/>
      <c r="J10" s="1165"/>
      <c r="K10" s="267">
        <v>467864</v>
      </c>
      <c r="L10" s="268">
        <v>7478</v>
      </c>
      <c r="M10" s="269">
        <v>5259</v>
      </c>
      <c r="N10" s="270">
        <v>42.2</v>
      </c>
    </row>
    <row r="11" spans="1:16" ht="13.5" customHeight="1" x14ac:dyDescent="0.15">
      <c r="A11" s="248"/>
      <c r="B11" s="244"/>
      <c r="C11" s="244"/>
      <c r="D11" s="244"/>
      <c r="E11" s="244"/>
      <c r="F11" s="244"/>
      <c r="G11" s="1163" t="s">
        <v>476</v>
      </c>
      <c r="H11" s="1164"/>
      <c r="I11" s="1164"/>
      <c r="J11" s="1165"/>
      <c r="K11" s="267">
        <v>67442</v>
      </c>
      <c r="L11" s="268">
        <v>1078</v>
      </c>
      <c r="M11" s="269">
        <v>5513</v>
      </c>
      <c r="N11" s="270">
        <v>-80.400000000000006</v>
      </c>
    </row>
    <row r="12" spans="1:16" ht="13.5" customHeight="1" x14ac:dyDescent="0.15">
      <c r="A12" s="248"/>
      <c r="B12" s="244"/>
      <c r="C12" s="244"/>
      <c r="D12" s="244"/>
      <c r="E12" s="244"/>
      <c r="F12" s="244"/>
      <c r="G12" s="1163" t="s">
        <v>477</v>
      </c>
      <c r="H12" s="1164"/>
      <c r="I12" s="1164"/>
      <c r="J12" s="1165"/>
      <c r="K12" s="267" t="s">
        <v>478</v>
      </c>
      <c r="L12" s="268" t="s">
        <v>478</v>
      </c>
      <c r="M12" s="269">
        <v>1180</v>
      </c>
      <c r="N12" s="270" t="s">
        <v>478</v>
      </c>
    </row>
    <row r="13" spans="1:16" ht="13.5" customHeight="1" x14ac:dyDescent="0.15">
      <c r="A13" s="248"/>
      <c r="B13" s="244"/>
      <c r="C13" s="244"/>
      <c r="D13" s="244"/>
      <c r="E13" s="244"/>
      <c r="F13" s="244"/>
      <c r="G13" s="1163" t="s">
        <v>479</v>
      </c>
      <c r="H13" s="1164"/>
      <c r="I13" s="1164"/>
      <c r="J13" s="1165"/>
      <c r="K13" s="267" t="s">
        <v>478</v>
      </c>
      <c r="L13" s="268" t="s">
        <v>478</v>
      </c>
      <c r="M13" s="269">
        <v>2</v>
      </c>
      <c r="N13" s="270" t="s">
        <v>478</v>
      </c>
    </row>
    <row r="14" spans="1:16" ht="13.5" customHeight="1" x14ac:dyDescent="0.15">
      <c r="A14" s="248"/>
      <c r="B14" s="244"/>
      <c r="C14" s="244"/>
      <c r="D14" s="244"/>
      <c r="E14" s="244"/>
      <c r="F14" s="244"/>
      <c r="G14" s="1163" t="s">
        <v>480</v>
      </c>
      <c r="H14" s="1164"/>
      <c r="I14" s="1164"/>
      <c r="J14" s="1165"/>
      <c r="K14" s="267">
        <v>185919</v>
      </c>
      <c r="L14" s="268">
        <v>2972</v>
      </c>
      <c r="M14" s="269">
        <v>3170</v>
      </c>
      <c r="N14" s="270">
        <v>-6.2</v>
      </c>
    </row>
    <row r="15" spans="1:16" ht="13.5" customHeight="1" x14ac:dyDescent="0.15">
      <c r="A15" s="248"/>
      <c r="B15" s="244"/>
      <c r="C15" s="244"/>
      <c r="D15" s="244"/>
      <c r="E15" s="244"/>
      <c r="F15" s="244"/>
      <c r="G15" s="1163" t="s">
        <v>481</v>
      </c>
      <c r="H15" s="1164"/>
      <c r="I15" s="1164"/>
      <c r="J15" s="1165"/>
      <c r="K15" s="267">
        <v>131149</v>
      </c>
      <c r="L15" s="268">
        <v>2096</v>
      </c>
      <c r="M15" s="269">
        <v>1822</v>
      </c>
      <c r="N15" s="270">
        <v>15</v>
      </c>
    </row>
    <row r="16" spans="1:16" x14ac:dyDescent="0.15">
      <c r="A16" s="248"/>
      <c r="B16" s="244"/>
      <c r="C16" s="244"/>
      <c r="D16" s="244"/>
      <c r="E16" s="244"/>
      <c r="F16" s="244"/>
      <c r="G16" s="1166" t="s">
        <v>482</v>
      </c>
      <c r="H16" s="1167"/>
      <c r="I16" s="1167"/>
      <c r="J16" s="1168"/>
      <c r="K16" s="268">
        <v>-358454</v>
      </c>
      <c r="L16" s="268">
        <v>-5729</v>
      </c>
      <c r="M16" s="269">
        <v>-7642</v>
      </c>
      <c r="N16" s="270">
        <v>-25</v>
      </c>
    </row>
    <row r="17" spans="1:16" x14ac:dyDescent="0.15">
      <c r="A17" s="248"/>
      <c r="B17" s="244"/>
      <c r="C17" s="244"/>
      <c r="D17" s="244"/>
      <c r="E17" s="244"/>
      <c r="F17" s="244"/>
      <c r="G17" s="1166" t="s">
        <v>166</v>
      </c>
      <c r="H17" s="1167"/>
      <c r="I17" s="1167"/>
      <c r="J17" s="1168"/>
      <c r="K17" s="268">
        <v>3332796</v>
      </c>
      <c r="L17" s="268">
        <v>53268</v>
      </c>
      <c r="M17" s="269">
        <v>81603</v>
      </c>
      <c r="N17" s="270">
        <v>-34.700000000000003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5.9</v>
      </c>
      <c r="L21" s="281">
        <v>7.96</v>
      </c>
      <c r="M21" s="282">
        <v>-2.06</v>
      </c>
      <c r="N21" s="249"/>
      <c r="O21" s="283"/>
      <c r="P21" s="279"/>
    </row>
    <row r="22" spans="1:16" s="284" customFormat="1" x14ac:dyDescent="0.15">
      <c r="A22" s="279"/>
      <c r="B22" s="249"/>
      <c r="C22" s="249"/>
      <c r="D22" s="249"/>
      <c r="E22" s="249"/>
      <c r="F22" s="249"/>
      <c r="G22" s="1160" t="s">
        <v>488</v>
      </c>
      <c r="H22" s="1161"/>
      <c r="I22" s="1161"/>
      <c r="J22" s="1162"/>
      <c r="K22" s="285">
        <v>98</v>
      </c>
      <c r="L22" s="286">
        <v>98.3</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1763259</v>
      </c>
      <c r="L32" s="294">
        <v>28182</v>
      </c>
      <c r="M32" s="295">
        <v>50969</v>
      </c>
      <c r="N32" s="296">
        <v>-44.7</v>
      </c>
    </row>
    <row r="33" spans="1:16" ht="13.5" customHeight="1" x14ac:dyDescent="0.15">
      <c r="A33" s="248"/>
      <c r="B33" s="244"/>
      <c r="C33" s="244"/>
      <c r="D33" s="244"/>
      <c r="E33" s="244"/>
      <c r="F33" s="244"/>
      <c r="G33" s="1151" t="s">
        <v>493</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494</v>
      </c>
      <c r="H34" s="1152"/>
      <c r="I34" s="1152"/>
      <c r="J34" s="1153"/>
      <c r="K34" s="294" t="s">
        <v>478</v>
      </c>
      <c r="L34" s="294" t="s">
        <v>478</v>
      </c>
      <c r="M34" s="295">
        <v>29</v>
      </c>
      <c r="N34" s="296" t="s">
        <v>478</v>
      </c>
    </row>
    <row r="35" spans="1:16" ht="27" customHeight="1" x14ac:dyDescent="0.15">
      <c r="A35" s="248"/>
      <c r="B35" s="244"/>
      <c r="C35" s="244"/>
      <c r="D35" s="244"/>
      <c r="E35" s="244"/>
      <c r="F35" s="244"/>
      <c r="G35" s="1151" t="s">
        <v>495</v>
      </c>
      <c r="H35" s="1152"/>
      <c r="I35" s="1152"/>
      <c r="J35" s="1153"/>
      <c r="K35" s="294">
        <v>220979</v>
      </c>
      <c r="L35" s="294">
        <v>3532</v>
      </c>
      <c r="M35" s="295">
        <v>14294</v>
      </c>
      <c r="N35" s="296">
        <v>-75.3</v>
      </c>
    </row>
    <row r="36" spans="1:16" ht="27" customHeight="1" x14ac:dyDescent="0.15">
      <c r="A36" s="248"/>
      <c r="B36" s="244"/>
      <c r="C36" s="244"/>
      <c r="D36" s="244"/>
      <c r="E36" s="244"/>
      <c r="F36" s="244"/>
      <c r="G36" s="1151" t="s">
        <v>496</v>
      </c>
      <c r="H36" s="1152"/>
      <c r="I36" s="1152"/>
      <c r="J36" s="1153"/>
      <c r="K36" s="294">
        <v>46761</v>
      </c>
      <c r="L36" s="294">
        <v>747</v>
      </c>
      <c r="M36" s="295">
        <v>1493</v>
      </c>
      <c r="N36" s="296">
        <v>-50</v>
      </c>
    </row>
    <row r="37" spans="1:16" ht="13.5" customHeight="1" x14ac:dyDescent="0.15">
      <c r="A37" s="248"/>
      <c r="B37" s="244"/>
      <c r="C37" s="244"/>
      <c r="D37" s="244"/>
      <c r="E37" s="244"/>
      <c r="F37" s="244"/>
      <c r="G37" s="1151" t="s">
        <v>497</v>
      </c>
      <c r="H37" s="1152"/>
      <c r="I37" s="1152"/>
      <c r="J37" s="1153"/>
      <c r="K37" s="294" t="s">
        <v>478</v>
      </c>
      <c r="L37" s="294" t="s">
        <v>478</v>
      </c>
      <c r="M37" s="295">
        <v>1584</v>
      </c>
      <c r="N37" s="296" t="s">
        <v>478</v>
      </c>
    </row>
    <row r="38" spans="1:16" ht="27" customHeight="1" x14ac:dyDescent="0.15">
      <c r="A38" s="248"/>
      <c r="B38" s="244"/>
      <c r="C38" s="244"/>
      <c r="D38" s="244"/>
      <c r="E38" s="244"/>
      <c r="F38" s="244"/>
      <c r="G38" s="1154" t="s">
        <v>498</v>
      </c>
      <c r="H38" s="1155"/>
      <c r="I38" s="1155"/>
      <c r="J38" s="1156"/>
      <c r="K38" s="297">
        <v>1588</v>
      </c>
      <c r="L38" s="297">
        <v>25</v>
      </c>
      <c r="M38" s="298">
        <v>4</v>
      </c>
      <c r="N38" s="299">
        <v>525</v>
      </c>
      <c r="O38" s="293"/>
    </row>
    <row r="39" spans="1:16" x14ac:dyDescent="0.15">
      <c r="A39" s="248"/>
      <c r="B39" s="244"/>
      <c r="C39" s="244"/>
      <c r="D39" s="244"/>
      <c r="E39" s="244"/>
      <c r="F39" s="244"/>
      <c r="G39" s="1154" t="s">
        <v>499</v>
      </c>
      <c r="H39" s="1155"/>
      <c r="I39" s="1155"/>
      <c r="J39" s="1156"/>
      <c r="K39" s="300">
        <v>-186775</v>
      </c>
      <c r="L39" s="300">
        <v>-2985</v>
      </c>
      <c r="M39" s="301">
        <v>-4432</v>
      </c>
      <c r="N39" s="302">
        <v>-32.6</v>
      </c>
      <c r="O39" s="293"/>
    </row>
    <row r="40" spans="1:16" ht="27" customHeight="1" x14ac:dyDescent="0.15">
      <c r="A40" s="248"/>
      <c r="B40" s="244"/>
      <c r="C40" s="244"/>
      <c r="D40" s="244"/>
      <c r="E40" s="244"/>
      <c r="F40" s="244"/>
      <c r="G40" s="1151" t="s">
        <v>500</v>
      </c>
      <c r="H40" s="1152"/>
      <c r="I40" s="1152"/>
      <c r="J40" s="1153"/>
      <c r="K40" s="300">
        <v>-1083113</v>
      </c>
      <c r="L40" s="300">
        <v>-17312</v>
      </c>
      <c r="M40" s="301">
        <v>-44638</v>
      </c>
      <c r="N40" s="302">
        <v>-61.2</v>
      </c>
      <c r="O40" s="293"/>
    </row>
    <row r="41" spans="1:16" x14ac:dyDescent="0.15">
      <c r="A41" s="248"/>
      <c r="B41" s="244"/>
      <c r="C41" s="244"/>
      <c r="D41" s="244"/>
      <c r="E41" s="244"/>
      <c r="F41" s="244"/>
      <c r="G41" s="1157" t="s">
        <v>277</v>
      </c>
      <c r="H41" s="1158"/>
      <c r="I41" s="1158"/>
      <c r="J41" s="1159"/>
      <c r="K41" s="294">
        <v>762699</v>
      </c>
      <c r="L41" s="300">
        <v>12190</v>
      </c>
      <c r="M41" s="301">
        <v>19303</v>
      </c>
      <c r="N41" s="302">
        <v>-36.799999999999997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3889221</v>
      </c>
      <c r="J51" s="320">
        <v>66150</v>
      </c>
      <c r="K51" s="321">
        <v>-18.600000000000001</v>
      </c>
      <c r="L51" s="322">
        <v>47569</v>
      </c>
      <c r="M51" s="323">
        <v>-23.1</v>
      </c>
      <c r="N51" s="324">
        <v>4.5</v>
      </c>
    </row>
    <row r="52" spans="1:14" x14ac:dyDescent="0.15">
      <c r="A52" s="248"/>
      <c r="B52" s="244"/>
      <c r="C52" s="244"/>
      <c r="D52" s="244"/>
      <c r="E52" s="244"/>
      <c r="F52" s="244"/>
      <c r="G52" s="325"/>
      <c r="H52" s="326" t="s">
        <v>511</v>
      </c>
      <c r="I52" s="327">
        <v>895493</v>
      </c>
      <c r="J52" s="328">
        <v>15231</v>
      </c>
      <c r="K52" s="329">
        <v>-35.9</v>
      </c>
      <c r="L52" s="330">
        <v>26255</v>
      </c>
      <c r="M52" s="331">
        <v>-18.399999999999999</v>
      </c>
      <c r="N52" s="332">
        <v>-17.5</v>
      </c>
    </row>
    <row r="53" spans="1:14" x14ac:dyDescent="0.15">
      <c r="A53" s="248"/>
      <c r="B53" s="244"/>
      <c r="C53" s="244"/>
      <c r="D53" s="244"/>
      <c r="E53" s="244"/>
      <c r="F53" s="244"/>
      <c r="G53" s="310" t="s">
        <v>512</v>
      </c>
      <c r="H53" s="311"/>
      <c r="I53" s="319">
        <v>2789689</v>
      </c>
      <c r="J53" s="320">
        <v>46658</v>
      </c>
      <c r="K53" s="321">
        <v>-29.5</v>
      </c>
      <c r="L53" s="322">
        <v>50880</v>
      </c>
      <c r="M53" s="323">
        <v>7</v>
      </c>
      <c r="N53" s="324">
        <v>-36.5</v>
      </c>
    </row>
    <row r="54" spans="1:14" x14ac:dyDescent="0.15">
      <c r="A54" s="248"/>
      <c r="B54" s="244"/>
      <c r="C54" s="244"/>
      <c r="D54" s="244"/>
      <c r="E54" s="244"/>
      <c r="F54" s="244"/>
      <c r="G54" s="325"/>
      <c r="H54" s="326" t="s">
        <v>511</v>
      </c>
      <c r="I54" s="327">
        <v>425316</v>
      </c>
      <c r="J54" s="328">
        <v>7113</v>
      </c>
      <c r="K54" s="329">
        <v>-53.3</v>
      </c>
      <c r="L54" s="330">
        <v>26879</v>
      </c>
      <c r="M54" s="331">
        <v>2.4</v>
      </c>
      <c r="N54" s="332">
        <v>-55.7</v>
      </c>
    </row>
    <row r="55" spans="1:14" x14ac:dyDescent="0.15">
      <c r="A55" s="248"/>
      <c r="B55" s="244"/>
      <c r="C55" s="244"/>
      <c r="D55" s="244"/>
      <c r="E55" s="244"/>
      <c r="F55" s="244"/>
      <c r="G55" s="310" t="s">
        <v>513</v>
      </c>
      <c r="H55" s="311"/>
      <c r="I55" s="319">
        <v>8080982</v>
      </c>
      <c r="J55" s="320">
        <v>132977</v>
      </c>
      <c r="K55" s="321">
        <v>185</v>
      </c>
      <c r="L55" s="322">
        <v>63956</v>
      </c>
      <c r="M55" s="323">
        <v>25.7</v>
      </c>
      <c r="N55" s="324">
        <v>159.30000000000001</v>
      </c>
    </row>
    <row r="56" spans="1:14" x14ac:dyDescent="0.15">
      <c r="A56" s="248"/>
      <c r="B56" s="244"/>
      <c r="C56" s="244"/>
      <c r="D56" s="244"/>
      <c r="E56" s="244"/>
      <c r="F56" s="244"/>
      <c r="G56" s="325"/>
      <c r="H56" s="326" t="s">
        <v>511</v>
      </c>
      <c r="I56" s="327">
        <v>3185074</v>
      </c>
      <c r="J56" s="328">
        <v>52412</v>
      </c>
      <c r="K56" s="329">
        <v>636.79999999999995</v>
      </c>
      <c r="L56" s="330">
        <v>29239</v>
      </c>
      <c r="M56" s="331">
        <v>8.8000000000000007</v>
      </c>
      <c r="N56" s="332">
        <v>628</v>
      </c>
    </row>
    <row r="57" spans="1:14" x14ac:dyDescent="0.15">
      <c r="A57" s="248"/>
      <c r="B57" s="244"/>
      <c r="C57" s="244"/>
      <c r="D57" s="244"/>
      <c r="E57" s="244"/>
      <c r="F57" s="244"/>
      <c r="G57" s="310" t="s">
        <v>514</v>
      </c>
      <c r="H57" s="311"/>
      <c r="I57" s="319">
        <v>7278700</v>
      </c>
      <c r="J57" s="320">
        <v>118050</v>
      </c>
      <c r="K57" s="321">
        <v>-11.2</v>
      </c>
      <c r="L57" s="322">
        <v>66255</v>
      </c>
      <c r="M57" s="323">
        <v>3.6</v>
      </c>
      <c r="N57" s="324">
        <v>-14.8</v>
      </c>
    </row>
    <row r="58" spans="1:14" x14ac:dyDescent="0.15">
      <c r="A58" s="248"/>
      <c r="B58" s="244"/>
      <c r="C58" s="244"/>
      <c r="D58" s="244"/>
      <c r="E58" s="244"/>
      <c r="F58" s="244"/>
      <c r="G58" s="325"/>
      <c r="H58" s="326" t="s">
        <v>511</v>
      </c>
      <c r="I58" s="327">
        <v>1298462</v>
      </c>
      <c r="J58" s="328">
        <v>21059</v>
      </c>
      <c r="K58" s="329">
        <v>-59.8</v>
      </c>
      <c r="L58" s="330">
        <v>31822</v>
      </c>
      <c r="M58" s="331">
        <v>8.8000000000000007</v>
      </c>
      <c r="N58" s="332">
        <v>-68.599999999999994</v>
      </c>
    </row>
    <row r="59" spans="1:14" x14ac:dyDescent="0.15">
      <c r="A59" s="248"/>
      <c r="B59" s="244"/>
      <c r="C59" s="244"/>
      <c r="D59" s="244"/>
      <c r="E59" s="244"/>
      <c r="F59" s="244"/>
      <c r="G59" s="310" t="s">
        <v>515</v>
      </c>
      <c r="H59" s="311"/>
      <c r="I59" s="319">
        <v>6757220</v>
      </c>
      <c r="J59" s="320">
        <v>108001</v>
      </c>
      <c r="K59" s="321">
        <v>-8.5</v>
      </c>
      <c r="L59" s="322">
        <v>92247</v>
      </c>
      <c r="M59" s="323">
        <v>39.200000000000003</v>
      </c>
      <c r="N59" s="324">
        <v>-47.7</v>
      </c>
    </row>
    <row r="60" spans="1:14" x14ac:dyDescent="0.15">
      <c r="A60" s="248"/>
      <c r="B60" s="244"/>
      <c r="C60" s="244"/>
      <c r="D60" s="244"/>
      <c r="E60" s="244"/>
      <c r="F60" s="244"/>
      <c r="G60" s="325"/>
      <c r="H60" s="326" t="s">
        <v>511</v>
      </c>
      <c r="I60" s="333">
        <v>1431447</v>
      </c>
      <c r="J60" s="328">
        <v>22879</v>
      </c>
      <c r="K60" s="329">
        <v>8.6</v>
      </c>
      <c r="L60" s="330">
        <v>37204</v>
      </c>
      <c r="M60" s="331">
        <v>16.899999999999999</v>
      </c>
      <c r="N60" s="332">
        <v>-8.3000000000000007</v>
      </c>
    </row>
    <row r="61" spans="1:14" x14ac:dyDescent="0.15">
      <c r="A61" s="248"/>
      <c r="B61" s="244"/>
      <c r="C61" s="244"/>
      <c r="D61" s="244"/>
      <c r="E61" s="244"/>
      <c r="F61" s="244"/>
      <c r="G61" s="310" t="s">
        <v>516</v>
      </c>
      <c r="H61" s="334"/>
      <c r="I61" s="335">
        <v>5759162</v>
      </c>
      <c r="J61" s="336">
        <v>94367</v>
      </c>
      <c r="K61" s="337">
        <v>23.4</v>
      </c>
      <c r="L61" s="338">
        <v>64181</v>
      </c>
      <c r="M61" s="339">
        <v>10.5</v>
      </c>
      <c r="N61" s="324">
        <v>12.9</v>
      </c>
    </row>
    <row r="62" spans="1:14" x14ac:dyDescent="0.15">
      <c r="A62" s="248"/>
      <c r="B62" s="244"/>
      <c r="C62" s="244"/>
      <c r="D62" s="244"/>
      <c r="E62" s="244"/>
      <c r="F62" s="244"/>
      <c r="G62" s="325"/>
      <c r="H62" s="326" t="s">
        <v>511</v>
      </c>
      <c r="I62" s="327">
        <v>1447158</v>
      </c>
      <c r="J62" s="328">
        <v>23739</v>
      </c>
      <c r="K62" s="329">
        <v>99.3</v>
      </c>
      <c r="L62" s="330">
        <v>30280</v>
      </c>
      <c r="M62" s="331">
        <v>3.7</v>
      </c>
      <c r="N62" s="332">
        <v>95.6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10.86</v>
      </c>
      <c r="G47" s="12">
        <v>14.62</v>
      </c>
      <c r="H47" s="12">
        <v>15.81</v>
      </c>
      <c r="I47" s="12">
        <v>18.62</v>
      </c>
      <c r="J47" s="13">
        <v>19.91</v>
      </c>
    </row>
    <row r="48" spans="2:10" ht="57.75" customHeight="1" x14ac:dyDescent="0.15">
      <c r="B48" s="14"/>
      <c r="C48" s="1171" t="s">
        <v>4</v>
      </c>
      <c r="D48" s="1171"/>
      <c r="E48" s="1172"/>
      <c r="F48" s="15">
        <v>7.1</v>
      </c>
      <c r="G48" s="16">
        <v>2.7</v>
      </c>
      <c r="H48" s="16">
        <v>5.73</v>
      </c>
      <c r="I48" s="16">
        <v>4.32</v>
      </c>
      <c r="J48" s="17">
        <v>2.0499999999999998</v>
      </c>
    </row>
    <row r="49" spans="2:10" ht="57.75" customHeight="1" thickBot="1" x14ac:dyDescent="0.2">
      <c r="B49" s="18"/>
      <c r="C49" s="1173" t="s">
        <v>5</v>
      </c>
      <c r="D49" s="1173"/>
      <c r="E49" s="1174"/>
      <c r="F49" s="19">
        <v>2.0699999999999998</v>
      </c>
      <c r="G49" s="20" t="s">
        <v>523</v>
      </c>
      <c r="H49" s="20">
        <v>3.09</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2017-05-16T05:33:49Z</cp:lastPrinted>
  <dcterms:created xsi:type="dcterms:W3CDTF">2017-02-15T23:44:40Z</dcterms:created>
  <dcterms:modified xsi:type="dcterms:W3CDTF">2017-05-23T07:42:32Z</dcterms:modified>
  <cp:category/>
</cp:coreProperties>
</file>